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F4C20901-442E-4BC6-90BF-CE1DD9E37D5B}" xr6:coauthVersionLast="45" xr6:coauthVersionMax="45" xr10:uidLastSave="{00000000-0000-0000-0000-000000000000}"/>
  <bookViews>
    <workbookView xWindow="-108" yWindow="-108" windowWidth="23256" windowHeight="12576" xr2:uid="{371FBB9C-9496-4636-BED2-1A8788D7874A}"/>
  </bookViews>
  <sheets>
    <sheet name="群組1" sheetId="7" r:id="rId1"/>
    <sheet name="群組2" sheetId="8" r:id="rId2"/>
    <sheet name="訂單銷售明細" sheetId="1" r:id="rId3"/>
    <sheet name="產品資料" sheetId="2" r:id="rId4"/>
    <sheet name="廠商資料" sheetId="3" r:id="rId5"/>
  </sheets>
  <definedNames>
    <definedName name="_xlnm._FilterDatabase" localSheetId="3" hidden="1">產品資料!$A$1:$G$51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D12" i="2"/>
  <c r="D8" i="2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<sst xmlns="http://schemas.openxmlformats.org/spreadsheetml/2006/main" count="4814" uniqueCount="1695">
  <si>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</si>
  <si>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</si>
  <si>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</si>
  <si>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</si>
  <si>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</si>
  <si>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</si>
  <si>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</si>
  <si>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</si>
  <si>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</si>
  <si>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</si>
  <si>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</si>
  <si>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</si>
  <si>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</si>
  <si>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</si>
  <si>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</si>
  <si>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</si>
  <si>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</si>
  <si>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</si>
  <si>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</si>
  <si>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</si>
  <si>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</si>
  <si>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</si>
  <si>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</si>
  <si>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</si>
  <si>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</si>
  <si>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</si>
  <si>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</si>
  <si>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</si>
  <si>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</si>
  <si>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</si>
  <si>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</si>
  <si>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</si>
  <si>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</si>
  <si>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</si>
  <si>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</si>
  <si>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</si>
  <si>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</si>
  <si>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</si>
  <si>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</si>
  <si>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</si>
  <si>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</si>
  <si>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</si>
  <si>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</si>
  <si>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</si>
  <si>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</si>
  <si>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</si>
  <si>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</si>
  <si>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</si>
  <si>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</si>
  <si>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</si>
  <si>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</si>
  <si>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</si>
  <si>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</si>
  <si>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</si>
  <si>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</si>
  <si>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</si>
  <si>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</si>
  <si>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</si>
  <si>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</si>
  <si>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</si>
  <si>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</si>
  <si>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</si>
  <si>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</si>
  <si>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</si>
  <si>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</si>
  <si>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</si>
  <si>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</si>
  <si>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</si>
  <si>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</si>
  <si>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</si>
  <si>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</si>
  <si>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</si>
  <si>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</si>
  <si>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</si>
  <si>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</si>
  <si>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</si>
  <si>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</si>
  <si>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</si>
  <si>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</si>
  <si>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</si>
  <si>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</si>
  <si>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</si>
  <si>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</si>
  <si>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</si>
  <si>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</si>
  <si>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</si>
  <si>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</si>
  <si>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</si>
  <si>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</si>
  <si>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</si>
  <si>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</si>
  <si>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</si>
  <si>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</si>
  <si>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</si>
  <si>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</si>
  <si>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</si>
  <si>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</si>
  <si>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</si>
  <si>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</si>
  <si>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</si>
  <si>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</si>
  <si>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</si>
  <si>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</si>
  <si>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</si>
  <si>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</si>
  <si>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</si>
  <si>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</si>
  <si>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</si>
  <si>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</si>
  <si>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</si>
  <si>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</si>
  <si>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</si>
  <si>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</si>
  <si>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</si>
  <si>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</si>
  <si>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</si>
  <si>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</si>
  <si>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</si>
  <si>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</si>
  <si>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</si>
  <si>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</si>
  <si>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</si>
  <si>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</si>
  <si>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</si>
  <si>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</si>
  <si>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</si>
  <si>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</si>
  <si>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</si>
  <si>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</si>
  <si>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</si>
  <si>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</si>
  <si>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</si>
  <si>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</si>
  <si>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</si>
  <si>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</si>
  <si>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</si>
  <si>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</si>
  <si>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</si>
  <si>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</si>
  <si>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</si>
  <si>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</si>
  <si>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</si>
  <si>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</si>
  <si>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</si>
  <si>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</si>
  <si>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</si>
  <si>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</si>
  <si>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</si>
  <si>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</si>
  <si>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</si>
  <si>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</si>
  <si>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</si>
  <si>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</si>
  <si>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</si>
  <si>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</si>
  <si>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</si>
  <si>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</si>
  <si>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</si>
  <si>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</si>
  <si>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</si>
  <si>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</si>
  <si>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</si>
  <si>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</si>
  <si>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</si>
  <si>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</si>
  <si>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</si>
  <si>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</si>
  <si>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</si>
  <si>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</si>
  <si>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</si>
  <si>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</si>
  <si>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</si>
  <si>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</si>
  <si>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</si>
  <si>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</si>
  <si>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</si>
  <si>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</si>
  <si>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</si>
  <si>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</si>
  <si>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</si>
  <si>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</si>
  <si>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</si>
  <si>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</si>
  <si>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</si>
  <si>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</si>
  <si>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</si>
  <si>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</si>
  <si>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</si>
  <si>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</si>
  <si>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</si>
  <si>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</si>
  <si>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</si>
  <si>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</si>
  <si>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</si>
  <si>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</si>
  <si>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</si>
  <si>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</si>
  <si>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</si>
  <si>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</si>
  <si>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</si>
  <si>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</si>
  <si>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</si>
  <si>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</si>
  <si>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</si>
  <si>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</si>
  <si>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</si>
  <si>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</si>
  <si>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</si>
  <si>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</si>
  <si>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</si>
  <si>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</si>
  <si>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</si>
  <si>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</si>
  <si>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</si>
  <si>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</si>
  <si>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</si>
  <si>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</si>
  <si>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</si>
  <si>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</si>
  <si>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</si>
  <si>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</si>
  <si>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</si>
  <si>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</si>
  <si>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</si>
  <si>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</si>
  <si>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</si>
  <si>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</si>
  <si>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</si>
  <si>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</si>
  <si>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</si>
  <si>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</si>
  <si>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</si>
  <si>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</si>
  <si>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</si>
  <si>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</si>
  <si>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</si>
  <si>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</si>
  <si>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</si>
  <si>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</si>
  <si>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</si>
  <si>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</si>
  <si>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</si>
  <si>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</si>
  <si>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</si>
  <si>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</si>
  <si>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</si>
  <si>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</si>
  <si>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</si>
  <si>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</si>
  <si>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</si>
  <si>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</si>
  <si>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</si>
  <si>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</si>
  <si>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</si>
  <si>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</si>
  <si>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</si>
  <si>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</si>
  <si>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</si>
  <si>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</si>
  <si>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</si>
  <si>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</si>
  <si>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</si>
  <si>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</si>
  <si>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</si>
  <si>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</si>
  <si>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</si>
  <si>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</si>
  <si>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</si>
  <si>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</si>
  <si>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</si>
  <si>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</si>
  <si>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</si>
  <si>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</si>
  <si>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</si>
  <si>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</si>
  <si>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</si>
  <si>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</si>
  <si>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</si>
  <si>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</si>
  <si>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</si>
  <si>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</si>
  <si>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</si>
  <si>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</si>
  <si>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</si>
  <si>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</si>
  <si>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</si>
  <si>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</si>
  <si>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</si>
  <si>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</si>
  <si>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</si>
  <si>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</si>
  <si>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</si>
  <si>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</si>
  <si>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</si>
  <si>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</si>
  <si>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</si>
  <si>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</si>
  <si>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</si>
  <si>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</si>
  <si>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</si>
  <si>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</si>
  <si>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</si>
  <si>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</si>
  <si>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</si>
  <si>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</si>
  <si>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</si>
  <si>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</si>
  <si>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</si>
  <si>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</si>
  <si>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</si>
  <si>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</si>
  <si>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</si>
  <si>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</si>
  <si>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</si>
  <si>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</si>
  <si>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</si>
  <si>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</si>
  <si>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</si>
  <si>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</si>
  <si>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</si>
  <si>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</si>
  <si>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</si>
  <si>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</si>
  <si>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</si>
  <si>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</si>
  <si>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</si>
  <si>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</si>
  <si>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</si>
  <si>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</si>
  <si>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</si>
  <si>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</si>
  <si>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</si>
  <si>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</si>
  <si>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</si>
  <si>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</si>
  <si>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</si>
  <si>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</si>
  <si>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</si>
  <si>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</si>
  <si>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</si>
  <si>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</si>
  <si>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</si>
  <si>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</si>
  <si>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</si>
  <si>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</si>
  <si>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</si>
  <si>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</si>
  <si>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</si>
  <si>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</si>
  <si>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</si>
  <si>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</si>
  <si>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</si>
  <si>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</si>
  <si>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</si>
  <si>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</si>
  <si>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</si>
  <si>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</si>
  <si>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</si>
  <si>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</si>
  <si>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</si>
  <si>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</si>
  <si>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</si>
  <si>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</si>
  <si>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</si>
  <si>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</si>
  <si>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</si>
  <si>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</si>
  <si>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</si>
  <si>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</si>
  <si>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</si>
  <si>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</si>
  <si>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</si>
  <si>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</si>
  <si>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</si>
  <si>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</si>
  <si>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</si>
  <si>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</si>
  <si>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</si>
  <si>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</si>
  <si>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</si>
  <si>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</si>
  <si>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</si>
  <si>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</si>
  <si>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</si>
  <si>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</si>
  <si>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</si>
  <si>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</si>
  <si>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</si>
  <si>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</si>
  <si>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</si>
  <si>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</si>
  <si>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</si>
  <si>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</si>
  <si>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</si>
  <si>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</si>
  <si>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</si>
  <si>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</si>
  <si>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</si>
  <si>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</si>
  <si>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</si>
  <si>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</si>
  <si>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</si>
  <si>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</si>
  <si>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</si>
  <si>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</si>
  <si>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</si>
  <si>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</si>
  <si>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</si>
  <si>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</si>
  <si>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</si>
  <si>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</si>
  <si>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</si>
  <si>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</si>
  <si>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</si>
  <si>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</si>
  <si>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</si>
  <si>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</si>
  <si>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</si>
  <si>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</si>
  <si>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</si>
  <si>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</si>
  <si>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</si>
  <si>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</si>
  <si>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</si>
  <si>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</si>
  <si>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</si>
  <si>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</si>
  <si>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</si>
  <si>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</si>
  <si>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</si>
  <si>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</si>
  <si>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</si>
  <si>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</si>
  <si>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</si>
  <si>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</si>
  <si>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</si>
  <si>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</si>
  <si>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</si>
  <si>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</si>
  <si>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</si>
  <si>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</si>
  <si>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</si>
  <si>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</si>
  <si>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</si>
  <si>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</si>
  <si>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</si>
  <si>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</si>
  <si>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</si>
  <si>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</si>
  <si>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</si>
  <si>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</si>
  <si>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</si>
  <si>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</si>
  <si>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</si>
  <si>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</si>
  <si>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</si>
  <si>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</si>
  <si>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</si>
  <si>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</si>
  <si>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</si>
  <si>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</si>
  <si>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</si>
  <si>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</si>
  <si>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</si>
  <si>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</si>
  <si>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</si>
  <si>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</si>
  <si>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</si>
  <si>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</si>
  <si>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</si>
  <si>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</si>
  <si>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</si>
  <si>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</si>
  <si>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</si>
  <si>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</si>
  <si>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</si>
  <si>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</si>
  <si>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</si>
  <si>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</si>
  <si>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</si>
  <si>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</si>
  <si>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</si>
  <si>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</si>
  <si>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</si>
  <si>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</si>
  <si>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</si>
  <si>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</si>
  <si>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</si>
  <si>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</si>
  <si>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</si>
  <si>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</si>
  <si>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</si>
  <si>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</si>
  <si>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</si>
  <si>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</si>
  <si>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</si>
  <si>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</si>
  <si>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</si>
  <si>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</si>
  <si>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</si>
  <si>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</si>
  <si>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</si>
  <si>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</si>
  <si>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</si>
  <si>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</si>
  <si>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</si>
  <si>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</si>
  <si>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</si>
  <si>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</si>
  <si>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</si>
  <si>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</si>
  <si>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</si>
  <si>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</si>
  <si>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</si>
  <si>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</si>
  <si>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</si>
  <si>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</si>
  <si>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</si>
  <si>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</si>
  <si>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</si>
  <si>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</si>
  <si>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</si>
  <si>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</si>
  <si>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</si>
  <si>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</si>
  <si>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</si>
  <si>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</si>
  <si>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</si>
  <si>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</si>
  <si>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</si>
  <si>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</si>
  <si>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</si>
  <si>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</si>
  <si>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</si>
  <si>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</si>
  <si>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</si>
  <si>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</si>
  <si>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</si>
  <si>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</si>
  <si>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</si>
  <si>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</si>
  <si>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</si>
  <si>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</si>
  <si>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</si>
  <si>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</si>
  <si>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</si>
  <si>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</si>
  <si>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</si>
  <si>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</si>
  <si>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</si>
  <si>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</si>
  <si>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</si>
  <si>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</si>
  <si>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</si>
  <si>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</si>
  <si>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</si>
  <si>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</si>
  <si>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</si>
  <si>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</si>
  <si>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</si>
  <si>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</si>
  <si>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</si>
  <si>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</si>
  <si>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</si>
  <si>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</si>
  <si>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</si>
  <si>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</si>
  <si>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</si>
  <si>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</si>
  <si>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</si>
  <si>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</si>
  <si>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</si>
  <si>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</si>
  <si>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</si>
  <si>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</si>
  <si>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</si>
  <si>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</si>
  <si>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</si>
  <si>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</si>
  <si>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</si>
  <si>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</si>
  <si>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</si>
  <si>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</si>
  <si>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</si>
  <si>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</si>
  <si>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</si>
  <si>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</si>
  <si>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</si>
  <si>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</si>
  <si>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</si>
  <si>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</si>
  <si>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</si>
  <si>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</si>
  <si>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</si>
  <si>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</si>
  <si>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</si>
  <si>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</si>
  <si>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</si>
  <si>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</si>
  <si>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</si>
  <si>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</si>
  <si>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</si>
  <si>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</si>
  <si>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</si>
  <si>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</si>
  <si>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</si>
  <si>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</si>
  <si>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</si>
  <si>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</si>
  <si>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</si>
  <si>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</si>
  <si>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</si>
  <si>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</si>
  <si>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</si>
  <si>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</si>
  <si>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</si>
  <si>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</si>
  <si>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</si>
  <si>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</si>
  <si>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</si>
  <si>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</si>
  <si>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</si>
  <si>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</si>
  <si>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</si>
  <si>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</si>
  <si>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</si>
  <si>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</si>
  <si>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</si>
  <si>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</si>
  <si>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</si>
  <si>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</si>
  <si>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</si>
  <si>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</si>
  <si>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</si>
  <si>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</si>
  <si>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</si>
  <si>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</si>
  <si>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</si>
  <si>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</si>
  <si>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</si>
  <si>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</si>
  <si>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</si>
  <si>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</si>
  <si>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</si>
  <si>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</si>
  <si>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</si>
  <si>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</si>
  <si>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</si>
  <si>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</si>
  <si>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</si>
  <si>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</si>
  <si>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</si>
  <si>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</si>
  <si>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</si>
  <si>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</si>
  <si>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</si>
  <si>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</si>
  <si>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</si>
  <si>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</si>
  <si>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</si>
  <si>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</si>
  <si>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</si>
  <si>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</si>
  <si>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</si>
  <si>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</si>
  <si>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</si>
  <si>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</si>
  <si>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</si>
  <si>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</si>
  <si>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</si>
  <si>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</si>
  <si>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</si>
  <si>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</si>
  <si>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</si>
  <si>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</si>
  <si>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</si>
  <si>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</si>
  <si>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</si>
  <si>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</si>
  <si>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</si>
  <si>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</si>
  <si>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</si>
  <si>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</si>
  <si>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</si>
  <si>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</si>
  <si>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</si>
  <si>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</si>
  <si>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</si>
  <si>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</si>
  <si>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</si>
  <si>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</si>
  <si>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</si>
  <si>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</si>
  <si>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</si>
  <si>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</si>
  <si>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</si>
  <si>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</si>
  <si>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</si>
  <si>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</si>
  <si>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</si>
  <si>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</si>
  <si>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</si>
  <si>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</si>
  <si>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</si>
  <si>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</si>
  <si>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</si>
  <si>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</si>
  <si>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</si>
  <si>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</si>
  <si>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</si>
  <si>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</si>
  <si>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</si>
  <si>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</si>
  <si>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</si>
  <si>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</si>
  <si>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</si>
  <si>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</si>
  <si>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</si>
  <si>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</si>
  <si>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</si>
  <si>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</si>
  <si>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</si>
  <si>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</si>
  <si>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</si>
  <si>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</si>
  <si>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</si>
  <si>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</si>
  <si>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</si>
  <si>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</si>
  <si>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</si>
  <si>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</si>
  <si>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</si>
  <si>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</si>
  <si>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</si>
  <si>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</si>
  <si>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</si>
  <si>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</si>
  <si>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</si>
  <si>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</si>
  <si>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</si>
  <si>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</si>
  <si>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</si>
  <si>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</si>
  <si>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</si>
  <si>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</si>
  <si>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</si>
  <si>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</si>
  <si>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</si>
  <si>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</si>
  <si>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</si>
  <si>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</si>
  <si>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</si>
  <si>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</si>
  <si>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</si>
  <si>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</si>
  <si>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</si>
  <si>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</si>
  <si>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</si>
  <si>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</si>
  <si>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</si>
  <si>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</si>
  <si>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</si>
  <si>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</si>
  <si>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</si>
  <si>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</si>
  <si>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</si>
  <si>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</si>
  <si>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</si>
  <si>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</si>
  <si>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</si>
  <si>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</si>
  <si>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</si>
  <si>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</si>
  <si>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</si>
  <si>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</si>
  <si>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</si>
  <si>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</si>
  <si>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</si>
  <si>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</si>
  <si>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</si>
  <si>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</si>
  <si>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</si>
  <si>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</si>
  <si>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</si>
  <si>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</si>
  <si>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</si>
  <si>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</si>
  <si>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</si>
  <si>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</si>
  <si>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</si>
  <si>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</si>
  <si>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</si>
  <si>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</si>
  <si>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</si>
  <si>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</si>
  <si>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</si>
  <si>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</si>
  <si>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</si>
  <si>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</si>
  <si>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</si>
  <si>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</si>
  <si>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</si>
  <si>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</si>
  <si>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</si>
  <si>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</si>
  <si>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</si>
  <si>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</si>
  <si>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</si>
  <si>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</si>
  <si>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</si>
  <si>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</si>
  <si>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</si>
  <si>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</si>
  <si>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</si>
  <si>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</si>
  <si>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</si>
  <si>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</si>
  <si>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</si>
  <si>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</si>
  <si>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</si>
  <si>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</si>
  <si>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</si>
  <si>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</si>
  <si>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</si>
  <si>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</si>
  <si>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</si>
  <si>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</si>
  <si>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</si>
  <si>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</si>
  <si>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</si>
  <si>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</si>
  <si>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</si>
  <si>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</si>
  <si>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</si>
  <si>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</si>
  <si>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</si>
  <si>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</si>
  <si>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</si>
  <si>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</si>
  <si>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</si>
  <si>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</si>
  <si>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</si>
  <si>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</si>
  <si>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</si>
  <si>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</si>
  <si>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</si>
  <si>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</si>
  <si>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</si>
  <si>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</si>
  <si>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</si>
  <si>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</si>
  <si>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</si>
  <si>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</si>
  <si>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</si>
  <si>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</si>
  <si>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</si>
  <si>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</si>
  <si>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</si>
  <si>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</si>
  <si>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</si>
  <si>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</si>
  <si>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</si>
  <si>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</si>
  <si>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</si>
  <si>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</si>
  <si>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</si>
  <si>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</si>
  <si>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</si>
  <si>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</si>
  <si>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</si>
  <si>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</si>
  <si>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</si>
  <si>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</si>
  <si>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</si>
  <si>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</si>
  <si>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</si>
  <si>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</si>
  <si>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</si>
  <si>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</si>
  <si>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</si>
  <si>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</si>
  <si>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</si>
  <si>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</si>
  <si>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</si>
  <si>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</si>
  <si>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</si>
  <si>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</si>
  <si>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</si>
  <si>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</si>
  <si>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</si>
  <si>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</si>
  <si>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</si>
  <si>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</si>
  <si>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</si>
  <si>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</si>
  <si>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</si>
  <si>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</si>
  <si>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</si>
  <si>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</si>
  <si>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</si>
  <si>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</si>
  <si>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</si>
  <si>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</si>
  <si>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</si>
  <si>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</si>
  <si>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</si>
  <si>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</si>
  <si>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</si>
  <si>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</si>
  <si>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</si>
  <si>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</si>
  <si>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</si>
  <si>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</si>
  <si>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</si>
  <si>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</si>
  <si>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</si>
  <si>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</si>
  <si>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</si>
  <si>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</si>
  <si>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</si>
  <si>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</si>
  <si>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</si>
  <si>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</si>
  <si>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</si>
  <si>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</si>
  <si>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</si>
  <si>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</si>
  <si>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</si>
  <si>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</si>
  <si>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</si>
  <si>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</si>
  <si>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</si>
  <si>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</si>
  <si>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</si>
  <si>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</si>
  <si>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</si>
  <si>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</si>
  <si>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</si>
  <si>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</si>
  <si>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</si>
  <si>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</si>
  <si>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</si>
  <si>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</si>
  <si>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</si>
  <si>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</si>
  <si>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</si>
  <si>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</si>
  <si>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</si>
  <si>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</si>
  <si>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</si>
  <si>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</si>
  <si>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</si>
  <si>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</si>
  <si>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</si>
  <si>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</si>
  <si>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</si>
  <si>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</si>
  <si>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</si>
  <si>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</si>
  <si>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</si>
  <si>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</si>
  <si>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</si>
  <si>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</si>
  <si>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</si>
  <si>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</si>
  <si>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</si>
  <si>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</si>
  <si>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</si>
  <si>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</si>
  <si>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</si>
  <si>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</si>
  <si>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</si>
  <si>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</si>
  <si>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</si>
  <si>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</si>
  <si>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</si>
  <si>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</si>
  <si>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</si>
  <si>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</si>
  <si>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</si>
  <si>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</si>
  <si>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</si>
  <si>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</si>
  <si>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</si>
  <si>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</si>
  <si>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</si>
  <si>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</si>
  <si>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</si>
  <si>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</si>
  <si>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</si>
  <si>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</si>
  <si>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</si>
  <si>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</si>
  <si>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</si>
  <si>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</si>
  <si>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</si>
  <si>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</si>
  <si>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</si>
  <si>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</si>
  <si>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</si>
  <si>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</si>
  <si>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</si>
  <si>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</si>
  <si>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</si>
  <si>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</si>
  <si>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</si>
  <si>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</si>
  <si>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</si>
  <si>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</si>
  <si>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</si>
  <si>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</si>
  <si>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</si>
  <si>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</si>
  <si>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</si>
  <si>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</si>
  <si>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</si>
  <si>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</si>
  <si>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</si>
  <si>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</si>
  <si>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</si>
  <si>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</si>
  <si>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</si>
  <si>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</si>
  <si>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</si>
  <si>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</si>
  <si>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</si>
  <si>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</si>
  <si>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</si>
  <si>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</si>
  <si>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</si>
  <si>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</si>
  <si>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</si>
  <si>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</si>
  <si>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</si>
  <si>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</si>
  <si>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</si>
  <si>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</si>
  <si>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</si>
  <si>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</si>
  <si>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</si>
  <si>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</si>
  <si>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</si>
  <si>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</si>
  <si>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</si>
  <si>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</si>
  <si>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</si>
  <si>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</si>
  <si>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</si>
  <si>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</si>
  <si>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</si>
  <si>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</si>
  <si>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</si>
  <si>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</si>
  <si>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</si>
  <si>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</si>
  <si>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</si>
  <si>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</si>
  <si>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</si>
  <si>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</si>
  <si>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</si>
  <si>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</si>
  <si>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</si>
  <si>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</si>
  <si>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</si>
  <si>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</si>
  <si>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</si>
  <si>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</si>
  <si>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</si>
  <si>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</si>
  <si>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</si>
  <si>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</si>
  <si>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</si>
  <si>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</si>
  <si>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</si>
  <si>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</si>
  <si>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</si>
  <si>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</si>
  <si>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</si>
  <si>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</si>
  <si>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</si>
  <si>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</si>
  <si>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</si>
  <si>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</si>
  <si>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</si>
  <si>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</si>
  <si>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</si>
  <si>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</si>
  <si>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</si>
  <si>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</si>
  <si>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</si>
  <si>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</si>
  <si>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</si>
  <si>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</si>
  <si>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</si>
  <si>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</si>
  <si>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</si>
  <si>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</si>
  <si>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</si>
  <si>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</si>
  <si>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</si>
  <si>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</si>
  <si>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</si>
  <si>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</si>
  <si>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</si>
  <si>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</si>
  <si>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</si>
  <si>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</si>
  <si>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</si>
  <si>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</si>
  <si>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</si>
  <si>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</si>
  <si>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</si>
  <si>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</si>
  <si>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</si>
  <si>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</si>
  <si>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</si>
  <si>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</si>
  <si>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</si>
  <si>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</si>
  <si>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</si>
  <si>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</si>
  <si>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</si>
  <si>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</si>
  <si>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</si>
  <si>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</si>
  <si>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</si>
  <si>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</si>
  <si>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</si>
  <si>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</si>
  <si>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</si>
  <si>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</si>
  <si>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</si>
  <si>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</si>
  <si>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</si>
  <si>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</si>
  <si>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</si>
  <si>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</si>
  <si>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</si>
  <si>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</si>
  <si>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</si>
  <si>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</si>
  <si>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</si>
  <si>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</si>
  <si>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</si>
  <si>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</si>
  <si>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</si>
  <si>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</si>
  <si>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</si>
  <si>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</si>
  <si>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</si>
  <si>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</si>
  <si>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</si>
  <si>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</si>
  <si>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</si>
  <si>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</si>
  <si>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</si>
  <si>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</si>
  <si>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</si>
  <si>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</si>
  <si>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</si>
  <si>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</si>
  <si>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</si>
  <si>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</si>
  <si>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</si>
  <si>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</si>
  <si>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</si>
  <si>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</si>
  <si>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</si>
  <si>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</si>
  <si>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</si>
  <si>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</si>
  <si>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</si>
  <si>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</si>
  <si>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</si>
  <si>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</si>
  <si>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</si>
  <si>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</si>
  <si>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</si>
  <si>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</si>
  <si>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</si>
  <si>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</si>
  <si>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</si>
  <si>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</si>
  <si>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</si>
  <si>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</si>
  <si>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</si>
  <si>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</si>
  <si>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</si>
  <si>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</si>
  <si>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</si>
  <si>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</si>
  <si>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</si>
  <si>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</si>
  <si>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</si>
  <si>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</si>
  <si>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</si>
  <si>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</si>
  <si>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</si>
  <si>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</si>
  <si>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</si>
  <si>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</si>
  <si>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</si>
  <si>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</si>
  <si>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</si>
  <si>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</si>
  <si>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</si>
  <si>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</si>
  <si>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</si>
  <si>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</si>
  <si>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</si>
  <si>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</si>
  <si>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</si>
  <si>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</si>
  <si>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</si>
  <si>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</si>
  <si>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</si>
  <si>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</si>
  <si>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</si>
  <si>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</si>
  <si>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</si>
  <si>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</si>
  <si>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</si>
  <si>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</si>
  <si>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</si>
  <si>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</si>
  <si>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</si>
  <si>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</si>
  <si>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</si>
  <si>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</si>
  <si>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</si>
  <si>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</si>
  <si>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</si>
  <si>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</si>
  <si>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</si>
  <si>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</si>
  <si>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</si>
  <si>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</si>
  <si>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</si>
  <si>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</si>
  <si>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</si>
  <si>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</si>
  <si>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</si>
  <si>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</si>
  <si>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</si>
  <si>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</si>
  <si>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</si>
  <si>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</si>
  <si>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</si>
  <si>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</si>
  <si>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</si>
  <si>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</si>
  <si>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</si>
  <si>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</si>
  <si>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</si>
  <si>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</si>
  <si>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</si>
  <si>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</si>
  <si>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</si>
  <si>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</si>
  <si>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</si>
  <si>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</si>
  <si>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</si>
  <si>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</si>
  <si>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</si>
  <si>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</si>
  <si>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</si>
  <si>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</si>
  <si>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</si>
  <si>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</si>
  <si>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</si>
  <si>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</si>
  <si>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</si>
  <si>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</si>
  <si>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</si>
  <si>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</si>
  <si>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</si>
  <si>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</si>
  <si>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</si>
  <si>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</si>
  <si>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</si>
  <si>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</si>
  <si>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</si>
  <si>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</si>
  <si>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</si>
  <si>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</si>
  <si>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</si>
  <si>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</si>
  <si>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</si>
  <si>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</si>
  <si>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</si>
  <si>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</si>
  <si>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</si>
  <si>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</si>
  <si>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</si>
  <si>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</si>
  <si>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</si>
  <si>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</si>
  <si>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</si>
  <si>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</si>
  <si>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</si>
  <si>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</si>
  <si>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</si>
  <si>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</si>
  <si>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</si>
  <si>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</si>
  <si>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</si>
  <si>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</si>
  <si>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</si>
  <si>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</si>
  <si>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</si>
  <si>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</si>
  <si>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</si>
  <si>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</si>
  <si>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</si>
  <si>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</si>
  <si>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</si>
  <si>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</si>
  <si>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</si>
  <si>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</si>
  <si>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</si>
  <si>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</si>
  <si>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</si>
  <si>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</si>
  <si>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</si>
  <si>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</si>
  <si>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</si>
  <si>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</si>
  <si>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</si>
  <si>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</si>
  <si>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</si>
  <si>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</si>
  <si>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</si>
  <si>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</si>
  <si>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</si>
  <si>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</si>
  <si>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</si>
  <si>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</si>
  <si>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</si>
  <si>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</si>
  <si>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</si>
  <si>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</si>
  <si>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</si>
  <si>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</si>
  <si>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</si>
  <si>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</si>
  <si>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</si>
  <si>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</si>
  <si>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</si>
  <si>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</si>
  <si>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</si>
  <si>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</si>
  <si>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</si>
  <si>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</si>
  <si>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</si>
  <si>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</si>
  <si>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</si>
  <si>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</si>
  <si>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</si>
  <si>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</si>
  <si>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</si>
  <si>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</si>
  <si>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</si>
  <si>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</si>
  <si>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</si>
  <si>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</si>
  <si>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</si>
  <si>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</si>
  <si>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</si>
  <si>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</si>
  <si>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</si>
  <si>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</si>
  <si>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</si>
  <si>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</si>
  <si>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</si>
  <si>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</si>
  <si>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</si>
  <si>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</si>
  <si>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</si>
  <si>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</si>
  <si>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</si>
  <si>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</si>
  <si>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</si>
  <si>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</si>
  <si>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</si>
  <si>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</si>
  <si>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</si>
  <si>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</si>
  <si>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</si>
  <si>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</si>
  <si>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</si>
  <si>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</si>
  <si>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</si>
  <si>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</si>
  <si>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</si>
  <si>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</si>
  <si>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</si>
  <si>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</si>
  <si>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</si>
  <si>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</si>
  <si>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</si>
  <si>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</si>
  <si>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</si>
  <si>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</si>
  <si>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</si>
  <si>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</si>
  <si>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</si>
  <si>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</si>
  <si>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</si>
  <si>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</si>
  <si>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</si>
  <si>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</si>
  <si>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</si>
  <si>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</si>
  <si>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</si>
  <si>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</si>
  <si>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</si>
  <si>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</si>
  <si>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</si>
  <si>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</si>
  <si>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</si>
  <si>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</si>
  <si>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</si>
  <si>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</si>
  <si>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</si>
  <si>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</si>
  <si>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</si>
  <si>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</si>
  <si>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</si>
  <si>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</si>
  <si>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</si>
  <si>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</si>
  <si>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</si>
  <si>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</si>
  <si>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</si>
  <si>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</si>
  <si>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</si>
  <si>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</si>
  <si>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</si>
  <si>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</si>
  <si>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</si>
  <si>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</si>
  <si>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</si>
  <si>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</si>
  <si>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</si>
  <si>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</si>
  <si>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</si>
  <si>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</si>
  <si>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</si>
  <si>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</si>
  <si>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</si>
  <si>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</si>
  <si>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</si>
  <si>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</si>
  <si>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</si>
  <si>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</si>
  <si>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</si>
  <si>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</si>
  <si>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</si>
  <si>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</si>
  <si>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</si>
  <si>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</si>
  <si>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</si>
  <si>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</si>
  <si>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</si>
  <si>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</si>
  <si>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</si>
  <si>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</si>
  <si>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</si>
  <si>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</si>
  <si>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</si>
  <si>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</si>
  <si>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</si>
  <si>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</si>
  <si>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</si>
  <si>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</si>
  <si>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</si>
  <si>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</si>
  <si>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</si>
  <si>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</si>
  <si>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</si>
  <si>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</si>
  <si>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</si>
  <si>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</si>
  <si>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</si>
  <si>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</si>
  <si>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</si>
  <si>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</si>
  <si>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</si>
  <si>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</si>
  <si>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</si>
  <si>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</si>
  <si>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</si>
  <si>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</si>
  <si>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</si>
  <si>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</si>
  <si>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</si>
  <si>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</si>
  <si>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</si>
  <si>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</si>
  <si>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</si>
  <si>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</si>
  <si>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</si>
  <si>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</si>
  <si>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</si>
  <si>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</si>
  <si>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</si>
  <si>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</si>
  <si>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</si>
  <si>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</si>
  <si>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</si>
  <si>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</si>
  <si>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</si>
  <si>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</si>
  <si>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</si>
  <si>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</si>
  <si>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</si>
  <si>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</si>
  <si>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</si>
  <si>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</si>
  <si>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</si>
  <si>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</si>
  <si>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</si>
  <si>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</si>
  <si>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</si>
  <si>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</si>
  <si>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</si>
  <si>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</si>
  <si>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</si>
  <si>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</si>
  <si>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</si>
  <si>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</si>
  <si>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</si>
  <si>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</si>
  <si>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</si>
  <si>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</si>
  <si>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</si>
  <si>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</si>
  <si>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</si>
  <si>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</si>
  <si>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</si>
  <si>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</si>
  <si>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</si>
  <si>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</si>
  <si>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</si>
  <si>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</si>
  <si>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</si>
  <si>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</si>
  <si>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</si>
  <si>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</si>
  <si>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</si>
  <si>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</si>
  <si>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</si>
  <si>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</si>
  <si>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</si>
  <si>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</si>
  <si>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</si>
  <si>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</si>
  <si>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</si>
  <si>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</si>
  <si>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</si>
  <si>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</si>
  <si>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</si>
  <si>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</si>
  <si>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</si>
  <si>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</si>
  <si>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</si>
  <si>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</si>
  <si>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</si>
  <si>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</si>
  <si>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</si>
  <si>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</si>
  <si>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</si>
  <si>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</si>
  <si>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</si>
  <si>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</si>
  <si>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</si>
  <si>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</si>
  <si>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</si>
  <si>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</si>
  <si>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</si>
  <si>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</si>
  <si>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</si>
  <si>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</si>
  <si>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</si>
  <si>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</si>
  <si>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</si>
  <si>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</si>
  <si>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</si>
  <si>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</si>
  <si>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</si>
  <si>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</si>
  <si>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</si>
  <si>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</si>
  <si>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</si>
  <si>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</si>
  <si>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</si>
  <si>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</si>
  <si>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</si>
  <si>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</si>
  <si>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</si>
  <si>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</si>
  <si>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</si>
  <si>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</si>
  <si>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</si>
  <si>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</si>
  <si>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</si>
  <si>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</si>
  <si>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</si>
  <si>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</si>
  <si>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</si>
  <si>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</si>
  <si>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</si>
  <si>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</si>
  <si>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</si>
  <si>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</si>
  <si>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</si>
  <si>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</si>
  <si>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</si>
  <si>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</si>
  <si>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</si>
  <si>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</si>
  <si>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</si>
  <si>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</si>
  <si>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</si>
  <si>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</si>
  <si>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</si>
  <si>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</si>
  <si>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</si>
  <si>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</si>
  <si>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</si>
  <si>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</si>
  <si>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</si>
  <si>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</si>
  <si>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</si>
  <si>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</si>
  <si>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</si>
  <si>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</si>
  <si>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</si>
  <si>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</si>
  <si>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</si>
  <si>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</si>
  <si>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</si>
  <si>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</si>
  <si>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</si>
  <si>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</si>
  <si>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</si>
  <si>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</si>
  <si>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</si>
  <si>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</si>
  <si>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</si>
  <si>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</si>
  <si>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</si>
  <si>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</si>
  <si>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</si>
  <si>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</si>
  <si>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</si>
  <si>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</si>
  <si>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</si>
  <si>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</si>
  <si>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</si>
  <si>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</si>
  <si>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</si>
  <si>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</si>
  <si>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</si>
  <si>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</si>
  <si>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</si>
  <si>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</si>
  <si>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</si>
  <si>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</si>
  <si>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</si>
  <si>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</si>
  <si>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</si>
  <si>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</si>
  <si>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</si>
  <si>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大亨事業</t>
  </si>
  <si>
    <t>永進事業</t>
  </si>
  <si>
    <t>欣榮貿易</t>
  </si>
  <si>
    <t>信通事業</t>
  </si>
  <si>
    <t>洪盛貿易</t>
  </si>
  <si>
    <t>高宏事業</t>
  </si>
  <si>
    <t>捷福事業</t>
  </si>
  <si>
    <t>華佳貿易</t>
  </si>
  <si>
    <t>萬成事業</t>
  </si>
  <si>
    <t>裕發事業</t>
  </si>
  <si>
    <t>興泰貿易</t>
  </si>
  <si>
    <t>總計</t>
  </si>
  <si>
    <t>生活家電</t>
  </si>
  <si>
    <t>空調家電</t>
  </si>
  <si>
    <t>按摩家電</t>
  </si>
  <si>
    <t>美容家電</t>
  </si>
  <si>
    <t>清靜除溼</t>
  </si>
  <si>
    <t>廚房家電</t>
  </si>
  <si>
    <t>加總 - 交易金額</t>
  </si>
  <si>
    <t>列標籤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</si>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</sst>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1.626270601853" createdVersion="6" refreshedVersion="6" minRefreshableVersion="3" recordCount="1514" xr:uid="{78350F55-C7A9-4816-953B-7F1536BCD241}">
  <cacheSource type="worksheet">
    <worksheetSource ref="A1:K1515" sheet="訂單銷售明細"/>
  </cacheSource>
  <cacheFields count="11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/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產品編號" numFmtId="0">
      <sharedItems/>
    </cacheField>
    <cacheField name="產品名稱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s v="陳欣怡"/>
    <s v="M-003"/>
    <x v="0"/>
    <s v="K024"/>
    <s v="14吋立扇/電風扇-灰"/>
    <x v="0"/>
    <n v="45"/>
    <n v="980"/>
    <n v="44100"/>
  </r>
  <r>
    <s v="AB18-00002"/>
    <d v="2018-01-02T00:00:00"/>
    <s v="涂佩芳"/>
    <s v="M-001"/>
    <x v="1"/>
    <s v="K012"/>
    <s v="美白電動牙刷-美白刷頭+多動向交叉刷頭"/>
    <x v="1"/>
    <n v="25"/>
    <n v="1200"/>
    <n v="30000"/>
  </r>
  <r>
    <s v="AB18-00003"/>
    <d v="2018-01-02T00:00:00"/>
    <s v="涂佩芳"/>
    <s v="M-002"/>
    <x v="2"/>
    <s v="K008"/>
    <s v="40吋LED液晶顯示器"/>
    <x v="2"/>
    <n v="25"/>
    <n v="7490"/>
    <n v="187250"/>
  </r>
  <r>
    <s v="AB18-00004"/>
    <d v="2018-01-02T00:00:00"/>
    <s v="陳欣怡"/>
    <s v="M-004"/>
    <x v="3"/>
    <s v="K033"/>
    <s v="蒸氣掛燙烘衣架"/>
    <x v="3"/>
    <n v="45"/>
    <n v="4280"/>
    <n v="192600"/>
  </r>
  <r>
    <s v="AB18-00005"/>
    <d v="2018-01-02T00:00:00"/>
    <s v="陳欣怡"/>
    <s v="M-003"/>
    <x v="0"/>
    <s v="K039"/>
    <s v="迷你隨身空氣負離子清淨機-紅"/>
    <x v="3"/>
    <n v="25"/>
    <n v="999"/>
    <n v="24975"/>
  </r>
  <r>
    <s v="AB18-00006"/>
    <d v="2018-01-02T00:00:00"/>
    <s v="陳欣怡"/>
    <s v="M-004"/>
    <x v="3"/>
    <s v="K040"/>
    <s v="直立擺頭陶瓷電暖器-灰"/>
    <x v="0"/>
    <n v="25"/>
    <n v="2690"/>
    <n v="67250"/>
  </r>
  <r>
    <s v="AB18-00007"/>
    <d v="2018-01-02T00:00:00"/>
    <s v="陳欣怡"/>
    <s v="M-005"/>
    <x v="4"/>
    <s v="K008"/>
    <s v="40吋LED液晶顯示器"/>
    <x v="2"/>
    <n v="45"/>
    <n v="7490"/>
    <n v="337050"/>
  </r>
  <r>
    <s v="AB18-00008"/>
    <d v="2018-01-02T00:00:00"/>
    <s v="陳欣怡"/>
    <s v="M-005"/>
    <x v="4"/>
    <s v="K012"/>
    <s v="美白電動牙刷-美白刷頭+多動向交叉刷頭"/>
    <x v="1"/>
    <n v="25"/>
    <n v="1200"/>
    <n v="30000"/>
  </r>
  <r>
    <s v="AB18-00009"/>
    <d v="2018-01-02T00:00:00"/>
    <s v="王家銘"/>
    <s v="M-006"/>
    <x v="5"/>
    <s v="K008"/>
    <s v="40吋LED液晶顯示器"/>
    <x v="2"/>
    <n v="25"/>
    <n v="7490"/>
    <n v="187250"/>
  </r>
  <r>
    <s v="AB18-00010"/>
    <d v="2018-01-02T00:00:00"/>
    <s v="王家銘"/>
    <s v="M-006"/>
    <x v="5"/>
    <s v="K033"/>
    <s v="蒸氣掛燙烘衣架"/>
    <x v="3"/>
    <n v="45"/>
    <n v="4280"/>
    <n v="192600"/>
  </r>
  <r>
    <s v="AB18-00011"/>
    <d v="2018-01-02T00:00:00"/>
    <s v="王家銘"/>
    <s v="M-007"/>
    <x v="6"/>
    <s v="K039"/>
    <s v="迷你隨身空氣負離子清淨機-紅"/>
    <x v="3"/>
    <n v="25"/>
    <n v="999"/>
    <n v="24975"/>
  </r>
  <r>
    <s v="AB18-00012"/>
    <d v="2018-01-02T00:00:00"/>
    <s v="郭立新"/>
    <s v="M-008"/>
    <x v="7"/>
    <s v="K040"/>
    <s v="直立擺頭陶瓷電暖器-灰"/>
    <x v="0"/>
    <n v="25"/>
    <n v="2690"/>
    <n v="67250"/>
  </r>
  <r>
    <s v="AB18-00013"/>
    <d v="2018-01-04T00:00:00"/>
    <s v="涂佩芳"/>
    <s v="M-002"/>
    <x v="2"/>
    <s v="K028"/>
    <s v="暖手寶-粉+白"/>
    <x v="0"/>
    <n v="25"/>
    <n v="1330"/>
    <n v="33250"/>
  </r>
  <r>
    <s v="AB18-00014"/>
    <d v="2018-01-04T00:00:00"/>
    <s v="陳欣怡"/>
    <s v="M-003"/>
    <x v="0"/>
    <s v="K036"/>
    <s v="數位式無線電話-時尚黑"/>
    <x v="2"/>
    <n v="25"/>
    <n v="990"/>
    <n v="24750"/>
  </r>
  <r>
    <s v="AB18-00015"/>
    <d v="2018-01-04T00:00:00"/>
    <s v="涂佩芳"/>
    <s v="M-001"/>
    <x v="1"/>
    <s v="K009"/>
    <s v="奈米水離子吹風機-粉金"/>
    <x v="1"/>
    <n v="25"/>
    <n v="5990"/>
    <n v="149750"/>
  </r>
  <r>
    <s v="AB18-00016"/>
    <d v="2018-01-04T00:00:00"/>
    <s v="涂佩芳"/>
    <s v="M-002"/>
    <x v="2"/>
    <s v="K012"/>
    <s v="美白電動牙刷-美白刷頭+多動向交叉刷頭"/>
    <x v="1"/>
    <n v="25"/>
    <n v="1200"/>
    <n v="30000"/>
  </r>
  <r>
    <s v="AB18-00017"/>
    <d v="2018-01-04T00:00:00"/>
    <s v="陳欣怡"/>
    <s v="M-003"/>
    <x v="0"/>
    <s v="K012"/>
    <s v="美白電動牙刷-美白刷頭+多動向交叉刷頭"/>
    <x v="1"/>
    <n v="25"/>
    <n v="1200"/>
    <n v="30000"/>
  </r>
  <r>
    <s v="AB18-00018"/>
    <d v="2018-01-04T00:00:00"/>
    <s v="陳欣怡"/>
    <s v="M-004"/>
    <x v="3"/>
    <s v="K012"/>
    <s v="美白電動牙刷-美白刷頭+多動向交叉刷頭"/>
    <x v="1"/>
    <n v="25"/>
    <n v="1200"/>
    <n v="30000"/>
  </r>
  <r>
    <s v="AB18-00019"/>
    <d v="2018-01-04T00:00:00"/>
    <s v="陳欣怡"/>
    <s v="M-005"/>
    <x v="4"/>
    <s v="K010"/>
    <s v="手持按摩器"/>
    <x v="4"/>
    <n v="25"/>
    <n v="2980"/>
    <n v="74500"/>
  </r>
  <r>
    <s v="AB18-00020"/>
    <d v="2018-01-04T00:00:00"/>
    <s v="王家銘"/>
    <s v="M-006"/>
    <x v="5"/>
    <s v="K009"/>
    <s v="奈米水離子吹風機-粉金"/>
    <x v="1"/>
    <n v="35"/>
    <n v="5990"/>
    <n v="209650"/>
  </r>
  <r>
    <s v="AB18-00021"/>
    <d v="2018-01-04T00:00:00"/>
    <s v="王家銘"/>
    <s v="M-007"/>
    <x v="6"/>
    <s v="K009"/>
    <s v="奈米水離子吹風機-粉金"/>
    <x v="1"/>
    <n v="35"/>
    <n v="5990"/>
    <n v="209650"/>
  </r>
  <r>
    <s v="AB18-00022"/>
    <d v="2018-01-04T00:00:00"/>
    <s v="涂佩芳"/>
    <s v="M-002"/>
    <x v="2"/>
    <s v="K028"/>
    <s v="暖手寶-粉+白"/>
    <x v="0"/>
    <n v="45"/>
    <n v="1330"/>
    <n v="59850"/>
  </r>
  <r>
    <s v="AB18-00023"/>
    <d v="2018-01-04T00:00:00"/>
    <s v="王家銘"/>
    <s v="M-006"/>
    <x v="5"/>
    <s v="K033"/>
    <s v="蒸氣掛燙烘衣架"/>
    <x v="3"/>
    <n v="25"/>
    <n v="4280"/>
    <n v="107000"/>
  </r>
  <r>
    <s v="AB18-00024"/>
    <d v="2018-01-04T00:00:00"/>
    <s v="王家銘"/>
    <s v="M-007"/>
    <x v="6"/>
    <s v="K024"/>
    <s v="14吋立扇/電風扇-灰"/>
    <x v="0"/>
    <n v="25"/>
    <n v="980"/>
    <n v="24500"/>
  </r>
  <r>
    <s v="AB18-00025"/>
    <d v="2018-01-04T00:00:00"/>
    <s v="郭立新"/>
    <s v="M-008"/>
    <x v="7"/>
    <s v="K008"/>
    <s v="40吋LED液晶顯示器"/>
    <x v="2"/>
    <n v="35"/>
    <n v="7490"/>
    <n v="262150"/>
  </r>
  <r>
    <s v="AB18-00026"/>
    <d v="2018-01-04T00:00:00"/>
    <s v="賴惠雯"/>
    <s v="M-009"/>
    <x v="8"/>
    <s v="K008"/>
    <s v="40吋LED液晶顯示器"/>
    <x v="2"/>
    <n v="35"/>
    <n v="7490"/>
    <n v="262150"/>
  </r>
  <r>
    <s v="AB18-00027"/>
    <d v="2018-01-04T00:00:00"/>
    <s v="王家銘"/>
    <s v="M-007"/>
    <x v="6"/>
    <s v="K005"/>
    <s v="渦輪氣旋健康氣炸鍋"/>
    <x v="5"/>
    <n v="65"/>
    <n v="8990"/>
    <n v="584350"/>
  </r>
  <r>
    <s v="AB18-00028"/>
    <d v="2018-01-04T00:00:00"/>
    <s v="郭立新"/>
    <s v="M-008"/>
    <x v="7"/>
    <s v="K005"/>
    <s v="渦輪氣旋健康氣炸鍋"/>
    <x v="5"/>
    <n v="65"/>
    <n v="8990"/>
    <n v="584350"/>
  </r>
  <r>
    <s v="AB18-00029"/>
    <d v="2018-01-04T00:00:00"/>
    <s v="郭立新"/>
    <s v="M-008"/>
    <x v="7"/>
    <s v="K041"/>
    <s v="迷你隨身空氣負離子清淨機-白"/>
    <x v="3"/>
    <n v="25"/>
    <n v="999"/>
    <n v="24975"/>
  </r>
  <r>
    <s v="AB18-00030"/>
    <d v="2018-01-04T00:00:00"/>
    <s v="賴惠雯"/>
    <s v="M-009"/>
    <x v="8"/>
    <s v="K042"/>
    <s v="暖手寶-白"/>
    <x v="0"/>
    <n v="25"/>
    <n v="690"/>
    <n v="17250"/>
  </r>
  <r>
    <s v="AB18-00031"/>
    <d v="2018-01-04T00:00:00"/>
    <s v="蔡俊宏"/>
    <s v="M-010"/>
    <x v="9"/>
    <s v="K043"/>
    <s v="紫漩USB捕蚊燈"/>
    <x v="2"/>
    <n v="25"/>
    <n v="680"/>
    <n v="17000"/>
  </r>
  <r>
    <s v="AB18-00032"/>
    <d v="2018-01-04T00:00:00"/>
    <s v="賴惠雯"/>
    <s v="M-011"/>
    <x v="10"/>
    <s v="K044"/>
    <s v="溫熱按摩敲敲枕"/>
    <x v="4"/>
    <n v="25"/>
    <n v="2880"/>
    <n v="72000"/>
  </r>
  <r>
    <s v="AB18-00033"/>
    <d v="2018-01-04T00:00:00"/>
    <s v="涂佩芳"/>
    <s v="M-001"/>
    <x v="1"/>
    <s v="K045"/>
    <s v="鉑光防眩檯燈-黑"/>
    <x v="2"/>
    <n v="25"/>
    <n v="988"/>
    <n v="24700"/>
  </r>
  <r>
    <s v="AB18-00034"/>
    <d v="2018-01-04T00:00:00"/>
    <s v="涂佩芳"/>
    <s v="M-002"/>
    <x v="2"/>
    <s v="K046"/>
    <s v="頸背多功能按摩椅墊"/>
    <x v="4"/>
    <n v="25"/>
    <n v="3280"/>
    <n v="82000"/>
  </r>
  <r>
    <s v="AB18-00035"/>
    <d v="2018-01-04T00:00:00"/>
    <s v="陳欣怡"/>
    <s v="M-003"/>
    <x v="0"/>
    <s v="K047"/>
    <s v="暖烘免治馬桶座"/>
    <x v="2"/>
    <n v="25"/>
    <n v="16020"/>
    <n v="400500"/>
  </r>
  <r>
    <s v="AB18-00036"/>
    <d v="2018-01-04T00:00:00"/>
    <s v="蔡俊宏"/>
    <s v="M-010"/>
    <x v="9"/>
    <s v="K048"/>
    <s v="愛沙發-時尚灰"/>
    <x v="4"/>
    <n v="35"/>
    <n v="32800"/>
    <n v="1148000"/>
  </r>
  <r>
    <s v="AB18-00037"/>
    <d v="2018-01-04T00:00:00"/>
    <s v="賴惠雯"/>
    <s v="M-011"/>
    <x v="10"/>
    <s v="K001"/>
    <s v="蒸氣電熨斗"/>
    <x v="2"/>
    <n v="35"/>
    <n v="665"/>
    <n v="23275"/>
  </r>
  <r>
    <s v="AB18-00038"/>
    <d v="2018-01-04T00:00:00"/>
    <s v="陳欣怡"/>
    <s v="M-003"/>
    <x v="0"/>
    <s v="K033"/>
    <s v="蒸氣掛燙烘衣架"/>
    <x v="3"/>
    <n v="45"/>
    <n v="4280"/>
    <n v="192600"/>
  </r>
  <r>
    <s v="AB18-00039"/>
    <d v="2018-01-04T00:00:00"/>
    <s v="陳欣怡"/>
    <s v="M-004"/>
    <x v="3"/>
    <s v="K033"/>
    <s v="蒸氣掛燙烘衣架"/>
    <x v="3"/>
    <n v="25"/>
    <n v="4280"/>
    <n v="107000"/>
  </r>
  <r>
    <s v="AB18-00040"/>
    <d v="2018-01-04T00:00:00"/>
    <s v="陳欣怡"/>
    <s v="M-005"/>
    <x v="4"/>
    <s v="K033"/>
    <s v="蒸氣掛燙烘衣架"/>
    <x v="3"/>
    <n v="25"/>
    <n v="4280"/>
    <n v="107000"/>
  </r>
  <r>
    <s v="AB18-00041"/>
    <d v="2018-01-04T00:00:00"/>
    <s v="涂佩芳"/>
    <s v="M-001"/>
    <x v="1"/>
    <s v="K033"/>
    <s v="蒸氣掛燙烘衣架"/>
    <x v="3"/>
    <n v="35"/>
    <n v="4280"/>
    <n v="149800"/>
  </r>
  <r>
    <s v="AB18-00042"/>
    <d v="2018-01-04T00:00:00"/>
    <s v="涂佩芳"/>
    <s v="M-002"/>
    <x v="2"/>
    <s v="K001"/>
    <s v="蒸氣電熨斗"/>
    <x v="2"/>
    <n v="35"/>
    <n v="665"/>
    <n v="23275"/>
  </r>
  <r>
    <s v="AB18-00043"/>
    <d v="2018-01-04T00:00:00"/>
    <s v="賴惠雯"/>
    <s v="M-009"/>
    <x v="8"/>
    <s v="K033"/>
    <s v="蒸氣掛燙烘衣架"/>
    <x v="3"/>
    <n v="65"/>
    <n v="4280"/>
    <n v="278200"/>
  </r>
  <r>
    <s v="AB18-00044"/>
    <d v="2018-01-04T00:00:00"/>
    <s v="蔡俊宏"/>
    <s v="M-010"/>
    <x v="9"/>
    <s v="K033"/>
    <s v="蒸氣掛燙烘衣架"/>
    <x v="3"/>
    <n v="65"/>
    <n v="4280"/>
    <n v="278200"/>
  </r>
  <r>
    <s v="AB18-00045"/>
    <d v="2018-01-04T00:00:00"/>
    <s v="王家銘"/>
    <s v="M-006"/>
    <x v="5"/>
    <s v="K028"/>
    <s v="暖手寶-粉+白"/>
    <x v="0"/>
    <n v="25"/>
    <n v="1330"/>
    <n v="33250"/>
  </r>
  <r>
    <s v="AB18-00046"/>
    <d v="2018-01-04T00:00:00"/>
    <s v="王家銘"/>
    <s v="M-007"/>
    <x v="6"/>
    <s v="K036"/>
    <s v="數位式無線電話-時尚黑"/>
    <x v="2"/>
    <n v="25"/>
    <n v="990"/>
    <n v="24750"/>
  </r>
  <r>
    <s v="AB18-00047"/>
    <d v="2018-01-04T00:00:00"/>
    <s v="郭立新"/>
    <s v="M-008"/>
    <x v="7"/>
    <s v="K009"/>
    <s v="奈米水離子吹風機-粉金"/>
    <x v="1"/>
    <n v="25"/>
    <n v="5990"/>
    <n v="149750"/>
  </r>
  <r>
    <s v="AB18-00048"/>
    <d v="2018-01-05T00:00:00"/>
    <s v="陳欣怡"/>
    <s v="M-005"/>
    <x v="4"/>
    <s v="K005"/>
    <s v="渦輪氣旋健康氣炸鍋"/>
    <x v="5"/>
    <n v="25"/>
    <n v="8990"/>
    <n v="224750"/>
  </r>
  <r>
    <s v="AB18-00049"/>
    <d v="2018-01-05T00:00:00"/>
    <s v="賴惠雯"/>
    <s v="M-009"/>
    <x v="8"/>
    <s v="K008"/>
    <s v="40吋LED液晶顯示器"/>
    <x v="2"/>
    <n v="65"/>
    <n v="7490"/>
    <n v="486850"/>
  </r>
  <r>
    <s v="AB18-00050"/>
    <d v="2018-01-05T00:00:00"/>
    <s v="王家銘"/>
    <s v="M-006"/>
    <x v="5"/>
    <s v="K033"/>
    <s v="蒸氣掛燙烘衣架"/>
    <x v="3"/>
    <n v="25"/>
    <n v="4280"/>
    <n v="107000"/>
  </r>
  <r>
    <s v="AB18-00051"/>
    <d v="2018-01-05T00:00:00"/>
    <s v="蔡俊宏"/>
    <s v="M-010"/>
    <x v="9"/>
    <s v="K033"/>
    <s v="蒸氣掛燙烘衣架"/>
    <x v="3"/>
    <n v="65"/>
    <n v="4280"/>
    <n v="278200"/>
  </r>
  <r>
    <s v="AB18-00052"/>
    <d v="2018-01-05T00:00:00"/>
    <s v="王家銘"/>
    <s v="M-007"/>
    <x v="6"/>
    <s v="K005"/>
    <s v="渦輪氣旋健康氣炸鍋"/>
    <x v="5"/>
    <n v="25"/>
    <n v="8990"/>
    <n v="224750"/>
  </r>
  <r>
    <s v="AB18-00053"/>
    <d v="2018-01-05T00:00:00"/>
    <s v="賴惠雯"/>
    <s v="M-011"/>
    <x v="10"/>
    <s v="K008"/>
    <s v="40吋LED液晶顯示器"/>
    <x v="2"/>
    <n v="65"/>
    <n v="7490"/>
    <n v="486850"/>
  </r>
  <r>
    <s v="AB18-00054"/>
    <d v="2018-01-05T00:00:00"/>
    <s v="郭立新"/>
    <s v="M-008"/>
    <x v="7"/>
    <s v="K033"/>
    <s v="蒸氣掛燙烘衣架"/>
    <x v="3"/>
    <n v="25"/>
    <n v="4280"/>
    <n v="107000"/>
  </r>
  <r>
    <s v="AB18-00055"/>
    <d v="2018-01-05T00:00:00"/>
    <s v="涂佩芳"/>
    <s v="M-001"/>
    <x v="1"/>
    <s v="K033"/>
    <s v="蒸氣掛燙烘衣架"/>
    <x v="3"/>
    <n v="65"/>
    <n v="4280"/>
    <n v="278200"/>
  </r>
  <r>
    <s v="AB18-00056"/>
    <d v="2018-01-05T00:00:00"/>
    <s v="賴惠雯"/>
    <s v="M-009"/>
    <x v="8"/>
    <s v="K005"/>
    <s v="渦輪氣旋健康氣炸鍋"/>
    <x v="5"/>
    <n v="25"/>
    <n v="8990"/>
    <n v="224750"/>
  </r>
  <r>
    <s v="AB18-00057"/>
    <d v="2018-01-05T00:00:00"/>
    <s v="涂佩芳"/>
    <s v="M-002"/>
    <x v="2"/>
    <s v="K008"/>
    <s v="40吋LED液晶顯示器"/>
    <x v="2"/>
    <n v="65"/>
    <n v="7490"/>
    <n v="486850"/>
  </r>
  <r>
    <s v="AB18-00058"/>
    <d v="2018-01-07T00:00:00"/>
    <s v="王家銘"/>
    <s v="M-006"/>
    <x v="5"/>
    <s v="K033"/>
    <s v="蒸氣掛燙烘衣架"/>
    <x v="3"/>
    <n v="25"/>
    <n v="4280"/>
    <n v="107000"/>
  </r>
  <r>
    <s v="AB18-00059"/>
    <d v="2018-01-07T00:00:00"/>
    <s v="蔡俊宏"/>
    <s v="M-010"/>
    <x v="9"/>
    <s v="K033"/>
    <s v="蒸氣掛燙烘衣架"/>
    <x v="3"/>
    <n v="65"/>
    <n v="4280"/>
    <n v="278200"/>
  </r>
  <r>
    <s v="AB18-00060"/>
    <d v="2018-01-07T00:00:00"/>
    <s v="王家銘"/>
    <s v="M-007"/>
    <x v="6"/>
    <s v="K009"/>
    <s v="奈米水離子吹風機-粉金"/>
    <x v="1"/>
    <n v="25"/>
    <n v="5990"/>
    <n v="149750"/>
  </r>
  <r>
    <s v="AB18-00061"/>
    <d v="2018-01-07T00:00:00"/>
    <s v="賴惠雯"/>
    <s v="M-011"/>
    <x v="10"/>
    <s v="K008"/>
    <s v="40吋LED液晶顯示器"/>
    <x v="2"/>
    <n v="65"/>
    <n v="7490"/>
    <n v="486850"/>
  </r>
  <r>
    <s v="AB18-00062"/>
    <d v="2018-01-07T00:00:00"/>
    <s v="郭立新"/>
    <s v="M-008"/>
    <x v="7"/>
    <s v="K033"/>
    <s v="蒸氣掛燙烘衣架"/>
    <x v="3"/>
    <n v="25"/>
    <n v="4280"/>
    <n v="107000"/>
  </r>
  <r>
    <s v="AB18-00063"/>
    <d v="2018-01-07T00:00:00"/>
    <s v="涂佩芳"/>
    <s v="M-001"/>
    <x v="1"/>
    <s v="K033"/>
    <s v="蒸氣掛燙烘衣架"/>
    <x v="3"/>
    <n v="65"/>
    <n v="4280"/>
    <n v="278200"/>
  </r>
  <r>
    <s v="AB18-00064"/>
    <d v="2018-01-09T00:00:00"/>
    <s v="陳欣怡"/>
    <s v="M-003"/>
    <x v="0"/>
    <s v="K037"/>
    <s v="除菌除臭空氣清淨機-14坪"/>
    <x v="3"/>
    <n v="25"/>
    <n v="7988"/>
    <n v="199700"/>
  </r>
  <r>
    <s v="AB18-00065"/>
    <d v="2018-01-09T00:00:00"/>
    <s v="陳欣怡"/>
    <s v="M-004"/>
    <x v="3"/>
    <s v="K038"/>
    <s v="數位式無線電話-經典白"/>
    <x v="2"/>
    <n v="25"/>
    <n v="990"/>
    <n v="24750"/>
  </r>
  <r>
    <s v="AB18-00066"/>
    <d v="2018-01-09T00:00:00"/>
    <s v="陳欣怡"/>
    <s v="M-005"/>
    <x v="4"/>
    <s v="K008"/>
    <s v="40吋LED液晶顯示器"/>
    <x v="2"/>
    <n v="25"/>
    <n v="7490"/>
    <n v="187250"/>
  </r>
  <r>
    <s v="AB18-00067"/>
    <d v="2018-01-09T00:00:00"/>
    <s v="王家銘"/>
    <s v="M-006"/>
    <x v="5"/>
    <s v="K012"/>
    <s v="美白電動牙刷-美白刷頭+多動向交叉刷頭"/>
    <x v="1"/>
    <n v="25"/>
    <n v="1200"/>
    <n v="30000"/>
  </r>
  <r>
    <s v="AB18-00068"/>
    <d v="2018-01-09T00:00:00"/>
    <s v="王家銘"/>
    <s v="M-007"/>
    <x v="6"/>
    <s v="K037"/>
    <s v="除菌除臭空氣清淨機-14坪"/>
    <x v="3"/>
    <n v="25"/>
    <n v="7988"/>
    <n v="199700"/>
  </r>
  <r>
    <s v="AB18-00069"/>
    <d v="2018-01-09T00:00:00"/>
    <s v="郭立新"/>
    <s v="M-008"/>
    <x v="7"/>
    <s v="K038"/>
    <s v="數位式無線電話-經典白"/>
    <x v="2"/>
    <n v="25"/>
    <n v="990"/>
    <n v="24750"/>
  </r>
  <r>
    <s v="AB18-00070"/>
    <d v="2018-01-09T00:00:00"/>
    <s v="賴惠雯"/>
    <s v="M-009"/>
    <x v="8"/>
    <s v="K008"/>
    <s v="40吋LED液晶顯示器"/>
    <x v="2"/>
    <n v="25"/>
    <n v="7490"/>
    <n v="187250"/>
  </r>
  <r>
    <s v="AB18-00071"/>
    <d v="2018-01-09T00:00:00"/>
    <s v="蔡俊宏"/>
    <s v="M-010"/>
    <x v="9"/>
    <s v="K012"/>
    <s v="美白電動牙刷-美白刷頭+多動向交叉刷頭"/>
    <x v="1"/>
    <n v="25"/>
    <n v="1200"/>
    <n v="30000"/>
  </r>
  <r>
    <s v="AB18-00072"/>
    <d v="2018-01-09T00:00:00"/>
    <s v="賴惠雯"/>
    <s v="M-011"/>
    <x v="10"/>
    <s v="K001"/>
    <s v="蒸氣電熨斗"/>
    <x v="2"/>
    <n v="25"/>
    <n v="665"/>
    <n v="16625"/>
  </r>
  <r>
    <s v="AB18-00073"/>
    <d v="2018-01-09T00:00:00"/>
    <s v="涂佩芳"/>
    <s v="M-001"/>
    <x v="1"/>
    <s v="K038"/>
    <s v="數位式無線電話-經典白"/>
    <x v="2"/>
    <n v="25"/>
    <n v="990"/>
    <n v="24750"/>
  </r>
  <r>
    <s v="AB18-00074"/>
    <d v="2018-01-09T00:00:00"/>
    <s v="涂佩芳"/>
    <s v="M-002"/>
    <x v="2"/>
    <s v="K008"/>
    <s v="40吋LED液晶顯示器"/>
    <x v="2"/>
    <n v="25"/>
    <n v="7490"/>
    <n v="187250"/>
  </r>
  <r>
    <s v="AB18-00075"/>
    <d v="2018-01-09T00:00:00"/>
    <s v="陳欣怡"/>
    <s v="M-003"/>
    <x v="0"/>
    <s v="K012"/>
    <s v="美白電動牙刷-美白刷頭+多動向交叉刷頭"/>
    <x v="1"/>
    <n v="25"/>
    <n v="1200"/>
    <n v="30000"/>
  </r>
  <r>
    <s v="AB18-00076"/>
    <d v="2018-01-10T00:00:00"/>
    <s v="陳欣怡"/>
    <s v="M-004"/>
    <x v="3"/>
    <s v="K014"/>
    <s v="水洗三刀頭電動刮鬍刀-黑"/>
    <x v="1"/>
    <n v="25"/>
    <n v="980"/>
    <n v="24500"/>
  </r>
  <r>
    <s v="AB18-00077"/>
    <d v="2018-01-10T00:00:00"/>
    <s v="陳欣怡"/>
    <s v="M-005"/>
    <x v="4"/>
    <s v="K039"/>
    <s v="迷你隨身空氣負離子清淨機-紅"/>
    <x v="3"/>
    <n v="25"/>
    <n v="999"/>
    <n v="24975"/>
  </r>
  <r>
    <s v="AB18-00078"/>
    <d v="2018-01-10T00:00:00"/>
    <s v="王家銘"/>
    <s v="M-006"/>
    <x v="5"/>
    <s v="K040"/>
    <s v="直立擺頭陶瓷電暖器-灰"/>
    <x v="0"/>
    <n v="25"/>
    <n v="2690"/>
    <n v="67250"/>
  </r>
  <r>
    <s v="AB18-00079"/>
    <d v="2018-01-10T00:00:00"/>
    <s v="王家銘"/>
    <s v="M-007"/>
    <x v="6"/>
    <s v="K012"/>
    <s v="美白電動牙刷-美白刷頭+多動向交叉刷頭"/>
    <x v="1"/>
    <n v="25"/>
    <n v="1200"/>
    <n v="30000"/>
  </r>
  <r>
    <s v="AB18-00080"/>
    <d v="2018-01-10T00:00:00"/>
    <s v="郭立新"/>
    <s v="M-008"/>
    <x v="7"/>
    <s v="K014"/>
    <s v="水洗三刀頭電動刮鬍刀-黑"/>
    <x v="1"/>
    <n v="25"/>
    <n v="980"/>
    <n v="24500"/>
  </r>
  <r>
    <s v="AB18-00081"/>
    <d v="2018-01-10T00:00:00"/>
    <s v="賴惠雯"/>
    <s v="M-009"/>
    <x v="8"/>
    <s v="K039"/>
    <s v="迷你隨身空氣負離子清淨機-紅"/>
    <x v="3"/>
    <n v="25"/>
    <n v="999"/>
    <n v="24975"/>
  </r>
  <r>
    <s v="AB18-00082"/>
    <d v="2018-01-10T00:00:00"/>
    <s v="蔡俊宏"/>
    <s v="M-010"/>
    <x v="9"/>
    <s v="K040"/>
    <s v="直立擺頭陶瓷電暖器-灰"/>
    <x v="0"/>
    <n v="25"/>
    <n v="2690"/>
    <n v="67250"/>
  </r>
  <r>
    <s v="AB18-00083"/>
    <d v="2018-01-10T00:00:00"/>
    <s v="賴惠雯"/>
    <s v="M-011"/>
    <x v="10"/>
    <s v="K012"/>
    <s v="美白電動牙刷-美白刷頭+多動向交叉刷頭"/>
    <x v="1"/>
    <n v="25"/>
    <n v="1200"/>
    <n v="30000"/>
  </r>
  <r>
    <s v="AB18-00084"/>
    <d v="2018-01-10T00:00:00"/>
    <s v="涂佩芳"/>
    <s v="M-001"/>
    <x v="1"/>
    <s v="K014"/>
    <s v="水洗三刀頭電動刮鬍刀-黑"/>
    <x v="1"/>
    <n v="25"/>
    <n v="980"/>
    <n v="24500"/>
  </r>
  <r>
    <s v="AB18-00085"/>
    <d v="2018-01-10T00:00:00"/>
    <s v="涂佩芳"/>
    <s v="M-002"/>
    <x v="2"/>
    <s v="K001"/>
    <s v="蒸氣電熨斗"/>
    <x v="2"/>
    <n v="25"/>
    <n v="665"/>
    <n v="16625"/>
  </r>
  <r>
    <s v="AB18-00086"/>
    <d v="2018-01-10T00:00:00"/>
    <s v="陳欣怡"/>
    <s v="M-003"/>
    <x v="0"/>
    <s v="K040"/>
    <s v="直立擺頭陶瓷電暖器-灰"/>
    <x v="0"/>
    <n v="25"/>
    <n v="2690"/>
    <n v="67250"/>
  </r>
  <r>
    <s v="AB18-00087"/>
    <d v="2018-01-11T00:00:00"/>
    <s v="陳欣怡"/>
    <s v="M-004"/>
    <x v="3"/>
    <s v="K008"/>
    <s v="40吋LED液晶顯示器"/>
    <x v="2"/>
    <n v="25"/>
    <n v="7490"/>
    <n v="187250"/>
  </r>
  <r>
    <s v="AB18-00088"/>
    <d v="2018-01-11T00:00:00"/>
    <s v="陳欣怡"/>
    <s v="M-005"/>
    <x v="4"/>
    <s v="K009"/>
    <s v="奈米水離子吹風機-粉金"/>
    <x v="1"/>
    <n v="25"/>
    <n v="5990"/>
    <n v="149750"/>
  </r>
  <r>
    <s v="AB18-00089"/>
    <d v="2018-01-11T00:00:00"/>
    <s v="王家銘"/>
    <s v="M-006"/>
    <x v="5"/>
    <s v="K041"/>
    <s v="迷你隨身空氣負離子清淨機-白"/>
    <x v="3"/>
    <n v="25"/>
    <n v="999"/>
    <n v="24975"/>
  </r>
  <r>
    <s v="AB18-00090"/>
    <d v="2018-01-11T00:00:00"/>
    <s v="王家銘"/>
    <s v="M-007"/>
    <x v="6"/>
    <s v="K042"/>
    <s v="暖手寶-白"/>
    <x v="0"/>
    <n v="25"/>
    <n v="690"/>
    <n v="17250"/>
  </r>
  <r>
    <s v="AB18-00091"/>
    <d v="2018-01-11T00:00:00"/>
    <s v="郭立新"/>
    <s v="M-008"/>
    <x v="7"/>
    <s v="K008"/>
    <s v="40吋LED液晶顯示器"/>
    <x v="2"/>
    <n v="25"/>
    <n v="7490"/>
    <n v="187250"/>
  </r>
  <r>
    <s v="AB18-00092"/>
    <d v="2018-01-11T00:00:00"/>
    <s v="賴惠雯"/>
    <s v="M-009"/>
    <x v="8"/>
    <s v="K009"/>
    <s v="奈米水離子吹風機-粉金"/>
    <x v="1"/>
    <n v="25"/>
    <n v="5990"/>
    <n v="149750"/>
  </r>
  <r>
    <s v="AB18-00093"/>
    <d v="2018-01-11T00:00:00"/>
    <s v="蔡俊宏"/>
    <s v="M-010"/>
    <x v="9"/>
    <s v="K041"/>
    <s v="迷你隨身空氣負離子清淨機-白"/>
    <x v="3"/>
    <n v="25"/>
    <n v="999"/>
    <n v="24975"/>
  </r>
  <r>
    <s v="AB18-00094"/>
    <d v="2018-01-11T00:00:00"/>
    <s v="賴惠雯"/>
    <s v="M-011"/>
    <x v="10"/>
    <s v="K042"/>
    <s v="暖手寶-白"/>
    <x v="0"/>
    <n v="25"/>
    <n v="690"/>
    <n v="17250"/>
  </r>
  <r>
    <s v="AB18-00095"/>
    <d v="2018-01-11T00:00:00"/>
    <s v="涂佩芳"/>
    <s v="M-001"/>
    <x v="1"/>
    <s v="K008"/>
    <s v="40吋LED液晶顯示器"/>
    <x v="2"/>
    <n v="25"/>
    <n v="7490"/>
    <n v="187250"/>
  </r>
  <r>
    <s v="AB18-00096"/>
    <d v="2018-01-11T00:00:00"/>
    <s v="涂佩芳"/>
    <s v="M-002"/>
    <x v="2"/>
    <s v="K009"/>
    <s v="奈米水離子吹風機-粉金"/>
    <x v="1"/>
    <n v="25"/>
    <n v="5990"/>
    <n v="149750"/>
  </r>
  <r>
    <s v="AB18-00097"/>
    <d v="2018-01-11T00:00:00"/>
    <s v="陳欣怡"/>
    <s v="M-003"/>
    <x v="0"/>
    <s v="K041"/>
    <s v="迷你隨身空氣負離子清淨機-白"/>
    <x v="3"/>
    <n v="25"/>
    <n v="999"/>
    <n v="24975"/>
  </r>
  <r>
    <s v="AB18-00098"/>
    <d v="2018-01-11T00:00:00"/>
    <s v="陳欣怡"/>
    <s v="M-004"/>
    <x v="3"/>
    <s v="K042"/>
    <s v="暖手寶-白"/>
    <x v="0"/>
    <n v="25"/>
    <n v="690"/>
    <n v="17250"/>
  </r>
  <r>
    <s v="AB18-00099"/>
    <d v="2018-01-11T00:00:00"/>
    <s v="陳欣怡"/>
    <s v="M-005"/>
    <x v="4"/>
    <s v="K008"/>
    <s v="40吋LED液晶顯示器"/>
    <x v="2"/>
    <n v="25"/>
    <n v="7490"/>
    <n v="187250"/>
  </r>
  <r>
    <s v="AB18-00100"/>
    <d v="2018-01-11T00:00:00"/>
    <s v="王家銘"/>
    <s v="M-006"/>
    <x v="5"/>
    <s v="K009"/>
    <s v="奈米水離子吹風機-粉金"/>
    <x v="1"/>
    <n v="25"/>
    <n v="5990"/>
    <n v="149750"/>
  </r>
  <r>
    <s v="AB18-00101"/>
    <d v="2018-01-11T00:00:00"/>
    <s v="王家銘"/>
    <s v="M-007"/>
    <x v="6"/>
    <s v="K041"/>
    <s v="迷你隨身空氣負離子清淨機-白"/>
    <x v="3"/>
    <n v="25"/>
    <n v="999"/>
    <n v="24975"/>
  </r>
  <r>
    <s v="AB18-00102"/>
    <d v="2018-01-11T00:00:00"/>
    <s v="郭立新"/>
    <s v="M-008"/>
    <x v="7"/>
    <s v="K042"/>
    <s v="暖手寶-白"/>
    <x v="0"/>
    <n v="25"/>
    <n v="690"/>
    <n v="17250"/>
  </r>
  <r>
    <s v="AB18-00103"/>
    <d v="2018-01-11T00:00:00"/>
    <s v="賴惠雯"/>
    <s v="M-009"/>
    <x v="8"/>
    <s v="K008"/>
    <s v="40吋LED液晶顯示器"/>
    <x v="2"/>
    <n v="25"/>
    <n v="7490"/>
    <n v="187250"/>
  </r>
  <r>
    <s v="AB18-00104"/>
    <d v="2018-01-11T00:00:00"/>
    <s v="蔡俊宏"/>
    <s v="M-010"/>
    <x v="9"/>
    <s v="K009"/>
    <s v="奈米水離子吹風機-粉金"/>
    <x v="1"/>
    <n v="25"/>
    <n v="5990"/>
    <n v="149750"/>
  </r>
  <r>
    <s v="AB18-00105"/>
    <d v="2018-01-13T00:00:00"/>
    <s v="陳欣怡"/>
    <s v="M-003"/>
    <x v="0"/>
    <s v="K033"/>
    <s v="蒸氣掛燙烘衣架"/>
    <x v="3"/>
    <n v="25"/>
    <n v="4280"/>
    <n v="107000"/>
  </r>
  <r>
    <s v="AB18-00106"/>
    <d v="2018-01-13T00:00:00"/>
    <s v="陳欣怡"/>
    <s v="M-004"/>
    <x v="3"/>
    <s v="K033"/>
    <s v="蒸氣掛燙烘衣架"/>
    <x v="3"/>
    <n v="25"/>
    <n v="4280"/>
    <n v="107000"/>
  </r>
  <r>
    <s v="AB18-00107"/>
    <d v="2018-01-13T00:00:00"/>
    <s v="王家銘"/>
    <s v="M-006"/>
    <x v="5"/>
    <s v="K033"/>
    <s v="蒸氣掛燙烘衣架"/>
    <x v="3"/>
    <n v="45"/>
    <n v="4280"/>
    <n v="192600"/>
  </r>
  <r>
    <s v="AB18-00108"/>
    <d v="2018-01-13T00:00:00"/>
    <s v="王家銘"/>
    <s v="M-007"/>
    <x v="6"/>
    <s v="K033"/>
    <s v="蒸氣掛燙烘衣架"/>
    <x v="3"/>
    <n v="45"/>
    <n v="4280"/>
    <n v="192600"/>
  </r>
  <r>
    <s v="AB18-00109"/>
    <d v="2018-01-13T00:00:00"/>
    <s v="郭立新"/>
    <s v="M-008"/>
    <x v="7"/>
    <s v="K033"/>
    <s v="蒸氣掛燙烘衣架"/>
    <x v="3"/>
    <n v="45"/>
    <n v="4280"/>
    <n v="192600"/>
  </r>
  <r>
    <s v="AB18-00110"/>
    <d v="2018-01-13T00:00:00"/>
    <s v="賴惠雯"/>
    <s v="M-009"/>
    <x v="8"/>
    <s v="K033"/>
    <s v="蒸氣掛燙烘衣架"/>
    <x v="3"/>
    <n v="45"/>
    <n v="4280"/>
    <n v="192600"/>
  </r>
  <r>
    <s v="AB18-00111"/>
    <d v="2018-01-13T00:00:00"/>
    <s v="蔡俊宏"/>
    <s v="M-010"/>
    <x v="9"/>
    <s v="K033"/>
    <s v="蒸氣掛燙烘衣架"/>
    <x v="3"/>
    <n v="45"/>
    <n v="4280"/>
    <n v="192600"/>
  </r>
  <r>
    <s v="AB18-00112"/>
    <d v="2018-01-13T00:00:00"/>
    <s v="陳欣怡"/>
    <s v="M-005"/>
    <x v="4"/>
    <s v="K008"/>
    <s v="40吋LED液晶顯示器"/>
    <x v="2"/>
    <n v="25"/>
    <n v="7490"/>
    <n v="187250"/>
  </r>
  <r>
    <s v="AB18-00113"/>
    <d v="2018-01-13T00:00:00"/>
    <s v="涂佩芳"/>
    <s v="M-001"/>
    <x v="1"/>
    <s v="K009"/>
    <s v="奈米水離子吹風機-粉金"/>
    <x v="1"/>
    <n v="25"/>
    <n v="5990"/>
    <n v="149750"/>
  </r>
  <r>
    <s v="AB18-00114"/>
    <d v="2018-01-13T00:00:00"/>
    <s v="賴惠雯"/>
    <s v="M-011"/>
    <x v="10"/>
    <s v="K004"/>
    <s v="奈米水離子吹風機-桃紅"/>
    <x v="1"/>
    <n v="45"/>
    <n v="5990"/>
    <n v="269550"/>
  </r>
  <r>
    <s v="AB18-00115"/>
    <d v="2018-01-13T00:00:00"/>
    <s v="涂佩芳"/>
    <s v="M-001"/>
    <x v="1"/>
    <s v="K008"/>
    <s v="40吋LED液晶顯示器"/>
    <x v="2"/>
    <n v="45"/>
    <n v="7490"/>
    <n v="337050"/>
  </r>
  <r>
    <s v="AB18-00116"/>
    <d v="2018-01-13T00:00:00"/>
    <s v="涂佩芳"/>
    <s v="M-002"/>
    <x v="2"/>
    <s v="K028"/>
    <s v="暖手寶-粉+白"/>
    <x v="0"/>
    <n v="45"/>
    <n v="1330"/>
    <n v="59850"/>
  </r>
  <r>
    <s v="AB18-00117"/>
    <d v="2018-01-13T00:00:00"/>
    <s v="陳欣怡"/>
    <s v="M-003"/>
    <x v="0"/>
    <s v="K008"/>
    <s v="40吋LED液晶顯示器"/>
    <x v="2"/>
    <n v="45"/>
    <n v="7490"/>
    <n v="337050"/>
  </r>
  <r>
    <s v="AB18-00118"/>
    <d v="2018-01-13T00:00:00"/>
    <s v="陳欣怡"/>
    <s v="M-004"/>
    <x v="3"/>
    <s v="K008"/>
    <s v="40吋LED液晶顯示器"/>
    <x v="2"/>
    <n v="45"/>
    <n v="7490"/>
    <n v="337050"/>
  </r>
  <r>
    <s v="AB18-00119"/>
    <d v="2018-01-13T00:00:00"/>
    <s v="涂佩芳"/>
    <s v="M-002"/>
    <x v="2"/>
    <s v="K001"/>
    <s v="蒸氣電熨斗"/>
    <x v="2"/>
    <n v="25"/>
    <n v="665"/>
    <n v="16625"/>
  </r>
  <r>
    <s v="AB18-00120"/>
    <d v="2018-01-13T00:00:00"/>
    <s v="陳欣怡"/>
    <s v="M-003"/>
    <x v="0"/>
    <s v="K033"/>
    <s v="蒸氣掛燙烘衣架"/>
    <x v="3"/>
    <n v="25"/>
    <n v="4280"/>
    <n v="107000"/>
  </r>
  <r>
    <s v="AB18-00121"/>
    <d v="2018-01-13T00:00:00"/>
    <s v="陳欣怡"/>
    <s v="M-005"/>
    <x v="4"/>
    <s v="K033"/>
    <s v="蒸氣掛燙烘衣架"/>
    <x v="3"/>
    <n v="45"/>
    <n v="4280"/>
    <n v="192600"/>
  </r>
  <r>
    <s v="AB18-00122"/>
    <d v="2018-01-13T00:00:00"/>
    <s v="王家銘"/>
    <s v="M-006"/>
    <x v="5"/>
    <s v="K033"/>
    <s v="蒸氣掛燙烘衣架"/>
    <x v="3"/>
    <n v="45"/>
    <n v="4280"/>
    <n v="192600"/>
  </r>
  <r>
    <s v="AB18-00123"/>
    <d v="2018-01-13T00:00:00"/>
    <s v="王家銘"/>
    <s v="M-007"/>
    <x v="6"/>
    <s v="K033"/>
    <s v="蒸氣掛燙烘衣架"/>
    <x v="3"/>
    <n v="45"/>
    <n v="4280"/>
    <n v="192600"/>
  </r>
  <r>
    <s v="AB18-00124"/>
    <d v="2018-01-13T00:00:00"/>
    <s v="郭立新"/>
    <s v="M-008"/>
    <x v="7"/>
    <s v="K033"/>
    <s v="蒸氣掛燙烘衣架"/>
    <x v="3"/>
    <n v="45"/>
    <n v="4280"/>
    <n v="192600"/>
  </r>
  <r>
    <s v="AB18-00125"/>
    <d v="2018-01-13T00:00:00"/>
    <s v="賴惠雯"/>
    <s v="M-009"/>
    <x v="8"/>
    <s v="K033"/>
    <s v="蒸氣掛燙烘衣架"/>
    <x v="3"/>
    <n v="45"/>
    <n v="4280"/>
    <n v="192600"/>
  </r>
  <r>
    <s v="AB18-00126"/>
    <d v="2018-01-13T00:00:00"/>
    <s v="賴惠雯"/>
    <s v="M-009"/>
    <x v="8"/>
    <s v="K008"/>
    <s v="40吋LED液晶顯示器"/>
    <x v="2"/>
    <n v="25"/>
    <n v="7490"/>
    <n v="187250"/>
  </r>
  <r>
    <s v="AB18-00127"/>
    <d v="2018-01-13T00:00:00"/>
    <s v="蔡俊宏"/>
    <s v="M-010"/>
    <x v="9"/>
    <s v="K009"/>
    <s v="奈米水離子吹風機-粉金"/>
    <x v="1"/>
    <n v="25"/>
    <n v="5990"/>
    <n v="149750"/>
  </r>
  <r>
    <s v="AB18-00128"/>
    <d v="2018-01-13T00:00:00"/>
    <s v="蔡俊宏"/>
    <s v="M-010"/>
    <x v="9"/>
    <s v="K004"/>
    <s v="奈米水離子吹風機-桃紅"/>
    <x v="1"/>
    <n v="45"/>
    <n v="5990"/>
    <n v="269550"/>
  </r>
  <r>
    <s v="AB18-00129"/>
    <d v="2018-01-13T00:00:00"/>
    <s v="賴惠雯"/>
    <s v="M-011"/>
    <x v="10"/>
    <s v="K008"/>
    <s v="40吋LED液晶顯示器"/>
    <x v="2"/>
    <n v="45"/>
    <n v="7490"/>
    <n v="337050"/>
  </r>
  <r>
    <s v="AB18-00130"/>
    <d v="2018-01-13T00:00:00"/>
    <s v="涂佩芳"/>
    <s v="M-001"/>
    <x v="1"/>
    <s v="K028"/>
    <s v="暖手寶-粉+白"/>
    <x v="0"/>
    <n v="45"/>
    <n v="1330"/>
    <n v="59850"/>
  </r>
  <r>
    <s v="AB18-00131"/>
    <d v="2018-01-13T00:00:00"/>
    <s v="涂佩芳"/>
    <s v="M-002"/>
    <x v="2"/>
    <s v="K008"/>
    <s v="40吋LED液晶顯示器"/>
    <x v="2"/>
    <n v="45"/>
    <n v="7490"/>
    <n v="337050"/>
  </r>
  <r>
    <s v="AB18-00132"/>
    <d v="2018-01-13T00:00:00"/>
    <s v="陳欣怡"/>
    <s v="M-003"/>
    <x v="0"/>
    <s v="K008"/>
    <s v="40吋LED液晶顯示器"/>
    <x v="2"/>
    <n v="45"/>
    <n v="7490"/>
    <n v="337050"/>
  </r>
  <r>
    <s v="AB18-00133"/>
    <d v="2018-02-02T00:00:00"/>
    <s v="蔡俊宏"/>
    <s v="M-010"/>
    <x v="9"/>
    <s v="K041"/>
    <s v="迷你隨身空氣負離子清淨機-白"/>
    <x v="3"/>
    <n v="25"/>
    <n v="999"/>
    <n v="24975"/>
  </r>
  <r>
    <s v="AB18-00134"/>
    <d v="2018-02-02T00:00:00"/>
    <s v="賴惠雯"/>
    <s v="M-011"/>
    <x v="10"/>
    <s v="K016"/>
    <s v="迷你淨顏潔膚儀-送刷頭"/>
    <x v="1"/>
    <n v="25"/>
    <n v="2600"/>
    <n v="65000"/>
  </r>
  <r>
    <s v="AB18-00135"/>
    <d v="2018-02-02T00:00:00"/>
    <s v="涂佩芳"/>
    <s v="M-002"/>
    <x v="2"/>
    <s v="K017"/>
    <s v="日本原裝變頻六門冰箱"/>
    <x v="5"/>
    <n v="35"/>
    <n v="69210"/>
    <n v="2422350"/>
  </r>
  <r>
    <s v="AB18-00136"/>
    <d v="2018-02-02T00:00:00"/>
    <s v="涂佩芳"/>
    <s v="M-001"/>
    <x v="1"/>
    <s v="K025"/>
    <s v="11L 1級ECONAVI清淨除濕機"/>
    <x v="3"/>
    <n v="25"/>
    <n v="8990"/>
    <n v="224750"/>
  </r>
  <r>
    <s v="AB18-00137"/>
    <d v="2018-02-02T00:00:00"/>
    <s v="陳欣怡"/>
    <s v="M-003"/>
    <x v="0"/>
    <s v="K009"/>
    <s v="奈米水離子吹風機-粉金"/>
    <x v="1"/>
    <n v="35"/>
    <n v="5990"/>
    <n v="209650"/>
  </r>
  <r>
    <s v="AB18-00138"/>
    <d v="2018-02-02T00:00:00"/>
    <s v="涂佩芳"/>
    <s v="M-001"/>
    <x v="1"/>
    <s v="K012"/>
    <s v="美白電動牙刷-美白刷頭+多動向交叉刷頭"/>
    <x v="1"/>
    <n v="45"/>
    <n v="1200"/>
    <n v="54000"/>
  </r>
  <r>
    <s v="AB18-00139"/>
    <d v="2018-02-02T00:00:00"/>
    <s v="涂佩芳"/>
    <s v="M-002"/>
    <x v="2"/>
    <s v="K001"/>
    <s v="蒸氣電熨斗"/>
    <x v="2"/>
    <n v="25"/>
    <n v="665"/>
    <n v="16625"/>
  </r>
  <r>
    <s v="AB18-00140"/>
    <d v="2018-02-02T00:00:00"/>
    <s v="陳欣怡"/>
    <s v="M-003"/>
    <x v="0"/>
    <s v="K016"/>
    <s v="迷你淨顏潔膚儀-送刷頭"/>
    <x v="1"/>
    <n v="25"/>
    <n v="2600"/>
    <n v="65000"/>
  </r>
  <r>
    <s v="AB18-00141"/>
    <d v="2018-02-02T00:00:00"/>
    <s v="陳欣怡"/>
    <s v="M-004"/>
    <x v="3"/>
    <s v="K017"/>
    <s v="日本原裝變頻六門冰箱"/>
    <x v="5"/>
    <n v="35"/>
    <n v="69210"/>
    <n v="2422350"/>
  </r>
  <r>
    <s v="AB18-00142"/>
    <d v="2018-02-02T00:00:00"/>
    <s v="陳欣怡"/>
    <s v="M-004"/>
    <x v="3"/>
    <s v="K025"/>
    <s v="11L 1級ECONAVI清淨除濕機"/>
    <x v="3"/>
    <n v="25"/>
    <n v="8990"/>
    <n v="224750"/>
  </r>
  <r>
    <s v="AB18-00143"/>
    <d v="2018-02-02T00:00:00"/>
    <s v="陳欣怡"/>
    <s v="M-005"/>
    <x v="4"/>
    <s v="K009"/>
    <s v="奈米水離子吹風機-粉金"/>
    <x v="1"/>
    <n v="35"/>
    <n v="5990"/>
    <n v="209650"/>
  </r>
  <r>
    <s v="AB18-00144"/>
    <d v="2018-02-02T00:00:00"/>
    <s v="涂佩芳"/>
    <s v="M-002"/>
    <x v="2"/>
    <s v="K012"/>
    <s v="美白電動牙刷-美白刷頭+多動向交叉刷頭"/>
    <x v="1"/>
    <n v="45"/>
    <n v="1200"/>
    <n v="54000"/>
  </r>
  <r>
    <s v="AB18-00145"/>
    <d v="2018-02-02T00:00:00"/>
    <s v="陳欣怡"/>
    <s v="M-005"/>
    <x v="4"/>
    <s v="K041"/>
    <s v="迷你隨身空氣負離子清淨機-白"/>
    <x v="3"/>
    <n v="25"/>
    <n v="999"/>
    <n v="24975"/>
  </r>
  <r>
    <s v="AB18-00146"/>
    <d v="2018-02-02T00:00:00"/>
    <s v="涂佩芳"/>
    <s v="M-001"/>
    <x v="1"/>
    <s v="K016"/>
    <s v="迷你淨顏潔膚儀-送刷頭"/>
    <x v="1"/>
    <n v="25"/>
    <n v="2600"/>
    <n v="65000"/>
  </r>
  <r>
    <s v="AB18-00147"/>
    <d v="2018-02-02T00:00:00"/>
    <s v="王家銘"/>
    <s v="M-006"/>
    <x v="5"/>
    <s v="K017"/>
    <s v="日本原裝變頻六門冰箱"/>
    <x v="5"/>
    <n v="35"/>
    <n v="69210"/>
    <n v="2422350"/>
  </r>
  <r>
    <s v="AB18-00148"/>
    <d v="2018-02-02T00:00:00"/>
    <s v="涂佩芳"/>
    <s v="M-002"/>
    <x v="2"/>
    <s v="K001"/>
    <s v="蒸氣電熨斗"/>
    <x v="2"/>
    <n v="25"/>
    <n v="665"/>
    <n v="16625"/>
  </r>
  <r>
    <s v="AB18-00149"/>
    <d v="2018-02-02T00:00:00"/>
    <s v="王家銘"/>
    <s v="M-007"/>
    <x v="6"/>
    <s v="K009"/>
    <s v="奈米水離子吹風機-粉金"/>
    <x v="1"/>
    <n v="35"/>
    <n v="5990"/>
    <n v="209650"/>
  </r>
  <r>
    <s v="AB18-00150"/>
    <d v="2018-02-02T00:00:00"/>
    <s v="陳欣怡"/>
    <s v="M-003"/>
    <x v="0"/>
    <s v="K012"/>
    <s v="美白電動牙刷-美白刷頭+多動向交叉刷頭"/>
    <x v="1"/>
    <n v="45"/>
    <n v="1200"/>
    <n v="54000"/>
  </r>
  <r>
    <s v="AB18-00151"/>
    <d v="2018-02-02T00:00:00"/>
    <s v="陳欣怡"/>
    <s v="M-003"/>
    <x v="0"/>
    <s v="K041"/>
    <s v="迷你隨身空氣負離子清淨機-白"/>
    <x v="3"/>
    <n v="25"/>
    <n v="999"/>
    <n v="24975"/>
  </r>
  <r>
    <s v="AB18-00152"/>
    <d v="2018-02-02T00:00:00"/>
    <s v="賴惠雯"/>
    <s v="M-009"/>
    <x v="8"/>
    <s v="K016"/>
    <s v="迷你淨顏潔膚儀-送刷頭"/>
    <x v="1"/>
    <n v="25"/>
    <n v="2600"/>
    <n v="65000"/>
  </r>
  <r>
    <s v="AB18-00153"/>
    <d v="2018-04-05T00:00:00"/>
    <s v="王家銘"/>
    <s v="M-006"/>
    <x v="5"/>
    <s v="K003"/>
    <s v="日本原裝變頻六門冰箱"/>
    <x v="5"/>
    <n v="25"/>
    <n v="69210"/>
    <n v="1730250"/>
  </r>
  <r>
    <s v="AB18-00154"/>
    <d v="2018-04-05T00:00:00"/>
    <s v="王家銘"/>
    <s v="M-007"/>
    <x v="6"/>
    <s v="K016"/>
    <s v="迷你淨顏潔膚儀-送刷頭"/>
    <x v="1"/>
    <n v="25"/>
    <n v="2600"/>
    <n v="65000"/>
  </r>
  <r>
    <s v="AB18-00155"/>
    <d v="2018-04-05T00:00:00"/>
    <s v="郭立新"/>
    <s v="M-008"/>
    <x v="7"/>
    <s v="K016"/>
    <s v="迷你淨顏潔膚儀-送刷頭"/>
    <x v="1"/>
    <n v="25"/>
    <n v="2600"/>
    <n v="65000"/>
  </r>
  <r>
    <s v="AB18-00156"/>
    <d v="2018-04-05T00:00:00"/>
    <s v="賴惠雯"/>
    <s v="M-009"/>
    <x v="8"/>
    <s v="K038"/>
    <s v="數位式無線電話-經典白"/>
    <x v="2"/>
    <n v="25"/>
    <n v="990"/>
    <n v="24750"/>
  </r>
  <r>
    <s v="AB18-00157"/>
    <d v="2018-04-05T00:00:00"/>
    <s v="蔡俊宏"/>
    <s v="M-010"/>
    <x v="9"/>
    <s v="K016"/>
    <s v="迷你淨顏潔膚儀-送刷頭"/>
    <x v="1"/>
    <n v="25"/>
    <n v="2600"/>
    <n v="65000"/>
  </r>
  <r>
    <s v="AB18-00158"/>
    <d v="2018-04-05T00:00:00"/>
    <s v="賴惠雯"/>
    <s v="M-011"/>
    <x v="10"/>
    <s v="K020"/>
    <s v="無線頸肩按摩器"/>
    <x v="4"/>
    <n v="25"/>
    <n v="2680"/>
    <n v="67000"/>
  </r>
  <r>
    <s v="AB18-00159"/>
    <d v="2018-04-05T00:00:00"/>
    <s v="蔡俊宏"/>
    <s v="M-010"/>
    <x v="9"/>
    <s v="K015"/>
    <s v="43吋LED液晶顯示器"/>
    <x v="2"/>
    <n v="35"/>
    <n v="10900"/>
    <n v="381500"/>
  </r>
  <r>
    <s v="AB18-00160"/>
    <d v="2018-04-05T00:00:00"/>
    <s v="賴惠雯"/>
    <s v="M-011"/>
    <x v="10"/>
    <s v="K015"/>
    <s v="43吋LED液晶顯示器"/>
    <x v="2"/>
    <n v="35"/>
    <n v="10900"/>
    <n v="381500"/>
  </r>
  <r>
    <s v="AB18-00161"/>
    <d v="2018-04-05T00:00:00"/>
    <s v="涂佩芳"/>
    <s v="M-001"/>
    <x v="1"/>
    <s v="K014"/>
    <s v="水洗三刀頭電動刮鬍刀-黑"/>
    <x v="1"/>
    <n v="35"/>
    <n v="980"/>
    <n v="34300"/>
  </r>
  <r>
    <s v="AB18-00162"/>
    <d v="2018-04-05T00:00:00"/>
    <s v="涂佩芳"/>
    <s v="M-002"/>
    <x v="2"/>
    <s v="K014"/>
    <s v="水洗三刀頭電動刮鬍刀-黑"/>
    <x v="1"/>
    <n v="35"/>
    <n v="980"/>
    <n v="34300"/>
  </r>
  <r>
    <s v="AB18-00163"/>
    <d v="2018-04-05T00:00:00"/>
    <s v="陳欣怡"/>
    <s v="M-003"/>
    <x v="0"/>
    <s v="K009"/>
    <s v="奈米水離子吹風機-粉金"/>
    <x v="1"/>
    <n v="35"/>
    <n v="5990"/>
    <n v="209650"/>
  </r>
  <r>
    <s v="AB18-00164"/>
    <d v="2018-04-05T00:00:00"/>
    <s v="陳欣怡"/>
    <s v="M-004"/>
    <x v="3"/>
    <s v="K009"/>
    <s v="奈米水離子吹風機-粉金"/>
    <x v="1"/>
    <n v="35"/>
    <n v="5990"/>
    <n v="209650"/>
  </r>
  <r>
    <s v="AB18-00165"/>
    <d v="2018-05-08T00:00:00"/>
    <s v="賴惠雯"/>
    <s v="M-009"/>
    <x v="8"/>
    <s v="K010"/>
    <s v="手持按摩器"/>
    <x v="4"/>
    <n v="25"/>
    <n v="2980"/>
    <n v="74500"/>
  </r>
  <r>
    <s v="AB18-00166"/>
    <d v="2018-05-08T00:00:00"/>
    <s v="蔡俊宏"/>
    <s v="M-010"/>
    <x v="9"/>
    <s v="K010"/>
    <s v="手持按摩器"/>
    <x v="4"/>
    <n v="25"/>
    <n v="2980"/>
    <n v="74500"/>
  </r>
  <r>
    <s v="AB18-00167"/>
    <d v="2018-05-08T00:00:00"/>
    <s v="賴惠雯"/>
    <s v="M-011"/>
    <x v="10"/>
    <s v="K010"/>
    <s v="手持按摩器"/>
    <x v="4"/>
    <n v="25"/>
    <n v="2980"/>
    <n v="74500"/>
  </r>
  <r>
    <s v="AB18-00168"/>
    <d v="2018-05-08T00:00:00"/>
    <s v="郭立新"/>
    <s v="M-008"/>
    <x v="7"/>
    <s v="K009"/>
    <s v="奈米水離子吹風機-粉金"/>
    <x v="1"/>
    <n v="35"/>
    <n v="5990"/>
    <n v="209650"/>
  </r>
  <r>
    <s v="AB18-00169"/>
    <d v="2018-05-08T00:00:00"/>
    <s v="賴惠雯"/>
    <s v="M-009"/>
    <x v="8"/>
    <s v="K009"/>
    <s v="奈米水離子吹風機-粉金"/>
    <x v="1"/>
    <n v="35"/>
    <n v="5990"/>
    <n v="209650"/>
  </r>
  <r>
    <s v="AB18-00170"/>
    <d v="2018-05-08T00:00:00"/>
    <s v="蔡俊宏"/>
    <s v="M-010"/>
    <x v="9"/>
    <s v="K009"/>
    <s v="奈米水離子吹風機-粉金"/>
    <x v="1"/>
    <n v="35"/>
    <n v="5990"/>
    <n v="209650"/>
  </r>
  <r>
    <s v="AB18-00171"/>
    <d v="2018-05-08T00:00:00"/>
    <s v="賴惠雯"/>
    <s v="M-011"/>
    <x v="10"/>
    <s v="K009"/>
    <s v="奈米水離子吹風機-粉金"/>
    <x v="1"/>
    <n v="35"/>
    <n v="5990"/>
    <n v="209650"/>
  </r>
  <r>
    <s v="AB18-00172"/>
    <d v="2018-06-06T00:00:00"/>
    <s v="王家銘"/>
    <s v="M-007"/>
    <x v="6"/>
    <s v="K012"/>
    <s v="美白電動牙刷-美白刷頭+多動向交叉刷頭"/>
    <x v="1"/>
    <n v="35"/>
    <n v="1200"/>
    <n v="42000"/>
  </r>
  <r>
    <s v="AB18-00173"/>
    <d v="2018-06-06T00:00:00"/>
    <s v="陳欣怡"/>
    <s v="M-003"/>
    <x v="0"/>
    <s v="K033"/>
    <s v="蒸氣掛燙烘衣架"/>
    <x v="3"/>
    <n v="85"/>
    <n v="4280"/>
    <n v="363800"/>
  </r>
  <r>
    <s v="AB18-00174"/>
    <d v="2018-06-06T00:00:00"/>
    <s v="郭立新"/>
    <s v="M-008"/>
    <x v="7"/>
    <s v="K009"/>
    <s v="奈米水離子吹風機-粉金"/>
    <x v="1"/>
    <n v="35"/>
    <n v="5990"/>
    <n v="209650"/>
  </r>
  <r>
    <s v="AB18-00175"/>
    <d v="2018-06-06T00:00:00"/>
    <s v="賴惠雯"/>
    <s v="M-009"/>
    <x v="8"/>
    <s v="K012"/>
    <s v="美白電動牙刷-美白刷頭+多動向交叉刷頭"/>
    <x v="1"/>
    <n v="35"/>
    <n v="1200"/>
    <n v="42000"/>
  </r>
  <r>
    <s v="AB18-00176"/>
    <d v="2018-06-06T00:00:00"/>
    <s v="蔡俊宏"/>
    <s v="M-010"/>
    <x v="9"/>
    <s v="K012"/>
    <s v="美白電動牙刷-美白刷頭+多動向交叉刷頭"/>
    <x v="1"/>
    <n v="35"/>
    <n v="1200"/>
    <n v="42000"/>
  </r>
  <r>
    <s v="AB18-00177"/>
    <d v="2018-06-06T00:00:00"/>
    <s v="陳欣怡"/>
    <s v="M-004"/>
    <x v="3"/>
    <s v="K033"/>
    <s v="蒸氣掛燙烘衣架"/>
    <x v="3"/>
    <n v="85"/>
    <n v="4280"/>
    <n v="363800"/>
  </r>
  <r>
    <s v="AB18-00178"/>
    <d v="2018-06-06T00:00:00"/>
    <s v="賴惠雯"/>
    <s v="M-011"/>
    <x v="10"/>
    <s v="K009"/>
    <s v="奈米水離子吹風機-粉金"/>
    <x v="1"/>
    <n v="35"/>
    <n v="5990"/>
    <n v="209650"/>
  </r>
  <r>
    <s v="AB18-00179"/>
    <d v="2018-06-06T00:00:00"/>
    <s v="涂佩芳"/>
    <s v="M-001"/>
    <x v="1"/>
    <s v="K012"/>
    <s v="美白電動牙刷-美白刷頭+多動向交叉刷頭"/>
    <x v="1"/>
    <n v="35"/>
    <n v="1200"/>
    <n v="42000"/>
  </r>
  <r>
    <s v="AB18-00180"/>
    <d v="2018-06-06T00:00:00"/>
    <s v="涂佩芳"/>
    <s v="M-002"/>
    <x v="2"/>
    <s v="K012"/>
    <s v="美白電動牙刷-美白刷頭+多動向交叉刷頭"/>
    <x v="1"/>
    <n v="35"/>
    <n v="1200"/>
    <n v="42000"/>
  </r>
  <r>
    <s v="AB18-00181"/>
    <d v="2018-06-06T00:00:00"/>
    <s v="陳欣怡"/>
    <s v="M-005"/>
    <x v="4"/>
    <s v="K033"/>
    <s v="蒸氣掛燙烘衣架"/>
    <x v="3"/>
    <n v="85"/>
    <n v="4280"/>
    <n v="363800"/>
  </r>
  <r>
    <s v="AB18-00182"/>
    <d v="2018-06-06T00:00:00"/>
    <s v="陳欣怡"/>
    <s v="M-003"/>
    <x v="0"/>
    <s v="K009"/>
    <s v="奈米水離子吹風機-粉金"/>
    <x v="1"/>
    <n v="35"/>
    <n v="5990"/>
    <n v="209650"/>
  </r>
  <r>
    <s v="AB18-00183"/>
    <d v="2018-07-06T00:00:00"/>
    <s v="郭立新"/>
    <s v="M-008"/>
    <x v="7"/>
    <s v="K025"/>
    <s v="11L 1級ECONAVI清淨除濕機"/>
    <x v="3"/>
    <n v="25"/>
    <n v="8990"/>
    <n v="224750"/>
  </r>
  <r>
    <s v="AB18-00184"/>
    <d v="2018-07-06T00:00:00"/>
    <s v="賴惠雯"/>
    <s v="M-009"/>
    <x v="8"/>
    <s v="K031"/>
    <s v=" 6L 1級LED面板清淨除濕機"/>
    <x v="3"/>
    <n v="25"/>
    <n v="5570"/>
    <n v="139250"/>
  </r>
  <r>
    <s v="AB18-00185"/>
    <d v="2018-07-06T00:00:00"/>
    <s v="涂佩芳"/>
    <s v="M-001"/>
    <x v="1"/>
    <s v="K024"/>
    <s v="14吋立扇/電風扇-灰"/>
    <x v="0"/>
    <n v="25"/>
    <n v="980"/>
    <n v="24500"/>
  </r>
  <r>
    <s v="AB18-00186"/>
    <d v="2018-07-06T00:00:00"/>
    <s v="涂佩芳"/>
    <s v="M-002"/>
    <x v="2"/>
    <s v="K024"/>
    <s v="14吋立扇/電風扇-灰"/>
    <x v="0"/>
    <n v="25"/>
    <n v="980"/>
    <n v="24500"/>
  </r>
  <r>
    <s v="AB18-00187"/>
    <d v="2018-07-06T00:00:00"/>
    <s v="陳欣怡"/>
    <s v="M-003"/>
    <x v="0"/>
    <s v="K015"/>
    <s v="43吋LED液晶顯示器"/>
    <x v="2"/>
    <n v="25"/>
    <n v="10900"/>
    <n v="272500"/>
  </r>
  <r>
    <s v="AB18-00188"/>
    <d v="2018-07-06T00:00:00"/>
    <s v="陳欣怡"/>
    <s v="M-004"/>
    <x v="3"/>
    <s v="K025"/>
    <s v="11L 1級ECONAVI清淨除濕機"/>
    <x v="3"/>
    <n v="25"/>
    <n v="8990"/>
    <n v="224750"/>
  </r>
  <r>
    <s v="AB18-00189"/>
    <d v="2018-07-06T00:00:00"/>
    <s v="陳欣怡"/>
    <s v="M-005"/>
    <x v="4"/>
    <s v="K025"/>
    <s v="11L 1級ECONAVI清淨除濕機"/>
    <x v="3"/>
    <n v="25"/>
    <n v="8990"/>
    <n v="224750"/>
  </r>
  <r>
    <s v="AB18-00190"/>
    <d v="2018-07-15T00:00:00"/>
    <s v="蔡俊宏"/>
    <s v="M-010"/>
    <x v="9"/>
    <s v="K008"/>
    <s v="40吋LED液晶顯示器"/>
    <x v="2"/>
    <n v="25"/>
    <n v="7490"/>
    <n v="187250"/>
  </r>
  <r>
    <s v="AB18-00191"/>
    <d v="2018-07-15T00:00:00"/>
    <s v="賴惠雯"/>
    <s v="M-011"/>
    <x v="10"/>
    <s v="K012"/>
    <s v="美白電動牙刷-美白刷頭+多動向交叉刷頭"/>
    <x v="1"/>
    <n v="25"/>
    <n v="1200"/>
    <n v="30000"/>
  </r>
  <r>
    <s v="AB18-00192"/>
    <d v="2018-07-15T00:00:00"/>
    <s v="陳欣怡"/>
    <s v="M-004"/>
    <x v="3"/>
    <s v="K008"/>
    <s v="40吋LED液晶顯示器"/>
    <x v="2"/>
    <n v="25"/>
    <n v="7490"/>
    <n v="187250"/>
  </r>
  <r>
    <s v="AB18-00193"/>
    <d v="2018-07-15T00:00:00"/>
    <s v="陳欣怡"/>
    <s v="M-005"/>
    <x v="4"/>
    <s v="K008"/>
    <s v="40吋LED液晶顯示器"/>
    <x v="2"/>
    <n v="25"/>
    <n v="7490"/>
    <n v="187250"/>
  </r>
  <r>
    <s v="AB18-00194"/>
    <d v="2018-07-15T00:00:00"/>
    <s v="王家銘"/>
    <s v="M-006"/>
    <x v="5"/>
    <s v="K012"/>
    <s v="美白電動牙刷-美白刷頭+多動向交叉刷頭"/>
    <x v="1"/>
    <n v="25"/>
    <n v="1200"/>
    <n v="30000"/>
  </r>
  <r>
    <s v="AB18-00195"/>
    <d v="2018-07-15T00:00:00"/>
    <s v="郭立新"/>
    <s v="M-008"/>
    <x v="7"/>
    <s v="K024"/>
    <s v="14吋立扇/電風扇-灰"/>
    <x v="0"/>
    <n v="45"/>
    <n v="980"/>
    <n v="44100"/>
  </r>
  <r>
    <s v="AB18-00196"/>
    <d v="2018-07-15T00:00:00"/>
    <s v="賴惠雯"/>
    <s v="M-009"/>
    <x v="8"/>
    <s v="K002"/>
    <s v="14吋立扇/電風扇-白"/>
    <x v="0"/>
    <n v="45"/>
    <n v="980"/>
    <n v="44100"/>
  </r>
  <r>
    <s v="AB18-00197"/>
    <d v="2018-07-15T00:00:00"/>
    <s v="陳欣怡"/>
    <s v="M-003"/>
    <x v="0"/>
    <s v="K005"/>
    <s v="渦輪氣旋健康氣炸鍋"/>
    <x v="5"/>
    <n v="65"/>
    <n v="8990"/>
    <n v="584350"/>
  </r>
  <r>
    <s v="AB18-00198"/>
    <d v="2018-07-15T00:00:00"/>
    <s v="陳欣怡"/>
    <s v="M-004"/>
    <x v="3"/>
    <s v="K005"/>
    <s v="渦輪氣旋健康氣炸鍋"/>
    <x v="5"/>
    <n v="65"/>
    <n v="8990"/>
    <n v="584350"/>
  </r>
  <r>
    <s v="AB18-00199"/>
    <d v="2018-07-15T00:00:00"/>
    <s v="陳欣怡"/>
    <s v="M-005"/>
    <x v="4"/>
    <s v="K005"/>
    <s v="渦輪氣旋健康氣炸鍋"/>
    <x v="5"/>
    <n v="65"/>
    <n v="8990"/>
    <n v="584350"/>
  </r>
  <r>
    <s v="AB18-00200"/>
    <d v="2018-07-15T00:00:00"/>
    <s v="蔡俊宏"/>
    <s v="M-010"/>
    <x v="9"/>
    <s v="K008"/>
    <s v="40吋LED液晶顯示器"/>
    <x v="2"/>
    <n v="45"/>
    <n v="7490"/>
    <n v="337050"/>
  </r>
  <r>
    <s v="AB18-00201"/>
    <d v="2018-07-15T00:00:00"/>
    <s v="賴惠雯"/>
    <s v="M-011"/>
    <x v="10"/>
    <s v="K038"/>
    <s v="數位式無線電話-經典白"/>
    <x v="2"/>
    <n v="45"/>
    <n v="990"/>
    <n v="44550"/>
  </r>
  <r>
    <s v="AB18-00202"/>
    <d v="2018-07-15T00:00:00"/>
    <s v="王家銘"/>
    <s v="M-006"/>
    <x v="5"/>
    <s v="K005"/>
    <s v="渦輪氣旋健康氣炸鍋"/>
    <x v="5"/>
    <n v="65"/>
    <n v="8990"/>
    <n v="584350"/>
  </r>
  <r>
    <s v="AB18-00203"/>
    <d v="2018-07-15T00:00:00"/>
    <s v="王家銘"/>
    <s v="M-007"/>
    <x v="6"/>
    <s v="K010"/>
    <s v="手持按摩器"/>
    <x v="4"/>
    <n v="25"/>
    <n v="2980"/>
    <n v="74500"/>
  </r>
  <r>
    <s v="AB18-00204"/>
    <d v="2018-07-15T00:00:00"/>
    <s v="郭立新"/>
    <s v="M-008"/>
    <x v="7"/>
    <s v="K010"/>
    <s v="手持按摩器"/>
    <x v="4"/>
    <n v="25"/>
    <n v="2980"/>
    <n v="74500"/>
  </r>
  <r>
    <s v="AB18-00205"/>
    <d v="2018-07-15T00:00:00"/>
    <s v="王家銘"/>
    <s v="M-007"/>
    <x v="6"/>
    <s v="K024"/>
    <s v="14吋立扇/電風扇-灰"/>
    <x v="0"/>
    <n v="35"/>
    <n v="980"/>
    <n v="34300"/>
  </r>
  <r>
    <s v="AB18-00206"/>
    <d v="2018-07-15T00:00:00"/>
    <s v="郭立新"/>
    <s v="M-008"/>
    <x v="7"/>
    <s v="K024"/>
    <s v="14吋立扇/電風扇-灰"/>
    <x v="0"/>
    <n v="35"/>
    <n v="980"/>
    <n v="34300"/>
  </r>
  <r>
    <s v="AB18-00207"/>
    <d v="2018-07-15T00:00:00"/>
    <s v="王家銘"/>
    <s v="M-007"/>
    <x v="6"/>
    <s v="K028"/>
    <s v="暖手寶-粉+白"/>
    <x v="0"/>
    <n v="65"/>
    <n v="1330"/>
    <n v="86450"/>
  </r>
  <r>
    <s v="AB18-00208"/>
    <d v="2018-07-15T00:00:00"/>
    <s v="郭立新"/>
    <s v="M-008"/>
    <x v="7"/>
    <s v="K028"/>
    <s v="暖手寶-粉+白"/>
    <x v="0"/>
    <n v="65"/>
    <n v="1330"/>
    <n v="86450"/>
  </r>
  <r>
    <s v="AB18-00209"/>
    <d v="2018-07-15T00:00:00"/>
    <s v="賴惠雯"/>
    <s v="M-009"/>
    <x v="8"/>
    <s v="K003"/>
    <s v="日本原裝變頻六門冰箱"/>
    <x v="5"/>
    <n v="25"/>
    <n v="69210"/>
    <n v="1730250"/>
  </r>
  <r>
    <s v="AB18-00210"/>
    <d v="2018-07-15T00:00:00"/>
    <s v="蔡俊宏"/>
    <s v="M-010"/>
    <x v="9"/>
    <s v="K008"/>
    <s v="40吋LED液晶顯示器"/>
    <x v="2"/>
    <n v="25"/>
    <n v="7490"/>
    <n v="187250"/>
  </r>
  <r>
    <s v="AB18-00211"/>
    <d v="2018-07-15T00:00:00"/>
    <s v="賴惠雯"/>
    <s v="M-011"/>
    <x v="10"/>
    <s v="K008"/>
    <s v="40吋LED液晶顯示器"/>
    <x v="2"/>
    <n v="25"/>
    <n v="7490"/>
    <n v="187250"/>
  </r>
  <r>
    <s v="AB18-00212"/>
    <d v="2018-07-15T00:00:00"/>
    <s v="涂佩芳"/>
    <s v="M-001"/>
    <x v="1"/>
    <s v="K008"/>
    <s v="40吋LED液晶顯示器"/>
    <x v="2"/>
    <n v="25"/>
    <n v="7490"/>
    <n v="187250"/>
  </r>
  <r>
    <s v="AB18-00213"/>
    <d v="2018-07-15T00:00:00"/>
    <s v="涂佩芳"/>
    <s v="M-002"/>
    <x v="2"/>
    <s v="K012"/>
    <s v="美白電動牙刷-美白刷頭+多動向交叉刷頭"/>
    <x v="1"/>
    <n v="25"/>
    <n v="1200"/>
    <n v="30000"/>
  </r>
  <r>
    <s v="AB18-00214"/>
    <d v="2018-07-15T00:00:00"/>
    <s v="涂佩芳"/>
    <s v="M-001"/>
    <x v="1"/>
    <s v="K024"/>
    <s v="14吋立扇/電風扇-灰"/>
    <x v="0"/>
    <n v="45"/>
    <n v="980"/>
    <n v="44100"/>
  </r>
  <r>
    <s v="AB18-00215"/>
    <d v="2018-07-15T00:00:00"/>
    <s v="涂佩芳"/>
    <s v="M-002"/>
    <x v="2"/>
    <s v="K002"/>
    <s v="14吋立扇/電風扇-白"/>
    <x v="0"/>
    <n v="45"/>
    <n v="980"/>
    <n v="44100"/>
  </r>
  <r>
    <s v="AB18-00216"/>
    <d v="2018-07-15T00:00:00"/>
    <s v="賴惠雯"/>
    <s v="M-009"/>
    <x v="8"/>
    <s v="K005"/>
    <s v="渦輪氣旋健康氣炸鍋"/>
    <x v="5"/>
    <n v="65"/>
    <n v="8990"/>
    <n v="584350"/>
  </r>
  <r>
    <s v="AB18-00217"/>
    <d v="2018-07-30T00:00:00"/>
    <s v="王家銘"/>
    <s v="M-006"/>
    <x v="5"/>
    <s v="K005"/>
    <s v="渦輪氣旋健康氣炸鍋"/>
    <x v="5"/>
    <n v="25"/>
    <n v="8990"/>
    <n v="224750"/>
  </r>
  <r>
    <s v="AB18-00218"/>
    <d v="2018-07-30T00:00:00"/>
    <s v="王家銘"/>
    <s v="M-007"/>
    <x v="6"/>
    <s v="K003"/>
    <s v="日本原裝變頻六門冰箱"/>
    <x v="5"/>
    <n v="25"/>
    <n v="69210"/>
    <n v="1730250"/>
  </r>
  <r>
    <s v="AB18-00219"/>
    <d v="2018-07-30T00:00:00"/>
    <s v="郭立新"/>
    <s v="M-008"/>
    <x v="7"/>
    <s v="K005"/>
    <s v="渦輪氣旋健康氣炸鍋"/>
    <x v="5"/>
    <n v="25"/>
    <n v="8990"/>
    <n v="224750"/>
  </r>
  <r>
    <s v="AB18-00220"/>
    <d v="2018-07-30T00:00:00"/>
    <s v="賴惠雯"/>
    <s v="M-009"/>
    <x v="8"/>
    <s v="K001"/>
    <s v="蒸氣電熨斗"/>
    <x v="2"/>
    <n v="25"/>
    <n v="665"/>
    <n v="16625"/>
  </r>
  <r>
    <s v="AB18-00221"/>
    <d v="2018-07-30T00:00:00"/>
    <s v="蔡俊宏"/>
    <s v="M-010"/>
    <x v="9"/>
    <s v="K016"/>
    <s v="迷你淨顏潔膚儀-送刷頭"/>
    <x v="1"/>
    <n v="25"/>
    <n v="2600"/>
    <n v="65000"/>
  </r>
  <r>
    <s v="AB18-00222"/>
    <d v="2018-07-30T00:00:00"/>
    <s v="賴惠雯"/>
    <s v="M-011"/>
    <x v="10"/>
    <s v="K036"/>
    <s v="數位式無線電話-時尚黑"/>
    <x v="2"/>
    <n v="25"/>
    <n v="990"/>
    <n v="24750"/>
  </r>
  <r>
    <s v="AB18-00223"/>
    <d v="2018-07-30T00:00:00"/>
    <s v="涂佩芳"/>
    <s v="M-001"/>
    <x v="1"/>
    <s v="K020"/>
    <s v="無線頸肩按摩器"/>
    <x v="4"/>
    <n v="25"/>
    <n v="2680"/>
    <n v="67000"/>
  </r>
  <r>
    <s v="AB18-00224"/>
    <d v="2018-07-30T00:00:00"/>
    <s v="陳欣怡"/>
    <s v="M-005"/>
    <x v="4"/>
    <s v="K014"/>
    <s v="水洗三刀頭電動刮鬍刀-黑"/>
    <x v="1"/>
    <n v="35"/>
    <n v="980"/>
    <n v="34300"/>
  </r>
  <r>
    <s v="AB18-00225"/>
    <d v="2018-07-30T00:00:00"/>
    <s v="王家銘"/>
    <s v="M-006"/>
    <x v="5"/>
    <s v="K014"/>
    <s v="水洗三刀頭電動刮鬍刀-黑"/>
    <x v="1"/>
    <n v="35"/>
    <n v="980"/>
    <n v="34300"/>
  </r>
  <r>
    <s v="AB18-00226"/>
    <d v="2018-07-30T00:00:00"/>
    <s v="王家銘"/>
    <s v="M-007"/>
    <x v="6"/>
    <s v="K012"/>
    <s v="美白電動牙刷-美白刷頭+多動向交叉刷頭"/>
    <x v="1"/>
    <n v="35"/>
    <n v="1200"/>
    <n v="42000"/>
  </r>
  <r>
    <s v="AB18-00227"/>
    <d v="2018-07-30T00:00:00"/>
    <s v="郭立新"/>
    <s v="M-008"/>
    <x v="7"/>
    <s v="K009"/>
    <s v="奈米水離子吹風機-粉金"/>
    <x v="1"/>
    <n v="35"/>
    <n v="5990"/>
    <n v="209650"/>
  </r>
  <r>
    <s v="AB18-00228"/>
    <d v="2018-07-30T00:00:00"/>
    <s v="涂佩芳"/>
    <s v="M-002"/>
    <x v="2"/>
    <s v="K005"/>
    <s v="渦輪氣旋健康氣炸鍋"/>
    <x v="5"/>
    <n v="25"/>
    <n v="8990"/>
    <n v="224750"/>
  </r>
  <r>
    <s v="AB18-00229"/>
    <d v="2018-07-30T00:00:00"/>
    <s v="陳欣怡"/>
    <s v="M-003"/>
    <x v="0"/>
    <s v="K005"/>
    <s v="渦輪氣旋健康氣炸鍋"/>
    <x v="5"/>
    <n v="25"/>
    <n v="8990"/>
    <n v="224750"/>
  </r>
  <r>
    <s v="AB18-00230"/>
    <d v="2018-07-30T00:00:00"/>
    <s v="涂佩芳"/>
    <s v="M-001"/>
    <x v="1"/>
    <s v="K007"/>
    <s v="多功能計時鬆餅機-雪花白"/>
    <x v="5"/>
    <n v="45"/>
    <n v="3880"/>
    <n v="174600"/>
  </r>
  <r>
    <s v="AB18-00231"/>
    <d v="2018-07-30T00:00:00"/>
    <s v="涂佩芳"/>
    <s v="M-002"/>
    <x v="2"/>
    <s v="K007"/>
    <s v="多功能計時鬆餅機-雪花白"/>
    <x v="5"/>
    <n v="45"/>
    <n v="3880"/>
    <n v="174600"/>
  </r>
  <r>
    <s v="AB18-00232"/>
    <d v="2018-07-30T00:00:00"/>
    <s v="陳欣怡"/>
    <s v="M-003"/>
    <x v="0"/>
    <s v="K022"/>
    <s v="溫熱按摩巧揉枕"/>
    <x v="4"/>
    <n v="45"/>
    <n v="1688"/>
    <n v="75960"/>
  </r>
  <r>
    <s v="AB18-00233"/>
    <d v="2018-07-30T00:00:00"/>
    <s v="陳欣怡"/>
    <s v="M-004"/>
    <x v="3"/>
    <s v="K022"/>
    <s v="溫熱按摩巧揉枕"/>
    <x v="4"/>
    <n v="45"/>
    <n v="1688"/>
    <n v="75960"/>
  </r>
  <r>
    <s v="AB18-00234"/>
    <d v="2018-07-30T00:00:00"/>
    <s v="陳欣怡"/>
    <s v="M-004"/>
    <x v="3"/>
    <s v="K025"/>
    <s v="11L 1級ECONAVI清淨除濕機"/>
    <x v="3"/>
    <n v="25"/>
    <n v="8990"/>
    <n v="224750"/>
  </r>
  <r>
    <s v="AB18-00235"/>
    <d v="2018-07-30T00:00:00"/>
    <s v="陳欣怡"/>
    <s v="M-005"/>
    <x v="4"/>
    <s v="K003"/>
    <s v="日本原裝變頻六門冰箱"/>
    <x v="5"/>
    <n v="25"/>
    <n v="69210"/>
    <n v="1730250"/>
  </r>
  <r>
    <s v="AB18-00236"/>
    <d v="2018-07-30T00:00:00"/>
    <s v="王家銘"/>
    <s v="M-006"/>
    <x v="5"/>
    <s v="K025"/>
    <s v="11L 1級ECONAVI清淨除濕機"/>
    <x v="3"/>
    <n v="25"/>
    <n v="8990"/>
    <n v="224750"/>
  </r>
  <r>
    <s v="AB18-00237"/>
    <d v="2018-08-05T00:00:00"/>
    <s v="陳欣怡"/>
    <s v="M-003"/>
    <x v="0"/>
    <s v="K007"/>
    <s v="多功能計時鬆餅機-雪花白"/>
    <x v="5"/>
    <n v="45"/>
    <n v="3880"/>
    <n v="174600"/>
  </r>
  <r>
    <s v="AB18-00238"/>
    <d v="2018-08-05T00:00:00"/>
    <s v="陳欣怡"/>
    <s v="M-004"/>
    <x v="3"/>
    <s v="K022"/>
    <s v="溫熱按摩巧揉枕"/>
    <x v="4"/>
    <n v="45"/>
    <n v="1688"/>
    <n v="75960"/>
  </r>
  <r>
    <s v="AB18-00239"/>
    <d v="2018-08-05T00:00:00"/>
    <s v="陳欣怡"/>
    <s v="M-005"/>
    <x v="4"/>
    <s v="K022"/>
    <s v="溫熱按摩巧揉枕"/>
    <x v="4"/>
    <n v="45"/>
    <n v="1688"/>
    <n v="75960"/>
  </r>
  <r>
    <s v="AB18-00240"/>
    <d v="2018-08-05T00:00:00"/>
    <s v="賴惠雯"/>
    <s v="M-009"/>
    <x v="8"/>
    <s v="K041"/>
    <s v="迷你隨身空氣負離子清淨機-白"/>
    <x v="3"/>
    <n v="25"/>
    <n v="999"/>
    <n v="24975"/>
  </r>
  <r>
    <s v="AB18-00241"/>
    <d v="2018-08-05T00:00:00"/>
    <s v="蔡俊宏"/>
    <s v="M-010"/>
    <x v="9"/>
    <s v="K003"/>
    <s v="日本原裝變頻六門冰箱"/>
    <x v="5"/>
    <n v="25"/>
    <n v="69210"/>
    <n v="1730250"/>
  </r>
  <r>
    <s v="AB18-00242"/>
    <d v="2018-08-05T00:00:00"/>
    <s v="賴惠雯"/>
    <s v="M-011"/>
    <x v="10"/>
    <s v="K002"/>
    <s v="14吋立扇/電風扇-白"/>
    <x v="0"/>
    <n v="25"/>
    <n v="980"/>
    <n v="24500"/>
  </r>
  <r>
    <s v="AB18-00243"/>
    <d v="2018-08-05T00:00:00"/>
    <s v="涂佩芳"/>
    <s v="M-001"/>
    <x v="1"/>
    <s v="K001"/>
    <s v="蒸氣電熨斗"/>
    <x v="2"/>
    <n v="25"/>
    <n v="665"/>
    <n v="16625"/>
  </r>
  <r>
    <s v="AB18-00244"/>
    <d v="2018-08-05T00:00:00"/>
    <s v="涂佩芳"/>
    <s v="M-002"/>
    <x v="2"/>
    <s v="K016"/>
    <s v="迷你淨顏潔膚儀-送刷頭"/>
    <x v="1"/>
    <n v="25"/>
    <n v="2600"/>
    <n v="65000"/>
  </r>
  <r>
    <s v="AB18-00245"/>
    <d v="2018-08-05T00:00:00"/>
    <s v="陳欣怡"/>
    <s v="M-003"/>
    <x v="0"/>
    <s v="K036"/>
    <s v="數位式無線電話-時尚黑"/>
    <x v="2"/>
    <n v="25"/>
    <n v="990"/>
    <n v="24750"/>
  </r>
  <r>
    <s v="AB18-00246"/>
    <d v="2018-08-05T00:00:00"/>
    <s v="陳欣怡"/>
    <s v="M-004"/>
    <x v="3"/>
    <s v="K020"/>
    <s v="無線頸肩按摩器"/>
    <x v="4"/>
    <n v="25"/>
    <n v="2680"/>
    <n v="67000"/>
  </r>
  <r>
    <s v="AB18-00247"/>
    <d v="2018-09-12T00:00:00"/>
    <s v="陳欣怡"/>
    <s v="M-005"/>
    <x v="4"/>
    <s v="K009"/>
    <s v="奈米水離子吹風機-粉金"/>
    <x v="1"/>
    <n v="35"/>
    <n v="5990"/>
    <n v="209650"/>
  </r>
  <r>
    <s v="AB18-00248"/>
    <d v="2018-09-12T00:00:00"/>
    <s v="王家銘"/>
    <s v="M-006"/>
    <x v="5"/>
    <s v="K009"/>
    <s v="奈米水離子吹風機-粉金"/>
    <x v="1"/>
    <n v="35"/>
    <n v="5990"/>
    <n v="209650"/>
  </r>
  <r>
    <s v="AB18-00249"/>
    <d v="2018-09-12T00:00:00"/>
    <s v="賴惠雯"/>
    <s v="M-011"/>
    <x v="10"/>
    <s v="K001"/>
    <s v="蒸氣電熨斗"/>
    <x v="2"/>
    <n v="25"/>
    <n v="665"/>
    <n v="16625"/>
  </r>
  <r>
    <s v="AB18-00250"/>
    <d v="2018-09-12T00:00:00"/>
    <s v="涂佩芳"/>
    <s v="M-001"/>
    <x v="1"/>
    <s v="K003"/>
    <s v="日本原裝變頻六門冰箱"/>
    <x v="5"/>
    <n v="25"/>
    <n v="69210"/>
    <n v="1730250"/>
  </r>
  <r>
    <s v="AB18-00251"/>
    <d v="2018-09-12T00:00:00"/>
    <s v="涂佩芳"/>
    <s v="M-002"/>
    <x v="2"/>
    <s v="K016"/>
    <s v="迷你淨顏潔膚儀-送刷頭"/>
    <x v="1"/>
    <n v="25"/>
    <n v="2600"/>
    <n v="65000"/>
  </r>
  <r>
    <s v="AB18-00252"/>
    <d v="2018-09-12T00:00:00"/>
    <s v="陳欣怡"/>
    <s v="M-003"/>
    <x v="0"/>
    <s v="K004"/>
    <s v="奈米水離子吹風機-桃紅"/>
    <x v="1"/>
    <n v="25"/>
    <n v="5990"/>
    <n v="149750"/>
  </r>
  <r>
    <s v="AB18-00253"/>
    <d v="2018-09-12T00:00:00"/>
    <s v="王家銘"/>
    <s v="M-006"/>
    <x v="5"/>
    <s v="K010"/>
    <s v="手持按摩器"/>
    <x v="4"/>
    <n v="25"/>
    <n v="2980"/>
    <n v="74500"/>
  </r>
  <r>
    <s v="AB18-00254"/>
    <d v="2018-09-12T00:00:00"/>
    <s v="王家銘"/>
    <s v="M-007"/>
    <x v="6"/>
    <s v="K010"/>
    <s v="手持按摩器"/>
    <x v="4"/>
    <n v="25"/>
    <n v="2980"/>
    <n v="74500"/>
  </r>
  <r>
    <s v="AB18-00255"/>
    <d v="2018-09-12T00:00:00"/>
    <s v="郭立新"/>
    <s v="M-008"/>
    <x v="7"/>
    <s v="K010"/>
    <s v="手持按摩器"/>
    <x v="4"/>
    <n v="25"/>
    <n v="2980"/>
    <n v="74500"/>
  </r>
  <r>
    <s v="AB18-00256"/>
    <d v="2018-09-12T00:00:00"/>
    <s v="賴惠雯"/>
    <s v="M-009"/>
    <x v="8"/>
    <s v="K010"/>
    <s v="手持按摩器"/>
    <x v="4"/>
    <n v="25"/>
    <n v="2980"/>
    <n v="74500"/>
  </r>
  <r>
    <s v="AB18-00257"/>
    <d v="2018-09-12T00:00:00"/>
    <s v="蔡俊宏"/>
    <s v="M-010"/>
    <x v="9"/>
    <s v="K010"/>
    <s v="手持按摩器"/>
    <x v="4"/>
    <n v="25"/>
    <n v="2980"/>
    <n v="74500"/>
  </r>
  <r>
    <s v="AB18-00258"/>
    <d v="2018-09-12T00:00:00"/>
    <s v="賴惠雯"/>
    <s v="M-011"/>
    <x v="10"/>
    <s v="K010"/>
    <s v="手持按摩器"/>
    <x v="4"/>
    <n v="25"/>
    <n v="2980"/>
    <n v="74500"/>
  </r>
  <r>
    <s v="AB18-00259"/>
    <d v="2018-10-10T00:00:00"/>
    <s v="陳欣怡"/>
    <s v="M-005"/>
    <x v="4"/>
    <s v="K016"/>
    <s v="迷你淨顏潔膚儀-送刷頭"/>
    <x v="1"/>
    <n v="25"/>
    <n v="2600"/>
    <n v="65000"/>
  </r>
  <r>
    <s v="AB18-00260"/>
    <d v="2018-10-10T00:00:00"/>
    <s v="陳欣怡"/>
    <s v="M-004"/>
    <x v="3"/>
    <s v="K009"/>
    <s v="奈米水離子吹風機-粉金"/>
    <x v="1"/>
    <n v="35"/>
    <n v="5990"/>
    <n v="209650"/>
  </r>
  <r>
    <s v="AB18-00261"/>
    <d v="2018-10-10T00:00:00"/>
    <s v="陳欣怡"/>
    <s v="M-005"/>
    <x v="4"/>
    <s v="K012"/>
    <s v="美白電動牙刷-美白刷頭+多動向交叉刷頭"/>
    <x v="1"/>
    <n v="35"/>
    <n v="1200"/>
    <n v="42000"/>
  </r>
  <r>
    <s v="AB18-00262"/>
    <d v="2018-10-10T00:00:00"/>
    <s v="王家銘"/>
    <s v="M-006"/>
    <x v="5"/>
    <s v="K014"/>
    <s v="水洗三刀頭電動刮鬍刀-黑"/>
    <x v="1"/>
    <n v="35"/>
    <n v="980"/>
    <n v="34300"/>
  </r>
  <r>
    <s v="AB18-00263"/>
    <d v="2018-10-10T00:00:00"/>
    <s v="涂佩芳"/>
    <s v="M-001"/>
    <x v="1"/>
    <s v="K001"/>
    <s v="蒸氣電熨斗"/>
    <x v="2"/>
    <n v="25"/>
    <n v="665"/>
    <n v="16625"/>
  </r>
  <r>
    <s v="AB18-00264"/>
    <d v="2018-10-10T00:00:00"/>
    <s v="王家銘"/>
    <s v="M-007"/>
    <x v="6"/>
    <s v="K024"/>
    <s v="14吋立扇/電風扇-灰"/>
    <x v="0"/>
    <n v="35"/>
    <n v="980"/>
    <n v="34300"/>
  </r>
  <r>
    <s v="AB18-00265"/>
    <d v="2018-10-10T00:00:00"/>
    <s v="涂佩芳"/>
    <s v="M-001"/>
    <x v="1"/>
    <s v="K025"/>
    <s v="11L 1級ECONAVI清淨除濕機"/>
    <x v="3"/>
    <n v="25"/>
    <n v="8990"/>
    <n v="224750"/>
  </r>
  <r>
    <s v="AB18-00266"/>
    <d v="2018-10-10T00:00:00"/>
    <s v="陳欣怡"/>
    <s v="M-003"/>
    <x v="0"/>
    <s v="K017"/>
    <s v="日本原裝變頻六門冰箱"/>
    <x v="5"/>
    <n v="45"/>
    <n v="69210"/>
    <n v="3114450"/>
  </r>
  <r>
    <s v="AB18-00267"/>
    <d v="2018-10-10T00:00:00"/>
    <s v="陳欣怡"/>
    <s v="M-004"/>
    <x v="3"/>
    <s v="K017"/>
    <s v="日本原裝變頻六門冰箱"/>
    <x v="5"/>
    <n v="45"/>
    <n v="69210"/>
    <n v="3114450"/>
  </r>
  <r>
    <s v="AB18-00268"/>
    <d v="2018-10-10T00:00:00"/>
    <s v="陳欣怡"/>
    <s v="M-004"/>
    <x v="3"/>
    <s v="K024"/>
    <s v="14吋立扇/電風扇-灰"/>
    <x v="0"/>
    <n v="25"/>
    <n v="980"/>
    <n v="24500"/>
  </r>
  <r>
    <s v="AB18-00269"/>
    <d v="2018-10-10T00:00:00"/>
    <s v="陳欣怡"/>
    <s v="M-005"/>
    <x v="4"/>
    <s v="K025"/>
    <s v="11L 1級ECONAVI清淨除濕機"/>
    <x v="3"/>
    <n v="25"/>
    <n v="8990"/>
    <n v="224750"/>
  </r>
  <r>
    <s v="AB18-00270"/>
    <d v="2018-10-10T00:00:00"/>
    <s v="郭立新"/>
    <s v="M-008"/>
    <x v="7"/>
    <s v="K024"/>
    <s v="14吋立扇/電風扇-灰"/>
    <x v="0"/>
    <n v="35"/>
    <n v="980"/>
    <n v="34300"/>
  </r>
  <r>
    <s v="AB18-00271"/>
    <d v="2018-10-10T00:00:00"/>
    <s v="王家銘"/>
    <s v="M-007"/>
    <x v="6"/>
    <s v="K025"/>
    <s v="11L 1級ECONAVI清淨除濕機"/>
    <x v="3"/>
    <n v="25"/>
    <n v="8990"/>
    <n v="224750"/>
  </r>
  <r>
    <s v="AB18-00272"/>
    <d v="2018-10-10T00:00:00"/>
    <s v="陳欣怡"/>
    <s v="M-005"/>
    <x v="4"/>
    <s v="K017"/>
    <s v="日本原裝變頻六門冰箱"/>
    <x v="5"/>
    <n v="45"/>
    <n v="69210"/>
    <n v="3114450"/>
  </r>
  <r>
    <s v="AB18-00273"/>
    <d v="2018-10-10T00:00:00"/>
    <s v="王家銘"/>
    <s v="M-006"/>
    <x v="5"/>
    <s v="K017"/>
    <s v="日本原裝變頻六門冰箱"/>
    <x v="5"/>
    <n v="45"/>
    <n v="69210"/>
    <n v="3114450"/>
  </r>
  <r>
    <s v="AB18-00274"/>
    <d v="2018-10-10T00:00:00"/>
    <s v="蔡俊宏"/>
    <s v="M-010"/>
    <x v="9"/>
    <s v="K024"/>
    <s v="14吋立扇/電風扇-灰"/>
    <x v="0"/>
    <n v="25"/>
    <n v="980"/>
    <n v="24500"/>
  </r>
  <r>
    <s v="AB18-00275"/>
    <d v="2018-10-10T00:00:00"/>
    <s v="賴惠雯"/>
    <s v="M-011"/>
    <x v="10"/>
    <s v="K001"/>
    <s v="蒸氣電熨斗"/>
    <x v="2"/>
    <n v="25"/>
    <n v="665"/>
    <n v="16625"/>
  </r>
  <r>
    <s v="AB18-00276"/>
    <d v="2018-10-15T00:00:00"/>
    <s v="賴惠雯"/>
    <s v="M-011"/>
    <x v="10"/>
    <s v="K012"/>
    <s v="美白電動牙刷-美白刷頭+多動向交叉刷頭"/>
    <x v="1"/>
    <n v="25"/>
    <n v="1200"/>
    <n v="30000"/>
  </r>
  <r>
    <s v="AB18-00277"/>
    <d v="2018-10-15T00:00:00"/>
    <s v="涂佩芳"/>
    <s v="M-002"/>
    <x v="2"/>
    <s v="K009"/>
    <s v="奈米水離子吹風機-粉金"/>
    <x v="1"/>
    <n v="25"/>
    <n v="5990"/>
    <n v="149750"/>
  </r>
  <r>
    <s v="AB18-00278"/>
    <d v="2018-10-15T00:00:00"/>
    <s v="陳欣怡"/>
    <s v="M-003"/>
    <x v="0"/>
    <s v="K012"/>
    <s v="美白電動牙刷-美白刷頭+多動向交叉刷頭"/>
    <x v="1"/>
    <n v="25"/>
    <n v="1200"/>
    <n v="30000"/>
  </r>
  <r>
    <s v="AB18-00279"/>
    <d v="2018-10-15T00:00:00"/>
    <s v="王家銘"/>
    <s v="M-006"/>
    <x v="5"/>
    <s v="K012"/>
    <s v="美白電動牙刷-美白刷頭+多動向交叉刷頭"/>
    <x v="1"/>
    <n v="25"/>
    <n v="1200"/>
    <n v="30000"/>
  </r>
  <r>
    <s v="AB18-00280"/>
    <d v="2018-10-15T00:00:00"/>
    <s v="郭立新"/>
    <s v="M-008"/>
    <x v="7"/>
    <s v="K009"/>
    <s v="奈米水離子吹風機-粉金"/>
    <x v="1"/>
    <n v="25"/>
    <n v="5990"/>
    <n v="149750"/>
  </r>
  <r>
    <s v="AB18-00281"/>
    <d v="2018-10-15T00:00:00"/>
    <s v="賴惠雯"/>
    <s v="M-009"/>
    <x v="8"/>
    <s v="K012"/>
    <s v="美白電動牙刷-美白刷頭+多動向交叉刷頭"/>
    <x v="1"/>
    <n v="25"/>
    <n v="1200"/>
    <n v="30000"/>
  </r>
  <r>
    <s v="AB18-00282"/>
    <d v="2018-10-15T00:00:00"/>
    <s v="陳欣怡"/>
    <s v="M-005"/>
    <x v="4"/>
    <s v="K005"/>
    <s v="渦輪氣旋健康氣炸鍋"/>
    <x v="5"/>
    <n v="35"/>
    <n v="8990"/>
    <n v="314650"/>
  </r>
  <r>
    <s v="AB18-00283"/>
    <d v="2018-10-15T00:00:00"/>
    <s v="王家銘"/>
    <s v="M-006"/>
    <x v="5"/>
    <s v="K025"/>
    <s v="11L 1級ECONAVI清淨除濕機"/>
    <x v="3"/>
    <n v="35"/>
    <n v="8990"/>
    <n v="314650"/>
  </r>
  <r>
    <s v="AB18-00284"/>
    <d v="2018-10-15T00:00:00"/>
    <s v="王家銘"/>
    <s v="M-006"/>
    <x v="5"/>
    <s v="K024"/>
    <s v="14吋立扇/電風扇-灰"/>
    <x v="0"/>
    <n v="25"/>
    <n v="980"/>
    <n v="24500"/>
  </r>
  <r>
    <s v="AB18-00285"/>
    <d v="2018-10-15T00:00:00"/>
    <s v="王家銘"/>
    <s v="M-007"/>
    <x v="6"/>
    <s v="K015"/>
    <s v="43吋LED液晶顯示器"/>
    <x v="2"/>
    <n v="25"/>
    <n v="10900"/>
    <n v="272500"/>
  </r>
  <r>
    <s v="AB18-00286"/>
    <d v="2018-10-15T00:00:00"/>
    <s v="郭立新"/>
    <s v="M-008"/>
    <x v="7"/>
    <s v="K015"/>
    <s v="43吋LED液晶顯示器"/>
    <x v="2"/>
    <n v="25"/>
    <n v="10900"/>
    <n v="272500"/>
  </r>
  <r>
    <s v="AB18-00287"/>
    <d v="2018-11-30T00:00:00"/>
    <s v="涂佩芳"/>
    <s v="M-002"/>
    <x v="2"/>
    <s v="K011"/>
    <s v="10人份微電腦電子鍋"/>
    <x v="5"/>
    <n v="25"/>
    <n v="3790"/>
    <n v="94750"/>
  </r>
  <r>
    <s v="AB18-00288"/>
    <d v="2018-11-30T00:00:00"/>
    <s v="陳欣怡"/>
    <s v="M-003"/>
    <x v="0"/>
    <s v="K011"/>
    <s v="10人份微電腦電子鍋"/>
    <x v="5"/>
    <n v="25"/>
    <n v="3790"/>
    <n v="94750"/>
  </r>
  <r>
    <s v="AB18-00289"/>
    <d v="2018-11-30T00:00:00"/>
    <s v="陳欣怡"/>
    <s v="M-004"/>
    <x v="3"/>
    <s v="K011"/>
    <s v="10人份微電腦電子鍋"/>
    <x v="5"/>
    <n v="25"/>
    <n v="3790"/>
    <n v="94750"/>
  </r>
  <r>
    <s v="AB18-00290"/>
    <d v="2018-11-30T00:00:00"/>
    <s v="陳欣怡"/>
    <s v="M-005"/>
    <x v="4"/>
    <s v="K011"/>
    <s v="10人份微電腦電子鍋"/>
    <x v="5"/>
    <n v="25"/>
    <n v="3790"/>
    <n v="94750"/>
  </r>
  <r>
    <s v="AB18-00291"/>
    <d v="2018-11-30T00:00:00"/>
    <s v="郭立新"/>
    <s v="M-008"/>
    <x v="7"/>
    <s v="K016"/>
    <s v="迷你淨顏潔膚儀-送刷頭"/>
    <x v="1"/>
    <n v="65"/>
    <n v="2600"/>
    <n v="169000"/>
  </r>
  <r>
    <s v="AB18-00292"/>
    <d v="2018-11-30T00:00:00"/>
    <s v="賴惠雯"/>
    <s v="M-009"/>
    <x v="8"/>
    <s v="K016"/>
    <s v="迷你淨顏潔膚儀-送刷頭"/>
    <x v="1"/>
    <n v="65"/>
    <n v="2600"/>
    <n v="169000"/>
  </r>
  <r>
    <s v="AB18-00293"/>
    <d v="2018-11-30T00:00:00"/>
    <s v="蔡俊宏"/>
    <s v="M-010"/>
    <x v="9"/>
    <s v="K016"/>
    <s v="迷你淨顏潔膚儀-送刷頭"/>
    <x v="1"/>
    <n v="65"/>
    <n v="2600"/>
    <n v="169000"/>
  </r>
  <r>
    <s v="AB18-00294"/>
    <d v="2018-11-30T00:00:00"/>
    <s v="賴惠雯"/>
    <s v="M-011"/>
    <x v="10"/>
    <s v="K011"/>
    <s v="10人份微電腦電子鍋"/>
    <x v="5"/>
    <n v="25"/>
    <n v="3790"/>
    <n v="94750"/>
  </r>
  <r>
    <s v="AB18-00295"/>
    <d v="2018-11-30T00:00:00"/>
    <s v="涂佩芳"/>
    <s v="M-001"/>
    <x v="1"/>
    <s v="K011"/>
    <s v="10人份微電腦電子鍋"/>
    <x v="5"/>
    <n v="25"/>
    <n v="3790"/>
    <n v="94750"/>
  </r>
  <r>
    <s v="AB18-00296"/>
    <d v="2018-11-30T00:00:00"/>
    <s v="涂佩芳"/>
    <s v="M-002"/>
    <x v="2"/>
    <s v="K011"/>
    <s v="10人份微電腦電子鍋"/>
    <x v="5"/>
    <n v="25"/>
    <n v="3790"/>
    <n v="94750"/>
  </r>
  <r>
    <s v="AB18-00297"/>
    <d v="2018-11-30T00:00:00"/>
    <s v="陳欣怡"/>
    <s v="M-003"/>
    <x v="0"/>
    <s v="K011"/>
    <s v="10人份微電腦電子鍋"/>
    <x v="5"/>
    <n v="25"/>
    <n v="3790"/>
    <n v="94750"/>
  </r>
  <r>
    <s v="AB18-00298"/>
    <d v="2018-11-30T00:00:00"/>
    <s v="陳欣怡"/>
    <s v="M-004"/>
    <x v="3"/>
    <s v="K025"/>
    <s v="11L 1級ECONAVI清淨除濕機"/>
    <x v="3"/>
    <n v="25"/>
    <n v="8990"/>
    <n v="224750"/>
  </r>
  <r>
    <s v="AB18-00299"/>
    <d v="2018-11-30T00:00:00"/>
    <s v="王家銘"/>
    <s v="M-007"/>
    <x v="6"/>
    <s v="K024"/>
    <s v="14吋立扇/電風扇-灰"/>
    <x v="0"/>
    <n v="65"/>
    <n v="980"/>
    <n v="63700"/>
  </r>
  <r>
    <s v="AB18-00300"/>
    <d v="2018-11-30T00:00:00"/>
    <s v="陳欣怡"/>
    <s v="M-005"/>
    <x v="4"/>
    <s v="K005"/>
    <s v="渦輪氣旋健康氣炸鍋"/>
    <x v="5"/>
    <n v="25"/>
    <n v="8990"/>
    <n v="224750"/>
  </r>
  <r>
    <s v="AB18-00301"/>
    <d v="2018-11-30T00:00:00"/>
    <s v="王家銘"/>
    <s v="M-006"/>
    <x v="5"/>
    <s v="K005"/>
    <s v="渦輪氣旋健康氣炸鍋"/>
    <x v="5"/>
    <n v="25"/>
    <n v="8990"/>
    <n v="224750"/>
  </r>
  <r>
    <s v="AB18-00302"/>
    <d v="2018-11-30T00:00:00"/>
    <s v="郭立新"/>
    <s v="M-008"/>
    <x v="7"/>
    <s v="K016"/>
    <s v="迷你淨顏潔膚儀-送刷頭"/>
    <x v="1"/>
    <n v="65"/>
    <n v="2600"/>
    <n v="169000"/>
  </r>
  <r>
    <s v="AB18-00303"/>
    <d v="2018-11-30T00:00:00"/>
    <s v="賴惠雯"/>
    <s v="M-009"/>
    <x v="8"/>
    <s v="K016"/>
    <s v="迷你淨顏潔膚儀-送刷頭"/>
    <x v="1"/>
    <n v="65"/>
    <n v="2600"/>
    <n v="169000"/>
  </r>
  <r>
    <s v="AB18-00304"/>
    <d v="2018-11-30T00:00:00"/>
    <s v="蔡俊宏"/>
    <s v="M-010"/>
    <x v="9"/>
    <s v="K016"/>
    <s v="迷你淨顏潔膚儀-送刷頭"/>
    <x v="1"/>
    <n v="65"/>
    <n v="2600"/>
    <n v="169000"/>
  </r>
  <r>
    <s v="AB18-00305"/>
    <d v="2018-11-30T00:00:00"/>
    <s v="郭立新"/>
    <s v="M-008"/>
    <x v="7"/>
    <s v="K025"/>
    <s v="11L 1級ECONAVI清淨除濕機"/>
    <x v="3"/>
    <n v="25"/>
    <n v="8990"/>
    <n v="224750"/>
  </r>
  <r>
    <s v="AB18-00306"/>
    <d v="2018-11-30T00:00:00"/>
    <s v="蔡俊宏"/>
    <s v="M-010"/>
    <x v="9"/>
    <s v="K025"/>
    <s v="11L 1級ECONAVI清淨除濕機"/>
    <x v="3"/>
    <n v="25"/>
    <n v="8990"/>
    <n v="224750"/>
  </r>
  <r>
    <s v="AB18-00307"/>
    <d v="2018-11-30T00:00:00"/>
    <s v="陳欣怡"/>
    <s v="M-004"/>
    <x v="3"/>
    <s v="K025"/>
    <s v="11L 1級ECONAVI清淨除濕機"/>
    <x v="3"/>
    <n v="25"/>
    <n v="8990"/>
    <n v="224750"/>
  </r>
  <r>
    <s v="AB18-00308"/>
    <d v="2018-12-05T00:00:00"/>
    <s v="王家銘"/>
    <s v="M-007"/>
    <x v="6"/>
    <s v="K001"/>
    <s v="蒸氣電熨斗"/>
    <x v="2"/>
    <n v="25"/>
    <n v="665"/>
    <n v="16625"/>
  </r>
  <r>
    <s v="AB18-00309"/>
    <d v="2018-12-05T00:00:00"/>
    <s v="賴惠雯"/>
    <s v="M-009"/>
    <x v="8"/>
    <s v="K001"/>
    <s v="蒸氣電熨斗"/>
    <x v="2"/>
    <n v="25"/>
    <n v="665"/>
    <n v="16625"/>
  </r>
  <r>
    <s v="AB18-00310"/>
    <d v="2018-12-05T00:00:00"/>
    <s v="賴惠雯"/>
    <s v="M-011"/>
    <x v="10"/>
    <s v="K014"/>
    <s v="水洗三刀頭電動刮鬍刀-黑"/>
    <x v="1"/>
    <n v="25"/>
    <n v="980"/>
    <n v="24500"/>
  </r>
  <r>
    <s v="AB18-00311"/>
    <d v="2018-12-05T00:00:00"/>
    <s v="涂佩芳"/>
    <s v="M-001"/>
    <x v="1"/>
    <s v="K016"/>
    <s v="迷你淨顏潔膚儀-送刷頭"/>
    <x v="1"/>
    <n v="25"/>
    <n v="2600"/>
    <n v="65000"/>
  </r>
  <r>
    <s v="AB18-00312"/>
    <d v="2018-12-05T00:00:00"/>
    <s v="涂佩芳"/>
    <s v="M-002"/>
    <x v="2"/>
    <s v="K020"/>
    <s v="無線頸肩按摩器"/>
    <x v="4"/>
    <n v="25"/>
    <n v="2680"/>
    <n v="67000"/>
  </r>
  <r>
    <s v="AB18-00313"/>
    <d v="2018-12-05T00:00:00"/>
    <s v="陳欣怡"/>
    <s v="M-003"/>
    <x v="0"/>
    <s v="K020"/>
    <s v="無線頸肩按摩器"/>
    <x v="4"/>
    <n v="25"/>
    <n v="2680"/>
    <n v="67000"/>
  </r>
  <r>
    <s v="AB18-00314"/>
    <d v="2018-12-05T00:00:00"/>
    <s v="賴惠雯"/>
    <s v="M-009"/>
    <x v="8"/>
    <s v="K014"/>
    <s v="水洗三刀頭電動刮鬍刀-黑"/>
    <x v="1"/>
    <n v="35"/>
    <n v="980"/>
    <n v="34300"/>
  </r>
  <r>
    <s v="AB18-00315"/>
    <d v="2018-12-05T00:00:00"/>
    <s v="蔡俊宏"/>
    <s v="M-010"/>
    <x v="9"/>
    <s v="K014"/>
    <s v="水洗三刀頭電動刮鬍刀-黑"/>
    <x v="1"/>
    <n v="35"/>
    <n v="980"/>
    <n v="34300"/>
  </r>
  <r>
    <s v="AB18-00316"/>
    <d v="2018-12-05T00:00:00"/>
    <s v="賴惠雯"/>
    <s v="M-011"/>
    <x v="10"/>
    <s v="K012"/>
    <s v="美白電動牙刷-美白刷頭+多動向交叉刷頭"/>
    <x v="1"/>
    <n v="35"/>
    <n v="1200"/>
    <n v="42000"/>
  </r>
  <r>
    <s v="AB19-00001"/>
    <d v="2019-01-02T00:00:00"/>
    <s v="王家銘"/>
    <s v="M-007"/>
    <x v="6"/>
    <s v="K024"/>
    <s v="14吋立扇/電風扇-灰"/>
    <x v="0"/>
    <n v="45"/>
    <n v="980"/>
    <n v="44100"/>
  </r>
  <r>
    <s v="AB19-00002"/>
    <d v="2019-01-02T00:00:00"/>
    <s v="賴惠雯"/>
    <s v="M-009"/>
    <x v="8"/>
    <s v="K012"/>
    <s v="美白電動牙刷-美白刷頭+多動向交叉刷頭"/>
    <x v="1"/>
    <n v="25"/>
    <n v="1200"/>
    <n v="30000"/>
  </r>
  <r>
    <s v="AB19-00003"/>
    <d v="2019-01-02T00:00:00"/>
    <s v="蔡俊宏"/>
    <s v="M-010"/>
    <x v="9"/>
    <s v="K008"/>
    <s v="40吋LED液晶顯示器"/>
    <x v="2"/>
    <n v="25"/>
    <n v="7490"/>
    <n v="187250"/>
  </r>
  <r>
    <s v="AB19-00004"/>
    <d v="2019-01-02T00:00:00"/>
    <s v="郭立新"/>
    <s v="M-008"/>
    <x v="7"/>
    <s v="K033"/>
    <s v="蒸氣掛燙烘衣架"/>
    <x v="3"/>
    <n v="45"/>
    <n v="4280"/>
    <n v="192600"/>
  </r>
  <r>
    <s v="AB19-00005"/>
    <d v="2019-01-02T00:00:00"/>
    <s v="賴惠雯"/>
    <s v="M-011"/>
    <x v="10"/>
    <s v="K001"/>
    <s v="蒸氣電熨斗"/>
    <x v="2"/>
    <n v="25"/>
    <n v="665"/>
    <n v="16625"/>
  </r>
  <r>
    <s v="AB19-00006"/>
    <d v="2019-01-02T00:00:00"/>
    <s v="涂佩芳"/>
    <s v="M-001"/>
    <x v="1"/>
    <s v="K040"/>
    <s v="直立擺頭陶瓷電暖器-灰"/>
    <x v="0"/>
    <n v="25"/>
    <n v="2690"/>
    <n v="67250"/>
  </r>
  <r>
    <s v="AB19-00007"/>
    <d v="2019-01-02T00:00:00"/>
    <s v="賴惠雯"/>
    <s v="M-009"/>
    <x v="8"/>
    <s v="K009"/>
    <s v="奈米水離子吹風機-粉金"/>
    <x v="1"/>
    <n v="45"/>
    <n v="5990"/>
    <n v="269550"/>
  </r>
  <r>
    <s v="AB19-00008"/>
    <d v="2019-01-02T00:00:00"/>
    <s v="涂佩芳"/>
    <s v="M-002"/>
    <x v="2"/>
    <s v="K012"/>
    <s v="美白電動牙刷-美白刷頭+多動向交叉刷頭"/>
    <x v="1"/>
    <n v="25"/>
    <n v="1200"/>
    <n v="30000"/>
  </r>
  <r>
    <s v="AB19-00009"/>
    <d v="2019-01-02T00:00:00"/>
    <s v="陳欣怡"/>
    <s v="M-003"/>
    <x v="0"/>
    <s v="K008"/>
    <s v="40吋LED液晶顯示器"/>
    <x v="2"/>
    <n v="25"/>
    <n v="7490"/>
    <n v="187250"/>
  </r>
  <r>
    <s v="AB19-00010"/>
    <d v="2019-01-02T00:00:00"/>
    <s v="蔡俊宏"/>
    <s v="M-010"/>
    <x v="9"/>
    <s v="K033"/>
    <s v="蒸氣掛燙烘衣架"/>
    <x v="3"/>
    <n v="45"/>
    <n v="4280"/>
    <n v="192600"/>
  </r>
  <r>
    <s v="AB19-00011"/>
    <d v="2019-01-02T00:00:00"/>
    <s v="涂佩芳"/>
    <s v="M-001"/>
    <x v="1"/>
    <s v="K039"/>
    <s v="迷你隨身空氣負離子清淨機-紅"/>
    <x v="3"/>
    <n v="25"/>
    <n v="999"/>
    <n v="24975"/>
  </r>
  <r>
    <s v="AB19-00012"/>
    <d v="2019-01-02T00:00:00"/>
    <s v="涂佩芳"/>
    <s v="M-002"/>
    <x v="2"/>
    <s v="K040"/>
    <s v="直立擺頭陶瓷電暖器-灰"/>
    <x v="0"/>
    <n v="25"/>
    <n v="2690"/>
    <n v="67250"/>
  </r>
  <r>
    <s v="AB19-00013"/>
    <d v="2019-01-02T00:00:00"/>
    <s v="賴惠雯"/>
    <s v="M-011"/>
    <x v="10"/>
    <s v="K008"/>
    <s v="40吋LED液晶顯示器"/>
    <x v="2"/>
    <n v="45"/>
    <n v="7490"/>
    <n v="337050"/>
  </r>
  <r>
    <s v="AB19-00014"/>
    <d v="2019-01-02T00:00:00"/>
    <s v="陳欣怡"/>
    <s v="M-003"/>
    <x v="0"/>
    <s v="K012"/>
    <s v="美白電動牙刷-美白刷頭+多動向交叉刷頭"/>
    <x v="1"/>
    <n v="25"/>
    <n v="1200"/>
    <n v="30000"/>
  </r>
  <r>
    <s v="AB19-00015"/>
    <d v="2019-01-02T00:00:00"/>
    <s v="王家銘"/>
    <s v="M-007"/>
    <x v="6"/>
    <s v="K009"/>
    <s v="奈米水離子吹風機-粉金"/>
    <x v="1"/>
    <n v="25"/>
    <n v="5990"/>
    <n v="149750"/>
  </r>
  <r>
    <s v="AB19-00016"/>
    <d v="2019-01-02T00:00:00"/>
    <s v="涂佩芳"/>
    <s v="M-001"/>
    <x v="1"/>
    <s v="K033"/>
    <s v="蒸氣掛燙烘衣架"/>
    <x v="3"/>
    <n v="45"/>
    <n v="4280"/>
    <n v="192600"/>
  </r>
  <r>
    <s v="AB19-00017"/>
    <d v="2019-01-02T00:00:00"/>
    <s v="郭立新"/>
    <s v="M-008"/>
    <x v="7"/>
    <s v="K039"/>
    <s v="迷你隨身空氣負離子清淨機-紅"/>
    <x v="3"/>
    <n v="25"/>
    <n v="999"/>
    <n v="24975"/>
  </r>
  <r>
    <s v="AB19-00018"/>
    <d v="2019-01-02T00:00:00"/>
    <s v="涂佩芳"/>
    <s v="M-001"/>
    <x v="1"/>
    <s v="K040"/>
    <s v="直立擺頭陶瓷電暖器-灰"/>
    <x v="0"/>
    <n v="25"/>
    <n v="2690"/>
    <n v="67250"/>
  </r>
  <r>
    <s v="AB19-00019"/>
    <d v="2019-01-04T00:00:00"/>
    <s v="賴惠雯"/>
    <s v="M-009"/>
    <x v="8"/>
    <s v="K012"/>
    <s v="美白電動牙刷-美白刷頭+多動向交叉刷頭"/>
    <x v="1"/>
    <n v="25"/>
    <n v="1200"/>
    <n v="30000"/>
  </r>
  <r>
    <s v="AB19-00020"/>
    <d v="2019-01-04T00:00:00"/>
    <s v="蔡俊宏"/>
    <s v="M-010"/>
    <x v="9"/>
    <s v="K012"/>
    <s v="美白電動牙刷-美白刷頭+多動向交叉刷頭"/>
    <x v="1"/>
    <n v="25"/>
    <n v="1200"/>
    <n v="30000"/>
  </r>
  <r>
    <s v="AB19-00021"/>
    <d v="2019-01-04T00:00:00"/>
    <s v="賴惠雯"/>
    <s v="M-011"/>
    <x v="10"/>
    <s v="K012"/>
    <s v="美白電動牙刷-美白刷頭+多動向交叉刷頭"/>
    <x v="1"/>
    <n v="25"/>
    <n v="1200"/>
    <n v="30000"/>
  </r>
  <r>
    <s v="AB19-00022"/>
    <d v="2019-01-04T00:00:00"/>
    <s v="涂佩芳"/>
    <s v="M-001"/>
    <x v="1"/>
    <s v="K010"/>
    <s v="手持按摩器"/>
    <x v="4"/>
    <n v="25"/>
    <n v="2980"/>
    <n v="74500"/>
  </r>
  <r>
    <s v="AB19-00023"/>
    <d v="2019-01-04T00:00:00"/>
    <s v="陳欣怡"/>
    <s v="M-003"/>
    <x v="0"/>
    <s v="K009"/>
    <s v="奈米水離子吹風機-粉金"/>
    <x v="1"/>
    <n v="35"/>
    <n v="5990"/>
    <n v="209650"/>
  </r>
  <r>
    <s v="AB19-00024"/>
    <d v="2019-01-04T00:00:00"/>
    <s v="陳欣怡"/>
    <s v="M-004"/>
    <x v="3"/>
    <s v="K009"/>
    <s v="奈米水離子吹風機-粉金"/>
    <x v="1"/>
    <n v="35"/>
    <n v="5990"/>
    <n v="209650"/>
  </r>
  <r>
    <s v="AB19-00025"/>
    <d v="2019-01-04T00:00:00"/>
    <s v="陳欣怡"/>
    <s v="M-004"/>
    <x v="3"/>
    <s v="K028"/>
    <s v="暖手寶-粉+白"/>
    <x v="0"/>
    <n v="45"/>
    <n v="1330"/>
    <n v="59850"/>
  </r>
  <r>
    <s v="AB19-00026"/>
    <d v="2019-01-04T00:00:00"/>
    <s v="涂佩芳"/>
    <s v="M-002"/>
    <x v="2"/>
    <s v="K001"/>
    <s v="蒸氣電熨斗"/>
    <x v="2"/>
    <n v="25"/>
    <n v="665"/>
    <n v="16625"/>
  </r>
  <r>
    <s v="AB19-00027"/>
    <d v="2019-01-04T00:00:00"/>
    <s v="陳欣怡"/>
    <s v="M-003"/>
    <x v="0"/>
    <s v="K024"/>
    <s v="14吋立扇/電風扇-灰"/>
    <x v="0"/>
    <n v="25"/>
    <n v="980"/>
    <n v="24500"/>
  </r>
  <r>
    <s v="AB19-00028"/>
    <d v="2019-01-04T00:00:00"/>
    <s v="陳欣怡"/>
    <s v="M-005"/>
    <x v="4"/>
    <s v="K008"/>
    <s v="40吋LED液晶顯示器"/>
    <x v="2"/>
    <n v="35"/>
    <n v="7490"/>
    <n v="262150"/>
  </r>
  <r>
    <s v="AB19-00029"/>
    <d v="2019-01-04T00:00:00"/>
    <s v="王家銘"/>
    <s v="M-006"/>
    <x v="5"/>
    <s v="K008"/>
    <s v="40吋LED液晶顯示器"/>
    <x v="2"/>
    <n v="35"/>
    <n v="7490"/>
    <n v="262150"/>
  </r>
  <r>
    <s v="AB19-00030"/>
    <d v="2019-01-04T00:00:00"/>
    <s v="賴惠雯"/>
    <s v="M-011"/>
    <x v="10"/>
    <s v="K005"/>
    <s v="渦輪氣旋健康氣炸鍋"/>
    <x v="5"/>
    <n v="65"/>
    <n v="8990"/>
    <n v="584350"/>
  </r>
  <r>
    <s v="AB19-00031"/>
    <d v="2019-01-04T00:00:00"/>
    <s v="涂佩芳"/>
    <s v="M-001"/>
    <x v="1"/>
    <s v="K005"/>
    <s v="渦輪氣旋健康氣炸鍋"/>
    <x v="5"/>
    <n v="65"/>
    <n v="8990"/>
    <n v="584350"/>
  </r>
  <r>
    <s v="AB19-00032"/>
    <d v="2019-01-04T00:00:00"/>
    <s v="涂佩芳"/>
    <s v="M-001"/>
    <x v="1"/>
    <s v="K041"/>
    <s v="迷你隨身空氣負離子清淨機-白"/>
    <x v="3"/>
    <n v="25"/>
    <n v="999"/>
    <n v="24975"/>
  </r>
  <r>
    <s v="AB19-00033"/>
    <d v="2019-01-04T00:00:00"/>
    <s v="涂佩芳"/>
    <s v="M-002"/>
    <x v="2"/>
    <s v="K042"/>
    <s v="暖手寶-白"/>
    <x v="0"/>
    <n v="25"/>
    <n v="690"/>
    <n v="17250"/>
  </r>
  <r>
    <s v="AB19-00034"/>
    <d v="2019-01-04T00:00:00"/>
    <s v="陳欣怡"/>
    <s v="M-003"/>
    <x v="0"/>
    <s v="K043"/>
    <s v="紫漩USB捕蚊燈"/>
    <x v="2"/>
    <n v="25"/>
    <n v="680"/>
    <n v="17000"/>
  </r>
  <r>
    <s v="AB19-00035"/>
    <d v="2019-01-04T00:00:00"/>
    <s v="王家銘"/>
    <s v="M-007"/>
    <x v="6"/>
    <s v="K044"/>
    <s v="溫熱按摩敲敲枕"/>
    <x v="4"/>
    <n v="25"/>
    <n v="2880"/>
    <n v="72000"/>
  </r>
  <r>
    <s v="AB19-00036"/>
    <d v="2019-01-04T00:00:00"/>
    <s v="郭立新"/>
    <s v="M-008"/>
    <x v="7"/>
    <s v="K045"/>
    <s v="鉑光防眩檯燈-黑"/>
    <x v="2"/>
    <n v="25"/>
    <n v="988"/>
    <n v="24700"/>
  </r>
  <r>
    <s v="AB19-00037"/>
    <d v="2019-01-04T00:00:00"/>
    <s v="賴惠雯"/>
    <s v="M-009"/>
    <x v="8"/>
    <s v="K046"/>
    <s v="頸背多功能按摩椅墊"/>
    <x v="4"/>
    <n v="25"/>
    <n v="3280"/>
    <n v="82000"/>
  </r>
  <r>
    <s v="AB19-00038"/>
    <d v="2019-01-04T00:00:00"/>
    <s v="蔡俊宏"/>
    <s v="M-010"/>
    <x v="9"/>
    <s v="K047"/>
    <s v="暖烘免治馬桶座"/>
    <x v="2"/>
    <n v="25"/>
    <n v="16020"/>
    <n v="400500"/>
  </r>
  <r>
    <s v="AB19-00039"/>
    <d v="2019-01-04T00:00:00"/>
    <s v="王家銘"/>
    <s v="M-007"/>
    <x v="6"/>
    <s v="K048"/>
    <s v="愛沙發-時尚灰"/>
    <x v="4"/>
    <n v="35"/>
    <n v="32800"/>
    <n v="1148000"/>
  </r>
  <r>
    <s v="AB19-00040"/>
    <d v="2019-01-04T00:00:00"/>
    <s v="郭立新"/>
    <s v="M-008"/>
    <x v="7"/>
    <s v="K039"/>
    <s v="迷你隨身空氣負離子清淨機-紅"/>
    <x v="3"/>
    <n v="35"/>
    <n v="999"/>
    <n v="34965"/>
  </r>
  <r>
    <s v="AB19-00041"/>
    <d v="2019-01-04T00:00:00"/>
    <s v="陳欣怡"/>
    <s v="M-005"/>
    <x v="4"/>
    <s v="K033"/>
    <s v="蒸氣掛燙烘衣架"/>
    <x v="3"/>
    <n v="45"/>
    <n v="4280"/>
    <n v="192600"/>
  </r>
  <r>
    <s v="AB19-00042"/>
    <d v="2019-01-04T00:00:00"/>
    <s v="賴惠雯"/>
    <s v="M-011"/>
    <x v="10"/>
    <s v="K001"/>
    <s v="蒸氣電熨斗"/>
    <x v="2"/>
    <n v="25"/>
    <n v="665"/>
    <n v="16625"/>
  </r>
  <r>
    <s v="AB19-00043"/>
    <d v="2019-01-04T00:00:00"/>
    <s v="涂佩芳"/>
    <s v="M-001"/>
    <x v="1"/>
    <s v="K033"/>
    <s v="蒸氣掛燙烘衣架"/>
    <x v="3"/>
    <n v="25"/>
    <n v="4280"/>
    <n v="107000"/>
  </r>
  <r>
    <s v="AB19-00044"/>
    <d v="2019-01-04T00:00:00"/>
    <s v="賴惠雯"/>
    <s v="M-009"/>
    <x v="8"/>
    <s v="K033"/>
    <s v="蒸氣掛燙烘衣架"/>
    <x v="3"/>
    <n v="35"/>
    <n v="4280"/>
    <n v="149800"/>
  </r>
  <r>
    <s v="AB19-00045"/>
    <d v="2019-01-04T00:00:00"/>
    <s v="蔡俊宏"/>
    <s v="M-010"/>
    <x v="9"/>
    <s v="K033"/>
    <s v="蒸氣掛燙烘衣架"/>
    <x v="3"/>
    <n v="35"/>
    <n v="4280"/>
    <n v="149800"/>
  </r>
  <r>
    <s v="AB19-00046"/>
    <d v="2019-01-04T00:00:00"/>
    <s v="涂佩芳"/>
    <s v="M-002"/>
    <x v="2"/>
    <s v="K001"/>
    <s v="蒸氣電熨斗"/>
    <x v="2"/>
    <n v="65"/>
    <n v="665"/>
    <n v="43225"/>
  </r>
  <r>
    <s v="AB19-00047"/>
    <d v="2019-01-04T00:00:00"/>
    <s v="陳欣怡"/>
    <s v="M-003"/>
    <x v="0"/>
    <s v="K033"/>
    <s v="蒸氣掛燙烘衣架"/>
    <x v="3"/>
    <n v="65"/>
    <n v="4280"/>
    <n v="278200"/>
  </r>
  <r>
    <s v="AB19-00048"/>
    <d v="2019-01-04T00:00:00"/>
    <s v="涂佩芳"/>
    <s v="M-002"/>
    <x v="2"/>
    <s v="K028"/>
    <s v="暖手寶-粉+白"/>
    <x v="0"/>
    <n v="25"/>
    <n v="1330"/>
    <n v="33250"/>
  </r>
  <r>
    <s v="AB19-00049"/>
    <d v="2019-01-04T00:00:00"/>
    <s v="陳欣怡"/>
    <s v="M-003"/>
    <x v="0"/>
    <s v="K036"/>
    <s v="數位式無線電話-時尚黑"/>
    <x v="2"/>
    <n v="25"/>
    <n v="990"/>
    <n v="24750"/>
  </r>
  <r>
    <s v="AB19-00050"/>
    <d v="2019-01-04T00:00:00"/>
    <s v="陳欣怡"/>
    <s v="M-004"/>
    <x v="3"/>
    <s v="K009"/>
    <s v="奈米水離子吹風機-粉金"/>
    <x v="1"/>
    <n v="25"/>
    <n v="5990"/>
    <n v="149750"/>
  </r>
  <r>
    <s v="AB19-00051"/>
    <d v="2019-01-04T00:00:00"/>
    <s v="陳欣怡"/>
    <s v="M-005"/>
    <x v="4"/>
    <s v="K012"/>
    <s v="美白電動牙刷-美白刷頭+多動向交叉刷頭"/>
    <x v="1"/>
    <n v="25"/>
    <n v="1200"/>
    <n v="30000"/>
  </r>
  <r>
    <s v="AB19-00052"/>
    <d v="2019-01-04T00:00:00"/>
    <s v="王家銘"/>
    <s v="M-006"/>
    <x v="5"/>
    <s v="K012"/>
    <s v="美白電動牙刷-美白刷頭+多動向交叉刷頭"/>
    <x v="1"/>
    <n v="25"/>
    <n v="1200"/>
    <n v="30000"/>
  </r>
  <r>
    <s v="AB19-00053"/>
    <d v="2019-01-04T00:00:00"/>
    <s v="涂佩芳"/>
    <s v="M-001"/>
    <x v="1"/>
    <s v="K012"/>
    <s v="美白電動牙刷-美白刷頭+多動向交叉刷頭"/>
    <x v="1"/>
    <n v="25"/>
    <n v="1200"/>
    <n v="30000"/>
  </r>
  <r>
    <s v="AB19-00054"/>
    <d v="2019-01-04T00:00:00"/>
    <s v="涂佩芳"/>
    <s v="M-002"/>
    <x v="2"/>
    <s v="K010"/>
    <s v="手持按摩器"/>
    <x v="4"/>
    <n v="25"/>
    <n v="2980"/>
    <n v="74500"/>
  </r>
  <r>
    <s v="AB19-00055"/>
    <d v="2019-01-04T00:00:00"/>
    <s v="賴惠雯"/>
    <s v="M-011"/>
    <x v="10"/>
    <s v="K009"/>
    <s v="奈米水離子吹風機-粉金"/>
    <x v="1"/>
    <n v="35"/>
    <n v="5990"/>
    <n v="209650"/>
  </r>
  <r>
    <s v="AB19-00056"/>
    <d v="2019-01-04T00:00:00"/>
    <s v="涂佩芳"/>
    <s v="M-001"/>
    <x v="1"/>
    <s v="K009"/>
    <s v="奈米水離子吹風機-粉金"/>
    <x v="1"/>
    <n v="35"/>
    <n v="5990"/>
    <n v="209650"/>
  </r>
  <r>
    <s v="AB19-00057"/>
    <d v="2019-01-04T00:00:00"/>
    <s v="王家銘"/>
    <s v="M-006"/>
    <x v="5"/>
    <s v="K028"/>
    <s v="暖手寶-粉+白"/>
    <x v="0"/>
    <n v="45"/>
    <n v="1330"/>
    <n v="59850"/>
  </r>
  <r>
    <s v="AB19-00058"/>
    <d v="2019-01-04T00:00:00"/>
    <s v="陳欣怡"/>
    <s v="M-003"/>
    <x v="0"/>
    <s v="K033"/>
    <s v="蒸氣掛燙烘衣架"/>
    <x v="3"/>
    <n v="25"/>
    <n v="4280"/>
    <n v="107000"/>
  </r>
  <r>
    <s v="AB19-00059"/>
    <d v="2019-01-04T00:00:00"/>
    <s v="蔡俊宏"/>
    <s v="M-010"/>
    <x v="9"/>
    <s v="K024"/>
    <s v="14吋立扇/電風扇-灰"/>
    <x v="0"/>
    <n v="25"/>
    <n v="980"/>
    <n v="24500"/>
  </r>
  <r>
    <s v="AB19-00060"/>
    <d v="2019-01-04T00:00:00"/>
    <s v="涂佩芳"/>
    <s v="M-002"/>
    <x v="2"/>
    <s v="K008"/>
    <s v="40吋LED液晶顯示器"/>
    <x v="2"/>
    <n v="35"/>
    <n v="7490"/>
    <n v="262150"/>
  </r>
  <r>
    <s v="AB19-00061"/>
    <d v="2019-01-04T00:00:00"/>
    <s v="陳欣怡"/>
    <s v="M-003"/>
    <x v="0"/>
    <s v="K008"/>
    <s v="40吋LED液晶顯示器"/>
    <x v="2"/>
    <n v="35"/>
    <n v="7490"/>
    <n v="262150"/>
  </r>
  <r>
    <s v="AB19-00062"/>
    <d v="2019-01-04T00:00:00"/>
    <s v="陳欣怡"/>
    <s v="M-004"/>
    <x v="3"/>
    <s v="K005"/>
    <s v="渦輪氣旋健康氣炸鍋"/>
    <x v="5"/>
    <n v="65"/>
    <n v="8990"/>
    <n v="584350"/>
  </r>
  <r>
    <s v="AB19-00063"/>
    <d v="2019-01-04T00:00:00"/>
    <s v="陳欣怡"/>
    <s v="M-005"/>
    <x v="4"/>
    <s v="K005"/>
    <s v="渦輪氣旋健康氣炸鍋"/>
    <x v="5"/>
    <n v="65"/>
    <n v="8990"/>
    <n v="584350"/>
  </r>
  <r>
    <s v="AB19-00064"/>
    <d v="2019-01-04T00:00:00"/>
    <s v="賴惠雯"/>
    <s v="M-011"/>
    <x v="10"/>
    <s v="K001"/>
    <s v="蒸氣電熨斗"/>
    <x v="2"/>
    <n v="25"/>
    <n v="665"/>
    <n v="16625"/>
  </r>
  <r>
    <s v="AB19-00065"/>
    <d v="2019-01-04T00:00:00"/>
    <s v="涂佩芳"/>
    <s v="M-001"/>
    <x v="1"/>
    <s v="K042"/>
    <s v="暖手寶-白"/>
    <x v="0"/>
    <n v="25"/>
    <n v="690"/>
    <n v="17250"/>
  </r>
  <r>
    <s v="AB19-00066"/>
    <d v="2019-01-04T00:00:00"/>
    <s v="涂佩芳"/>
    <s v="M-002"/>
    <x v="2"/>
    <s v="K043"/>
    <s v="紫漩USB捕蚊燈"/>
    <x v="2"/>
    <n v="25"/>
    <n v="680"/>
    <n v="17000"/>
  </r>
  <r>
    <s v="AB19-00067"/>
    <d v="2019-01-04T00:00:00"/>
    <s v="陳欣怡"/>
    <s v="M-003"/>
    <x v="0"/>
    <s v="K044"/>
    <s v="溫熱按摩敲敲枕"/>
    <x v="4"/>
    <n v="25"/>
    <n v="2880"/>
    <n v="72000"/>
  </r>
  <r>
    <s v="AB19-00068"/>
    <d v="2019-01-04T00:00:00"/>
    <s v="陳欣怡"/>
    <s v="M-004"/>
    <x v="3"/>
    <s v="K045"/>
    <s v="鉑光防眩檯燈-黑"/>
    <x v="2"/>
    <n v="25"/>
    <n v="988"/>
    <n v="24700"/>
  </r>
  <r>
    <s v="AB19-00069"/>
    <d v="2019-01-04T00:00:00"/>
    <s v="陳欣怡"/>
    <s v="M-005"/>
    <x v="4"/>
    <s v="K046"/>
    <s v="頸背多功能按摩椅墊"/>
    <x v="4"/>
    <n v="25"/>
    <n v="3280"/>
    <n v="82000"/>
  </r>
  <r>
    <s v="AB19-00070"/>
    <d v="2019-01-04T00:00:00"/>
    <s v="王家銘"/>
    <s v="M-006"/>
    <x v="5"/>
    <s v="K047"/>
    <s v="暖烘免治馬桶座"/>
    <x v="2"/>
    <n v="25"/>
    <n v="16020"/>
    <n v="400500"/>
  </r>
  <r>
    <s v="AB19-00071"/>
    <d v="2019-01-04T00:00:00"/>
    <s v="陳欣怡"/>
    <s v="M-004"/>
    <x v="3"/>
    <s v="K048"/>
    <s v="愛沙發-時尚灰"/>
    <x v="4"/>
    <n v="35"/>
    <n v="32800"/>
    <n v="1148000"/>
  </r>
  <r>
    <s v="AB19-00072"/>
    <d v="2019-01-04T00:00:00"/>
    <s v="陳欣怡"/>
    <s v="M-005"/>
    <x v="4"/>
    <s v="K039"/>
    <s v="迷你隨身空氣負離子清淨機-紅"/>
    <x v="3"/>
    <n v="35"/>
    <n v="999"/>
    <n v="34965"/>
  </r>
  <r>
    <s v="AB19-00073"/>
    <d v="2019-01-04T00:00:00"/>
    <s v="王家銘"/>
    <s v="M-007"/>
    <x v="6"/>
    <s v="K033"/>
    <s v="蒸氣掛燙烘衣架"/>
    <x v="3"/>
    <n v="45"/>
    <n v="4280"/>
    <n v="192600"/>
  </r>
  <r>
    <s v="AB19-00074"/>
    <d v="2019-01-04T00:00:00"/>
    <s v="王家銘"/>
    <s v="M-007"/>
    <x v="6"/>
    <s v="K033"/>
    <s v="蒸氣掛燙烘衣架"/>
    <x v="3"/>
    <n v="25"/>
    <n v="4280"/>
    <n v="107000"/>
  </r>
  <r>
    <s v="AB19-00075"/>
    <d v="2019-01-04T00:00:00"/>
    <s v="郭立新"/>
    <s v="M-008"/>
    <x v="7"/>
    <s v="K033"/>
    <s v="蒸氣掛燙烘衣架"/>
    <x v="3"/>
    <n v="25"/>
    <n v="4280"/>
    <n v="107000"/>
  </r>
  <r>
    <s v="AB19-00076"/>
    <d v="2019-01-04T00:00:00"/>
    <s v="王家銘"/>
    <s v="M-006"/>
    <x v="5"/>
    <s v="K033"/>
    <s v="蒸氣掛燙烘衣架"/>
    <x v="3"/>
    <n v="35"/>
    <n v="4280"/>
    <n v="149800"/>
  </r>
  <r>
    <s v="AB19-00077"/>
    <d v="2019-01-04T00:00:00"/>
    <s v="王家銘"/>
    <s v="M-007"/>
    <x v="6"/>
    <s v="K033"/>
    <s v="蒸氣掛燙烘衣架"/>
    <x v="3"/>
    <n v="35"/>
    <n v="4280"/>
    <n v="149800"/>
  </r>
  <r>
    <s v="AB19-00078"/>
    <d v="2019-01-04T00:00:00"/>
    <s v="王家銘"/>
    <s v="M-006"/>
    <x v="5"/>
    <s v="K033"/>
    <s v="蒸氣掛燙烘衣架"/>
    <x v="3"/>
    <n v="65"/>
    <n v="4280"/>
    <n v="278200"/>
  </r>
  <r>
    <s v="AB19-00079"/>
    <d v="2019-01-04T00:00:00"/>
    <s v="王家銘"/>
    <s v="M-007"/>
    <x v="6"/>
    <s v="K033"/>
    <s v="蒸氣掛燙烘衣架"/>
    <x v="3"/>
    <n v="65"/>
    <n v="4280"/>
    <n v="278200"/>
  </r>
  <r>
    <s v="AB19-00080"/>
    <d v="2019-01-04T00:00:00"/>
    <s v="賴惠雯"/>
    <s v="M-009"/>
    <x v="8"/>
    <s v="K028"/>
    <s v="暖手寶-粉+白"/>
    <x v="0"/>
    <n v="25"/>
    <n v="1330"/>
    <n v="33250"/>
  </r>
  <r>
    <s v="AB19-00081"/>
    <d v="2019-01-04T00:00:00"/>
    <s v="蔡俊宏"/>
    <s v="M-010"/>
    <x v="9"/>
    <s v="K036"/>
    <s v="數位式無線電話-時尚黑"/>
    <x v="2"/>
    <n v="25"/>
    <n v="990"/>
    <n v="24750"/>
  </r>
  <r>
    <s v="AB19-00082"/>
    <d v="2019-01-04T00:00:00"/>
    <s v="賴惠雯"/>
    <s v="M-011"/>
    <x v="10"/>
    <s v="K009"/>
    <s v="奈米水離子吹風機-粉金"/>
    <x v="1"/>
    <n v="25"/>
    <n v="5990"/>
    <n v="149750"/>
  </r>
  <r>
    <s v="AB19-00083"/>
    <d v="2019-01-04T00:00:00"/>
    <s v="涂佩芳"/>
    <s v="M-001"/>
    <x v="1"/>
    <s v="K012"/>
    <s v="美白電動牙刷-美白刷頭+多動向交叉刷頭"/>
    <x v="1"/>
    <n v="25"/>
    <n v="1200"/>
    <n v="30000"/>
  </r>
  <r>
    <s v="AB19-00084"/>
    <d v="2019-01-04T00:00:00"/>
    <s v="涂佩芳"/>
    <s v="M-002"/>
    <x v="2"/>
    <s v="K012"/>
    <s v="美白電動牙刷-美白刷頭+多動向交叉刷頭"/>
    <x v="1"/>
    <n v="25"/>
    <n v="1200"/>
    <n v="30000"/>
  </r>
  <r>
    <s v="AB19-00085"/>
    <d v="2019-01-04T00:00:00"/>
    <s v="陳欣怡"/>
    <s v="M-003"/>
    <x v="0"/>
    <s v="K012"/>
    <s v="美白電動牙刷-美白刷頭+多動向交叉刷頭"/>
    <x v="1"/>
    <n v="25"/>
    <n v="1200"/>
    <n v="30000"/>
  </r>
  <r>
    <s v="AB19-00086"/>
    <d v="2019-01-04T00:00:00"/>
    <s v="陳欣怡"/>
    <s v="M-004"/>
    <x v="3"/>
    <s v="K010"/>
    <s v="手持按摩器"/>
    <x v="4"/>
    <n v="25"/>
    <n v="2980"/>
    <n v="74500"/>
  </r>
  <r>
    <s v="AB19-00087"/>
    <d v="2019-01-04T00:00:00"/>
    <s v="郭立新"/>
    <s v="M-008"/>
    <x v="7"/>
    <s v="K009"/>
    <s v="奈米水離子吹風機-粉金"/>
    <x v="1"/>
    <n v="35"/>
    <n v="5990"/>
    <n v="209650"/>
  </r>
  <r>
    <s v="AB19-00088"/>
    <d v="2019-01-04T00:00:00"/>
    <s v="賴惠雯"/>
    <s v="M-009"/>
    <x v="8"/>
    <s v="K009"/>
    <s v="奈米水離子吹風機-粉金"/>
    <x v="1"/>
    <n v="35"/>
    <n v="5990"/>
    <n v="209650"/>
  </r>
  <r>
    <s v="AB19-00089"/>
    <d v="2019-01-04T00:00:00"/>
    <s v="郭立新"/>
    <s v="M-008"/>
    <x v="7"/>
    <s v="K028"/>
    <s v="暖手寶-粉+白"/>
    <x v="0"/>
    <n v="45"/>
    <n v="1330"/>
    <n v="59850"/>
  </r>
  <r>
    <s v="AB19-00090"/>
    <d v="2019-01-04T00:00:00"/>
    <s v="陳欣怡"/>
    <s v="M-005"/>
    <x v="4"/>
    <s v="K033"/>
    <s v="蒸氣掛燙烘衣架"/>
    <x v="3"/>
    <n v="25"/>
    <n v="4280"/>
    <n v="107000"/>
  </r>
  <r>
    <s v="AB19-00091"/>
    <d v="2019-01-04T00:00:00"/>
    <s v="王家銘"/>
    <s v="M-006"/>
    <x v="5"/>
    <s v="K024"/>
    <s v="14吋立扇/電風扇-灰"/>
    <x v="0"/>
    <n v="25"/>
    <n v="980"/>
    <n v="24500"/>
  </r>
  <r>
    <s v="AB19-00092"/>
    <d v="2019-01-04T00:00:00"/>
    <s v="蔡俊宏"/>
    <s v="M-010"/>
    <x v="9"/>
    <s v="K008"/>
    <s v="40吋LED液晶顯示器"/>
    <x v="2"/>
    <n v="35"/>
    <n v="7490"/>
    <n v="262150"/>
  </r>
  <r>
    <s v="AB19-00093"/>
    <d v="2019-01-04T00:00:00"/>
    <s v="賴惠雯"/>
    <s v="M-011"/>
    <x v="10"/>
    <s v="K008"/>
    <s v="40吋LED液晶顯示器"/>
    <x v="2"/>
    <n v="35"/>
    <n v="7490"/>
    <n v="262150"/>
  </r>
  <r>
    <s v="AB19-00094"/>
    <d v="2019-01-04T00:00:00"/>
    <s v="郭立新"/>
    <s v="M-008"/>
    <x v="7"/>
    <s v="K005"/>
    <s v="渦輪氣旋健康氣炸鍋"/>
    <x v="5"/>
    <n v="65"/>
    <n v="8990"/>
    <n v="584350"/>
  </r>
  <r>
    <s v="AB19-00095"/>
    <d v="2019-01-04T00:00:00"/>
    <s v="賴惠雯"/>
    <s v="M-009"/>
    <x v="8"/>
    <s v="K005"/>
    <s v="渦輪氣旋健康氣炸鍋"/>
    <x v="5"/>
    <n v="65"/>
    <n v="8990"/>
    <n v="584350"/>
  </r>
  <r>
    <s v="AB19-00096"/>
    <d v="2019-01-04T00:00:00"/>
    <s v="王家銘"/>
    <s v="M-007"/>
    <x v="6"/>
    <s v="K041"/>
    <s v="迷你隨身空氣負離子清淨機-白"/>
    <x v="3"/>
    <n v="25"/>
    <n v="999"/>
    <n v="24975"/>
  </r>
  <r>
    <s v="AB19-00097"/>
    <d v="2019-01-04T00:00:00"/>
    <s v="郭立新"/>
    <s v="M-008"/>
    <x v="7"/>
    <s v="K042"/>
    <s v="暖手寶-白"/>
    <x v="0"/>
    <n v="25"/>
    <n v="690"/>
    <n v="17250"/>
  </r>
  <r>
    <s v="AB19-00098"/>
    <d v="2019-01-04T00:00:00"/>
    <s v="賴惠雯"/>
    <s v="M-009"/>
    <x v="8"/>
    <s v="K043"/>
    <s v="紫漩USB捕蚊燈"/>
    <x v="2"/>
    <n v="25"/>
    <n v="680"/>
    <n v="17000"/>
  </r>
  <r>
    <s v="AB19-00099"/>
    <d v="2019-01-04T00:00:00"/>
    <s v="蔡俊宏"/>
    <s v="M-010"/>
    <x v="9"/>
    <s v="K044"/>
    <s v="溫熱按摩敲敲枕"/>
    <x v="4"/>
    <n v="25"/>
    <n v="2880"/>
    <n v="72000"/>
  </r>
  <r>
    <s v="AB19-00100"/>
    <d v="2019-01-04T00:00:00"/>
    <s v="賴惠雯"/>
    <s v="M-011"/>
    <x v="10"/>
    <s v="K045"/>
    <s v="鉑光防眩檯燈-黑"/>
    <x v="2"/>
    <n v="25"/>
    <n v="988"/>
    <n v="24700"/>
  </r>
  <r>
    <s v="AB19-00101"/>
    <d v="2019-01-04T00:00:00"/>
    <s v="涂佩芳"/>
    <s v="M-001"/>
    <x v="1"/>
    <s v="K046"/>
    <s v="頸背多功能按摩椅墊"/>
    <x v="4"/>
    <n v="25"/>
    <n v="3280"/>
    <n v="82000"/>
  </r>
  <r>
    <s v="AB19-00102"/>
    <d v="2019-01-04T00:00:00"/>
    <s v="涂佩芳"/>
    <s v="M-002"/>
    <x v="2"/>
    <s v="K047"/>
    <s v="暖烘免治馬桶座"/>
    <x v="2"/>
    <n v="25"/>
    <n v="16020"/>
    <n v="400500"/>
  </r>
  <r>
    <s v="AB19-00103"/>
    <d v="2019-01-04T00:00:00"/>
    <s v="涂佩芳"/>
    <s v="M-001"/>
    <x v="1"/>
    <s v="K048"/>
    <s v="愛沙發-時尚灰"/>
    <x v="4"/>
    <n v="35"/>
    <n v="32800"/>
    <n v="1148000"/>
  </r>
  <r>
    <s v="AB19-00104"/>
    <d v="2019-01-04T00:00:00"/>
    <s v="涂佩芳"/>
    <s v="M-002"/>
    <x v="2"/>
    <s v="K001"/>
    <s v="蒸氣電熨斗"/>
    <x v="2"/>
    <n v="35"/>
    <n v="665"/>
    <n v="23275"/>
  </r>
  <r>
    <s v="AB19-00105"/>
    <d v="2019-01-04T00:00:00"/>
    <s v="賴惠雯"/>
    <s v="M-009"/>
    <x v="8"/>
    <s v="K033"/>
    <s v="蒸氣掛燙烘衣架"/>
    <x v="3"/>
    <n v="45"/>
    <n v="4280"/>
    <n v="192600"/>
  </r>
  <r>
    <s v="AB19-00106"/>
    <d v="2019-01-04T00:00:00"/>
    <s v="陳欣怡"/>
    <s v="M-003"/>
    <x v="0"/>
    <s v="K033"/>
    <s v="蒸氣掛燙烘衣架"/>
    <x v="3"/>
    <n v="25"/>
    <n v="4280"/>
    <n v="107000"/>
  </r>
  <r>
    <s v="AB19-00107"/>
    <d v="2019-01-04T00:00:00"/>
    <s v="陳欣怡"/>
    <s v="M-004"/>
    <x v="3"/>
    <s v="K033"/>
    <s v="蒸氣掛燙烘衣架"/>
    <x v="3"/>
    <n v="25"/>
    <n v="4280"/>
    <n v="107000"/>
  </r>
  <r>
    <s v="AB19-00108"/>
    <d v="2019-01-04T00:00:00"/>
    <s v="陳欣怡"/>
    <s v="M-003"/>
    <x v="0"/>
    <s v="K033"/>
    <s v="蒸氣掛燙烘衣架"/>
    <x v="3"/>
    <n v="35"/>
    <n v="4280"/>
    <n v="149800"/>
  </r>
  <r>
    <s v="AB19-00109"/>
    <d v="2019-01-04T00:00:00"/>
    <s v="陳欣怡"/>
    <s v="M-004"/>
    <x v="3"/>
    <s v="K033"/>
    <s v="蒸氣掛燙烘衣架"/>
    <x v="3"/>
    <n v="35"/>
    <n v="4280"/>
    <n v="149800"/>
  </r>
  <r>
    <s v="AB19-00110"/>
    <d v="2019-01-04T00:00:00"/>
    <s v="蔡俊宏"/>
    <s v="M-010"/>
    <x v="9"/>
    <s v="K033"/>
    <s v="蒸氣掛燙烘衣架"/>
    <x v="3"/>
    <n v="65"/>
    <n v="4280"/>
    <n v="278200"/>
  </r>
  <r>
    <s v="AB19-00111"/>
    <d v="2019-01-04T00:00:00"/>
    <s v="賴惠雯"/>
    <s v="M-011"/>
    <x v="10"/>
    <s v="K001"/>
    <s v="蒸氣電熨斗"/>
    <x v="2"/>
    <n v="65"/>
    <n v="665"/>
    <n v="43225"/>
  </r>
  <r>
    <s v="AB19-00112"/>
    <d v="2019-01-04T00:00:00"/>
    <s v="陳欣怡"/>
    <s v="M-005"/>
    <x v="4"/>
    <s v="K028"/>
    <s v="暖手寶-粉+白"/>
    <x v="0"/>
    <n v="25"/>
    <n v="1330"/>
    <n v="33250"/>
  </r>
  <r>
    <s v="AB19-00113"/>
    <d v="2019-01-04T00:00:00"/>
    <s v="王家銘"/>
    <s v="M-006"/>
    <x v="5"/>
    <s v="K036"/>
    <s v="數位式無線電話-時尚黑"/>
    <x v="2"/>
    <n v="25"/>
    <n v="990"/>
    <n v="24750"/>
  </r>
  <r>
    <s v="AB19-00114"/>
    <d v="2019-01-04T00:00:00"/>
    <s v="王家銘"/>
    <s v="M-007"/>
    <x v="6"/>
    <s v="K009"/>
    <s v="奈米水離子吹風機-粉金"/>
    <x v="1"/>
    <n v="25"/>
    <n v="5990"/>
    <n v="149750"/>
  </r>
  <r>
    <s v="AB19-00115"/>
    <d v="2019-01-04T00:00:00"/>
    <s v="郭立新"/>
    <s v="M-008"/>
    <x v="7"/>
    <s v="K012"/>
    <s v="美白電動牙刷-美白刷頭+多動向交叉刷頭"/>
    <x v="1"/>
    <n v="25"/>
    <n v="1200"/>
    <n v="30000"/>
  </r>
  <r>
    <s v="AB19-00116"/>
    <d v="2019-01-04T00:00:00"/>
    <s v="賴惠雯"/>
    <s v="M-009"/>
    <x v="8"/>
    <s v="K012"/>
    <s v="美白電動牙刷-美白刷頭+多動向交叉刷頭"/>
    <x v="1"/>
    <n v="25"/>
    <n v="1200"/>
    <n v="30000"/>
  </r>
  <r>
    <s v="AB19-00117"/>
    <d v="2019-01-04T00:00:00"/>
    <s v="蔡俊宏"/>
    <s v="M-010"/>
    <x v="9"/>
    <s v="K012"/>
    <s v="美白電動牙刷-美白刷頭+多動向交叉刷頭"/>
    <x v="1"/>
    <n v="25"/>
    <n v="1200"/>
    <n v="30000"/>
  </r>
  <r>
    <s v="AB19-00118"/>
    <d v="2019-01-04T00:00:00"/>
    <s v="涂佩芳"/>
    <s v="M-001"/>
    <x v="1"/>
    <s v="K010"/>
    <s v="手持按摩器"/>
    <x v="4"/>
    <n v="25"/>
    <n v="2980"/>
    <n v="74500"/>
  </r>
  <r>
    <s v="AB19-00119"/>
    <d v="2019-01-04T00:00:00"/>
    <s v="陳欣怡"/>
    <s v="M-005"/>
    <x v="4"/>
    <s v="K009"/>
    <s v="奈米水離子吹風機-粉金"/>
    <x v="1"/>
    <n v="35"/>
    <n v="5990"/>
    <n v="209650"/>
  </r>
  <r>
    <s v="AB19-00120"/>
    <d v="2019-01-04T00:00:00"/>
    <s v="王家銘"/>
    <s v="M-006"/>
    <x v="5"/>
    <s v="K009"/>
    <s v="奈米水離子吹風機-粉金"/>
    <x v="1"/>
    <n v="35"/>
    <n v="5990"/>
    <n v="209650"/>
  </r>
  <r>
    <s v="AB19-00121"/>
    <d v="2019-01-04T00:00:00"/>
    <s v="蔡俊宏"/>
    <s v="M-010"/>
    <x v="9"/>
    <s v="K028"/>
    <s v="暖手寶-粉+白"/>
    <x v="0"/>
    <n v="45"/>
    <n v="1330"/>
    <n v="59850"/>
  </r>
  <r>
    <s v="AB19-00122"/>
    <d v="2019-01-04T00:00:00"/>
    <s v="涂佩芳"/>
    <s v="M-002"/>
    <x v="2"/>
    <s v="K001"/>
    <s v="蒸氣電熨斗"/>
    <x v="2"/>
    <n v="25"/>
    <n v="665"/>
    <n v="16625"/>
  </r>
  <r>
    <s v="AB19-00123"/>
    <d v="2019-01-04T00:00:00"/>
    <s v="陳欣怡"/>
    <s v="M-003"/>
    <x v="0"/>
    <s v="K024"/>
    <s v="14吋立扇/電風扇-灰"/>
    <x v="0"/>
    <n v="25"/>
    <n v="980"/>
    <n v="24500"/>
  </r>
  <r>
    <s v="AB19-00124"/>
    <d v="2019-01-04T00:00:00"/>
    <s v="王家銘"/>
    <s v="M-007"/>
    <x v="6"/>
    <s v="K008"/>
    <s v="40吋LED液晶顯示器"/>
    <x v="2"/>
    <n v="35"/>
    <n v="7490"/>
    <n v="262150"/>
  </r>
  <r>
    <s v="AB19-00125"/>
    <d v="2019-01-04T00:00:00"/>
    <s v="郭立新"/>
    <s v="M-008"/>
    <x v="7"/>
    <s v="K008"/>
    <s v="40吋LED液晶顯示器"/>
    <x v="2"/>
    <n v="35"/>
    <n v="7490"/>
    <n v="262150"/>
  </r>
  <r>
    <s v="AB19-00126"/>
    <d v="2019-01-04T00:00:00"/>
    <s v="涂佩芳"/>
    <s v="M-001"/>
    <x v="1"/>
    <s v="K005"/>
    <s v="渦輪氣旋健康氣炸鍋"/>
    <x v="5"/>
    <n v="65"/>
    <n v="8990"/>
    <n v="584350"/>
  </r>
  <r>
    <s v="AB19-00127"/>
    <d v="2019-01-04T00:00:00"/>
    <s v="涂佩芳"/>
    <s v="M-002"/>
    <x v="2"/>
    <s v="K005"/>
    <s v="渦輪氣旋健康氣炸鍋"/>
    <x v="5"/>
    <n v="65"/>
    <n v="8990"/>
    <n v="584350"/>
  </r>
  <r>
    <s v="AB19-00128"/>
    <d v="2019-01-04T00:00:00"/>
    <s v="陳欣怡"/>
    <s v="M-003"/>
    <x v="0"/>
    <s v="K041"/>
    <s v="迷你隨身空氣負離子清淨機-白"/>
    <x v="3"/>
    <n v="25"/>
    <n v="999"/>
    <n v="24975"/>
  </r>
  <r>
    <s v="AB19-00129"/>
    <d v="2019-01-04T00:00:00"/>
    <s v="陳欣怡"/>
    <s v="M-004"/>
    <x v="3"/>
    <s v="K042"/>
    <s v="暖手寶-白"/>
    <x v="0"/>
    <n v="25"/>
    <n v="690"/>
    <n v="17250"/>
  </r>
  <r>
    <s v="AB19-00130"/>
    <d v="2019-01-04T00:00:00"/>
    <s v="陳欣怡"/>
    <s v="M-005"/>
    <x v="4"/>
    <s v="K043"/>
    <s v="紫漩USB捕蚊燈"/>
    <x v="2"/>
    <n v="25"/>
    <n v="680"/>
    <n v="17000"/>
  </r>
  <r>
    <s v="AB19-00131"/>
    <d v="2019-01-04T00:00:00"/>
    <s v="王家銘"/>
    <s v="M-006"/>
    <x v="5"/>
    <s v="K044"/>
    <s v="溫熱按摩敲敲枕"/>
    <x v="4"/>
    <n v="25"/>
    <n v="2880"/>
    <n v="72000"/>
  </r>
  <r>
    <s v="AB19-00132"/>
    <d v="2019-01-04T00:00:00"/>
    <s v="涂佩芳"/>
    <s v="M-001"/>
    <x v="1"/>
    <s v="K045"/>
    <s v="鉑光防眩檯燈-黑"/>
    <x v="2"/>
    <n v="25"/>
    <n v="988"/>
    <n v="24700"/>
  </r>
  <r>
    <s v="AB19-00133"/>
    <d v="2019-01-04T00:00:00"/>
    <s v="涂佩芳"/>
    <s v="M-002"/>
    <x v="2"/>
    <s v="K046"/>
    <s v="頸背多功能按摩椅墊"/>
    <x v="4"/>
    <n v="25"/>
    <n v="3280"/>
    <n v="82000"/>
  </r>
  <r>
    <s v="AB19-00134"/>
    <d v="2019-01-04T00:00:00"/>
    <s v="陳欣怡"/>
    <s v="M-003"/>
    <x v="0"/>
    <s v="K047"/>
    <s v="暖烘免治馬桶座"/>
    <x v="2"/>
    <n v="25"/>
    <n v="16020"/>
    <n v="400500"/>
  </r>
  <r>
    <s v="AB19-00135"/>
    <d v="2019-01-04T00:00:00"/>
    <s v="賴惠雯"/>
    <s v="M-009"/>
    <x v="8"/>
    <s v="K048"/>
    <s v="愛沙發-時尚灰"/>
    <x v="4"/>
    <n v="35"/>
    <n v="32800"/>
    <n v="1148000"/>
  </r>
  <r>
    <s v="AB19-00136"/>
    <d v="2019-01-04T00:00:00"/>
    <s v="蔡俊宏"/>
    <s v="M-010"/>
    <x v="9"/>
    <s v="K006"/>
    <s v="14吋立扇/電風扇-黑"/>
    <x v="0"/>
    <n v="35"/>
    <n v="980"/>
    <n v="34300"/>
  </r>
  <r>
    <s v="AB19-00137"/>
    <d v="2019-01-04T00:00:00"/>
    <s v="賴惠雯"/>
    <s v="M-011"/>
    <x v="10"/>
    <s v="K016"/>
    <s v="迷你淨顏潔膚儀-送刷頭"/>
    <x v="1"/>
    <n v="45"/>
    <n v="2600"/>
    <n v="117000"/>
  </r>
  <r>
    <s v="AB19-00138"/>
    <d v="2019-01-04T00:00:00"/>
    <s v="蔡俊宏"/>
    <s v="M-010"/>
    <x v="9"/>
    <s v="K033"/>
    <s v="蒸氣掛燙烘衣架"/>
    <x v="3"/>
    <n v="25"/>
    <n v="4280"/>
    <n v="107000"/>
  </r>
  <r>
    <s v="AB19-00139"/>
    <d v="2019-01-04T00:00:00"/>
    <s v="賴惠雯"/>
    <s v="M-011"/>
    <x v="10"/>
    <s v="K016"/>
    <s v="迷你淨顏潔膚儀-送刷頭"/>
    <x v="1"/>
    <n v="25"/>
    <n v="2600"/>
    <n v="65000"/>
  </r>
  <r>
    <s v="AB19-00140"/>
    <d v="2019-01-04T00:00:00"/>
    <s v="賴惠雯"/>
    <s v="M-011"/>
    <x v="10"/>
    <s v="K016"/>
    <s v="迷你淨顏潔膚儀-送刷頭"/>
    <x v="1"/>
    <n v="35"/>
    <n v="2600"/>
    <n v="91000"/>
  </r>
  <r>
    <s v="AB19-00141"/>
    <d v="2019-01-04T00:00:00"/>
    <s v="涂佩芳"/>
    <s v="M-001"/>
    <x v="1"/>
    <s v="K006"/>
    <s v="14吋立扇/電風扇-黑"/>
    <x v="0"/>
    <n v="35"/>
    <n v="980"/>
    <n v="34300"/>
  </r>
  <r>
    <s v="AB19-00142"/>
    <d v="2019-01-04T00:00:00"/>
    <s v="陳欣怡"/>
    <s v="M-003"/>
    <x v="0"/>
    <s v="K006"/>
    <s v="14吋立扇/電風扇-黑"/>
    <x v="0"/>
    <n v="65"/>
    <n v="980"/>
    <n v="63700"/>
  </r>
  <r>
    <s v="AB19-00143"/>
    <d v="2019-01-04T00:00:00"/>
    <s v="陳欣怡"/>
    <s v="M-004"/>
    <x v="3"/>
    <s v="K047"/>
    <s v="暖烘免治馬桶座"/>
    <x v="2"/>
    <n v="65"/>
    <n v="16020"/>
    <n v="1041300"/>
  </r>
  <r>
    <s v="AB19-00144"/>
    <d v="2019-01-04T00:00:00"/>
    <s v="賴惠雯"/>
    <s v="M-009"/>
    <x v="8"/>
    <s v="K012"/>
    <s v="美白電動牙刷-美白刷頭+多動向交叉刷頭"/>
    <x v="1"/>
    <n v="25"/>
    <n v="1200"/>
    <n v="30000"/>
  </r>
  <r>
    <s v="AB19-00145"/>
    <d v="2019-01-04T00:00:00"/>
    <s v="蔡俊宏"/>
    <s v="M-010"/>
    <x v="9"/>
    <s v="K008"/>
    <s v="40吋LED液晶顯示器"/>
    <x v="2"/>
    <n v="25"/>
    <n v="7490"/>
    <n v="187250"/>
  </r>
  <r>
    <s v="AB19-00146"/>
    <d v="2019-01-04T00:00:00"/>
    <s v="賴惠雯"/>
    <s v="M-011"/>
    <x v="10"/>
    <s v="K036"/>
    <s v="數位式無線電話-時尚黑"/>
    <x v="2"/>
    <n v="25"/>
    <n v="990"/>
    <n v="24750"/>
  </r>
  <r>
    <s v="AB19-00147"/>
    <d v="2019-01-04T00:00:00"/>
    <s v="涂佩芳"/>
    <s v="M-001"/>
    <x v="1"/>
    <s v="K009"/>
    <s v="奈米水離子吹風機-粉金"/>
    <x v="1"/>
    <n v="25"/>
    <n v="5990"/>
    <n v="149750"/>
  </r>
  <r>
    <s v="AB19-00148"/>
    <d v="2019-01-04T00:00:00"/>
    <s v="陳欣怡"/>
    <s v="M-003"/>
    <x v="0"/>
    <s v="K012"/>
    <s v="美白電動牙刷-美白刷頭+多動向交叉刷頭"/>
    <x v="1"/>
    <n v="25"/>
    <n v="1200"/>
    <n v="30000"/>
  </r>
  <r>
    <s v="AB19-00149"/>
    <d v="2019-01-04T00:00:00"/>
    <s v="陳欣怡"/>
    <s v="M-004"/>
    <x v="3"/>
    <s v="K014"/>
    <s v="水洗三刀頭電動刮鬍刀-黑"/>
    <x v="1"/>
    <n v="25"/>
    <n v="980"/>
    <n v="24500"/>
  </r>
  <r>
    <s v="AB19-00150"/>
    <d v="2019-01-04T00:00:00"/>
    <s v="涂佩芳"/>
    <s v="M-002"/>
    <x v="2"/>
    <s v="K009"/>
    <s v="奈米水離子吹風機-粉金"/>
    <x v="1"/>
    <n v="35"/>
    <n v="5990"/>
    <n v="209650"/>
  </r>
  <r>
    <s v="AB19-00151"/>
    <d v="2019-01-05T00:00:00"/>
    <s v="涂佩芳"/>
    <s v="M-001"/>
    <x v="1"/>
    <s v="K005"/>
    <s v="渦輪氣旋健康氣炸鍋"/>
    <x v="5"/>
    <n v="25"/>
    <n v="8990"/>
    <n v="224750"/>
  </r>
  <r>
    <s v="AB19-00152"/>
    <d v="2019-01-05T00:00:00"/>
    <s v="陳欣怡"/>
    <s v="M-005"/>
    <x v="4"/>
    <s v="K008"/>
    <s v="40吋LED液晶顯示器"/>
    <x v="2"/>
    <n v="65"/>
    <n v="7490"/>
    <n v="486850"/>
  </r>
  <r>
    <s v="AB19-00153"/>
    <d v="2019-01-05T00:00:00"/>
    <s v="涂佩芳"/>
    <s v="M-002"/>
    <x v="2"/>
    <s v="K016"/>
    <s v="迷你淨顏潔膚儀-送刷頭"/>
    <x v="1"/>
    <n v="25"/>
    <n v="2600"/>
    <n v="65000"/>
  </r>
  <r>
    <s v="AB19-00154"/>
    <d v="2019-01-05T00:00:00"/>
    <s v="王家銘"/>
    <s v="M-006"/>
    <x v="5"/>
    <s v="K033"/>
    <s v="蒸氣掛燙烘衣架"/>
    <x v="3"/>
    <n v="65"/>
    <n v="4280"/>
    <n v="278200"/>
  </r>
  <r>
    <s v="AB19-00155"/>
    <d v="2019-01-05T00:00:00"/>
    <s v="陳欣怡"/>
    <s v="M-003"/>
    <x v="0"/>
    <s v="K005"/>
    <s v="渦輪氣旋健康氣炸鍋"/>
    <x v="5"/>
    <n v="25"/>
    <n v="8990"/>
    <n v="224750"/>
  </r>
  <r>
    <s v="AB19-00156"/>
    <d v="2019-01-05T00:00:00"/>
    <s v="王家銘"/>
    <s v="M-007"/>
    <x v="6"/>
    <s v="K008"/>
    <s v="40吋LED液晶顯示器"/>
    <x v="2"/>
    <n v="65"/>
    <n v="7490"/>
    <n v="486850"/>
  </r>
  <r>
    <s v="AB19-00157"/>
    <d v="2019-01-05T00:00:00"/>
    <s v="陳欣怡"/>
    <s v="M-004"/>
    <x v="3"/>
    <s v="K033"/>
    <s v="蒸氣掛燙烘衣架"/>
    <x v="3"/>
    <n v="25"/>
    <n v="4280"/>
    <n v="107000"/>
  </r>
  <r>
    <s v="AB19-00158"/>
    <d v="2019-01-05T00:00:00"/>
    <s v="郭立新"/>
    <s v="M-008"/>
    <x v="7"/>
    <s v="K033"/>
    <s v="蒸氣掛燙烘衣架"/>
    <x v="3"/>
    <n v="65"/>
    <n v="4280"/>
    <n v="278200"/>
  </r>
  <r>
    <s v="AB19-00159"/>
    <d v="2019-01-05T00:00:00"/>
    <s v="蔡俊宏"/>
    <s v="M-010"/>
    <x v="9"/>
    <s v="K033"/>
    <s v="蒸氣掛燙烘衣架"/>
    <x v="3"/>
    <n v="25"/>
    <n v="4280"/>
    <n v="107000"/>
  </r>
  <r>
    <s v="AB19-00160"/>
    <d v="2019-01-05T00:00:00"/>
    <s v="陳欣怡"/>
    <s v="M-003"/>
    <x v="0"/>
    <s v="K033"/>
    <s v="蒸氣掛燙烘衣架"/>
    <x v="3"/>
    <n v="65"/>
    <n v="4280"/>
    <n v="278200"/>
  </r>
  <r>
    <s v="AB19-00161"/>
    <d v="2019-01-06T00:00:00"/>
    <s v="賴惠雯"/>
    <s v="M-011"/>
    <x v="10"/>
    <s v="K036"/>
    <s v="數位式無線電話-時尚黑"/>
    <x v="2"/>
    <n v="25"/>
    <n v="990"/>
    <n v="24750"/>
  </r>
  <r>
    <s v="AB19-00162"/>
    <d v="2019-01-06T00:00:00"/>
    <s v="陳欣怡"/>
    <s v="M-004"/>
    <x v="3"/>
    <s v="K008"/>
    <s v="40吋LED液晶顯示器"/>
    <x v="2"/>
    <n v="65"/>
    <n v="7490"/>
    <n v="486850"/>
  </r>
  <r>
    <s v="AB19-00163"/>
    <d v="2019-01-06T00:00:00"/>
    <s v="涂佩芳"/>
    <s v="M-001"/>
    <x v="1"/>
    <s v="K033"/>
    <s v="蒸氣掛燙烘衣架"/>
    <x v="3"/>
    <n v="25"/>
    <n v="4280"/>
    <n v="107000"/>
  </r>
  <r>
    <s v="AB19-00164"/>
    <d v="2019-01-06T00:00:00"/>
    <s v="陳欣怡"/>
    <s v="M-005"/>
    <x v="4"/>
    <s v="K033"/>
    <s v="蒸氣掛燙烘衣架"/>
    <x v="3"/>
    <n v="65"/>
    <n v="4280"/>
    <n v="278200"/>
  </r>
  <r>
    <s v="AB19-00165"/>
    <d v="2019-01-06T00:00:00"/>
    <s v="涂佩芳"/>
    <s v="M-002"/>
    <x v="2"/>
    <s v="K036"/>
    <s v="數位式無線電話-時尚黑"/>
    <x v="2"/>
    <n v="25"/>
    <n v="990"/>
    <n v="24750"/>
  </r>
  <r>
    <s v="AB19-00166"/>
    <d v="2019-01-06T00:00:00"/>
    <s v="王家銘"/>
    <s v="M-006"/>
    <x v="5"/>
    <s v="K008"/>
    <s v="40吋LED液晶顯示器"/>
    <x v="2"/>
    <n v="65"/>
    <n v="7490"/>
    <n v="486850"/>
  </r>
  <r>
    <s v="AB19-00167"/>
    <d v="2019-01-06T00:00:00"/>
    <s v="陳欣怡"/>
    <s v="M-003"/>
    <x v="0"/>
    <s v="K033"/>
    <s v="蒸氣掛燙烘衣架"/>
    <x v="3"/>
    <n v="25"/>
    <n v="4280"/>
    <n v="107000"/>
  </r>
  <r>
    <s v="AB19-00168"/>
    <d v="2019-01-06T00:00:00"/>
    <s v="王家銘"/>
    <s v="M-007"/>
    <x v="6"/>
    <s v="K033"/>
    <s v="蒸氣掛燙烘衣架"/>
    <x v="3"/>
    <n v="65"/>
    <n v="4280"/>
    <n v="278200"/>
  </r>
  <r>
    <s v="AB19-00169"/>
    <d v="2019-01-06T00:00:00"/>
    <s v="陳欣怡"/>
    <s v="M-004"/>
    <x v="3"/>
    <s v="K036"/>
    <s v="數位式無線電話-時尚黑"/>
    <x v="2"/>
    <n v="25"/>
    <n v="990"/>
    <n v="24750"/>
  </r>
  <r>
    <s v="AB19-00170"/>
    <d v="2019-01-06T00:00:00"/>
    <s v="郭立新"/>
    <s v="M-008"/>
    <x v="7"/>
    <s v="K008"/>
    <s v="40吋LED液晶顯示器"/>
    <x v="2"/>
    <n v="65"/>
    <n v="7490"/>
    <n v="486850"/>
  </r>
  <r>
    <s v="AB19-00171"/>
    <d v="2019-01-06T00:00:00"/>
    <s v="陳欣怡"/>
    <s v="M-005"/>
    <x v="4"/>
    <s v="K033"/>
    <s v="蒸氣掛燙烘衣架"/>
    <x v="3"/>
    <n v="25"/>
    <n v="4280"/>
    <n v="107000"/>
  </r>
  <r>
    <s v="AB19-00172"/>
    <d v="2019-01-06T00:00:00"/>
    <s v="賴惠雯"/>
    <s v="M-009"/>
    <x v="8"/>
    <s v="K033"/>
    <s v="蒸氣掛燙烘衣架"/>
    <x v="3"/>
    <n v="65"/>
    <n v="4280"/>
    <n v="278200"/>
  </r>
  <r>
    <s v="AB19-00173"/>
    <d v="2019-01-06T00:00:00"/>
    <s v="王家銘"/>
    <s v="M-006"/>
    <x v="5"/>
    <s v="K036"/>
    <s v="數位式無線電話-時尚黑"/>
    <x v="2"/>
    <n v="25"/>
    <n v="990"/>
    <n v="24750"/>
  </r>
  <r>
    <s v="AB19-00174"/>
    <d v="2019-01-06T00:00:00"/>
    <s v="蔡俊宏"/>
    <s v="M-010"/>
    <x v="9"/>
    <s v="K008"/>
    <s v="40吋LED液晶顯示器"/>
    <x v="2"/>
    <n v="65"/>
    <n v="7490"/>
    <n v="486850"/>
  </r>
  <r>
    <s v="AB19-00175"/>
    <d v="2019-01-06T00:00:00"/>
    <s v="王家銘"/>
    <s v="M-007"/>
    <x v="6"/>
    <s v="K033"/>
    <s v="蒸氣掛燙烘衣架"/>
    <x v="3"/>
    <n v="25"/>
    <n v="4280"/>
    <n v="107000"/>
  </r>
  <r>
    <s v="AB19-00176"/>
    <d v="2019-01-06T00:00:00"/>
    <s v="賴惠雯"/>
    <s v="M-011"/>
    <x v="10"/>
    <s v="K016"/>
    <s v="迷你淨顏潔膚儀-送刷頭"/>
    <x v="1"/>
    <n v="65"/>
    <n v="2600"/>
    <n v="169000"/>
  </r>
  <r>
    <s v="AB19-00177"/>
    <d v="2019-01-06T00:00:00"/>
    <s v="郭立新"/>
    <s v="M-008"/>
    <x v="7"/>
    <s v="K036"/>
    <s v="數位式無線電話-時尚黑"/>
    <x v="2"/>
    <n v="25"/>
    <n v="990"/>
    <n v="24750"/>
  </r>
  <r>
    <s v="AB19-00178"/>
    <d v="2019-01-06T00:00:00"/>
    <s v="涂佩芳"/>
    <s v="M-001"/>
    <x v="1"/>
    <s v="K008"/>
    <s v="40吋LED液晶顯示器"/>
    <x v="2"/>
    <n v="65"/>
    <n v="7490"/>
    <n v="486850"/>
  </r>
  <r>
    <s v="AB19-00179"/>
    <d v="2019-01-06T00:00:00"/>
    <s v="賴惠雯"/>
    <s v="M-009"/>
    <x v="8"/>
    <s v="K033"/>
    <s v="蒸氣掛燙烘衣架"/>
    <x v="3"/>
    <n v="25"/>
    <n v="4280"/>
    <n v="107000"/>
  </r>
  <r>
    <s v="AB19-00180"/>
    <d v="2019-01-06T00:00:00"/>
    <s v="涂佩芳"/>
    <s v="M-002"/>
    <x v="2"/>
    <s v="K016"/>
    <s v="迷你淨顏潔膚儀-送刷頭"/>
    <x v="1"/>
    <n v="65"/>
    <n v="2600"/>
    <n v="169000"/>
  </r>
  <r>
    <s v="AB19-00181"/>
    <d v="2019-01-07T00:00:00"/>
    <s v="蔡俊宏"/>
    <s v="M-010"/>
    <x v="9"/>
    <s v="K009"/>
    <s v="奈米水離子吹風機-粉金"/>
    <x v="1"/>
    <n v="25"/>
    <n v="5990"/>
    <n v="149750"/>
  </r>
  <r>
    <s v="AB19-00182"/>
    <d v="2019-01-07T00:00:00"/>
    <s v="陳欣怡"/>
    <s v="M-003"/>
    <x v="0"/>
    <s v="K008"/>
    <s v="40吋LED液晶顯示器"/>
    <x v="2"/>
    <n v="65"/>
    <n v="7490"/>
    <n v="486850"/>
  </r>
  <r>
    <s v="AB19-00183"/>
    <d v="2019-01-07T00:00:00"/>
    <s v="賴惠雯"/>
    <s v="M-011"/>
    <x v="10"/>
    <s v="K016"/>
    <s v="迷你淨顏潔膚儀-送刷頭"/>
    <x v="1"/>
    <n v="25"/>
    <n v="2600"/>
    <n v="65000"/>
  </r>
  <r>
    <s v="AB19-00184"/>
    <d v="2019-01-07T00:00:00"/>
    <s v="陳欣怡"/>
    <s v="M-004"/>
    <x v="3"/>
    <s v="K033"/>
    <s v="蒸氣掛燙烘衣架"/>
    <x v="3"/>
    <n v="65"/>
    <n v="4280"/>
    <n v="278200"/>
  </r>
  <r>
    <s v="AB19-00185"/>
    <d v="2019-01-07T00:00:00"/>
    <s v="涂佩芳"/>
    <s v="M-001"/>
    <x v="1"/>
    <s v="K009"/>
    <s v="奈米水離子吹風機-粉金"/>
    <x v="1"/>
    <n v="25"/>
    <n v="5990"/>
    <n v="149750"/>
  </r>
  <r>
    <s v="AB19-00186"/>
    <d v="2019-01-07T00:00:00"/>
    <s v="陳欣怡"/>
    <s v="M-005"/>
    <x v="4"/>
    <s v="K008"/>
    <s v="40吋LED液晶顯示器"/>
    <x v="2"/>
    <n v="65"/>
    <n v="7490"/>
    <n v="486850"/>
  </r>
  <r>
    <s v="AB19-00187"/>
    <d v="2019-01-07T00:00:00"/>
    <s v="涂佩芳"/>
    <s v="M-002"/>
    <x v="2"/>
    <s v="K016"/>
    <s v="迷你淨顏潔膚儀-送刷頭"/>
    <x v="1"/>
    <n v="25"/>
    <n v="2600"/>
    <n v="65000"/>
  </r>
  <r>
    <s v="AB19-00188"/>
    <d v="2019-01-07T00:00:00"/>
    <s v="王家銘"/>
    <s v="M-006"/>
    <x v="5"/>
    <s v="K033"/>
    <s v="蒸氣掛燙烘衣架"/>
    <x v="3"/>
    <n v="65"/>
    <n v="4280"/>
    <n v="278200"/>
  </r>
  <r>
    <s v="AB19-00189"/>
    <d v="2019-01-07T00:00:00"/>
    <s v="陳欣怡"/>
    <s v="M-003"/>
    <x v="0"/>
    <s v="K009"/>
    <s v="奈米水離子吹風機-粉金"/>
    <x v="1"/>
    <n v="25"/>
    <n v="5990"/>
    <n v="149750"/>
  </r>
  <r>
    <s v="AB19-00190"/>
    <d v="2019-01-07T00:00:00"/>
    <s v="王家銘"/>
    <s v="M-007"/>
    <x v="6"/>
    <s v="K008"/>
    <s v="40吋LED液晶顯示器"/>
    <x v="2"/>
    <n v="65"/>
    <n v="7490"/>
    <n v="486850"/>
  </r>
  <r>
    <s v="AB19-00191"/>
    <d v="2019-01-07T00:00:00"/>
    <s v="陳欣怡"/>
    <s v="M-004"/>
    <x v="3"/>
    <s v="K033"/>
    <s v="蒸氣掛燙烘衣架"/>
    <x v="3"/>
    <n v="25"/>
    <n v="4280"/>
    <n v="107000"/>
  </r>
  <r>
    <s v="AB19-00192"/>
    <d v="2019-01-07T00:00:00"/>
    <s v="郭立新"/>
    <s v="M-008"/>
    <x v="7"/>
    <s v="K033"/>
    <s v="蒸氣掛燙烘衣架"/>
    <x v="3"/>
    <n v="65"/>
    <n v="4280"/>
    <n v="278200"/>
  </r>
  <r>
    <s v="AB19-00193"/>
    <d v="2019-01-07T00:00:00"/>
    <s v="陳欣怡"/>
    <s v="M-005"/>
    <x v="4"/>
    <s v="K009"/>
    <s v="奈米水離子吹風機-粉金"/>
    <x v="1"/>
    <n v="25"/>
    <n v="5990"/>
    <n v="149750"/>
  </r>
  <r>
    <s v="AB19-00194"/>
    <d v="2019-01-07T00:00:00"/>
    <s v="賴惠雯"/>
    <s v="M-009"/>
    <x v="8"/>
    <s v="K008"/>
    <s v="40吋LED液晶顯示器"/>
    <x v="2"/>
    <n v="65"/>
    <n v="7490"/>
    <n v="486850"/>
  </r>
  <r>
    <s v="AB19-00195"/>
    <d v="2019-01-08T00:00:00"/>
    <s v="賴惠雯"/>
    <s v="M-009"/>
    <x v="8"/>
    <s v="K008"/>
    <s v="40吋LED液晶顯示器"/>
    <x v="2"/>
    <n v="25"/>
    <n v="7490"/>
    <n v="187250"/>
  </r>
  <r>
    <s v="AB19-00196"/>
    <d v="2019-01-08T00:00:00"/>
    <s v="涂佩芳"/>
    <s v="M-002"/>
    <x v="2"/>
    <s v="K005"/>
    <s v="渦輪氣旋健康氣炸鍋"/>
    <x v="5"/>
    <n v="65"/>
    <n v="8990"/>
    <n v="584350"/>
  </r>
  <r>
    <s v="AB19-00197"/>
    <d v="2019-01-08T00:00:00"/>
    <s v="蔡俊宏"/>
    <s v="M-010"/>
    <x v="9"/>
    <s v="K033"/>
    <s v="蒸氣掛燙烘衣架"/>
    <x v="3"/>
    <n v="25"/>
    <n v="4280"/>
    <n v="107000"/>
  </r>
  <r>
    <s v="AB19-00198"/>
    <d v="2019-01-08T00:00:00"/>
    <s v="陳欣怡"/>
    <s v="M-003"/>
    <x v="0"/>
    <s v="K033"/>
    <s v="蒸氣掛燙烘衣架"/>
    <x v="3"/>
    <n v="65"/>
    <n v="4280"/>
    <n v="278200"/>
  </r>
  <r>
    <s v="AB19-00199"/>
    <d v="2019-01-08T00:00:00"/>
    <s v="賴惠雯"/>
    <s v="M-011"/>
    <x v="10"/>
    <s v="K008"/>
    <s v="40吋LED液晶顯示器"/>
    <x v="2"/>
    <n v="25"/>
    <n v="7490"/>
    <n v="187250"/>
  </r>
  <r>
    <s v="AB19-00200"/>
    <d v="2019-01-08T00:00:00"/>
    <s v="陳欣怡"/>
    <s v="M-004"/>
    <x v="3"/>
    <s v="K005"/>
    <s v="渦輪氣旋健康氣炸鍋"/>
    <x v="5"/>
    <n v="65"/>
    <n v="8990"/>
    <n v="584350"/>
  </r>
  <r>
    <s v="AB19-00201"/>
    <d v="2019-01-08T00:00:00"/>
    <s v="涂佩芳"/>
    <s v="M-001"/>
    <x v="1"/>
    <s v="K033"/>
    <s v="蒸氣掛燙烘衣架"/>
    <x v="3"/>
    <n v="25"/>
    <n v="4280"/>
    <n v="107000"/>
  </r>
  <r>
    <s v="AB19-00202"/>
    <d v="2019-01-08T00:00:00"/>
    <s v="涂佩芳"/>
    <s v="M-001"/>
    <x v="1"/>
    <s v="K033"/>
    <s v="蒸氣掛燙烘衣架"/>
    <x v="3"/>
    <n v="65"/>
    <n v="4280"/>
    <n v="278200"/>
  </r>
  <r>
    <s v="AB19-00203"/>
    <d v="2019-01-08T00:00:00"/>
    <s v="涂佩芳"/>
    <s v="M-002"/>
    <x v="2"/>
    <s v="K008"/>
    <s v="40吋LED液晶顯示器"/>
    <x v="2"/>
    <n v="25"/>
    <n v="7490"/>
    <n v="187250"/>
  </r>
  <r>
    <s v="AB19-00204"/>
    <d v="2019-01-08T00:00:00"/>
    <s v="涂佩芳"/>
    <s v="M-002"/>
    <x v="2"/>
    <s v="K005"/>
    <s v="渦輪氣旋健康氣炸鍋"/>
    <x v="5"/>
    <n v="65"/>
    <n v="8990"/>
    <n v="584350"/>
  </r>
  <r>
    <s v="AB19-00205"/>
    <d v="2019-01-08T00:00:00"/>
    <s v="陳欣怡"/>
    <s v="M-003"/>
    <x v="0"/>
    <s v="K033"/>
    <s v="蒸氣掛燙烘衣架"/>
    <x v="3"/>
    <n v="25"/>
    <n v="4280"/>
    <n v="107000"/>
  </r>
  <r>
    <s v="AB19-00206"/>
    <d v="2019-01-08T00:00:00"/>
    <s v="陳欣怡"/>
    <s v="M-003"/>
    <x v="0"/>
    <s v="K033"/>
    <s v="蒸氣掛燙烘衣架"/>
    <x v="3"/>
    <n v="65"/>
    <n v="4280"/>
    <n v="278200"/>
  </r>
  <r>
    <s v="AB19-00207"/>
    <d v="2019-01-08T00:00:00"/>
    <s v="陳欣怡"/>
    <s v="M-004"/>
    <x v="3"/>
    <s v="K008"/>
    <s v="40吋LED液晶顯示器"/>
    <x v="2"/>
    <n v="25"/>
    <n v="7490"/>
    <n v="187250"/>
  </r>
  <r>
    <s v="AB19-00208"/>
    <d v="2019-01-08T00:00:00"/>
    <s v="郭立新"/>
    <s v="M-008"/>
    <x v="7"/>
    <s v="K005"/>
    <s v="渦輪氣旋健康氣炸鍋"/>
    <x v="5"/>
    <n v="65"/>
    <n v="8990"/>
    <n v="584350"/>
  </r>
  <r>
    <s v="AB19-00209"/>
    <d v="2019-01-08T00:00:00"/>
    <s v="陳欣怡"/>
    <s v="M-005"/>
    <x v="4"/>
    <s v="K033"/>
    <s v="蒸氣掛燙烘衣架"/>
    <x v="3"/>
    <n v="25"/>
    <n v="4280"/>
    <n v="107000"/>
  </r>
  <r>
    <s v="AB19-00210"/>
    <d v="2019-01-08T00:00:00"/>
    <s v="賴惠雯"/>
    <s v="M-009"/>
    <x v="8"/>
    <s v="K033"/>
    <s v="蒸氣掛燙烘衣架"/>
    <x v="3"/>
    <n v="65"/>
    <n v="4280"/>
    <n v="278200"/>
  </r>
  <r>
    <s v="AB19-00211"/>
    <d v="2019-01-08T00:00:00"/>
    <s v="王家銘"/>
    <s v="M-006"/>
    <x v="5"/>
    <s v="K008"/>
    <s v="40吋LED液晶顯示器"/>
    <x v="2"/>
    <n v="25"/>
    <n v="7490"/>
    <n v="187250"/>
  </r>
  <r>
    <s v="AB19-00212"/>
    <d v="2019-01-08T00:00:00"/>
    <s v="蔡俊宏"/>
    <s v="M-010"/>
    <x v="9"/>
    <s v="K005"/>
    <s v="渦輪氣旋健康氣炸鍋"/>
    <x v="5"/>
    <n v="65"/>
    <n v="8990"/>
    <n v="584350"/>
  </r>
  <r>
    <s v="AB19-00213"/>
    <d v="2019-01-08T00:00:00"/>
    <s v="王家銘"/>
    <s v="M-007"/>
    <x v="6"/>
    <s v="K033"/>
    <s v="蒸氣掛燙烘衣架"/>
    <x v="3"/>
    <n v="25"/>
    <n v="4280"/>
    <n v="107000"/>
  </r>
  <r>
    <s v="AB19-00214"/>
    <d v="2019-01-08T00:00:00"/>
    <s v="賴惠雯"/>
    <s v="M-011"/>
    <x v="10"/>
    <s v="K016"/>
    <s v="迷你淨顏潔膚儀-送刷頭"/>
    <x v="1"/>
    <n v="65"/>
    <n v="2600"/>
    <n v="169000"/>
  </r>
  <r>
    <s v="AB19-00215"/>
    <d v="2019-01-09T00:00:00"/>
    <s v="郭立新"/>
    <s v="M-008"/>
    <x v="7"/>
    <s v="K008"/>
    <s v="40吋LED液晶顯示器"/>
    <x v="2"/>
    <n v="25"/>
    <n v="7490"/>
    <n v="187250"/>
  </r>
  <r>
    <s v="AB19-00216"/>
    <d v="2019-01-09T00:00:00"/>
    <s v="賴惠雯"/>
    <s v="M-009"/>
    <x v="8"/>
    <s v="K012"/>
    <s v="美白電動牙刷-美白刷頭+多動向交叉刷頭"/>
    <x v="1"/>
    <n v="25"/>
    <n v="1200"/>
    <n v="30000"/>
  </r>
  <r>
    <s v="AB19-00217"/>
    <d v="2019-01-09T00:00:00"/>
    <s v="蔡俊宏"/>
    <s v="M-010"/>
    <x v="9"/>
    <s v="K027"/>
    <s v="多功能烘被機"/>
    <x v="3"/>
    <n v="25"/>
    <n v="2870"/>
    <n v="71750"/>
  </r>
  <r>
    <s v="AB19-00218"/>
    <d v="2019-01-09T00:00:00"/>
    <s v="賴惠雯"/>
    <s v="M-011"/>
    <x v="10"/>
    <s v="K038"/>
    <s v="數位式無線電話-經典白"/>
    <x v="2"/>
    <n v="25"/>
    <n v="990"/>
    <n v="24750"/>
  </r>
  <r>
    <s v="AB19-00219"/>
    <d v="2019-01-09T00:00:00"/>
    <s v="涂佩芳"/>
    <s v="M-001"/>
    <x v="1"/>
    <s v="K008"/>
    <s v="40吋LED液晶顯示器"/>
    <x v="2"/>
    <n v="25"/>
    <n v="7490"/>
    <n v="187250"/>
  </r>
  <r>
    <s v="AB19-00220"/>
    <d v="2019-01-09T00:00:00"/>
    <s v="涂佩芳"/>
    <s v="M-002"/>
    <x v="2"/>
    <s v="K012"/>
    <s v="美白電動牙刷-美白刷頭+多動向交叉刷頭"/>
    <x v="1"/>
    <n v="25"/>
    <n v="1200"/>
    <n v="30000"/>
  </r>
  <r>
    <s v="AB19-00221"/>
    <d v="2019-01-09T00:00:00"/>
    <s v="陳欣怡"/>
    <s v="M-004"/>
    <x v="3"/>
    <s v="K037"/>
    <s v="除菌除臭空氣清淨機-14坪"/>
    <x v="3"/>
    <n v="25"/>
    <n v="7988"/>
    <n v="199700"/>
  </r>
  <r>
    <s v="AB19-00222"/>
    <d v="2019-01-09T00:00:00"/>
    <s v="陳欣怡"/>
    <s v="M-005"/>
    <x v="4"/>
    <s v="K038"/>
    <s v="數位式無線電話-經典白"/>
    <x v="2"/>
    <n v="25"/>
    <n v="990"/>
    <n v="24750"/>
  </r>
  <r>
    <s v="AB19-00223"/>
    <d v="2019-01-10T00:00:00"/>
    <s v="王家銘"/>
    <s v="M-006"/>
    <x v="5"/>
    <s v="K012"/>
    <s v="美白電動牙刷-美白刷頭+多動向交叉刷頭"/>
    <x v="1"/>
    <n v="25"/>
    <n v="1200"/>
    <n v="30000"/>
  </r>
  <r>
    <s v="AB19-00224"/>
    <d v="2019-01-10T00:00:00"/>
    <s v="王家銘"/>
    <s v="M-007"/>
    <x v="6"/>
    <s v="K014"/>
    <s v="水洗三刀頭電動刮鬍刀-黑"/>
    <x v="1"/>
    <n v="25"/>
    <n v="980"/>
    <n v="24500"/>
  </r>
  <r>
    <s v="AB19-00225"/>
    <d v="2019-01-10T00:00:00"/>
    <s v="郭立新"/>
    <s v="M-008"/>
    <x v="7"/>
    <s v="K039"/>
    <s v="迷你隨身空氣負離子清淨機-紅"/>
    <x v="3"/>
    <n v="25"/>
    <n v="999"/>
    <n v="24975"/>
  </r>
  <r>
    <s v="AB19-00226"/>
    <d v="2019-01-10T00:00:00"/>
    <s v="賴惠雯"/>
    <s v="M-009"/>
    <x v="8"/>
    <s v="K040"/>
    <s v="直立擺頭陶瓷電暖器-灰"/>
    <x v="0"/>
    <n v="25"/>
    <n v="2690"/>
    <n v="67250"/>
  </r>
  <r>
    <s v="AB19-00227"/>
    <d v="2019-01-10T00:00:00"/>
    <s v="蔡俊宏"/>
    <s v="M-010"/>
    <x v="9"/>
    <s v="K012"/>
    <s v="美白電動牙刷-美白刷頭+多動向交叉刷頭"/>
    <x v="1"/>
    <n v="25"/>
    <n v="1200"/>
    <n v="30000"/>
  </r>
  <r>
    <s v="AB19-00228"/>
    <d v="2019-01-10T00:00:00"/>
    <s v="賴惠雯"/>
    <s v="M-011"/>
    <x v="10"/>
    <s v="K014"/>
    <s v="水洗三刀頭電動刮鬍刀-黑"/>
    <x v="1"/>
    <n v="25"/>
    <n v="980"/>
    <n v="24500"/>
  </r>
  <r>
    <s v="AB19-00229"/>
    <d v="2019-01-10T00:00:00"/>
    <s v="涂佩芳"/>
    <s v="M-001"/>
    <x v="1"/>
    <s v="K039"/>
    <s v="迷你隨身空氣負離子清淨機-紅"/>
    <x v="3"/>
    <n v="25"/>
    <n v="999"/>
    <n v="24975"/>
  </r>
  <r>
    <s v="AB19-00230"/>
    <d v="2019-01-10T00:00:00"/>
    <s v="涂佩芳"/>
    <s v="M-002"/>
    <x v="2"/>
    <s v="K040"/>
    <s v="直立擺頭陶瓷電暖器-灰"/>
    <x v="0"/>
    <n v="25"/>
    <n v="2690"/>
    <n v="67250"/>
  </r>
  <r>
    <s v="AB19-00231"/>
    <d v="2019-01-10T00:00:00"/>
    <s v="陳欣怡"/>
    <s v="M-003"/>
    <x v="0"/>
    <s v="K012"/>
    <s v="美白電動牙刷-美白刷頭+多動向交叉刷頭"/>
    <x v="1"/>
    <n v="25"/>
    <n v="1200"/>
    <n v="30000"/>
  </r>
  <r>
    <s v="AB19-00232"/>
    <d v="2019-01-11T00:00:00"/>
    <s v="賴惠雯"/>
    <s v="M-011"/>
    <x v="10"/>
    <s v="K016"/>
    <s v="迷你淨顏潔膚儀-送刷頭"/>
    <x v="1"/>
    <n v="25"/>
    <n v="2600"/>
    <n v="65000"/>
  </r>
  <r>
    <s v="AB19-00233"/>
    <d v="2019-01-11T00:00:00"/>
    <s v="涂佩芳"/>
    <s v="M-001"/>
    <x v="1"/>
    <s v="K042"/>
    <s v="暖手寶-白"/>
    <x v="0"/>
    <n v="25"/>
    <n v="690"/>
    <n v="17250"/>
  </r>
  <r>
    <s v="AB19-00234"/>
    <d v="2019-01-12T00:00:00"/>
    <s v="涂佩芳"/>
    <s v="M-002"/>
    <x v="2"/>
    <s v="K036"/>
    <s v="數位式無線電話-時尚黑"/>
    <x v="2"/>
    <n v="25"/>
    <n v="990"/>
    <n v="24750"/>
  </r>
  <r>
    <s v="AB19-00235"/>
    <d v="2019-01-12T00:00:00"/>
    <s v="陳欣怡"/>
    <s v="M-003"/>
    <x v="0"/>
    <s v="K033"/>
    <s v="蒸氣掛燙烘衣架"/>
    <x v="3"/>
    <n v="25"/>
    <n v="4280"/>
    <n v="107000"/>
  </r>
  <r>
    <s v="AB19-00236"/>
    <d v="2019-01-12T00:00:00"/>
    <s v="陳欣怡"/>
    <s v="M-004"/>
    <x v="3"/>
    <s v="K036"/>
    <s v="數位式無線電話-時尚黑"/>
    <x v="2"/>
    <n v="25"/>
    <n v="990"/>
    <n v="24750"/>
  </r>
  <r>
    <s v="AB19-00237"/>
    <d v="2019-01-12T00:00:00"/>
    <s v="陳欣怡"/>
    <s v="M-005"/>
    <x v="4"/>
    <s v="K033"/>
    <s v="蒸氣掛燙烘衣架"/>
    <x v="3"/>
    <n v="25"/>
    <n v="4280"/>
    <n v="107000"/>
  </r>
  <r>
    <s v="AB19-00238"/>
    <d v="2019-01-12T00:00:00"/>
    <s v="王家銘"/>
    <s v="M-006"/>
    <x v="5"/>
    <s v="K036"/>
    <s v="數位式無線電話-時尚黑"/>
    <x v="2"/>
    <n v="25"/>
    <n v="990"/>
    <n v="24750"/>
  </r>
  <r>
    <s v="AB19-00239"/>
    <d v="2019-01-12T00:00:00"/>
    <s v="王家銘"/>
    <s v="M-007"/>
    <x v="6"/>
    <s v="K033"/>
    <s v="蒸氣掛燙烘衣架"/>
    <x v="3"/>
    <n v="25"/>
    <n v="4280"/>
    <n v="107000"/>
  </r>
  <r>
    <s v="AB19-00240"/>
    <d v="2019-01-12T00:00:00"/>
    <s v="郭立新"/>
    <s v="M-008"/>
    <x v="7"/>
    <s v="K036"/>
    <s v="數位式無線電話-時尚黑"/>
    <x v="2"/>
    <n v="25"/>
    <n v="990"/>
    <n v="24750"/>
  </r>
  <r>
    <s v="AB19-00241"/>
    <d v="2019-01-12T00:00:00"/>
    <s v="賴惠雯"/>
    <s v="M-009"/>
    <x v="8"/>
    <s v="K033"/>
    <s v="蒸氣掛燙烘衣架"/>
    <x v="3"/>
    <n v="25"/>
    <n v="4280"/>
    <n v="107000"/>
  </r>
  <r>
    <s v="AB19-00242"/>
    <d v="2019-01-12T00:00:00"/>
    <s v="蔡俊宏"/>
    <s v="M-010"/>
    <x v="9"/>
    <s v="K036"/>
    <s v="數位式無線電話-時尚黑"/>
    <x v="2"/>
    <n v="25"/>
    <n v="990"/>
    <n v="24750"/>
  </r>
  <r>
    <s v="AB19-00243"/>
    <d v="2019-01-12T00:00:00"/>
    <s v="賴惠雯"/>
    <s v="M-011"/>
    <x v="10"/>
    <s v="K016"/>
    <s v="迷你淨顏潔膚儀-送刷頭"/>
    <x v="1"/>
    <n v="25"/>
    <n v="2600"/>
    <n v="65000"/>
  </r>
  <r>
    <s v="AB19-00244"/>
    <d v="2019-01-13T00:00:00"/>
    <s v="涂佩芳"/>
    <s v="M-001"/>
    <x v="1"/>
    <s v="K008"/>
    <s v="40吋LED液晶顯示器"/>
    <x v="2"/>
    <n v="25"/>
    <n v="7490"/>
    <n v="187250"/>
  </r>
  <r>
    <s v="AB19-00245"/>
    <d v="2019-01-13T00:00:00"/>
    <s v="涂佩芳"/>
    <s v="M-002"/>
    <x v="2"/>
    <s v="K009"/>
    <s v="奈米水離子吹風機-粉金"/>
    <x v="1"/>
    <n v="25"/>
    <n v="5990"/>
    <n v="149750"/>
  </r>
  <r>
    <s v="AB19-00246"/>
    <d v="2019-01-13T00:00:00"/>
    <s v="涂佩芳"/>
    <s v="M-001"/>
    <x v="1"/>
    <s v="K004"/>
    <s v="奈米水離子吹風機-桃紅"/>
    <x v="1"/>
    <n v="45"/>
    <n v="5990"/>
    <n v="269550"/>
  </r>
  <r>
    <s v="AB19-00247"/>
    <d v="2019-01-13T00:00:00"/>
    <s v="涂佩芳"/>
    <s v="M-002"/>
    <x v="2"/>
    <s v="K008"/>
    <s v="40吋LED液晶顯示器"/>
    <x v="2"/>
    <n v="45"/>
    <n v="7490"/>
    <n v="337050"/>
  </r>
  <r>
    <s v="AB19-00248"/>
    <d v="2019-01-13T00:00:00"/>
    <s v="陳欣怡"/>
    <s v="M-003"/>
    <x v="0"/>
    <s v="K028"/>
    <s v="暖手寶-粉+白"/>
    <x v="0"/>
    <n v="45"/>
    <n v="1330"/>
    <n v="59850"/>
  </r>
  <r>
    <s v="AB19-00249"/>
    <d v="2019-01-13T00:00:00"/>
    <s v="陳欣怡"/>
    <s v="M-004"/>
    <x v="3"/>
    <s v="K008"/>
    <s v="40吋LED液晶顯示器"/>
    <x v="2"/>
    <n v="45"/>
    <n v="7490"/>
    <n v="337050"/>
  </r>
  <r>
    <s v="AB19-00250"/>
    <d v="2019-01-13T00:00:00"/>
    <s v="陳欣怡"/>
    <s v="M-005"/>
    <x v="4"/>
    <s v="K008"/>
    <s v="40吋LED液晶顯示器"/>
    <x v="2"/>
    <n v="45"/>
    <n v="7490"/>
    <n v="337050"/>
  </r>
  <r>
    <s v="AB19-00251"/>
    <d v="2019-01-13T00:00:00"/>
    <s v="賴惠雯"/>
    <s v="M-011"/>
    <x v="10"/>
    <s v="K016"/>
    <s v="迷你淨顏潔膚儀-送刷頭"/>
    <x v="1"/>
    <n v="25"/>
    <n v="2600"/>
    <n v="65000"/>
  </r>
  <r>
    <s v="AB19-00252"/>
    <d v="2019-01-13T00:00:00"/>
    <s v="涂佩芳"/>
    <s v="M-001"/>
    <x v="1"/>
    <s v="K033"/>
    <s v="蒸氣掛燙烘衣架"/>
    <x v="3"/>
    <n v="25"/>
    <n v="4280"/>
    <n v="107000"/>
  </r>
  <r>
    <s v="AB19-00253"/>
    <d v="2019-01-13T00:00:00"/>
    <s v="陳欣怡"/>
    <s v="M-004"/>
    <x v="3"/>
    <s v="K033"/>
    <s v="蒸氣掛燙烘衣架"/>
    <x v="3"/>
    <n v="45"/>
    <n v="4280"/>
    <n v="192600"/>
  </r>
  <r>
    <s v="AB19-00254"/>
    <d v="2019-01-13T00:00:00"/>
    <s v="陳欣怡"/>
    <s v="M-005"/>
    <x v="4"/>
    <s v="K033"/>
    <s v="蒸氣掛燙烘衣架"/>
    <x v="3"/>
    <n v="45"/>
    <n v="4280"/>
    <n v="192600"/>
  </r>
  <r>
    <s v="AB19-00255"/>
    <d v="2019-01-13T00:00:00"/>
    <s v="王家銘"/>
    <s v="M-006"/>
    <x v="5"/>
    <s v="K033"/>
    <s v="蒸氣掛燙烘衣架"/>
    <x v="3"/>
    <n v="45"/>
    <n v="4280"/>
    <n v="192600"/>
  </r>
  <r>
    <s v="AB19-00256"/>
    <d v="2019-01-13T00:00:00"/>
    <s v="王家銘"/>
    <s v="M-007"/>
    <x v="6"/>
    <s v="K033"/>
    <s v="蒸氣掛燙烘衣架"/>
    <x v="3"/>
    <n v="45"/>
    <n v="4280"/>
    <n v="192600"/>
  </r>
  <r>
    <s v="AB19-00257"/>
    <d v="2019-01-13T00:00:00"/>
    <s v="郭立新"/>
    <s v="M-008"/>
    <x v="7"/>
    <s v="K033"/>
    <s v="蒸氣掛燙烘衣架"/>
    <x v="3"/>
    <n v="45"/>
    <n v="4280"/>
    <n v="192600"/>
  </r>
  <r>
    <s v="AB19-00258"/>
    <d v="2019-01-13T00:00:00"/>
    <s v="涂佩芳"/>
    <s v="M-002"/>
    <x v="2"/>
    <s v="K008"/>
    <s v="40吋LED液晶顯示器"/>
    <x v="2"/>
    <n v="25"/>
    <n v="7490"/>
    <n v="187250"/>
  </r>
  <r>
    <s v="AB19-00259"/>
    <d v="2019-01-13T00:00:00"/>
    <s v="陳欣怡"/>
    <s v="M-003"/>
    <x v="0"/>
    <s v="K009"/>
    <s v="奈米水離子吹風機-粉金"/>
    <x v="1"/>
    <n v="25"/>
    <n v="5990"/>
    <n v="149750"/>
  </r>
  <r>
    <s v="AB19-00260"/>
    <d v="2019-01-13T00:00:00"/>
    <s v="賴惠雯"/>
    <s v="M-009"/>
    <x v="8"/>
    <s v="K004"/>
    <s v="奈米水離子吹風機-桃紅"/>
    <x v="1"/>
    <n v="45"/>
    <n v="5990"/>
    <n v="269550"/>
  </r>
  <r>
    <s v="AB19-00261"/>
    <d v="2019-01-13T00:00:00"/>
    <s v="蔡俊宏"/>
    <s v="M-010"/>
    <x v="9"/>
    <s v="K008"/>
    <s v="40吋LED液晶顯示器"/>
    <x v="2"/>
    <n v="45"/>
    <n v="7490"/>
    <n v="337050"/>
  </r>
  <r>
    <s v="AB19-00262"/>
    <d v="2019-01-13T00:00:00"/>
    <s v="賴惠雯"/>
    <s v="M-011"/>
    <x v="10"/>
    <s v="K028"/>
    <s v="暖手寶-粉+白"/>
    <x v="0"/>
    <n v="45"/>
    <n v="1330"/>
    <n v="59850"/>
  </r>
  <r>
    <s v="AB19-00263"/>
    <d v="2019-01-13T00:00:00"/>
    <s v="涂佩芳"/>
    <s v="M-001"/>
    <x v="1"/>
    <s v="K008"/>
    <s v="40吋LED液晶顯示器"/>
    <x v="2"/>
    <n v="45"/>
    <n v="7490"/>
    <n v="337050"/>
  </r>
  <r>
    <s v="AB19-00264"/>
    <d v="2019-01-13T00:00:00"/>
    <s v="涂佩芳"/>
    <s v="M-002"/>
    <x v="2"/>
    <s v="K008"/>
    <s v="40吋LED液晶顯示器"/>
    <x v="2"/>
    <n v="45"/>
    <n v="7490"/>
    <n v="337050"/>
  </r>
  <r>
    <s v="AB19-00265"/>
    <d v="2019-01-13T00:00:00"/>
    <s v="陳欣怡"/>
    <s v="M-004"/>
    <x v="3"/>
    <s v="K033"/>
    <s v="蒸氣掛燙烘衣架"/>
    <x v="3"/>
    <n v="25"/>
    <n v="4280"/>
    <n v="107000"/>
  </r>
  <r>
    <s v="AB19-00266"/>
    <d v="2019-01-13T00:00:00"/>
    <s v="陳欣怡"/>
    <s v="M-005"/>
    <x v="4"/>
    <s v="K033"/>
    <s v="蒸氣掛燙烘衣架"/>
    <x v="3"/>
    <n v="25"/>
    <n v="4280"/>
    <n v="107000"/>
  </r>
  <r>
    <s v="AB19-00267"/>
    <d v="2019-01-13T00:00:00"/>
    <s v="陳欣怡"/>
    <s v="M-003"/>
    <x v="0"/>
    <s v="K033"/>
    <s v="蒸氣掛燙烘衣架"/>
    <x v="3"/>
    <n v="45"/>
    <n v="4280"/>
    <n v="192600"/>
  </r>
  <r>
    <s v="AB19-00268"/>
    <d v="2019-01-13T00:00:00"/>
    <s v="陳欣怡"/>
    <s v="M-004"/>
    <x v="3"/>
    <s v="K033"/>
    <s v="蒸氣掛燙烘衣架"/>
    <x v="3"/>
    <n v="45"/>
    <n v="4280"/>
    <n v="192600"/>
  </r>
  <r>
    <s v="AB19-00269"/>
    <d v="2019-01-13T00:00:00"/>
    <s v="陳欣怡"/>
    <s v="M-005"/>
    <x v="4"/>
    <s v="K033"/>
    <s v="蒸氣掛燙烘衣架"/>
    <x v="3"/>
    <n v="45"/>
    <n v="4280"/>
    <n v="192600"/>
  </r>
  <r>
    <s v="AB19-00270"/>
    <d v="2019-01-13T00:00:00"/>
    <s v="王家銘"/>
    <s v="M-006"/>
    <x v="5"/>
    <s v="K033"/>
    <s v="蒸氣掛燙烘衣架"/>
    <x v="3"/>
    <n v="45"/>
    <n v="4280"/>
    <n v="192600"/>
  </r>
  <r>
    <s v="AB19-00271"/>
    <d v="2019-01-13T00:00:00"/>
    <s v="王家銘"/>
    <s v="M-007"/>
    <x v="6"/>
    <s v="K033"/>
    <s v="蒸氣掛燙烘衣架"/>
    <x v="3"/>
    <n v="45"/>
    <n v="4280"/>
    <n v="192600"/>
  </r>
  <r>
    <s v="AB19-00272"/>
    <d v="2019-01-13T00:00:00"/>
    <s v="王家銘"/>
    <s v="M-006"/>
    <x v="5"/>
    <s v="K008"/>
    <s v="40吋LED液晶顯示器"/>
    <x v="2"/>
    <n v="25"/>
    <n v="7490"/>
    <n v="187250"/>
  </r>
  <r>
    <s v="AB19-00273"/>
    <d v="2019-01-13T00:00:00"/>
    <s v="王家銘"/>
    <s v="M-007"/>
    <x v="6"/>
    <s v="K009"/>
    <s v="奈米水離子吹風機-粉金"/>
    <x v="1"/>
    <n v="25"/>
    <n v="5990"/>
    <n v="149750"/>
  </r>
  <r>
    <s v="AB19-00274"/>
    <d v="2019-01-13T00:00:00"/>
    <s v="郭立新"/>
    <s v="M-008"/>
    <x v="7"/>
    <s v="K004"/>
    <s v="奈米水離子吹風機-桃紅"/>
    <x v="1"/>
    <n v="45"/>
    <n v="5990"/>
    <n v="269550"/>
  </r>
  <r>
    <s v="AB19-00275"/>
    <d v="2019-01-13T00:00:00"/>
    <s v="賴惠雯"/>
    <s v="M-009"/>
    <x v="8"/>
    <s v="K008"/>
    <s v="40吋LED液晶顯示器"/>
    <x v="2"/>
    <n v="45"/>
    <n v="7490"/>
    <n v="337050"/>
  </r>
  <r>
    <s v="AB19-00276"/>
    <d v="2019-01-13T00:00:00"/>
    <s v="蔡俊宏"/>
    <s v="M-010"/>
    <x v="9"/>
    <s v="K028"/>
    <s v="暖手寶-粉+白"/>
    <x v="0"/>
    <n v="45"/>
    <n v="1330"/>
    <n v="59850"/>
  </r>
  <r>
    <s v="AB19-00277"/>
    <d v="2019-01-13T00:00:00"/>
    <s v="賴惠雯"/>
    <s v="M-011"/>
    <x v="10"/>
    <s v="K008"/>
    <s v="40吋LED液晶顯示器"/>
    <x v="2"/>
    <n v="45"/>
    <n v="7490"/>
    <n v="337050"/>
  </r>
  <r>
    <s v="AB19-00278"/>
    <d v="2019-01-13T00:00:00"/>
    <s v="涂佩芳"/>
    <s v="M-001"/>
    <x v="1"/>
    <s v="K008"/>
    <s v="40吋LED液晶顯示器"/>
    <x v="2"/>
    <n v="45"/>
    <n v="7490"/>
    <n v="337050"/>
  </r>
  <r>
    <s v="AB19-00279"/>
    <d v="2019-01-13T00:00:00"/>
    <s v="郭立新"/>
    <s v="M-008"/>
    <x v="7"/>
    <s v="K033"/>
    <s v="蒸氣掛燙烘衣架"/>
    <x v="3"/>
    <n v="25"/>
    <n v="4280"/>
    <n v="107000"/>
  </r>
  <r>
    <s v="AB19-00280"/>
    <d v="2019-01-13T00:00:00"/>
    <s v="賴惠雯"/>
    <s v="M-009"/>
    <x v="8"/>
    <s v="K033"/>
    <s v="蒸氣掛燙烘衣架"/>
    <x v="3"/>
    <n v="25"/>
    <n v="4280"/>
    <n v="107000"/>
  </r>
  <r>
    <s v="AB19-00281"/>
    <d v="2019-01-13T00:00:00"/>
    <s v="涂佩芳"/>
    <s v="M-002"/>
    <x v="2"/>
    <s v="K016"/>
    <s v="迷你淨顏潔膚儀-送刷頭"/>
    <x v="1"/>
    <n v="45"/>
    <n v="2600"/>
    <n v="117000"/>
  </r>
  <r>
    <s v="AB19-00282"/>
    <d v="2019-01-13T00:00:00"/>
    <s v="陳欣怡"/>
    <s v="M-003"/>
    <x v="0"/>
    <s v="K033"/>
    <s v="蒸氣掛燙烘衣架"/>
    <x v="3"/>
    <n v="45"/>
    <n v="4280"/>
    <n v="192600"/>
  </r>
  <r>
    <s v="AB19-00283"/>
    <d v="2019-01-13T00:00:00"/>
    <s v="陳欣怡"/>
    <s v="M-004"/>
    <x v="3"/>
    <s v="K033"/>
    <s v="蒸氣掛燙烘衣架"/>
    <x v="3"/>
    <n v="45"/>
    <n v="4280"/>
    <n v="192600"/>
  </r>
  <r>
    <s v="AB19-00284"/>
    <d v="2019-01-13T00:00:00"/>
    <s v="陳欣怡"/>
    <s v="M-005"/>
    <x v="4"/>
    <s v="K033"/>
    <s v="蒸氣掛燙烘衣架"/>
    <x v="3"/>
    <n v="45"/>
    <n v="4280"/>
    <n v="192600"/>
  </r>
  <r>
    <s v="AB19-00285"/>
    <d v="2019-01-13T00:00:00"/>
    <s v="王家銘"/>
    <s v="M-006"/>
    <x v="5"/>
    <s v="K033"/>
    <s v="蒸氣掛燙烘衣架"/>
    <x v="3"/>
    <n v="45"/>
    <n v="4280"/>
    <n v="192600"/>
  </r>
  <r>
    <s v="AB19-00286"/>
    <d v="2019-01-28T00:00:00"/>
    <s v="王家銘"/>
    <s v="M-007"/>
    <x v="6"/>
    <s v="K008"/>
    <s v="40吋LED液晶顯示器"/>
    <x v="2"/>
    <n v="45"/>
    <n v="7490"/>
    <n v="337050"/>
  </r>
  <r>
    <s v="AB19-00287"/>
    <d v="2019-01-28T00:00:00"/>
    <s v="郭立新"/>
    <s v="M-008"/>
    <x v="7"/>
    <s v="K008"/>
    <s v="40吋LED液晶顯示器"/>
    <x v="2"/>
    <n v="45"/>
    <n v="7490"/>
    <n v="337050"/>
  </r>
  <r>
    <s v="AB19-00288"/>
    <d v="2019-01-28T00:00:00"/>
    <s v="賴惠雯"/>
    <s v="M-009"/>
    <x v="8"/>
    <s v="K008"/>
    <s v="40吋LED液晶顯示器"/>
    <x v="2"/>
    <n v="45"/>
    <n v="7490"/>
    <n v="337050"/>
  </r>
  <r>
    <s v="AB19-00289"/>
    <d v="2019-01-28T00:00:00"/>
    <s v="蔡俊宏"/>
    <s v="M-010"/>
    <x v="9"/>
    <s v="K008"/>
    <s v="40吋LED液晶顯示器"/>
    <x v="2"/>
    <n v="45"/>
    <n v="7490"/>
    <n v="337050"/>
  </r>
  <r>
    <s v="AB19-00290"/>
    <d v="2019-01-28T00:00:00"/>
    <s v="賴惠雯"/>
    <s v="M-011"/>
    <x v="10"/>
    <s v="K008"/>
    <s v="40吋LED液晶顯示器"/>
    <x v="2"/>
    <n v="45"/>
    <n v="7490"/>
    <n v="337050"/>
  </r>
  <r>
    <s v="AB19-00291"/>
    <d v="2019-02-02T00:00:00"/>
    <s v="郭立新"/>
    <s v="M-008"/>
    <x v="7"/>
    <s v="K017"/>
    <s v="日本原裝變頻六門冰箱"/>
    <x v="5"/>
    <n v="35"/>
    <n v="69210"/>
    <n v="2422350"/>
  </r>
  <r>
    <s v="AB19-00292"/>
    <d v="2019-02-02T00:00:00"/>
    <s v="蔡俊宏"/>
    <s v="M-010"/>
    <x v="9"/>
    <s v="K025"/>
    <s v="11L 1級ECONAVI清淨除濕機"/>
    <x v="3"/>
    <n v="25"/>
    <n v="8990"/>
    <n v="224750"/>
  </r>
  <r>
    <s v="AB19-00293"/>
    <d v="2019-02-02T00:00:00"/>
    <s v="賴惠雯"/>
    <s v="M-009"/>
    <x v="8"/>
    <s v="K009"/>
    <s v="奈米水離子吹風機-粉金"/>
    <x v="1"/>
    <n v="35"/>
    <n v="5990"/>
    <n v="209650"/>
  </r>
  <r>
    <s v="AB19-00294"/>
    <d v="2019-02-02T00:00:00"/>
    <s v="陳欣怡"/>
    <s v="M-004"/>
    <x v="3"/>
    <s v="K012"/>
    <s v="美白電動牙刷-美白刷頭+多動向交叉刷頭"/>
    <x v="1"/>
    <n v="45"/>
    <n v="1200"/>
    <n v="54000"/>
  </r>
  <r>
    <s v="AB19-00295"/>
    <d v="2019-02-02T00:00:00"/>
    <s v="賴惠雯"/>
    <s v="M-011"/>
    <x v="10"/>
    <s v="K016"/>
    <s v="迷你淨顏潔膚儀-送刷頭"/>
    <x v="1"/>
    <n v="25"/>
    <n v="2600"/>
    <n v="65000"/>
  </r>
  <r>
    <s v="AB19-00296"/>
    <d v="2019-02-02T00:00:00"/>
    <s v="涂佩芳"/>
    <s v="M-001"/>
    <x v="1"/>
    <s v="K016"/>
    <s v="迷你淨顏潔膚儀-送刷頭"/>
    <x v="1"/>
    <n v="25"/>
    <n v="2600"/>
    <n v="65000"/>
  </r>
  <r>
    <s v="AB19-00297"/>
    <d v="2019-02-02T00:00:00"/>
    <s v="蔡俊宏"/>
    <s v="M-010"/>
    <x v="9"/>
    <s v="K017"/>
    <s v="日本原裝變頻六門冰箱"/>
    <x v="5"/>
    <n v="35"/>
    <n v="69210"/>
    <n v="2422350"/>
  </r>
  <r>
    <s v="AB19-00298"/>
    <d v="2019-02-02T00:00:00"/>
    <s v="涂佩芳"/>
    <s v="M-002"/>
    <x v="2"/>
    <s v="K016"/>
    <s v="迷你淨顏潔膚儀-送刷頭"/>
    <x v="1"/>
    <n v="25"/>
    <n v="2600"/>
    <n v="65000"/>
  </r>
  <r>
    <s v="AB19-00299"/>
    <d v="2019-02-02T00:00:00"/>
    <s v="賴惠雯"/>
    <s v="M-011"/>
    <x v="10"/>
    <s v="K009"/>
    <s v="奈米水離子吹風機-粉金"/>
    <x v="1"/>
    <n v="35"/>
    <n v="5990"/>
    <n v="209650"/>
  </r>
  <r>
    <s v="AB19-00300"/>
    <d v="2019-02-02T00:00:00"/>
    <s v="陳欣怡"/>
    <s v="M-005"/>
    <x v="4"/>
    <s v="K012"/>
    <s v="美白電動牙刷-美白刷頭+多動向交叉刷頭"/>
    <x v="1"/>
    <n v="45"/>
    <n v="1200"/>
    <n v="54000"/>
  </r>
  <r>
    <s v="AB19-00301"/>
    <d v="2019-02-15T00:00:00"/>
    <s v="陳欣怡"/>
    <s v="M-003"/>
    <x v="0"/>
    <s v="K015"/>
    <s v="43吋LED液晶顯示器"/>
    <x v="2"/>
    <n v="25"/>
    <n v="10900"/>
    <n v="272500"/>
  </r>
  <r>
    <s v="AB19-00302"/>
    <d v="2019-02-15T00:00:00"/>
    <s v="陳欣怡"/>
    <s v="M-004"/>
    <x v="3"/>
    <s v="K009"/>
    <s v="奈米水離子吹風機-粉金"/>
    <x v="1"/>
    <n v="25"/>
    <n v="5990"/>
    <n v="149750"/>
  </r>
  <r>
    <s v="AB19-00303"/>
    <d v="2019-02-15T00:00:00"/>
    <s v="陳欣怡"/>
    <s v="M-005"/>
    <x v="4"/>
    <s v="K015"/>
    <s v="43吋LED液晶顯示器"/>
    <x v="2"/>
    <n v="25"/>
    <n v="10900"/>
    <n v="272500"/>
  </r>
  <r>
    <s v="AB19-00304"/>
    <d v="2019-02-15T00:00:00"/>
    <s v="王家銘"/>
    <s v="M-006"/>
    <x v="5"/>
    <s v="K015"/>
    <s v="43吋LED液晶顯示器"/>
    <x v="2"/>
    <n v="25"/>
    <n v="10900"/>
    <n v="272500"/>
  </r>
  <r>
    <s v="AB19-00305"/>
    <d v="2019-02-15T00:00:00"/>
    <s v="王家銘"/>
    <s v="M-007"/>
    <x v="6"/>
    <s v="K009"/>
    <s v="奈米水離子吹風機-粉金"/>
    <x v="1"/>
    <n v="25"/>
    <n v="5990"/>
    <n v="149750"/>
  </r>
  <r>
    <s v="AB19-00306"/>
    <d v="2019-02-15T00:00:00"/>
    <s v="郭立新"/>
    <s v="M-008"/>
    <x v="7"/>
    <s v="K012"/>
    <s v="美白電動牙刷-美白刷頭+多動向交叉刷頭"/>
    <x v="1"/>
    <n v="25"/>
    <n v="1200"/>
    <n v="30000"/>
  </r>
  <r>
    <s v="AB19-00307"/>
    <d v="2019-02-15T00:00:00"/>
    <s v="賴惠雯"/>
    <s v="M-009"/>
    <x v="8"/>
    <s v="K010"/>
    <s v="手持按摩器"/>
    <x v="4"/>
    <n v="25"/>
    <n v="2980"/>
    <n v="74500"/>
  </r>
  <r>
    <s v="AB19-00308"/>
    <d v="2019-02-15T00:00:00"/>
    <s v="蔡俊宏"/>
    <s v="M-010"/>
    <x v="9"/>
    <s v="K010"/>
    <s v="手持按摩器"/>
    <x v="4"/>
    <n v="25"/>
    <n v="2980"/>
    <n v="74500"/>
  </r>
  <r>
    <s v="AB19-00309"/>
    <d v="2019-02-15T00:00:00"/>
    <s v="涂佩芳"/>
    <s v="M-001"/>
    <x v="1"/>
    <s v="K024"/>
    <s v="14吋立扇/電風扇-灰"/>
    <x v="0"/>
    <n v="35"/>
    <n v="980"/>
    <n v="34300"/>
  </r>
  <r>
    <s v="AB19-00310"/>
    <d v="2019-02-15T00:00:00"/>
    <s v="涂佩芳"/>
    <s v="M-002"/>
    <x v="2"/>
    <s v="K002"/>
    <s v="14吋立扇/電風扇-白"/>
    <x v="0"/>
    <n v="35"/>
    <n v="980"/>
    <n v="34300"/>
  </r>
  <r>
    <s v="AB19-00311"/>
    <d v="2019-02-15T00:00:00"/>
    <s v="陳欣怡"/>
    <s v="M-003"/>
    <x v="0"/>
    <s v="K002"/>
    <s v="14吋立扇/電風扇-白"/>
    <x v="0"/>
    <n v="35"/>
    <n v="980"/>
    <n v="34300"/>
  </r>
  <r>
    <s v="AB19-00312"/>
    <d v="2019-02-15T00:00:00"/>
    <s v="陳欣怡"/>
    <s v="M-004"/>
    <x v="3"/>
    <s v="K005"/>
    <s v="渦輪氣旋健康氣炸鍋"/>
    <x v="5"/>
    <n v="35"/>
    <n v="8990"/>
    <n v="314650"/>
  </r>
  <r>
    <s v="AB19-00313"/>
    <d v="2019-02-15T00:00:00"/>
    <s v="陳欣怡"/>
    <s v="M-005"/>
    <x v="4"/>
    <s v="K005"/>
    <s v="渦輪氣旋健康氣炸鍋"/>
    <x v="5"/>
    <n v="35"/>
    <n v="8990"/>
    <n v="314650"/>
  </r>
  <r>
    <s v="AB19-00314"/>
    <d v="2019-02-15T00:00:00"/>
    <s v="王家銘"/>
    <s v="M-006"/>
    <x v="5"/>
    <s v="K025"/>
    <s v="11L 1級ECONAVI清淨除濕機"/>
    <x v="3"/>
    <n v="35"/>
    <n v="8990"/>
    <n v="314650"/>
  </r>
  <r>
    <s v="AB19-00315"/>
    <d v="2019-02-15T00:00:00"/>
    <s v="賴惠雯"/>
    <s v="M-011"/>
    <x v="10"/>
    <s v="K015"/>
    <s v="43吋LED液晶顯示器"/>
    <x v="2"/>
    <n v="25"/>
    <n v="10900"/>
    <n v="272500"/>
  </r>
  <r>
    <s v="AB19-00316"/>
    <d v="2019-02-15T00:00:00"/>
    <s v="涂佩芳"/>
    <s v="M-001"/>
    <x v="1"/>
    <s v="K009"/>
    <s v="奈米水離子吹風機-粉金"/>
    <x v="1"/>
    <n v="25"/>
    <n v="5990"/>
    <n v="149750"/>
  </r>
  <r>
    <s v="AB19-00317"/>
    <d v="2019-02-15T00:00:00"/>
    <s v="涂佩芳"/>
    <s v="M-002"/>
    <x v="2"/>
    <s v="K015"/>
    <s v="43吋LED液晶顯示器"/>
    <x v="2"/>
    <n v="25"/>
    <n v="10900"/>
    <n v="272500"/>
  </r>
  <r>
    <s v="AB19-00318"/>
    <d v="2019-02-15T00:00:00"/>
    <s v="陳欣怡"/>
    <s v="M-003"/>
    <x v="0"/>
    <s v="K015"/>
    <s v="43吋LED液晶顯示器"/>
    <x v="2"/>
    <n v="25"/>
    <n v="10900"/>
    <n v="272500"/>
  </r>
  <r>
    <s v="AB19-00319"/>
    <d v="2019-02-15T00:00:00"/>
    <s v="陳欣怡"/>
    <s v="M-004"/>
    <x v="3"/>
    <s v="K009"/>
    <s v="奈米水離子吹風機-粉金"/>
    <x v="1"/>
    <n v="25"/>
    <n v="5990"/>
    <n v="149750"/>
  </r>
  <r>
    <s v="AB19-00320"/>
    <d v="2019-02-15T00:00:00"/>
    <s v="陳欣怡"/>
    <s v="M-005"/>
    <x v="4"/>
    <s v="K012"/>
    <s v="美白電動牙刷-美白刷頭+多動向交叉刷頭"/>
    <x v="1"/>
    <n v="25"/>
    <n v="1200"/>
    <n v="30000"/>
  </r>
  <r>
    <s v="AB19-00321"/>
    <d v="2019-02-15T00:00:00"/>
    <s v="王家銘"/>
    <s v="M-006"/>
    <x v="5"/>
    <s v="K010"/>
    <s v="手持按摩器"/>
    <x v="4"/>
    <n v="25"/>
    <n v="2980"/>
    <n v="74500"/>
  </r>
  <r>
    <s v="AB19-00322"/>
    <d v="2019-02-15T00:00:00"/>
    <s v="王家銘"/>
    <s v="M-007"/>
    <x v="6"/>
    <s v="K010"/>
    <s v="手持按摩器"/>
    <x v="4"/>
    <n v="25"/>
    <n v="2980"/>
    <n v="74500"/>
  </r>
  <r>
    <s v="AB19-00323"/>
    <d v="2019-02-15T00:00:00"/>
    <s v="王家銘"/>
    <s v="M-007"/>
    <x v="6"/>
    <s v="K024"/>
    <s v="14吋立扇/電風扇-灰"/>
    <x v="0"/>
    <n v="35"/>
    <n v="980"/>
    <n v="34300"/>
  </r>
  <r>
    <s v="AB19-00324"/>
    <d v="2019-02-15T00:00:00"/>
    <s v="郭立新"/>
    <s v="M-008"/>
    <x v="7"/>
    <s v="K002"/>
    <s v="14吋立扇/電風扇-白"/>
    <x v="0"/>
    <n v="35"/>
    <n v="980"/>
    <n v="34300"/>
  </r>
  <r>
    <s v="AB19-00325"/>
    <d v="2019-02-15T00:00:00"/>
    <s v="賴惠雯"/>
    <s v="M-009"/>
    <x v="8"/>
    <s v="K002"/>
    <s v="14吋立扇/電風扇-白"/>
    <x v="0"/>
    <n v="35"/>
    <n v="980"/>
    <n v="34300"/>
  </r>
  <r>
    <s v="AB19-00326"/>
    <d v="2019-02-15T00:00:00"/>
    <s v="蔡俊宏"/>
    <s v="M-010"/>
    <x v="9"/>
    <s v="K005"/>
    <s v="渦輪氣旋健康氣炸鍋"/>
    <x v="5"/>
    <n v="35"/>
    <n v="8990"/>
    <n v="314650"/>
  </r>
  <r>
    <s v="AB19-00327"/>
    <d v="2019-02-15T00:00:00"/>
    <s v="賴惠雯"/>
    <s v="M-011"/>
    <x v="10"/>
    <s v="K005"/>
    <s v="渦輪氣旋健康氣炸鍋"/>
    <x v="5"/>
    <n v="35"/>
    <n v="8990"/>
    <n v="314650"/>
  </r>
  <r>
    <s v="AB19-00328"/>
    <d v="2019-02-15T00:00:00"/>
    <s v="涂佩芳"/>
    <s v="M-001"/>
    <x v="1"/>
    <s v="K025"/>
    <s v="11L 1級ECONAVI清淨除濕機"/>
    <x v="3"/>
    <n v="35"/>
    <n v="8990"/>
    <n v="314650"/>
  </r>
  <r>
    <s v="AB19-00329"/>
    <d v="2019-02-15T00:00:00"/>
    <s v="郭立新"/>
    <s v="M-008"/>
    <x v="7"/>
    <s v="K015"/>
    <s v="43吋LED液晶顯示器"/>
    <x v="2"/>
    <n v="25"/>
    <n v="10900"/>
    <n v="272500"/>
  </r>
  <r>
    <s v="AB19-00330"/>
    <d v="2019-02-15T00:00:00"/>
    <s v="賴惠雯"/>
    <s v="M-009"/>
    <x v="8"/>
    <s v="K009"/>
    <s v="奈米水離子吹風機-粉金"/>
    <x v="1"/>
    <n v="25"/>
    <n v="5990"/>
    <n v="149750"/>
  </r>
  <r>
    <s v="AB19-00331"/>
    <d v="2019-02-15T00:00:00"/>
    <s v="蔡俊宏"/>
    <s v="M-010"/>
    <x v="9"/>
    <s v="K015"/>
    <s v="43吋LED液晶顯示器"/>
    <x v="2"/>
    <n v="25"/>
    <n v="10900"/>
    <n v="272500"/>
  </r>
  <r>
    <s v="AB19-00332"/>
    <d v="2019-02-15T00:00:00"/>
    <s v="賴惠雯"/>
    <s v="M-011"/>
    <x v="10"/>
    <s v="K015"/>
    <s v="43吋LED液晶顯示器"/>
    <x v="2"/>
    <n v="25"/>
    <n v="10900"/>
    <n v="272500"/>
  </r>
  <r>
    <s v="AB19-00333"/>
    <d v="2019-02-15T00:00:00"/>
    <s v="涂佩芳"/>
    <s v="M-001"/>
    <x v="1"/>
    <s v="K009"/>
    <s v="奈米水離子吹風機-粉金"/>
    <x v="1"/>
    <n v="25"/>
    <n v="5990"/>
    <n v="149750"/>
  </r>
  <r>
    <s v="AB19-00334"/>
    <d v="2019-02-15T00:00:00"/>
    <s v="涂佩芳"/>
    <s v="M-002"/>
    <x v="2"/>
    <s v="K012"/>
    <s v="美白電動牙刷-美白刷頭+多動向交叉刷頭"/>
    <x v="1"/>
    <n v="25"/>
    <n v="1200"/>
    <n v="30000"/>
  </r>
  <r>
    <s v="AB19-00335"/>
    <d v="2019-02-15T00:00:00"/>
    <s v="陳欣怡"/>
    <s v="M-003"/>
    <x v="0"/>
    <s v="K010"/>
    <s v="手持按摩器"/>
    <x v="4"/>
    <n v="25"/>
    <n v="2980"/>
    <n v="74500"/>
  </r>
  <r>
    <s v="AB19-00336"/>
    <d v="2019-02-15T00:00:00"/>
    <s v="陳欣怡"/>
    <s v="M-004"/>
    <x v="3"/>
    <s v="K010"/>
    <s v="手持按摩器"/>
    <x v="4"/>
    <n v="25"/>
    <n v="2980"/>
    <n v="74500"/>
  </r>
  <r>
    <s v="AB19-00337"/>
    <d v="2019-02-15T00:00:00"/>
    <s v="涂佩芳"/>
    <s v="M-002"/>
    <x v="2"/>
    <s v="K024"/>
    <s v="14吋立扇/電風扇-灰"/>
    <x v="0"/>
    <n v="35"/>
    <n v="980"/>
    <n v="34300"/>
  </r>
  <r>
    <s v="AB19-00338"/>
    <d v="2019-02-15T00:00:00"/>
    <s v="陳欣怡"/>
    <s v="M-003"/>
    <x v="0"/>
    <s v="K002"/>
    <s v="14吋立扇/電風扇-白"/>
    <x v="0"/>
    <n v="35"/>
    <n v="980"/>
    <n v="34300"/>
  </r>
  <r>
    <s v="AB19-00339"/>
    <d v="2019-02-15T00:00:00"/>
    <s v="陳欣怡"/>
    <s v="M-004"/>
    <x v="3"/>
    <s v="K002"/>
    <s v="14吋立扇/電風扇-白"/>
    <x v="0"/>
    <n v="35"/>
    <n v="980"/>
    <n v="34300"/>
  </r>
  <r>
    <s v="AB19-00340"/>
    <d v="2019-02-15T00:00:00"/>
    <s v="陳欣怡"/>
    <s v="M-005"/>
    <x v="4"/>
    <s v="K005"/>
    <s v="渦輪氣旋健康氣炸鍋"/>
    <x v="5"/>
    <n v="35"/>
    <n v="8990"/>
    <n v="314650"/>
  </r>
  <r>
    <s v="AB19-00341"/>
    <d v="2019-02-15T00:00:00"/>
    <s v="王家銘"/>
    <s v="M-006"/>
    <x v="5"/>
    <s v="K005"/>
    <s v="渦輪氣旋健康氣炸鍋"/>
    <x v="5"/>
    <n v="35"/>
    <n v="8990"/>
    <n v="314650"/>
  </r>
  <r>
    <s v="AB19-00342"/>
    <d v="2019-02-15T00:00:00"/>
    <s v="王家銘"/>
    <s v="M-007"/>
    <x v="6"/>
    <s v="K025"/>
    <s v="11L 1級ECONAVI清淨除濕機"/>
    <x v="3"/>
    <n v="35"/>
    <n v="8990"/>
    <n v="314650"/>
  </r>
  <r>
    <s v="AB19-00343"/>
    <d v="2019-02-15T00:00:00"/>
    <s v="陳欣怡"/>
    <s v="M-005"/>
    <x v="4"/>
    <s v="K015"/>
    <s v="43吋LED液晶顯示器"/>
    <x v="2"/>
    <n v="25"/>
    <n v="10900"/>
    <n v="272500"/>
  </r>
  <r>
    <s v="AB19-00344"/>
    <d v="2019-02-15T00:00:00"/>
    <s v="王家銘"/>
    <s v="M-006"/>
    <x v="5"/>
    <s v="K009"/>
    <s v="奈米水離子吹風機-粉金"/>
    <x v="1"/>
    <n v="25"/>
    <n v="5990"/>
    <n v="149750"/>
  </r>
  <r>
    <s v="AB19-00345"/>
    <d v="2019-02-15T00:00:00"/>
    <s v="王家銘"/>
    <s v="M-007"/>
    <x v="6"/>
    <s v="K015"/>
    <s v="43吋LED液晶顯示器"/>
    <x v="2"/>
    <n v="25"/>
    <n v="10900"/>
    <n v="272500"/>
  </r>
  <r>
    <s v="AB19-00346"/>
    <d v="2019-02-15T00:00:00"/>
    <s v="郭立新"/>
    <s v="M-008"/>
    <x v="7"/>
    <s v="K015"/>
    <s v="43吋LED液晶顯示器"/>
    <x v="2"/>
    <n v="25"/>
    <n v="10900"/>
    <n v="272500"/>
  </r>
  <r>
    <s v="AB19-00347"/>
    <d v="2019-02-15T00:00:00"/>
    <s v="賴惠雯"/>
    <s v="M-009"/>
    <x v="8"/>
    <s v="K009"/>
    <s v="奈米水離子吹風機-粉金"/>
    <x v="1"/>
    <n v="25"/>
    <n v="5990"/>
    <n v="149750"/>
  </r>
  <r>
    <s v="AB19-00348"/>
    <d v="2019-02-15T00:00:00"/>
    <s v="蔡俊宏"/>
    <s v="M-010"/>
    <x v="9"/>
    <s v="K012"/>
    <s v="美白電動牙刷-美白刷頭+多動向交叉刷頭"/>
    <x v="1"/>
    <n v="25"/>
    <n v="1200"/>
    <n v="30000"/>
  </r>
  <r>
    <s v="AB19-00349"/>
    <d v="2019-02-15T00:00:00"/>
    <s v="賴惠雯"/>
    <s v="M-011"/>
    <x v="10"/>
    <s v="K010"/>
    <s v="手持按摩器"/>
    <x v="4"/>
    <n v="25"/>
    <n v="2980"/>
    <n v="74500"/>
  </r>
  <r>
    <s v="AB19-00350"/>
    <d v="2019-02-15T00:00:00"/>
    <s v="涂佩芳"/>
    <s v="M-001"/>
    <x v="1"/>
    <s v="K010"/>
    <s v="手持按摩器"/>
    <x v="4"/>
    <n v="25"/>
    <n v="2980"/>
    <n v="74500"/>
  </r>
  <r>
    <s v="AB19-00351"/>
    <d v="2019-02-15T00:00:00"/>
    <s v="郭立新"/>
    <s v="M-008"/>
    <x v="7"/>
    <s v="K024"/>
    <s v="14吋立扇/電風扇-灰"/>
    <x v="0"/>
    <n v="35"/>
    <n v="980"/>
    <n v="34300"/>
  </r>
  <r>
    <s v="AB19-00352"/>
    <d v="2019-02-15T00:00:00"/>
    <s v="賴惠雯"/>
    <s v="M-009"/>
    <x v="8"/>
    <s v="K002"/>
    <s v="14吋立扇/電風扇-白"/>
    <x v="0"/>
    <n v="35"/>
    <n v="980"/>
    <n v="34300"/>
  </r>
  <r>
    <s v="AB19-00353"/>
    <d v="2019-02-15T00:00:00"/>
    <s v="蔡俊宏"/>
    <s v="M-010"/>
    <x v="9"/>
    <s v="K002"/>
    <s v="14吋立扇/電風扇-白"/>
    <x v="0"/>
    <n v="35"/>
    <n v="980"/>
    <n v="34300"/>
  </r>
  <r>
    <s v="AB19-00354"/>
    <d v="2019-02-15T00:00:00"/>
    <s v="賴惠雯"/>
    <s v="M-011"/>
    <x v="10"/>
    <s v="K005"/>
    <s v="渦輪氣旋健康氣炸鍋"/>
    <x v="5"/>
    <n v="35"/>
    <n v="8990"/>
    <n v="314650"/>
  </r>
  <r>
    <s v="AB19-00355"/>
    <d v="2019-02-15T00:00:00"/>
    <s v="涂佩芳"/>
    <s v="M-001"/>
    <x v="1"/>
    <s v="K005"/>
    <s v="渦輪氣旋健康氣炸鍋"/>
    <x v="5"/>
    <n v="35"/>
    <n v="8990"/>
    <n v="314650"/>
  </r>
  <r>
    <s v="AB19-00356"/>
    <d v="2019-02-15T00:00:00"/>
    <s v="涂佩芳"/>
    <s v="M-002"/>
    <x v="2"/>
    <s v="K016"/>
    <s v="迷你淨顏潔膚儀-送刷頭"/>
    <x v="1"/>
    <n v="35"/>
    <n v="2600"/>
    <n v="91000"/>
  </r>
  <r>
    <s v="AB19-00357"/>
    <d v="2019-02-15T00:00:00"/>
    <s v="涂佩芳"/>
    <s v="M-002"/>
    <x v="2"/>
    <s v="K015"/>
    <s v="43吋LED液晶顯示器"/>
    <x v="2"/>
    <n v="25"/>
    <n v="10900"/>
    <n v="272500"/>
  </r>
  <r>
    <s v="AB19-00358"/>
    <d v="2019-02-15T00:00:00"/>
    <s v="陳欣怡"/>
    <s v="M-003"/>
    <x v="0"/>
    <s v="K009"/>
    <s v="奈米水離子吹風機-粉金"/>
    <x v="1"/>
    <n v="25"/>
    <n v="5990"/>
    <n v="149750"/>
  </r>
  <r>
    <s v="AB19-00359"/>
    <d v="2019-02-15T00:00:00"/>
    <s v="陳欣怡"/>
    <s v="M-004"/>
    <x v="3"/>
    <s v="K015"/>
    <s v="43吋LED液晶顯示器"/>
    <x v="2"/>
    <n v="25"/>
    <n v="10900"/>
    <n v="272500"/>
  </r>
  <r>
    <s v="AB19-00360"/>
    <d v="2019-02-15T00:00:00"/>
    <s v="陳欣怡"/>
    <s v="M-005"/>
    <x v="4"/>
    <s v="K015"/>
    <s v="43吋LED液晶顯示器"/>
    <x v="2"/>
    <n v="25"/>
    <n v="10900"/>
    <n v="272500"/>
  </r>
  <r>
    <s v="AB19-00361"/>
    <d v="2019-02-15T00:00:00"/>
    <s v="王家銘"/>
    <s v="M-006"/>
    <x v="5"/>
    <s v="K009"/>
    <s v="奈米水離子吹風機-粉金"/>
    <x v="1"/>
    <n v="25"/>
    <n v="5990"/>
    <n v="149750"/>
  </r>
  <r>
    <s v="AB19-00362"/>
    <d v="2019-02-15T00:00:00"/>
    <s v="王家銘"/>
    <s v="M-007"/>
    <x v="6"/>
    <s v="K012"/>
    <s v="美白電動牙刷-美白刷頭+多動向交叉刷頭"/>
    <x v="1"/>
    <n v="25"/>
    <n v="1200"/>
    <n v="30000"/>
  </r>
  <r>
    <s v="AB19-00363"/>
    <d v="2019-02-15T00:00:00"/>
    <s v="郭立新"/>
    <s v="M-008"/>
    <x v="7"/>
    <s v="K010"/>
    <s v="手持按摩器"/>
    <x v="4"/>
    <n v="25"/>
    <n v="2980"/>
    <n v="74500"/>
  </r>
  <r>
    <s v="AB19-00364"/>
    <d v="2019-02-15T00:00:00"/>
    <s v="賴惠雯"/>
    <s v="M-009"/>
    <x v="8"/>
    <s v="K010"/>
    <s v="手持按摩器"/>
    <x v="4"/>
    <n v="25"/>
    <n v="2980"/>
    <n v="74500"/>
  </r>
  <r>
    <s v="AB19-00365"/>
    <d v="2019-02-15T00:00:00"/>
    <s v="陳欣怡"/>
    <s v="M-003"/>
    <x v="0"/>
    <s v="K024"/>
    <s v="14吋立扇/電風扇-灰"/>
    <x v="0"/>
    <n v="35"/>
    <n v="980"/>
    <n v="34300"/>
  </r>
  <r>
    <s v="AB19-00366"/>
    <d v="2019-02-15T00:00:00"/>
    <s v="陳欣怡"/>
    <s v="M-004"/>
    <x v="3"/>
    <s v="K002"/>
    <s v="14吋立扇/電風扇-白"/>
    <x v="0"/>
    <n v="35"/>
    <n v="980"/>
    <n v="34300"/>
  </r>
  <r>
    <s v="AB19-00367"/>
    <d v="2019-02-15T00:00:00"/>
    <s v="陳欣怡"/>
    <s v="M-005"/>
    <x v="4"/>
    <s v="K002"/>
    <s v="14吋立扇/電風扇-白"/>
    <x v="0"/>
    <n v="35"/>
    <n v="980"/>
    <n v="34300"/>
  </r>
  <r>
    <s v="AB19-00368"/>
    <d v="2019-02-15T00:00:00"/>
    <s v="王家銘"/>
    <s v="M-006"/>
    <x v="5"/>
    <s v="K005"/>
    <s v="渦輪氣旋健康氣炸鍋"/>
    <x v="5"/>
    <n v="35"/>
    <n v="8990"/>
    <n v="314650"/>
  </r>
  <r>
    <s v="AB19-00369"/>
    <d v="2019-02-15T00:00:00"/>
    <s v="王家銘"/>
    <s v="M-007"/>
    <x v="6"/>
    <s v="K005"/>
    <s v="渦輪氣旋健康氣炸鍋"/>
    <x v="5"/>
    <n v="35"/>
    <n v="8990"/>
    <n v="314650"/>
  </r>
  <r>
    <s v="AB19-00370"/>
    <d v="2019-02-15T00:00:00"/>
    <s v="郭立新"/>
    <s v="M-008"/>
    <x v="7"/>
    <s v="K025"/>
    <s v="11L 1級ECONAVI清淨除濕機"/>
    <x v="3"/>
    <n v="35"/>
    <n v="8990"/>
    <n v="314650"/>
  </r>
  <r>
    <s v="AB19-00371"/>
    <d v="2019-02-15T00:00:00"/>
    <s v="蔡俊宏"/>
    <s v="M-010"/>
    <x v="9"/>
    <s v="K010"/>
    <s v="手持按摩器"/>
    <x v="4"/>
    <n v="25"/>
    <n v="2980"/>
    <n v="74500"/>
  </r>
  <r>
    <s v="AB19-00372"/>
    <d v="2019-02-15T00:00:00"/>
    <s v="賴惠雯"/>
    <s v="M-011"/>
    <x v="10"/>
    <s v="K010"/>
    <s v="手持按摩器"/>
    <x v="4"/>
    <n v="25"/>
    <n v="2980"/>
    <n v="74500"/>
  </r>
  <r>
    <s v="AB19-00373"/>
    <d v="2019-02-15T00:00:00"/>
    <s v="賴惠雯"/>
    <s v="M-009"/>
    <x v="8"/>
    <s v="K024"/>
    <s v="14吋立扇/電風扇-灰"/>
    <x v="0"/>
    <n v="35"/>
    <n v="980"/>
    <n v="34300"/>
  </r>
  <r>
    <s v="AB19-00374"/>
    <d v="2019-02-15T00:00:00"/>
    <s v="蔡俊宏"/>
    <s v="M-010"/>
    <x v="9"/>
    <s v="K002"/>
    <s v="14吋立扇/電風扇-白"/>
    <x v="0"/>
    <n v="35"/>
    <n v="980"/>
    <n v="34300"/>
  </r>
  <r>
    <s v="AB19-00375"/>
    <d v="2019-02-15T00:00:00"/>
    <s v="賴惠雯"/>
    <s v="M-011"/>
    <x v="10"/>
    <s v="K002"/>
    <s v="14吋立扇/電風扇-白"/>
    <x v="0"/>
    <n v="35"/>
    <n v="980"/>
    <n v="34300"/>
  </r>
  <r>
    <s v="AB19-00376"/>
    <d v="2019-02-15T00:00:00"/>
    <s v="涂佩芳"/>
    <s v="M-001"/>
    <x v="1"/>
    <s v="K005"/>
    <s v="渦輪氣旋健康氣炸鍋"/>
    <x v="5"/>
    <n v="35"/>
    <n v="8990"/>
    <n v="314650"/>
  </r>
  <r>
    <s v="AB19-00377"/>
    <d v="2019-02-15T00:00:00"/>
    <s v="涂佩芳"/>
    <s v="M-002"/>
    <x v="2"/>
    <s v="K005"/>
    <s v="渦輪氣旋健康氣炸鍋"/>
    <x v="5"/>
    <n v="35"/>
    <n v="8990"/>
    <n v="314650"/>
  </r>
  <r>
    <s v="AB19-00378"/>
    <d v="2019-02-15T00:00:00"/>
    <s v="陳欣怡"/>
    <s v="M-003"/>
    <x v="0"/>
    <s v="K025"/>
    <s v="11L 1級ECONAVI清淨除濕機"/>
    <x v="3"/>
    <n v="35"/>
    <n v="8990"/>
    <n v="314650"/>
  </r>
  <r>
    <s v="AB19-00379"/>
    <d v="2019-02-15T00:00:00"/>
    <s v="陳欣怡"/>
    <s v="M-005"/>
    <x v="4"/>
    <s v="K010"/>
    <s v="手持按摩器"/>
    <x v="4"/>
    <n v="25"/>
    <n v="2980"/>
    <n v="74500"/>
  </r>
  <r>
    <s v="AB19-00380"/>
    <d v="2019-02-15T00:00:00"/>
    <s v="王家銘"/>
    <s v="M-006"/>
    <x v="5"/>
    <s v="K010"/>
    <s v="手持按摩器"/>
    <x v="4"/>
    <n v="25"/>
    <n v="2980"/>
    <n v="74500"/>
  </r>
  <r>
    <s v="AB19-00381"/>
    <d v="2019-02-15T00:00:00"/>
    <s v="王家銘"/>
    <s v="M-007"/>
    <x v="6"/>
    <s v="K037"/>
    <s v="除菌除臭空氣清淨機-14坪"/>
    <x v="3"/>
    <n v="25"/>
    <n v="7988"/>
    <n v="199700"/>
  </r>
  <r>
    <s v="AB19-00382"/>
    <d v="2019-02-15T00:00:00"/>
    <s v="陳欣怡"/>
    <s v="M-004"/>
    <x v="3"/>
    <s v="K002"/>
    <s v="14吋立扇/電風扇-白"/>
    <x v="0"/>
    <n v="35"/>
    <n v="980"/>
    <n v="34300"/>
  </r>
  <r>
    <s v="AB19-00383"/>
    <d v="2019-02-15T00:00:00"/>
    <s v="陳欣怡"/>
    <s v="M-005"/>
    <x v="4"/>
    <s v="K002"/>
    <s v="14吋立扇/電風扇-白"/>
    <x v="0"/>
    <n v="35"/>
    <n v="980"/>
    <n v="34300"/>
  </r>
  <r>
    <s v="AB19-00384"/>
    <d v="2019-02-15T00:00:00"/>
    <s v="王家銘"/>
    <s v="M-006"/>
    <x v="5"/>
    <s v="K005"/>
    <s v="渦輪氣旋健康氣炸鍋"/>
    <x v="5"/>
    <n v="35"/>
    <n v="8990"/>
    <n v="314650"/>
  </r>
  <r>
    <s v="AB19-00385"/>
    <d v="2019-02-15T00:00:00"/>
    <s v="王家銘"/>
    <s v="M-007"/>
    <x v="6"/>
    <s v="K005"/>
    <s v="渦輪氣旋健康氣炸鍋"/>
    <x v="5"/>
    <n v="35"/>
    <n v="8990"/>
    <n v="314650"/>
  </r>
  <r>
    <s v="AB19-00386"/>
    <d v="2019-02-15T00:00:00"/>
    <s v="郭立新"/>
    <s v="M-008"/>
    <x v="7"/>
    <s v="K025"/>
    <s v="11L 1級ECONAVI清淨除濕機"/>
    <x v="3"/>
    <n v="35"/>
    <n v="8990"/>
    <n v="314650"/>
  </r>
  <r>
    <s v="AB19-00387"/>
    <d v="2019-03-30T00:00:00"/>
    <s v="涂佩芳"/>
    <s v="M-001"/>
    <x v="1"/>
    <s v="K011"/>
    <s v="10人份微電腦電子鍋"/>
    <x v="5"/>
    <n v="25"/>
    <n v="3790"/>
    <n v="94750"/>
  </r>
  <r>
    <s v="AB19-00388"/>
    <d v="2019-03-30T00:00:00"/>
    <s v="涂佩芳"/>
    <s v="M-002"/>
    <x v="2"/>
    <s v="K011"/>
    <s v="10人份微電腦電子鍋"/>
    <x v="5"/>
    <n v="25"/>
    <n v="3790"/>
    <n v="94750"/>
  </r>
  <r>
    <s v="AB19-00389"/>
    <d v="2019-03-30T00:00:00"/>
    <s v="陳欣怡"/>
    <s v="M-003"/>
    <x v="0"/>
    <s v="K011"/>
    <s v="10人份微電腦電子鍋"/>
    <x v="5"/>
    <n v="25"/>
    <n v="3790"/>
    <n v="94750"/>
  </r>
  <r>
    <s v="AB19-00390"/>
    <d v="2019-03-30T00:00:00"/>
    <s v="陳欣怡"/>
    <s v="M-004"/>
    <x v="3"/>
    <s v="K011"/>
    <s v="10人份微電腦電子鍋"/>
    <x v="5"/>
    <n v="25"/>
    <n v="3790"/>
    <n v="94750"/>
  </r>
  <r>
    <s v="AB19-00391"/>
    <d v="2019-03-30T00:00:00"/>
    <s v="涂佩芳"/>
    <s v="M-001"/>
    <x v="1"/>
    <s v="K016"/>
    <s v="迷你淨顏潔膚儀-送刷頭"/>
    <x v="1"/>
    <n v="65"/>
    <n v="2600"/>
    <n v="169000"/>
  </r>
  <r>
    <s v="AB19-00392"/>
    <d v="2019-03-30T00:00:00"/>
    <s v="涂佩芳"/>
    <s v="M-002"/>
    <x v="2"/>
    <s v="K016"/>
    <s v="迷你淨顏潔膚儀-送刷頭"/>
    <x v="1"/>
    <n v="65"/>
    <n v="2600"/>
    <n v="169000"/>
  </r>
  <r>
    <s v="AB19-00393"/>
    <d v="2019-03-30T00:00:00"/>
    <s v="陳欣怡"/>
    <s v="M-003"/>
    <x v="0"/>
    <s v="K016"/>
    <s v="迷你淨顏潔膚儀-送刷頭"/>
    <x v="1"/>
    <n v="65"/>
    <n v="2600"/>
    <n v="169000"/>
  </r>
  <r>
    <s v="AB19-00394"/>
    <d v="2019-03-30T00:00:00"/>
    <s v="陳欣怡"/>
    <s v="M-004"/>
    <x v="3"/>
    <s v="K016"/>
    <s v="迷你淨顏潔膚儀-送刷頭"/>
    <x v="1"/>
    <n v="65"/>
    <n v="2600"/>
    <n v="169000"/>
  </r>
  <r>
    <s v="AB19-00395"/>
    <d v="2019-03-30T00:00:00"/>
    <s v="郭立新"/>
    <s v="M-008"/>
    <x v="7"/>
    <s v="K011"/>
    <s v="10人份微電腦電子鍋"/>
    <x v="5"/>
    <n v="25"/>
    <n v="3790"/>
    <n v="94750"/>
  </r>
  <r>
    <s v="AB19-00396"/>
    <d v="2019-03-30T00:00:00"/>
    <s v="賴惠雯"/>
    <s v="M-009"/>
    <x v="8"/>
    <s v="K011"/>
    <s v="10人份微電腦電子鍋"/>
    <x v="5"/>
    <n v="25"/>
    <n v="3790"/>
    <n v="94750"/>
  </r>
  <r>
    <s v="AB19-00397"/>
    <d v="2019-03-30T00:00:00"/>
    <s v="蔡俊宏"/>
    <s v="M-010"/>
    <x v="9"/>
    <s v="K011"/>
    <s v="10人份微電腦電子鍋"/>
    <x v="5"/>
    <n v="25"/>
    <n v="3790"/>
    <n v="94750"/>
  </r>
  <r>
    <s v="AB19-00398"/>
    <d v="2019-03-30T00:00:00"/>
    <s v="賴惠雯"/>
    <s v="M-011"/>
    <x v="10"/>
    <s v="K011"/>
    <s v="10人份微電腦電子鍋"/>
    <x v="5"/>
    <n v="25"/>
    <n v="3790"/>
    <n v="94750"/>
  </r>
  <r>
    <s v="AB19-00399"/>
    <d v="2019-03-30T00:00:00"/>
    <s v="陳欣怡"/>
    <s v="M-005"/>
    <x v="4"/>
    <s v="K016"/>
    <s v="迷你淨顏潔膚儀-送刷頭"/>
    <x v="1"/>
    <n v="65"/>
    <n v="2600"/>
    <n v="169000"/>
  </r>
  <r>
    <s v="AB19-00400"/>
    <d v="2019-03-30T00:00:00"/>
    <s v="王家銘"/>
    <s v="M-006"/>
    <x v="5"/>
    <s v="K016"/>
    <s v="迷你淨顏潔膚儀-送刷頭"/>
    <x v="1"/>
    <n v="65"/>
    <n v="2600"/>
    <n v="169000"/>
  </r>
  <r>
    <s v="AB19-00401"/>
    <d v="2019-03-30T00:00:00"/>
    <s v="王家銘"/>
    <s v="M-007"/>
    <x v="6"/>
    <s v="K016"/>
    <s v="迷你淨顏潔膚儀-送刷頭"/>
    <x v="1"/>
    <n v="65"/>
    <n v="2600"/>
    <n v="169000"/>
  </r>
  <r>
    <s v="AB19-00402"/>
    <d v="2019-03-30T00:00:00"/>
    <s v="郭立新"/>
    <s v="M-008"/>
    <x v="7"/>
    <s v="K016"/>
    <s v="迷你淨顏潔膚儀-送刷頭"/>
    <x v="1"/>
    <n v="65"/>
    <n v="2600"/>
    <n v="169000"/>
  </r>
  <r>
    <s v="AB19-00403"/>
    <d v="2019-03-30T00:00:00"/>
    <s v="涂佩芳"/>
    <s v="M-001"/>
    <x v="1"/>
    <s v="K005"/>
    <s v="渦輪氣旋健康氣炸鍋"/>
    <x v="5"/>
    <n v="25"/>
    <n v="8990"/>
    <n v="224750"/>
  </r>
  <r>
    <s v="AB19-00404"/>
    <d v="2019-03-30T00:00:00"/>
    <s v="涂佩芳"/>
    <s v="M-002"/>
    <x v="2"/>
    <s v="K005"/>
    <s v="渦輪氣旋健康氣炸鍋"/>
    <x v="5"/>
    <n v="25"/>
    <n v="8990"/>
    <n v="224750"/>
  </r>
  <r>
    <s v="AB19-00405"/>
    <d v="2019-03-30T00:00:00"/>
    <s v="陳欣怡"/>
    <s v="M-003"/>
    <x v="0"/>
    <s v="K005"/>
    <s v="渦輪氣旋健康氣炸鍋"/>
    <x v="5"/>
    <n v="25"/>
    <n v="8990"/>
    <n v="224750"/>
  </r>
  <r>
    <s v="AB19-00406"/>
    <d v="2019-03-30T00:00:00"/>
    <s v="陳欣怡"/>
    <s v="M-004"/>
    <x v="3"/>
    <s v="K005"/>
    <s v="渦輪氣旋健康氣炸鍋"/>
    <x v="5"/>
    <n v="25"/>
    <n v="8990"/>
    <n v="224750"/>
  </r>
  <r>
    <s v="AB19-00407"/>
    <d v="2019-03-30T00:00:00"/>
    <s v="陳欣怡"/>
    <s v="M-005"/>
    <x v="4"/>
    <s v="K011"/>
    <s v="10人份微電腦電子鍋"/>
    <x v="5"/>
    <n v="25"/>
    <n v="3790"/>
    <n v="94750"/>
  </r>
  <r>
    <s v="AB19-00408"/>
    <d v="2019-03-30T00:00:00"/>
    <s v="王家銘"/>
    <s v="M-006"/>
    <x v="5"/>
    <s v="K011"/>
    <s v="10人份微電腦電子鍋"/>
    <x v="5"/>
    <n v="25"/>
    <n v="3790"/>
    <n v="94750"/>
  </r>
  <r>
    <s v="AB19-00409"/>
    <d v="2019-03-30T00:00:00"/>
    <s v="王家銘"/>
    <s v="M-007"/>
    <x v="6"/>
    <s v="K011"/>
    <s v="10人份微電腦電子鍋"/>
    <x v="5"/>
    <n v="25"/>
    <n v="3790"/>
    <n v="94750"/>
  </r>
  <r>
    <s v="AB19-00410"/>
    <d v="2019-03-30T00:00:00"/>
    <s v="郭立新"/>
    <s v="M-008"/>
    <x v="7"/>
    <s v="K011"/>
    <s v="10人份微電腦電子鍋"/>
    <x v="5"/>
    <n v="25"/>
    <n v="3790"/>
    <n v="94750"/>
  </r>
  <r>
    <s v="AB19-00411"/>
    <d v="2019-03-30T00:00:00"/>
    <s v="賴惠雯"/>
    <s v="M-009"/>
    <x v="8"/>
    <s v="K025"/>
    <s v="11L 1級ECONAVI清淨除濕機"/>
    <x v="3"/>
    <n v="25"/>
    <n v="8990"/>
    <n v="224750"/>
  </r>
  <r>
    <s v="AB19-00412"/>
    <d v="2019-03-30T00:00:00"/>
    <s v="蔡俊宏"/>
    <s v="M-010"/>
    <x v="9"/>
    <s v="K025"/>
    <s v="11L 1級ECONAVI清淨除濕機"/>
    <x v="3"/>
    <n v="25"/>
    <n v="8990"/>
    <n v="224750"/>
  </r>
  <r>
    <s v="AB19-00413"/>
    <d v="2019-03-30T00:00:00"/>
    <s v="賴惠雯"/>
    <s v="M-011"/>
    <x v="10"/>
    <s v="K016"/>
    <s v="迷你淨顏潔膚儀-送刷頭"/>
    <x v="1"/>
    <n v="25"/>
    <n v="2600"/>
    <n v="65000"/>
  </r>
  <r>
    <s v="AB19-00414"/>
    <d v="2019-03-30T00:00:00"/>
    <s v="涂佩芳"/>
    <s v="M-001"/>
    <x v="1"/>
    <s v="K025"/>
    <s v="11L 1級ECONAVI清淨除濕機"/>
    <x v="3"/>
    <n v="25"/>
    <n v="8990"/>
    <n v="224750"/>
  </r>
  <r>
    <s v="AB19-00415"/>
    <d v="2019-03-30T00:00:00"/>
    <s v="賴惠雯"/>
    <s v="M-009"/>
    <x v="8"/>
    <s v="K016"/>
    <s v="迷你淨顏潔膚儀-送刷頭"/>
    <x v="1"/>
    <n v="65"/>
    <n v="2600"/>
    <n v="169000"/>
  </r>
  <r>
    <s v="AB19-00416"/>
    <d v="2019-03-30T00:00:00"/>
    <s v="蔡俊宏"/>
    <s v="M-010"/>
    <x v="9"/>
    <s v="K016"/>
    <s v="迷你淨顏潔膚儀-送刷頭"/>
    <x v="1"/>
    <n v="65"/>
    <n v="2600"/>
    <n v="169000"/>
  </r>
  <r>
    <s v="AB19-00417"/>
    <d v="2019-03-30T00:00:00"/>
    <s v="賴惠雯"/>
    <s v="M-011"/>
    <x v="10"/>
    <s v="K016"/>
    <s v="迷你淨顏潔膚儀-送刷頭"/>
    <x v="1"/>
    <n v="65"/>
    <n v="2600"/>
    <n v="169000"/>
  </r>
  <r>
    <s v="AB19-00418"/>
    <d v="2019-03-30T00:00:00"/>
    <s v="涂佩芳"/>
    <s v="M-001"/>
    <x v="1"/>
    <s v="K016"/>
    <s v="迷你淨顏潔膚儀-送刷頭"/>
    <x v="1"/>
    <n v="65"/>
    <n v="2600"/>
    <n v="169000"/>
  </r>
  <r>
    <s v="AB19-00419"/>
    <d v="2019-03-30T00:00:00"/>
    <s v="涂佩芳"/>
    <s v="M-002"/>
    <x v="2"/>
    <s v="K005"/>
    <s v="渦輪氣旋健康氣炸鍋"/>
    <x v="5"/>
    <n v="25"/>
    <n v="8990"/>
    <n v="224750"/>
  </r>
  <r>
    <s v="AB19-00420"/>
    <d v="2019-03-30T00:00:00"/>
    <s v="陳欣怡"/>
    <s v="M-003"/>
    <x v="0"/>
    <s v="K005"/>
    <s v="渦輪氣旋健康氣炸鍋"/>
    <x v="5"/>
    <n v="25"/>
    <n v="8990"/>
    <n v="224750"/>
  </r>
  <r>
    <s v="AB19-00421"/>
    <d v="2019-03-30T00:00:00"/>
    <s v="陳欣怡"/>
    <s v="M-004"/>
    <x v="3"/>
    <s v="K005"/>
    <s v="渦輪氣旋健康氣炸鍋"/>
    <x v="5"/>
    <n v="25"/>
    <n v="8990"/>
    <n v="224750"/>
  </r>
  <r>
    <s v="AB19-00422"/>
    <d v="2019-03-30T00:00:00"/>
    <s v="陳欣怡"/>
    <s v="M-005"/>
    <x v="4"/>
    <s v="K005"/>
    <s v="渦輪氣旋健康氣炸鍋"/>
    <x v="5"/>
    <n v="25"/>
    <n v="8990"/>
    <n v="224750"/>
  </r>
  <r>
    <s v="AB19-00423"/>
    <d v="2019-03-30T00:00:00"/>
    <s v="王家銘"/>
    <s v="M-006"/>
    <x v="5"/>
    <s v="K011"/>
    <s v="10人份微電腦電子鍋"/>
    <x v="5"/>
    <n v="25"/>
    <n v="3790"/>
    <n v="94750"/>
  </r>
  <r>
    <s v="AB19-00424"/>
    <d v="2019-03-30T00:00:00"/>
    <s v="王家銘"/>
    <s v="M-007"/>
    <x v="6"/>
    <s v="K011"/>
    <s v="10人份微電腦電子鍋"/>
    <x v="5"/>
    <n v="25"/>
    <n v="3790"/>
    <n v="94750"/>
  </r>
  <r>
    <s v="AB19-00425"/>
    <d v="2019-03-30T00:00:00"/>
    <s v="郭立新"/>
    <s v="M-008"/>
    <x v="7"/>
    <s v="K011"/>
    <s v="10人份微電腦電子鍋"/>
    <x v="5"/>
    <n v="25"/>
    <n v="3790"/>
    <n v="94750"/>
  </r>
  <r>
    <s v="AB19-00426"/>
    <d v="2019-03-30T00:00:00"/>
    <s v="賴惠雯"/>
    <s v="M-009"/>
    <x v="8"/>
    <s v="K011"/>
    <s v="10人份微電腦電子鍋"/>
    <x v="5"/>
    <n v="25"/>
    <n v="3790"/>
    <n v="94750"/>
  </r>
  <r>
    <s v="AB19-00427"/>
    <d v="2019-03-30T00:00:00"/>
    <s v="蔡俊宏"/>
    <s v="M-010"/>
    <x v="9"/>
    <s v="K025"/>
    <s v="11L 1級ECONAVI清淨除濕機"/>
    <x v="3"/>
    <n v="25"/>
    <n v="8990"/>
    <n v="224750"/>
  </r>
  <r>
    <s v="AB19-00428"/>
    <d v="2019-03-30T00:00:00"/>
    <s v="賴惠雯"/>
    <s v="M-011"/>
    <x v="10"/>
    <s v="K016"/>
    <s v="迷你淨顏潔膚儀-送刷頭"/>
    <x v="1"/>
    <n v="25"/>
    <n v="2600"/>
    <n v="65000"/>
  </r>
  <r>
    <s v="AB19-00429"/>
    <d v="2019-03-30T00:00:00"/>
    <s v="涂佩芳"/>
    <s v="M-001"/>
    <x v="1"/>
    <s v="K025"/>
    <s v="11L 1級ECONAVI清淨除濕機"/>
    <x v="3"/>
    <n v="25"/>
    <n v="8990"/>
    <n v="224750"/>
  </r>
  <r>
    <s v="AB19-00430"/>
    <d v="2019-03-30T00:00:00"/>
    <s v="涂佩芳"/>
    <s v="M-002"/>
    <x v="2"/>
    <s v="K016"/>
    <s v="迷你淨顏潔膚儀-送刷頭"/>
    <x v="1"/>
    <n v="25"/>
    <n v="2600"/>
    <n v="65000"/>
  </r>
  <r>
    <s v="AB19-00431"/>
    <d v="2019-03-30T00:00:00"/>
    <s v="涂佩芳"/>
    <s v="M-002"/>
    <x v="2"/>
    <s v="K016"/>
    <s v="迷你淨顏潔膚儀-送刷頭"/>
    <x v="1"/>
    <n v="65"/>
    <n v="2600"/>
    <n v="169000"/>
  </r>
  <r>
    <s v="AB19-00432"/>
    <d v="2019-03-30T00:00:00"/>
    <s v="陳欣怡"/>
    <s v="M-003"/>
    <x v="0"/>
    <s v="K016"/>
    <s v="迷你淨顏潔膚儀-送刷頭"/>
    <x v="1"/>
    <n v="65"/>
    <n v="2600"/>
    <n v="169000"/>
  </r>
  <r>
    <s v="AB19-00433"/>
    <d v="2019-03-30T00:00:00"/>
    <s v="陳欣怡"/>
    <s v="M-004"/>
    <x v="3"/>
    <s v="K016"/>
    <s v="迷你淨顏潔膚儀-送刷頭"/>
    <x v="1"/>
    <n v="65"/>
    <n v="2600"/>
    <n v="169000"/>
  </r>
  <r>
    <s v="AB19-00434"/>
    <d v="2019-03-30T00:00:00"/>
    <s v="陳欣怡"/>
    <s v="M-005"/>
    <x v="4"/>
    <s v="K016"/>
    <s v="迷你淨顏潔膚儀-送刷頭"/>
    <x v="1"/>
    <n v="65"/>
    <n v="2600"/>
    <n v="169000"/>
  </r>
  <r>
    <s v="AB19-00435"/>
    <d v="2019-03-30T00:00:00"/>
    <s v="陳欣怡"/>
    <s v="M-003"/>
    <x v="0"/>
    <s v="K005"/>
    <s v="渦輪氣旋健康氣炸鍋"/>
    <x v="5"/>
    <n v="25"/>
    <n v="8990"/>
    <n v="224750"/>
  </r>
  <r>
    <s v="AB19-00436"/>
    <d v="2019-03-30T00:00:00"/>
    <s v="陳欣怡"/>
    <s v="M-004"/>
    <x v="3"/>
    <s v="K005"/>
    <s v="渦輪氣旋健康氣炸鍋"/>
    <x v="5"/>
    <n v="25"/>
    <n v="8990"/>
    <n v="224750"/>
  </r>
  <r>
    <s v="AB19-00437"/>
    <d v="2019-03-30T00:00:00"/>
    <s v="陳欣怡"/>
    <s v="M-005"/>
    <x v="4"/>
    <s v="K005"/>
    <s v="渦輪氣旋健康氣炸鍋"/>
    <x v="5"/>
    <n v="25"/>
    <n v="8990"/>
    <n v="224750"/>
  </r>
  <r>
    <s v="AB19-00438"/>
    <d v="2019-03-30T00:00:00"/>
    <s v="王家銘"/>
    <s v="M-006"/>
    <x v="5"/>
    <s v="K005"/>
    <s v="渦輪氣旋健康氣炸鍋"/>
    <x v="5"/>
    <n v="25"/>
    <n v="8990"/>
    <n v="224750"/>
  </r>
  <r>
    <s v="AB19-00439"/>
    <d v="2019-03-30T00:00:00"/>
    <s v="王家銘"/>
    <s v="M-007"/>
    <x v="6"/>
    <s v="K011"/>
    <s v="10人份微電腦電子鍋"/>
    <x v="5"/>
    <n v="25"/>
    <n v="3790"/>
    <n v="94750"/>
  </r>
  <r>
    <s v="AB19-00440"/>
    <d v="2019-03-30T00:00:00"/>
    <s v="郭立新"/>
    <s v="M-008"/>
    <x v="7"/>
    <s v="K011"/>
    <s v="10人份微電腦電子鍋"/>
    <x v="5"/>
    <n v="25"/>
    <n v="3790"/>
    <n v="94750"/>
  </r>
  <r>
    <s v="AB19-00441"/>
    <d v="2019-03-30T00:00:00"/>
    <s v="賴惠雯"/>
    <s v="M-009"/>
    <x v="8"/>
    <s v="K011"/>
    <s v="10人份微電腦電子鍋"/>
    <x v="5"/>
    <n v="25"/>
    <n v="3790"/>
    <n v="94750"/>
  </r>
  <r>
    <s v="AB19-00442"/>
    <d v="2019-03-30T00:00:00"/>
    <s v="蔡俊宏"/>
    <s v="M-010"/>
    <x v="9"/>
    <s v="K011"/>
    <s v="10人份微電腦電子鍋"/>
    <x v="5"/>
    <n v="25"/>
    <n v="3790"/>
    <n v="94750"/>
  </r>
  <r>
    <s v="AB19-00443"/>
    <d v="2019-03-30T00:00:00"/>
    <s v="賴惠雯"/>
    <s v="M-011"/>
    <x v="10"/>
    <s v="K016"/>
    <s v="迷你淨顏潔膚儀-送刷頭"/>
    <x v="1"/>
    <n v="25"/>
    <n v="2600"/>
    <n v="65000"/>
  </r>
  <r>
    <s v="AB19-00444"/>
    <d v="2019-03-30T00:00:00"/>
    <s v="涂佩芳"/>
    <s v="M-001"/>
    <x v="1"/>
    <s v="K025"/>
    <s v="11L 1級ECONAVI清淨除濕機"/>
    <x v="3"/>
    <n v="25"/>
    <n v="8990"/>
    <n v="224750"/>
  </r>
  <r>
    <s v="AB19-00445"/>
    <d v="2019-03-30T00:00:00"/>
    <s v="涂佩芳"/>
    <s v="M-002"/>
    <x v="2"/>
    <s v="K016"/>
    <s v="迷你淨顏潔膚儀-送刷頭"/>
    <x v="1"/>
    <n v="25"/>
    <n v="2600"/>
    <n v="65000"/>
  </r>
  <r>
    <s v="AB19-00446"/>
    <d v="2019-03-30T00:00:00"/>
    <s v="陳欣怡"/>
    <s v="M-003"/>
    <x v="0"/>
    <s v="K025"/>
    <s v="11L 1級ECONAVI清淨除濕機"/>
    <x v="3"/>
    <n v="25"/>
    <n v="8990"/>
    <n v="224750"/>
  </r>
  <r>
    <s v="AB19-00447"/>
    <d v="2019-03-30T00:00:00"/>
    <s v="王家銘"/>
    <s v="M-006"/>
    <x v="5"/>
    <s v="K016"/>
    <s v="迷你淨顏潔膚儀-送刷頭"/>
    <x v="1"/>
    <n v="65"/>
    <n v="2600"/>
    <n v="169000"/>
  </r>
  <r>
    <s v="AB19-00448"/>
    <d v="2019-03-30T00:00:00"/>
    <s v="王家銘"/>
    <s v="M-007"/>
    <x v="6"/>
    <s v="K016"/>
    <s v="迷你淨顏潔膚儀-送刷頭"/>
    <x v="1"/>
    <n v="65"/>
    <n v="2600"/>
    <n v="169000"/>
  </r>
  <r>
    <s v="AB19-00449"/>
    <d v="2019-03-30T00:00:00"/>
    <s v="郭立新"/>
    <s v="M-008"/>
    <x v="7"/>
    <s v="K016"/>
    <s v="迷你淨顏潔膚儀-送刷頭"/>
    <x v="1"/>
    <n v="65"/>
    <n v="2600"/>
    <n v="169000"/>
  </r>
  <r>
    <s v="AB19-00450"/>
    <d v="2019-03-30T00:00:00"/>
    <s v="賴惠雯"/>
    <s v="M-009"/>
    <x v="8"/>
    <s v="K016"/>
    <s v="迷你淨顏潔膚儀-送刷頭"/>
    <x v="1"/>
    <n v="65"/>
    <n v="2600"/>
    <n v="169000"/>
  </r>
  <r>
    <s v="AB19-00451"/>
    <d v="2019-03-30T00:00:00"/>
    <s v="陳欣怡"/>
    <s v="M-005"/>
    <x v="4"/>
    <s v="K005"/>
    <s v="渦輪氣旋健康氣炸鍋"/>
    <x v="5"/>
    <n v="25"/>
    <n v="8990"/>
    <n v="224750"/>
  </r>
  <r>
    <s v="AB19-00452"/>
    <d v="2019-03-30T00:00:00"/>
    <s v="王家銘"/>
    <s v="M-007"/>
    <x v="6"/>
    <s v="K005"/>
    <s v="渦輪氣旋健康氣炸鍋"/>
    <x v="5"/>
    <n v="25"/>
    <n v="8990"/>
    <n v="224750"/>
  </r>
  <r>
    <s v="AB19-00453"/>
    <d v="2019-03-30T00:00:00"/>
    <s v="陳欣怡"/>
    <s v="M-003"/>
    <x v="0"/>
    <s v="K005"/>
    <s v="渦輪氣旋健康氣炸鍋"/>
    <x v="5"/>
    <n v="25"/>
    <n v="8990"/>
    <n v="224750"/>
  </r>
  <r>
    <s v="AB19-00454"/>
    <d v="2019-03-30T00:00:00"/>
    <s v="陳欣怡"/>
    <s v="M-004"/>
    <x v="3"/>
    <s v="K005"/>
    <s v="渦輪氣旋健康氣炸鍋"/>
    <x v="5"/>
    <n v="25"/>
    <n v="8990"/>
    <n v="224750"/>
  </r>
  <r>
    <s v="AB19-00455"/>
    <d v="2019-03-30T00:00:00"/>
    <s v="陳欣怡"/>
    <s v="M-005"/>
    <x v="4"/>
    <s v="K025"/>
    <s v="11L 1級ECONAVI清淨除濕機"/>
    <x v="3"/>
    <n v="25"/>
    <n v="8990"/>
    <n v="224750"/>
  </r>
  <r>
    <s v="AB19-00456"/>
    <d v="2019-03-30T00:00:00"/>
    <s v="王家銘"/>
    <s v="M-006"/>
    <x v="5"/>
    <s v="K025"/>
    <s v="11L 1級ECONAVI清淨除濕機"/>
    <x v="3"/>
    <n v="25"/>
    <n v="8990"/>
    <n v="224750"/>
  </r>
  <r>
    <s v="AB19-00457"/>
    <d v="2019-03-30T00:00:00"/>
    <s v="郭立新"/>
    <s v="M-008"/>
    <x v="7"/>
    <s v="K025"/>
    <s v="11L 1級ECONAVI清淨除濕機"/>
    <x v="3"/>
    <n v="25"/>
    <n v="8990"/>
    <n v="224750"/>
  </r>
  <r>
    <s v="AB19-00458"/>
    <d v="2019-03-30T00:00:00"/>
    <s v="蔡俊宏"/>
    <s v="M-010"/>
    <x v="9"/>
    <s v="K025"/>
    <s v="11L 1級ECONAVI清淨除濕機"/>
    <x v="3"/>
    <n v="25"/>
    <n v="8990"/>
    <n v="224750"/>
  </r>
  <r>
    <s v="AB19-00459"/>
    <d v="2019-03-30T00:00:00"/>
    <s v="王家銘"/>
    <s v="M-006"/>
    <x v="5"/>
    <s v="K005"/>
    <s v="渦輪氣旋健康氣炸鍋"/>
    <x v="5"/>
    <n v="25"/>
    <n v="8990"/>
    <n v="224750"/>
  </r>
  <r>
    <s v="AB19-00460"/>
    <d v="2019-03-30T00:00:00"/>
    <s v="王家銘"/>
    <s v="M-007"/>
    <x v="6"/>
    <s v="K005"/>
    <s v="渦輪氣旋健康氣炸鍋"/>
    <x v="5"/>
    <n v="25"/>
    <n v="8990"/>
    <n v="224750"/>
  </r>
  <r>
    <s v="AB19-00461"/>
    <d v="2019-03-30T00:00:00"/>
    <s v="涂佩芳"/>
    <s v="M-001"/>
    <x v="1"/>
    <s v="K005"/>
    <s v="渦輪氣旋健康氣炸鍋"/>
    <x v="5"/>
    <n v="25"/>
    <n v="8990"/>
    <n v="224750"/>
  </r>
  <r>
    <s v="AB19-00462"/>
    <d v="2019-03-30T00:00:00"/>
    <s v="涂佩芳"/>
    <s v="M-002"/>
    <x v="2"/>
    <s v="K005"/>
    <s v="渦輪氣旋健康氣炸鍋"/>
    <x v="5"/>
    <n v="25"/>
    <n v="8990"/>
    <n v="224750"/>
  </r>
  <r>
    <s v="AB19-00463"/>
    <d v="2019-03-30T00:00:00"/>
    <s v="賴惠雯"/>
    <s v="M-011"/>
    <x v="10"/>
    <s v="K016"/>
    <s v="迷你淨顏潔膚儀-送刷頭"/>
    <x v="1"/>
    <n v="25"/>
    <n v="2600"/>
    <n v="65000"/>
  </r>
  <r>
    <s v="AB19-00464"/>
    <d v="2019-03-30T00:00:00"/>
    <s v="涂佩芳"/>
    <s v="M-002"/>
    <x v="2"/>
    <s v="K016"/>
    <s v="迷你淨顏潔膚儀-送刷頭"/>
    <x v="1"/>
    <n v="25"/>
    <n v="2600"/>
    <n v="65000"/>
  </r>
  <r>
    <s v="AB19-00465"/>
    <d v="2019-03-30T00:00:00"/>
    <s v="賴惠雯"/>
    <s v="M-009"/>
    <x v="8"/>
    <s v="K025"/>
    <s v="11L 1級ECONAVI清淨除濕機"/>
    <x v="3"/>
    <n v="25"/>
    <n v="8990"/>
    <n v="224750"/>
  </r>
  <r>
    <s v="AB19-00466"/>
    <d v="2019-03-30T00:00:00"/>
    <s v="蔡俊宏"/>
    <s v="M-010"/>
    <x v="9"/>
    <s v="K025"/>
    <s v="11L 1級ECONAVI清淨除濕機"/>
    <x v="3"/>
    <n v="25"/>
    <n v="8990"/>
    <n v="224750"/>
  </r>
  <r>
    <s v="AB19-00467"/>
    <d v="2019-04-05T00:00:00"/>
    <s v="陳欣怡"/>
    <s v="M-004"/>
    <x v="3"/>
    <s v="K001"/>
    <s v="蒸氣電熨斗"/>
    <x v="2"/>
    <n v="25"/>
    <n v="665"/>
    <n v="16625"/>
  </r>
  <r>
    <s v="AB19-00468"/>
    <d v="2019-04-05T00:00:00"/>
    <s v="王家銘"/>
    <s v="M-006"/>
    <x v="5"/>
    <s v="K003"/>
    <s v="日本原裝變頻六門冰箱"/>
    <x v="5"/>
    <n v="25"/>
    <n v="69210"/>
    <n v="1730250"/>
  </r>
  <r>
    <s v="AB19-00469"/>
    <d v="2019-04-05T00:00:00"/>
    <s v="涂佩芳"/>
    <s v="M-001"/>
    <x v="1"/>
    <s v="K003"/>
    <s v="日本原裝變頻六門冰箱"/>
    <x v="5"/>
    <n v="25"/>
    <n v="69210"/>
    <n v="1730250"/>
  </r>
  <r>
    <s v="AB19-00470"/>
    <d v="2019-04-05T00:00:00"/>
    <s v="涂佩芳"/>
    <s v="M-002"/>
    <x v="2"/>
    <s v="K016"/>
    <s v="迷你淨顏潔膚儀-送刷頭"/>
    <x v="1"/>
    <n v="25"/>
    <n v="2600"/>
    <n v="65000"/>
  </r>
  <r>
    <s v="AB19-00471"/>
    <d v="2019-04-05T00:00:00"/>
    <s v="陳欣怡"/>
    <s v="M-003"/>
    <x v="0"/>
    <s v="K016"/>
    <s v="迷你淨顏潔膚儀-送刷頭"/>
    <x v="1"/>
    <n v="25"/>
    <n v="2600"/>
    <n v="65000"/>
  </r>
  <r>
    <s v="AB19-00472"/>
    <d v="2019-04-05T00:00:00"/>
    <s v="賴惠雯"/>
    <s v="M-011"/>
    <x v="10"/>
    <s v="K038"/>
    <s v="數位式無線電話-經典白"/>
    <x v="2"/>
    <n v="25"/>
    <n v="990"/>
    <n v="24750"/>
  </r>
  <r>
    <s v="AB19-00473"/>
    <d v="2019-04-05T00:00:00"/>
    <s v="涂佩芳"/>
    <s v="M-001"/>
    <x v="1"/>
    <s v="K016"/>
    <s v="迷你淨顏潔膚儀-送刷頭"/>
    <x v="1"/>
    <n v="25"/>
    <n v="2600"/>
    <n v="65000"/>
  </r>
  <r>
    <s v="AB19-00474"/>
    <d v="2019-04-05T00:00:00"/>
    <s v="涂佩芳"/>
    <s v="M-002"/>
    <x v="2"/>
    <s v="K020"/>
    <s v="無線頸肩按摩器"/>
    <x v="4"/>
    <n v="25"/>
    <n v="2680"/>
    <n v="67000"/>
  </r>
  <r>
    <s v="AB19-00475"/>
    <d v="2019-04-05T00:00:00"/>
    <s v="賴惠雯"/>
    <s v="M-009"/>
    <x v="8"/>
    <s v="K014"/>
    <s v="水洗三刀頭電動刮鬍刀-黑"/>
    <x v="1"/>
    <n v="35"/>
    <n v="980"/>
    <n v="34300"/>
  </r>
  <r>
    <s v="AB19-00476"/>
    <d v="2019-04-05T00:00:00"/>
    <s v="蔡俊宏"/>
    <s v="M-010"/>
    <x v="9"/>
    <s v="K014"/>
    <s v="水洗三刀頭電動刮鬍刀-黑"/>
    <x v="1"/>
    <n v="35"/>
    <n v="980"/>
    <n v="34300"/>
  </r>
  <r>
    <s v="AB19-00477"/>
    <d v="2019-04-05T00:00:00"/>
    <s v="賴惠雯"/>
    <s v="M-011"/>
    <x v="10"/>
    <s v="K009"/>
    <s v="奈米水離子吹風機-粉金"/>
    <x v="1"/>
    <n v="35"/>
    <n v="5990"/>
    <n v="209650"/>
  </r>
  <r>
    <s v="AB19-00478"/>
    <d v="2019-04-05T00:00:00"/>
    <s v="涂佩芳"/>
    <s v="M-001"/>
    <x v="1"/>
    <s v="K009"/>
    <s v="奈米水離子吹風機-粉金"/>
    <x v="1"/>
    <n v="35"/>
    <n v="5990"/>
    <n v="209650"/>
  </r>
  <r>
    <s v="AB19-00479"/>
    <d v="2019-04-05T00:00:00"/>
    <s v="王家銘"/>
    <s v="M-006"/>
    <x v="5"/>
    <s v="K007"/>
    <s v="多功能計時鬆餅機-雪花白"/>
    <x v="5"/>
    <n v="45"/>
    <n v="3880"/>
    <n v="174600"/>
  </r>
  <r>
    <s v="AB19-00480"/>
    <d v="2019-04-05T00:00:00"/>
    <s v="王家銘"/>
    <s v="M-007"/>
    <x v="6"/>
    <s v="K007"/>
    <s v="多功能計時鬆餅機-雪花白"/>
    <x v="5"/>
    <n v="45"/>
    <n v="3880"/>
    <n v="174600"/>
  </r>
  <r>
    <s v="AB19-00481"/>
    <d v="2019-04-05T00:00:00"/>
    <s v="郭立新"/>
    <s v="M-008"/>
    <x v="7"/>
    <s v="K022"/>
    <s v="溫熱按摩巧揉枕"/>
    <x v="4"/>
    <n v="45"/>
    <n v="1688"/>
    <n v="75960"/>
  </r>
  <r>
    <s v="AB19-00482"/>
    <d v="2019-04-05T00:00:00"/>
    <s v="賴惠雯"/>
    <s v="M-009"/>
    <x v="8"/>
    <s v="K022"/>
    <s v="溫熱按摩巧揉枕"/>
    <x v="4"/>
    <n v="45"/>
    <n v="1688"/>
    <n v="75960"/>
  </r>
  <r>
    <s v="AB19-00483"/>
    <d v="2019-04-05T00:00:00"/>
    <s v="王家銘"/>
    <s v="M-007"/>
    <x v="6"/>
    <s v="K001"/>
    <s v="蒸氣電熨斗"/>
    <x v="2"/>
    <n v="25"/>
    <n v="665"/>
    <n v="16625"/>
  </r>
  <r>
    <s v="AB19-00484"/>
    <d v="2019-04-05T00:00:00"/>
    <s v="賴惠雯"/>
    <s v="M-009"/>
    <x v="8"/>
    <s v="K003"/>
    <s v="日本原裝變頻六門冰箱"/>
    <x v="5"/>
    <n v="25"/>
    <n v="69210"/>
    <n v="1730250"/>
  </r>
  <r>
    <s v="AB19-00485"/>
    <d v="2019-04-05T00:00:00"/>
    <s v="賴惠雯"/>
    <s v="M-011"/>
    <x v="10"/>
    <s v="K003"/>
    <s v="日本原裝變頻六門冰箱"/>
    <x v="5"/>
    <n v="25"/>
    <n v="69210"/>
    <n v="1730250"/>
  </r>
  <r>
    <s v="AB19-00486"/>
    <d v="2019-04-05T00:00:00"/>
    <s v="涂佩芳"/>
    <s v="M-001"/>
    <x v="1"/>
    <s v="K016"/>
    <s v="迷你淨顏潔膚儀-送刷頭"/>
    <x v="1"/>
    <n v="25"/>
    <n v="2600"/>
    <n v="65000"/>
  </r>
  <r>
    <s v="AB19-00487"/>
    <d v="2019-04-05T00:00:00"/>
    <s v="涂佩芳"/>
    <s v="M-002"/>
    <x v="2"/>
    <s v="K016"/>
    <s v="迷你淨顏潔膚儀-送刷頭"/>
    <x v="1"/>
    <n v="25"/>
    <n v="2600"/>
    <n v="65000"/>
  </r>
  <r>
    <s v="AB19-00488"/>
    <d v="2019-04-05T00:00:00"/>
    <s v="陳欣怡"/>
    <s v="M-003"/>
    <x v="0"/>
    <s v="K038"/>
    <s v="數位式無線電話-經典白"/>
    <x v="2"/>
    <n v="25"/>
    <n v="990"/>
    <n v="24750"/>
  </r>
  <r>
    <s v="AB19-00489"/>
    <d v="2019-04-05T00:00:00"/>
    <s v="陳欣怡"/>
    <s v="M-004"/>
    <x v="3"/>
    <s v="K016"/>
    <s v="迷你淨顏潔膚儀-送刷頭"/>
    <x v="1"/>
    <n v="25"/>
    <n v="2600"/>
    <n v="65000"/>
  </r>
  <r>
    <s v="AB19-00490"/>
    <d v="2019-04-05T00:00:00"/>
    <s v="陳欣怡"/>
    <s v="M-005"/>
    <x v="4"/>
    <s v="K020"/>
    <s v="無線頸肩按摩器"/>
    <x v="4"/>
    <n v="25"/>
    <n v="2680"/>
    <n v="67000"/>
  </r>
  <r>
    <s v="AB19-00491"/>
    <d v="2019-04-05T00:00:00"/>
    <s v="涂佩芳"/>
    <s v="M-002"/>
    <x v="2"/>
    <s v="K014"/>
    <s v="水洗三刀頭電動刮鬍刀-黑"/>
    <x v="1"/>
    <n v="35"/>
    <n v="980"/>
    <n v="34300"/>
  </r>
  <r>
    <s v="AB19-00492"/>
    <d v="2019-04-05T00:00:00"/>
    <s v="陳欣怡"/>
    <s v="M-003"/>
    <x v="0"/>
    <s v="K014"/>
    <s v="水洗三刀頭電動刮鬍刀-黑"/>
    <x v="1"/>
    <n v="35"/>
    <n v="980"/>
    <n v="34300"/>
  </r>
  <r>
    <s v="AB19-00493"/>
    <d v="2019-04-05T00:00:00"/>
    <s v="陳欣怡"/>
    <s v="M-004"/>
    <x v="3"/>
    <s v="K009"/>
    <s v="奈米水離子吹風機-粉金"/>
    <x v="1"/>
    <n v="35"/>
    <n v="5990"/>
    <n v="209650"/>
  </r>
  <r>
    <s v="AB19-00494"/>
    <d v="2019-04-05T00:00:00"/>
    <s v="陳欣怡"/>
    <s v="M-005"/>
    <x v="4"/>
    <s v="K009"/>
    <s v="奈米水離子吹風機-粉金"/>
    <x v="1"/>
    <n v="35"/>
    <n v="5990"/>
    <n v="209650"/>
  </r>
  <r>
    <s v="AB19-00495"/>
    <d v="2019-04-05T00:00:00"/>
    <s v="蔡俊宏"/>
    <s v="M-010"/>
    <x v="9"/>
    <s v="K007"/>
    <s v="多功能計時鬆餅機-雪花白"/>
    <x v="5"/>
    <n v="45"/>
    <n v="3880"/>
    <n v="174600"/>
  </r>
  <r>
    <s v="AB19-00496"/>
    <d v="2019-04-05T00:00:00"/>
    <s v="賴惠雯"/>
    <s v="M-011"/>
    <x v="10"/>
    <s v="K007"/>
    <s v="多功能計時鬆餅機-雪花白"/>
    <x v="5"/>
    <n v="45"/>
    <n v="3880"/>
    <n v="174600"/>
  </r>
  <r>
    <s v="AB19-00497"/>
    <d v="2019-04-05T00:00:00"/>
    <s v="涂佩芳"/>
    <s v="M-001"/>
    <x v="1"/>
    <s v="K022"/>
    <s v="溫熱按摩巧揉枕"/>
    <x v="4"/>
    <n v="45"/>
    <n v="1688"/>
    <n v="75960"/>
  </r>
  <r>
    <s v="AB19-00498"/>
    <d v="2019-04-05T00:00:00"/>
    <s v="涂佩芳"/>
    <s v="M-002"/>
    <x v="2"/>
    <s v="K022"/>
    <s v="溫熱按摩巧揉枕"/>
    <x v="4"/>
    <n v="45"/>
    <n v="1688"/>
    <n v="75960"/>
  </r>
  <r>
    <s v="AB19-00499"/>
    <d v="2019-04-05T00:00:00"/>
    <s v="陳欣怡"/>
    <s v="M-003"/>
    <x v="0"/>
    <s v="K001"/>
    <s v="蒸氣電熨斗"/>
    <x v="2"/>
    <n v="25"/>
    <n v="665"/>
    <n v="16625"/>
  </r>
  <r>
    <s v="AB19-00500"/>
    <d v="2019-04-05T00:00:00"/>
    <s v="涂佩芳"/>
    <s v="M-001"/>
    <x v="1"/>
    <s v="K003"/>
    <s v="日本原裝變頻六門冰箱"/>
    <x v="5"/>
    <n v="25"/>
    <n v="69210"/>
    <n v="1730250"/>
  </r>
  <r>
    <s v="AB19-00501"/>
    <d v="2019-04-05T00:00:00"/>
    <s v="陳欣怡"/>
    <s v="M-003"/>
    <x v="0"/>
    <s v="K003"/>
    <s v="日本原裝變頻六門冰箱"/>
    <x v="5"/>
    <n v="25"/>
    <n v="69210"/>
    <n v="1730250"/>
  </r>
  <r>
    <s v="AB19-00502"/>
    <d v="2019-04-05T00:00:00"/>
    <s v="陳欣怡"/>
    <s v="M-004"/>
    <x v="3"/>
    <s v="K016"/>
    <s v="迷你淨顏潔膚儀-送刷頭"/>
    <x v="1"/>
    <n v="25"/>
    <n v="2600"/>
    <n v="65000"/>
  </r>
  <r>
    <s v="AB19-00503"/>
    <d v="2019-04-05T00:00:00"/>
    <s v="陳欣怡"/>
    <s v="M-005"/>
    <x v="4"/>
    <s v="K016"/>
    <s v="迷你淨顏潔膚儀-送刷頭"/>
    <x v="1"/>
    <n v="25"/>
    <n v="2600"/>
    <n v="65000"/>
  </r>
  <r>
    <s v="AB19-00504"/>
    <d v="2019-04-05T00:00:00"/>
    <s v="王家銘"/>
    <s v="M-006"/>
    <x v="5"/>
    <s v="K038"/>
    <s v="數位式無線電話-經典白"/>
    <x v="2"/>
    <n v="25"/>
    <n v="990"/>
    <n v="24750"/>
  </r>
  <r>
    <s v="AB19-00505"/>
    <d v="2019-04-05T00:00:00"/>
    <s v="王家銘"/>
    <s v="M-007"/>
    <x v="6"/>
    <s v="K016"/>
    <s v="迷你淨顏潔膚儀-送刷頭"/>
    <x v="1"/>
    <n v="25"/>
    <n v="2600"/>
    <n v="65000"/>
  </r>
  <r>
    <s v="AB19-00506"/>
    <d v="2019-04-05T00:00:00"/>
    <s v="郭立新"/>
    <s v="M-008"/>
    <x v="7"/>
    <s v="K020"/>
    <s v="無線頸肩按摩器"/>
    <x v="4"/>
    <n v="25"/>
    <n v="2680"/>
    <n v="67000"/>
  </r>
  <r>
    <s v="AB19-00507"/>
    <d v="2019-04-05T00:00:00"/>
    <s v="王家銘"/>
    <s v="M-006"/>
    <x v="5"/>
    <s v="K014"/>
    <s v="水洗三刀頭電動刮鬍刀-黑"/>
    <x v="1"/>
    <n v="35"/>
    <n v="980"/>
    <n v="34300"/>
  </r>
  <r>
    <s v="AB19-00508"/>
    <d v="2019-04-05T00:00:00"/>
    <s v="王家銘"/>
    <s v="M-007"/>
    <x v="6"/>
    <s v="K014"/>
    <s v="水洗三刀頭電動刮鬍刀-黑"/>
    <x v="1"/>
    <n v="35"/>
    <n v="980"/>
    <n v="34300"/>
  </r>
  <r>
    <s v="AB19-00509"/>
    <d v="2019-04-05T00:00:00"/>
    <s v="郭立新"/>
    <s v="M-008"/>
    <x v="7"/>
    <s v="K009"/>
    <s v="奈米水離子吹風機-粉金"/>
    <x v="1"/>
    <n v="35"/>
    <n v="5990"/>
    <n v="209650"/>
  </r>
  <r>
    <s v="AB19-00510"/>
    <d v="2019-04-05T00:00:00"/>
    <s v="賴惠雯"/>
    <s v="M-009"/>
    <x v="8"/>
    <s v="K009"/>
    <s v="奈米水離子吹風機-粉金"/>
    <x v="1"/>
    <n v="35"/>
    <n v="5990"/>
    <n v="209650"/>
  </r>
  <r>
    <s v="AB19-00511"/>
    <d v="2019-04-05T00:00:00"/>
    <s v="賴惠雯"/>
    <s v="M-011"/>
    <x v="10"/>
    <s v="K002"/>
    <s v="14吋立扇/電風扇-白"/>
    <x v="0"/>
    <n v="25"/>
    <n v="980"/>
    <n v="24500"/>
  </r>
  <r>
    <s v="AB19-00512"/>
    <d v="2019-04-05T00:00:00"/>
    <s v="涂佩芳"/>
    <s v="M-001"/>
    <x v="1"/>
    <s v="K002"/>
    <s v="14吋立扇/電風扇-白"/>
    <x v="0"/>
    <n v="25"/>
    <n v="980"/>
    <n v="24500"/>
  </r>
  <r>
    <s v="AB19-00513"/>
    <d v="2019-04-05T00:00:00"/>
    <s v="陳欣怡"/>
    <s v="M-003"/>
    <x v="0"/>
    <s v="K007"/>
    <s v="多功能計時鬆餅機-雪花白"/>
    <x v="5"/>
    <n v="45"/>
    <n v="3880"/>
    <n v="174600"/>
  </r>
  <r>
    <s v="AB19-00514"/>
    <d v="2019-04-05T00:00:00"/>
    <s v="陳欣怡"/>
    <s v="M-004"/>
    <x v="3"/>
    <s v="K007"/>
    <s v="多功能計時鬆餅機-雪花白"/>
    <x v="5"/>
    <n v="45"/>
    <n v="3880"/>
    <n v="174600"/>
  </r>
  <r>
    <s v="AB19-00515"/>
    <d v="2019-04-05T00:00:00"/>
    <s v="陳欣怡"/>
    <s v="M-005"/>
    <x v="4"/>
    <s v="K022"/>
    <s v="溫熱按摩巧揉枕"/>
    <x v="4"/>
    <n v="45"/>
    <n v="1688"/>
    <n v="75960"/>
  </r>
  <r>
    <s v="AB19-00516"/>
    <d v="2019-04-05T00:00:00"/>
    <s v="王家銘"/>
    <s v="M-006"/>
    <x v="5"/>
    <s v="K022"/>
    <s v="溫熱按摩巧揉枕"/>
    <x v="4"/>
    <n v="45"/>
    <n v="1688"/>
    <n v="75960"/>
  </r>
  <r>
    <s v="AB19-00517"/>
    <d v="2019-04-05T00:00:00"/>
    <s v="涂佩芳"/>
    <s v="M-002"/>
    <x v="2"/>
    <s v="K001"/>
    <s v="蒸氣電熨斗"/>
    <x v="2"/>
    <n v="25"/>
    <n v="665"/>
    <n v="16625"/>
  </r>
  <r>
    <s v="AB19-00518"/>
    <d v="2019-04-05T00:00:00"/>
    <s v="陳欣怡"/>
    <s v="M-003"/>
    <x v="0"/>
    <s v="K025"/>
    <s v="11L 1級ECONAVI清淨除濕機"/>
    <x v="3"/>
    <n v="25"/>
    <n v="8990"/>
    <n v="224750"/>
  </r>
  <r>
    <s v="AB19-00519"/>
    <d v="2019-04-05T00:00:00"/>
    <s v="陳欣怡"/>
    <s v="M-004"/>
    <x v="3"/>
    <s v="K003"/>
    <s v="日本原裝變頻六門冰箱"/>
    <x v="5"/>
    <n v="25"/>
    <n v="69210"/>
    <n v="1730250"/>
  </r>
  <r>
    <s v="AB19-00520"/>
    <d v="2019-04-05T00:00:00"/>
    <s v="陳欣怡"/>
    <s v="M-005"/>
    <x v="4"/>
    <s v="K025"/>
    <s v="11L 1級ECONAVI清淨除濕機"/>
    <x v="3"/>
    <n v="25"/>
    <n v="8990"/>
    <n v="224750"/>
  </r>
  <r>
    <s v="AB19-00521"/>
    <d v="2019-04-05T00:00:00"/>
    <s v="涂佩芳"/>
    <s v="M-001"/>
    <x v="1"/>
    <s v="K002"/>
    <s v="14吋立扇/電風扇-白"/>
    <x v="0"/>
    <n v="25"/>
    <n v="980"/>
    <n v="24500"/>
  </r>
  <r>
    <s v="AB19-00522"/>
    <d v="2019-04-05T00:00:00"/>
    <s v="涂佩芳"/>
    <s v="M-002"/>
    <x v="2"/>
    <s v="K002"/>
    <s v="14吋立扇/電風扇-白"/>
    <x v="0"/>
    <n v="25"/>
    <n v="980"/>
    <n v="24500"/>
  </r>
  <r>
    <s v="AB19-00523"/>
    <d v="2019-04-05T00:00:00"/>
    <s v="王家銘"/>
    <s v="M-007"/>
    <x v="6"/>
    <s v="K007"/>
    <s v="多功能計時鬆餅機-雪花白"/>
    <x v="5"/>
    <n v="45"/>
    <n v="3880"/>
    <n v="174600"/>
  </r>
  <r>
    <s v="AB19-00524"/>
    <d v="2019-04-05T00:00:00"/>
    <s v="郭立新"/>
    <s v="M-008"/>
    <x v="7"/>
    <s v="K007"/>
    <s v="多功能計時鬆餅機-雪花白"/>
    <x v="5"/>
    <n v="45"/>
    <n v="3880"/>
    <n v="174600"/>
  </r>
  <r>
    <s v="AB19-00525"/>
    <d v="2019-04-05T00:00:00"/>
    <s v="賴惠雯"/>
    <s v="M-009"/>
    <x v="8"/>
    <s v="K022"/>
    <s v="溫熱按摩巧揉枕"/>
    <x v="4"/>
    <n v="45"/>
    <n v="1688"/>
    <n v="75960"/>
  </r>
  <r>
    <s v="AB19-00526"/>
    <d v="2019-04-05T00:00:00"/>
    <s v="蔡俊宏"/>
    <s v="M-010"/>
    <x v="9"/>
    <s v="K022"/>
    <s v="溫熱按摩巧揉枕"/>
    <x v="4"/>
    <n v="45"/>
    <n v="1688"/>
    <n v="75960"/>
  </r>
  <r>
    <s v="AB19-00527"/>
    <d v="2019-04-05T00:00:00"/>
    <s v="陳欣怡"/>
    <s v="M-003"/>
    <x v="0"/>
    <s v="K001"/>
    <s v="蒸氣電熨斗"/>
    <x v="2"/>
    <n v="25"/>
    <n v="665"/>
    <n v="16625"/>
  </r>
  <r>
    <s v="AB19-00528"/>
    <d v="2019-04-05T00:00:00"/>
    <s v="陳欣怡"/>
    <s v="M-004"/>
    <x v="3"/>
    <s v="K025"/>
    <s v="11L 1級ECONAVI清淨除濕機"/>
    <x v="3"/>
    <n v="25"/>
    <n v="8990"/>
    <n v="224750"/>
  </r>
  <r>
    <s v="AB19-00529"/>
    <d v="2019-04-05T00:00:00"/>
    <s v="陳欣怡"/>
    <s v="M-005"/>
    <x v="4"/>
    <s v="K003"/>
    <s v="日本原裝變頻六門冰箱"/>
    <x v="5"/>
    <n v="25"/>
    <n v="69210"/>
    <n v="1730250"/>
  </r>
  <r>
    <s v="AB19-00530"/>
    <d v="2019-04-05T00:00:00"/>
    <s v="王家銘"/>
    <s v="M-006"/>
    <x v="5"/>
    <s v="K025"/>
    <s v="11L 1級ECONAVI清淨除濕機"/>
    <x v="3"/>
    <n v="25"/>
    <n v="8990"/>
    <n v="224750"/>
  </r>
  <r>
    <s v="AB19-00531"/>
    <d v="2019-04-05T00:00:00"/>
    <s v="王家銘"/>
    <s v="M-007"/>
    <x v="6"/>
    <s v="K003"/>
    <s v="日本原裝變頻六門冰箱"/>
    <x v="5"/>
    <n v="25"/>
    <n v="69210"/>
    <n v="1730250"/>
  </r>
  <r>
    <s v="AB19-00532"/>
    <d v="2019-04-05T00:00:00"/>
    <s v="郭立新"/>
    <s v="M-008"/>
    <x v="7"/>
    <s v="K016"/>
    <s v="迷你淨顏潔膚儀-送刷頭"/>
    <x v="1"/>
    <n v="25"/>
    <n v="2600"/>
    <n v="65000"/>
  </r>
  <r>
    <s v="AB19-00533"/>
    <d v="2019-04-05T00:00:00"/>
    <s v="賴惠雯"/>
    <s v="M-009"/>
    <x v="8"/>
    <s v="K016"/>
    <s v="迷你淨顏潔膚儀-送刷頭"/>
    <x v="1"/>
    <n v="25"/>
    <n v="2600"/>
    <n v="65000"/>
  </r>
  <r>
    <s v="AB19-00534"/>
    <d v="2019-04-05T00:00:00"/>
    <s v="蔡俊宏"/>
    <s v="M-010"/>
    <x v="9"/>
    <s v="K038"/>
    <s v="數位式無線電話-經典白"/>
    <x v="2"/>
    <n v="25"/>
    <n v="990"/>
    <n v="24750"/>
  </r>
  <r>
    <s v="AB19-00535"/>
    <d v="2019-04-05T00:00:00"/>
    <s v="賴惠雯"/>
    <s v="M-011"/>
    <x v="10"/>
    <s v="K016"/>
    <s v="迷你淨顏潔膚儀-送刷頭"/>
    <x v="1"/>
    <n v="25"/>
    <n v="2600"/>
    <n v="65000"/>
  </r>
  <r>
    <s v="AB19-00536"/>
    <d v="2019-04-05T00:00:00"/>
    <s v="涂佩芳"/>
    <s v="M-001"/>
    <x v="1"/>
    <s v="K020"/>
    <s v="無線頸肩按摩器"/>
    <x v="4"/>
    <n v="25"/>
    <n v="2680"/>
    <n v="67000"/>
  </r>
  <r>
    <s v="AB19-00537"/>
    <d v="2019-04-05T00:00:00"/>
    <s v="陳欣怡"/>
    <s v="M-005"/>
    <x v="4"/>
    <s v="K015"/>
    <s v="43吋LED液晶顯示器"/>
    <x v="2"/>
    <n v="35"/>
    <n v="10900"/>
    <n v="381500"/>
  </r>
  <r>
    <s v="AB19-00538"/>
    <d v="2019-04-05T00:00:00"/>
    <s v="王家銘"/>
    <s v="M-006"/>
    <x v="5"/>
    <s v="K015"/>
    <s v="43吋LED液晶顯示器"/>
    <x v="2"/>
    <n v="35"/>
    <n v="10900"/>
    <n v="381500"/>
  </r>
  <r>
    <s v="AB19-00539"/>
    <d v="2019-04-05T00:00:00"/>
    <s v="王家銘"/>
    <s v="M-007"/>
    <x v="6"/>
    <s v="K014"/>
    <s v="水洗三刀頭電動刮鬍刀-黑"/>
    <x v="1"/>
    <n v="35"/>
    <n v="980"/>
    <n v="34300"/>
  </r>
  <r>
    <s v="AB19-00540"/>
    <d v="2019-04-05T00:00:00"/>
    <s v="郭立新"/>
    <s v="M-008"/>
    <x v="7"/>
    <s v="K014"/>
    <s v="水洗三刀頭電動刮鬍刀-黑"/>
    <x v="1"/>
    <n v="35"/>
    <n v="980"/>
    <n v="34300"/>
  </r>
  <r>
    <s v="AB19-00541"/>
    <d v="2019-04-05T00:00:00"/>
    <s v="賴惠雯"/>
    <s v="M-009"/>
    <x v="8"/>
    <s v="K009"/>
    <s v="奈米水離子吹風機-粉金"/>
    <x v="1"/>
    <n v="35"/>
    <n v="5990"/>
    <n v="209650"/>
  </r>
  <r>
    <s v="AB19-00542"/>
    <d v="2019-04-05T00:00:00"/>
    <s v="蔡俊宏"/>
    <s v="M-010"/>
    <x v="9"/>
    <s v="K009"/>
    <s v="奈米水離子吹風機-粉金"/>
    <x v="1"/>
    <n v="35"/>
    <n v="5990"/>
    <n v="209650"/>
  </r>
  <r>
    <s v="AB19-00543"/>
    <d v="2019-04-05T00:00:00"/>
    <s v="涂佩芳"/>
    <s v="M-002"/>
    <x v="2"/>
    <s v="K002"/>
    <s v="14吋立扇/電風扇-白"/>
    <x v="0"/>
    <n v="25"/>
    <n v="980"/>
    <n v="24500"/>
  </r>
  <r>
    <s v="AB19-00544"/>
    <d v="2019-04-05T00:00:00"/>
    <s v="陳欣怡"/>
    <s v="M-003"/>
    <x v="0"/>
    <s v="K002"/>
    <s v="14吋立扇/電風扇-白"/>
    <x v="0"/>
    <n v="25"/>
    <n v="980"/>
    <n v="24500"/>
  </r>
  <r>
    <s v="AB19-00545"/>
    <d v="2019-04-05T00:00:00"/>
    <s v="賴惠雯"/>
    <s v="M-011"/>
    <x v="10"/>
    <s v="K007"/>
    <s v="多功能計時鬆餅機-雪花白"/>
    <x v="5"/>
    <n v="45"/>
    <n v="3880"/>
    <n v="174600"/>
  </r>
  <r>
    <s v="AB19-00546"/>
    <d v="2019-04-05T00:00:00"/>
    <s v="涂佩芳"/>
    <s v="M-001"/>
    <x v="1"/>
    <s v="K007"/>
    <s v="多功能計時鬆餅機-雪花白"/>
    <x v="5"/>
    <n v="45"/>
    <n v="3880"/>
    <n v="174600"/>
  </r>
  <r>
    <s v="AB19-00547"/>
    <d v="2019-04-05T00:00:00"/>
    <s v="涂佩芳"/>
    <s v="M-002"/>
    <x v="2"/>
    <s v="K022"/>
    <s v="溫熱按摩巧揉枕"/>
    <x v="4"/>
    <n v="45"/>
    <n v="1688"/>
    <n v="75960"/>
  </r>
  <r>
    <s v="AB19-00548"/>
    <d v="2019-04-05T00:00:00"/>
    <s v="陳欣怡"/>
    <s v="M-003"/>
    <x v="0"/>
    <s v="K022"/>
    <s v="溫熱按摩巧揉枕"/>
    <x v="4"/>
    <n v="45"/>
    <n v="1688"/>
    <n v="75960"/>
  </r>
  <r>
    <s v="AB19-00549"/>
    <d v="2019-04-05T00:00:00"/>
    <s v="陳欣怡"/>
    <s v="M-005"/>
    <x v="4"/>
    <s v="K025"/>
    <s v="11L 1級ECONAVI清淨除濕機"/>
    <x v="3"/>
    <n v="25"/>
    <n v="8990"/>
    <n v="224750"/>
  </r>
  <r>
    <s v="AB19-00550"/>
    <d v="2019-04-05T00:00:00"/>
    <s v="涂佩芳"/>
    <s v="M-001"/>
    <x v="1"/>
    <s v="K025"/>
    <s v="11L 1級ECONAVI清淨除濕機"/>
    <x v="3"/>
    <n v="25"/>
    <n v="8990"/>
    <n v="224750"/>
  </r>
  <r>
    <s v="AB19-00551"/>
    <d v="2019-04-05T00:00:00"/>
    <s v="賴惠雯"/>
    <s v="M-011"/>
    <x v="10"/>
    <s v="K015"/>
    <s v="43吋LED液晶顯示器"/>
    <x v="2"/>
    <n v="35"/>
    <n v="10900"/>
    <n v="381500"/>
  </r>
  <r>
    <s v="AB19-00552"/>
    <d v="2019-04-05T00:00:00"/>
    <s v="涂佩芳"/>
    <s v="M-001"/>
    <x v="1"/>
    <s v="K015"/>
    <s v="43吋LED液晶顯示器"/>
    <x v="2"/>
    <n v="35"/>
    <n v="10900"/>
    <n v="381500"/>
  </r>
  <r>
    <s v="AB19-00553"/>
    <d v="2019-04-05T00:00:00"/>
    <s v="涂佩芳"/>
    <s v="M-002"/>
    <x v="2"/>
    <s v="K002"/>
    <s v="14吋立扇/電風扇-白"/>
    <x v="0"/>
    <n v="25"/>
    <n v="980"/>
    <n v="24500"/>
  </r>
  <r>
    <s v="AB19-00554"/>
    <d v="2019-04-05T00:00:00"/>
    <s v="陳欣怡"/>
    <s v="M-004"/>
    <x v="3"/>
    <s v="K002"/>
    <s v="14吋立扇/電風扇-白"/>
    <x v="0"/>
    <n v="25"/>
    <n v="980"/>
    <n v="24500"/>
  </r>
  <r>
    <s v="AB19-00555"/>
    <d v="2019-04-05T00:00:00"/>
    <s v="賴惠雯"/>
    <s v="M-011"/>
    <x v="10"/>
    <s v="K016"/>
    <s v="迷你淨顏潔膚儀-送刷頭"/>
    <x v="1"/>
    <n v="25"/>
    <n v="2600"/>
    <n v="65000"/>
  </r>
  <r>
    <s v="AB19-00556"/>
    <d v="2019-04-05T00:00:00"/>
    <s v="涂佩芳"/>
    <s v="M-001"/>
    <x v="1"/>
    <s v="K025"/>
    <s v="11L 1級ECONAVI清淨除濕機"/>
    <x v="3"/>
    <n v="25"/>
    <n v="8990"/>
    <n v="224750"/>
  </r>
  <r>
    <s v="AB19-00557"/>
    <d v="2019-04-05T00:00:00"/>
    <s v="王家銘"/>
    <s v="M-006"/>
    <x v="5"/>
    <s v="K015"/>
    <s v="43吋LED液晶顯示器"/>
    <x v="2"/>
    <n v="35"/>
    <n v="10900"/>
    <n v="381500"/>
  </r>
  <r>
    <s v="AB19-00558"/>
    <d v="2019-04-05T00:00:00"/>
    <s v="王家銘"/>
    <s v="M-007"/>
    <x v="6"/>
    <s v="K015"/>
    <s v="43吋LED液晶顯示器"/>
    <x v="2"/>
    <n v="35"/>
    <n v="10900"/>
    <n v="381500"/>
  </r>
  <r>
    <s v="AB19-00559"/>
    <d v="2019-04-05T00:00:00"/>
    <s v="陳欣怡"/>
    <s v="M-003"/>
    <x v="0"/>
    <s v="K002"/>
    <s v="14吋立扇/電風扇-白"/>
    <x v="0"/>
    <n v="25"/>
    <n v="980"/>
    <n v="24500"/>
  </r>
  <r>
    <s v="AB19-00560"/>
    <d v="2019-04-05T00:00:00"/>
    <s v="蔡俊宏"/>
    <s v="M-010"/>
    <x v="9"/>
    <s v="K002"/>
    <s v="14吋立扇/電風扇-白"/>
    <x v="0"/>
    <n v="25"/>
    <n v="980"/>
    <n v="24500"/>
  </r>
  <r>
    <s v="AB19-00561"/>
    <d v="2019-04-05T00:00:00"/>
    <s v="賴惠雯"/>
    <s v="M-011"/>
    <x v="10"/>
    <s v="K016"/>
    <s v="迷你淨顏潔膚儀-送刷頭"/>
    <x v="1"/>
    <n v="25"/>
    <n v="2600"/>
    <n v="65000"/>
  </r>
  <r>
    <s v="AB19-00562"/>
    <d v="2019-04-05T00:00:00"/>
    <s v="涂佩芳"/>
    <s v="M-001"/>
    <x v="1"/>
    <s v="K025"/>
    <s v="11L 1級ECONAVI清淨除濕機"/>
    <x v="3"/>
    <n v="25"/>
    <n v="8990"/>
    <n v="224750"/>
  </r>
  <r>
    <s v="AB19-00563"/>
    <d v="2019-04-05T00:00:00"/>
    <s v="涂佩芳"/>
    <s v="M-001"/>
    <x v="1"/>
    <s v="K015"/>
    <s v="43吋LED液晶顯示器"/>
    <x v="2"/>
    <n v="35"/>
    <n v="10900"/>
    <n v="381500"/>
  </r>
  <r>
    <s v="AB19-00564"/>
    <d v="2019-04-05T00:00:00"/>
    <s v="王家銘"/>
    <s v="M-006"/>
    <x v="5"/>
    <s v="K015"/>
    <s v="43吋LED液晶顯示器"/>
    <x v="2"/>
    <n v="35"/>
    <n v="10900"/>
    <n v="381500"/>
  </r>
  <r>
    <s v="AB19-00565"/>
    <d v="2019-05-08T00:00:00"/>
    <s v="陳欣怡"/>
    <s v="M-004"/>
    <x v="3"/>
    <s v="K033"/>
    <s v="蒸氣掛燙烘衣架"/>
    <x v="3"/>
    <n v="25"/>
    <n v="4280"/>
    <n v="107000"/>
  </r>
  <r>
    <s v="AB19-00566"/>
    <d v="2019-05-08T00:00:00"/>
    <s v="王家銘"/>
    <s v="M-006"/>
    <x v="5"/>
    <s v="K001"/>
    <s v="蒸氣電熨斗"/>
    <x v="2"/>
    <n v="25"/>
    <n v="665"/>
    <n v="16625"/>
  </r>
  <r>
    <s v="AB19-00567"/>
    <d v="2019-05-08T00:00:00"/>
    <s v="王家銘"/>
    <s v="M-007"/>
    <x v="6"/>
    <s v="K003"/>
    <s v="日本原裝變頻六門冰箱"/>
    <x v="5"/>
    <n v="25"/>
    <n v="69210"/>
    <n v="1730250"/>
  </r>
  <r>
    <s v="AB19-00568"/>
    <d v="2019-05-08T00:00:00"/>
    <s v="郭立新"/>
    <s v="M-008"/>
    <x v="7"/>
    <s v="K008"/>
    <s v="40吋LED液晶顯示器"/>
    <x v="2"/>
    <n v="25"/>
    <n v="7490"/>
    <n v="187250"/>
  </r>
  <r>
    <s v="AB19-00569"/>
    <d v="2019-05-08T00:00:00"/>
    <s v="賴惠雯"/>
    <s v="M-009"/>
    <x v="8"/>
    <s v="K004"/>
    <s v="奈米水離子吹風機-桃紅"/>
    <x v="1"/>
    <n v="25"/>
    <n v="5990"/>
    <n v="149750"/>
  </r>
  <r>
    <s v="AB19-00570"/>
    <d v="2019-05-08T00:00:00"/>
    <s v="蔡俊宏"/>
    <s v="M-010"/>
    <x v="9"/>
    <s v="K008"/>
    <s v="40吋LED液晶顯示器"/>
    <x v="2"/>
    <n v="25"/>
    <n v="7490"/>
    <n v="187250"/>
  </r>
  <r>
    <s v="AB19-00571"/>
    <d v="2019-05-08T00:00:00"/>
    <s v="賴惠雯"/>
    <s v="M-011"/>
    <x v="10"/>
    <s v="K008"/>
    <s v="40吋LED液晶顯示器"/>
    <x v="2"/>
    <n v="25"/>
    <n v="7490"/>
    <n v="187250"/>
  </r>
  <r>
    <s v="AB19-00572"/>
    <d v="2019-05-08T00:00:00"/>
    <s v="涂佩芳"/>
    <s v="M-002"/>
    <x v="2"/>
    <s v="K009"/>
    <s v="奈米水離子吹風機-粉金"/>
    <x v="1"/>
    <n v="35"/>
    <n v="5990"/>
    <n v="209650"/>
  </r>
  <r>
    <s v="AB19-00573"/>
    <d v="2019-05-08T00:00:00"/>
    <s v="陳欣怡"/>
    <s v="M-003"/>
    <x v="0"/>
    <s v="K009"/>
    <s v="奈米水離子吹風機-粉金"/>
    <x v="1"/>
    <n v="35"/>
    <n v="5990"/>
    <n v="209650"/>
  </r>
  <r>
    <s v="AB19-00574"/>
    <d v="2019-05-08T00:00:00"/>
    <s v="陳欣怡"/>
    <s v="M-004"/>
    <x v="3"/>
    <s v="K009"/>
    <s v="奈米水離子吹風機-粉金"/>
    <x v="1"/>
    <n v="35"/>
    <n v="5990"/>
    <n v="209650"/>
  </r>
  <r>
    <s v="AB19-00575"/>
    <d v="2019-05-08T00:00:00"/>
    <s v="陳欣怡"/>
    <s v="M-005"/>
    <x v="4"/>
    <s v="K009"/>
    <s v="奈米水離子吹風機-粉金"/>
    <x v="1"/>
    <n v="35"/>
    <n v="5990"/>
    <n v="209650"/>
  </r>
  <r>
    <s v="AB19-00576"/>
    <d v="2019-05-08T00:00:00"/>
    <s v="陳欣怡"/>
    <s v="M-003"/>
    <x v="0"/>
    <s v="K033"/>
    <s v="蒸氣掛燙烘衣架"/>
    <x v="3"/>
    <n v="25"/>
    <n v="4280"/>
    <n v="107000"/>
  </r>
  <r>
    <s v="AB19-00577"/>
    <d v="2019-05-08T00:00:00"/>
    <s v="陳欣怡"/>
    <s v="M-005"/>
    <x v="4"/>
    <s v="K001"/>
    <s v="蒸氣電熨斗"/>
    <x v="2"/>
    <n v="25"/>
    <n v="665"/>
    <n v="16625"/>
  </r>
  <r>
    <s v="AB19-00578"/>
    <d v="2019-05-08T00:00:00"/>
    <s v="王家銘"/>
    <s v="M-006"/>
    <x v="5"/>
    <s v="K003"/>
    <s v="日本原裝變頻六門冰箱"/>
    <x v="5"/>
    <n v="25"/>
    <n v="69210"/>
    <n v="1730250"/>
  </r>
  <r>
    <s v="AB19-00579"/>
    <d v="2019-05-08T00:00:00"/>
    <s v="王家銘"/>
    <s v="M-007"/>
    <x v="6"/>
    <s v="K008"/>
    <s v="40吋LED液晶顯示器"/>
    <x v="2"/>
    <n v="25"/>
    <n v="7490"/>
    <n v="187250"/>
  </r>
  <r>
    <s v="AB19-00580"/>
    <d v="2019-05-08T00:00:00"/>
    <s v="郭立新"/>
    <s v="M-008"/>
    <x v="7"/>
    <s v="K004"/>
    <s v="奈米水離子吹風機-桃紅"/>
    <x v="1"/>
    <n v="25"/>
    <n v="5990"/>
    <n v="149750"/>
  </r>
  <r>
    <s v="AB19-00581"/>
    <d v="2019-05-08T00:00:00"/>
    <s v="賴惠雯"/>
    <s v="M-009"/>
    <x v="8"/>
    <s v="K008"/>
    <s v="40吋LED液晶顯示器"/>
    <x v="2"/>
    <n v="25"/>
    <n v="7490"/>
    <n v="187250"/>
  </r>
  <r>
    <s v="AB19-00582"/>
    <d v="2019-05-08T00:00:00"/>
    <s v="蔡俊宏"/>
    <s v="M-010"/>
    <x v="9"/>
    <s v="K008"/>
    <s v="40吋LED液晶顯示器"/>
    <x v="2"/>
    <n v="25"/>
    <n v="7490"/>
    <n v="187250"/>
  </r>
  <r>
    <s v="AB19-00583"/>
    <d v="2019-05-08T00:00:00"/>
    <s v="郭立新"/>
    <s v="M-008"/>
    <x v="7"/>
    <s v="K009"/>
    <s v="奈米水離子吹風機-粉金"/>
    <x v="1"/>
    <n v="35"/>
    <n v="5990"/>
    <n v="209650"/>
  </r>
  <r>
    <s v="AB19-00584"/>
    <d v="2019-05-08T00:00:00"/>
    <s v="賴惠雯"/>
    <s v="M-009"/>
    <x v="8"/>
    <s v="K009"/>
    <s v="奈米水離子吹風機-粉金"/>
    <x v="1"/>
    <n v="35"/>
    <n v="5990"/>
    <n v="209650"/>
  </r>
  <r>
    <s v="AB19-00585"/>
    <d v="2019-05-08T00:00:00"/>
    <s v="蔡俊宏"/>
    <s v="M-010"/>
    <x v="9"/>
    <s v="K009"/>
    <s v="奈米水離子吹風機-粉金"/>
    <x v="1"/>
    <n v="35"/>
    <n v="5990"/>
    <n v="209650"/>
  </r>
  <r>
    <s v="AB19-00586"/>
    <d v="2019-05-08T00:00:00"/>
    <s v="賴惠雯"/>
    <s v="M-011"/>
    <x v="10"/>
    <s v="K009"/>
    <s v="奈米水離子吹風機-粉金"/>
    <x v="1"/>
    <n v="35"/>
    <n v="5990"/>
    <n v="209650"/>
  </r>
  <r>
    <s v="AB19-00587"/>
    <d v="2019-05-08T00:00:00"/>
    <s v="涂佩芳"/>
    <s v="M-002"/>
    <x v="2"/>
    <s v="K016"/>
    <s v="迷你淨顏潔膚儀-送刷頭"/>
    <x v="1"/>
    <n v="25"/>
    <n v="2600"/>
    <n v="65000"/>
  </r>
  <r>
    <s v="AB19-00588"/>
    <d v="2019-05-08T00:00:00"/>
    <s v="陳欣怡"/>
    <s v="M-004"/>
    <x v="3"/>
    <s v="K001"/>
    <s v="蒸氣電熨斗"/>
    <x v="2"/>
    <n v="25"/>
    <n v="665"/>
    <n v="16625"/>
  </r>
  <r>
    <s v="AB19-00589"/>
    <d v="2019-05-08T00:00:00"/>
    <s v="陳欣怡"/>
    <s v="M-005"/>
    <x v="4"/>
    <s v="K003"/>
    <s v="日本原裝變頻六門冰箱"/>
    <x v="5"/>
    <n v="25"/>
    <n v="69210"/>
    <n v="1730250"/>
  </r>
  <r>
    <s v="AB19-00590"/>
    <d v="2019-05-08T00:00:00"/>
    <s v="王家銘"/>
    <s v="M-006"/>
    <x v="5"/>
    <s v="K008"/>
    <s v="40吋LED液晶顯示器"/>
    <x v="2"/>
    <n v="25"/>
    <n v="7490"/>
    <n v="187250"/>
  </r>
  <r>
    <s v="AB19-00591"/>
    <d v="2019-05-08T00:00:00"/>
    <s v="王家銘"/>
    <s v="M-007"/>
    <x v="6"/>
    <s v="K004"/>
    <s v="奈米水離子吹風機-桃紅"/>
    <x v="1"/>
    <n v="25"/>
    <n v="5990"/>
    <n v="149750"/>
  </r>
  <r>
    <s v="AB19-00592"/>
    <d v="2019-05-08T00:00:00"/>
    <s v="郭立新"/>
    <s v="M-008"/>
    <x v="7"/>
    <s v="K008"/>
    <s v="40吋LED液晶顯示器"/>
    <x v="2"/>
    <n v="25"/>
    <n v="7490"/>
    <n v="187250"/>
  </r>
  <r>
    <s v="AB19-00593"/>
    <d v="2019-05-08T00:00:00"/>
    <s v="賴惠雯"/>
    <s v="M-009"/>
    <x v="8"/>
    <s v="K008"/>
    <s v="40吋LED液晶顯示器"/>
    <x v="2"/>
    <n v="25"/>
    <n v="7490"/>
    <n v="187250"/>
  </r>
  <r>
    <s v="AB19-00594"/>
    <d v="2019-05-08T00:00:00"/>
    <s v="涂佩芳"/>
    <s v="M-002"/>
    <x v="2"/>
    <s v="K009"/>
    <s v="奈米水離子吹風機-粉金"/>
    <x v="1"/>
    <n v="35"/>
    <n v="5990"/>
    <n v="209650"/>
  </r>
  <r>
    <s v="AB19-00595"/>
    <d v="2019-05-08T00:00:00"/>
    <s v="陳欣怡"/>
    <s v="M-003"/>
    <x v="0"/>
    <s v="K009"/>
    <s v="奈米水離子吹風機-粉金"/>
    <x v="1"/>
    <n v="35"/>
    <n v="5990"/>
    <n v="209650"/>
  </r>
  <r>
    <s v="AB19-00596"/>
    <d v="2019-05-08T00:00:00"/>
    <s v="陳欣怡"/>
    <s v="M-004"/>
    <x v="3"/>
    <s v="K009"/>
    <s v="奈米水離子吹風機-粉金"/>
    <x v="1"/>
    <n v="35"/>
    <n v="5990"/>
    <n v="209650"/>
  </r>
  <r>
    <s v="AB19-00597"/>
    <d v="2019-05-08T00:00:00"/>
    <s v="陳欣怡"/>
    <s v="M-005"/>
    <x v="4"/>
    <s v="K009"/>
    <s v="奈米水離子吹風機-粉金"/>
    <x v="1"/>
    <n v="35"/>
    <n v="5990"/>
    <n v="209650"/>
  </r>
  <r>
    <s v="AB19-00598"/>
    <d v="2019-05-08T00:00:00"/>
    <s v="涂佩芳"/>
    <s v="M-002"/>
    <x v="2"/>
    <s v="K016"/>
    <s v="迷你淨顏潔膚儀-送刷頭"/>
    <x v="1"/>
    <n v="25"/>
    <n v="2600"/>
    <n v="65000"/>
  </r>
  <r>
    <s v="AB19-00599"/>
    <d v="2019-05-08T00:00:00"/>
    <s v="陳欣怡"/>
    <s v="M-003"/>
    <x v="0"/>
    <s v="K001"/>
    <s v="蒸氣電熨斗"/>
    <x v="2"/>
    <n v="25"/>
    <n v="665"/>
    <n v="16625"/>
  </r>
  <r>
    <s v="AB19-00600"/>
    <d v="2019-05-08T00:00:00"/>
    <s v="陳欣怡"/>
    <s v="M-004"/>
    <x v="3"/>
    <s v="K003"/>
    <s v="日本原裝變頻六門冰箱"/>
    <x v="5"/>
    <n v="25"/>
    <n v="69210"/>
    <n v="1730250"/>
  </r>
  <r>
    <s v="AB19-00601"/>
    <d v="2019-05-08T00:00:00"/>
    <s v="陳欣怡"/>
    <s v="M-005"/>
    <x v="4"/>
    <s v="K008"/>
    <s v="40吋LED液晶顯示器"/>
    <x v="2"/>
    <n v="25"/>
    <n v="7490"/>
    <n v="187250"/>
  </r>
  <r>
    <s v="AB19-00602"/>
    <d v="2019-05-08T00:00:00"/>
    <s v="王家銘"/>
    <s v="M-007"/>
    <x v="6"/>
    <s v="K004"/>
    <s v="奈米水離子吹風機-桃紅"/>
    <x v="1"/>
    <n v="35"/>
    <n v="5990"/>
    <n v="209650"/>
  </r>
  <r>
    <s v="AB19-00603"/>
    <d v="2019-05-08T00:00:00"/>
    <s v="王家銘"/>
    <s v="M-006"/>
    <x v="5"/>
    <s v="K008"/>
    <s v="40吋LED液晶顯示器"/>
    <x v="2"/>
    <n v="25"/>
    <n v="7490"/>
    <n v="187250"/>
  </r>
  <r>
    <s v="AB19-00604"/>
    <d v="2019-05-08T00:00:00"/>
    <s v="王家銘"/>
    <s v="M-007"/>
    <x v="6"/>
    <s v="K008"/>
    <s v="40吋LED液晶顯示器"/>
    <x v="2"/>
    <n v="25"/>
    <n v="7490"/>
    <n v="187250"/>
  </r>
  <r>
    <s v="AB19-00605"/>
    <d v="2019-05-08T00:00:00"/>
    <s v="郭立新"/>
    <s v="M-008"/>
    <x v="7"/>
    <s v="K041"/>
    <s v="迷你隨身空氣負離子清淨機-白"/>
    <x v="3"/>
    <n v="25"/>
    <n v="999"/>
    <n v="24975"/>
  </r>
  <r>
    <s v="AB19-00606"/>
    <d v="2019-05-08T00:00:00"/>
    <s v="涂佩芳"/>
    <s v="M-001"/>
    <x v="1"/>
    <s v="K033"/>
    <s v="蒸氣掛燙烘衣架"/>
    <x v="3"/>
    <n v="25"/>
    <n v="4280"/>
    <n v="107000"/>
  </r>
  <r>
    <s v="AB19-00607"/>
    <d v="2019-05-08T00:00:00"/>
    <s v="涂佩芳"/>
    <s v="M-002"/>
    <x v="2"/>
    <s v="K010"/>
    <s v="手持按摩器"/>
    <x v="4"/>
    <n v="25"/>
    <n v="2980"/>
    <n v="74500"/>
  </r>
  <r>
    <s v="AB19-00608"/>
    <d v="2019-05-08T00:00:00"/>
    <s v="陳欣怡"/>
    <s v="M-003"/>
    <x v="0"/>
    <s v="K001"/>
    <s v="蒸氣電熨斗"/>
    <x v="2"/>
    <n v="25"/>
    <n v="665"/>
    <n v="16625"/>
  </r>
  <r>
    <s v="AB19-00609"/>
    <d v="2019-05-08T00:00:00"/>
    <s v="陳欣怡"/>
    <s v="M-004"/>
    <x v="3"/>
    <s v="K003"/>
    <s v="日本原裝變頻六門冰箱"/>
    <x v="5"/>
    <n v="25"/>
    <n v="69210"/>
    <n v="1730250"/>
  </r>
  <r>
    <s v="AB19-00610"/>
    <d v="2019-05-08T00:00:00"/>
    <s v="陳欣怡"/>
    <s v="M-005"/>
    <x v="4"/>
    <s v="K008"/>
    <s v="40吋LED液晶顯示器"/>
    <x v="2"/>
    <n v="25"/>
    <n v="7490"/>
    <n v="187250"/>
  </r>
  <r>
    <s v="AB19-00611"/>
    <d v="2019-05-08T00:00:00"/>
    <s v="王家銘"/>
    <s v="M-006"/>
    <x v="5"/>
    <s v="K004"/>
    <s v="奈米水離子吹風機-桃紅"/>
    <x v="1"/>
    <n v="25"/>
    <n v="5990"/>
    <n v="149750"/>
  </r>
  <r>
    <s v="AB19-00612"/>
    <d v="2019-05-08T00:00:00"/>
    <s v="王家銘"/>
    <s v="M-007"/>
    <x v="6"/>
    <s v="K008"/>
    <s v="40吋LED液晶顯示器"/>
    <x v="2"/>
    <n v="25"/>
    <n v="7490"/>
    <n v="187250"/>
  </r>
  <r>
    <s v="AB19-00613"/>
    <d v="2019-05-08T00:00:00"/>
    <s v="郭立新"/>
    <s v="M-008"/>
    <x v="7"/>
    <s v="K008"/>
    <s v="40吋LED液晶顯示器"/>
    <x v="2"/>
    <n v="25"/>
    <n v="7490"/>
    <n v="187250"/>
  </r>
  <r>
    <s v="AB19-00614"/>
    <d v="2019-05-08T00:00:00"/>
    <s v="賴惠雯"/>
    <s v="M-009"/>
    <x v="8"/>
    <s v="K041"/>
    <s v="迷你隨身空氣負離子清淨機-白"/>
    <x v="3"/>
    <n v="25"/>
    <n v="999"/>
    <n v="24975"/>
  </r>
  <r>
    <s v="AB19-00615"/>
    <d v="2019-05-08T00:00:00"/>
    <s v="蔡俊宏"/>
    <s v="M-010"/>
    <x v="9"/>
    <s v="K010"/>
    <s v="手持按摩器"/>
    <x v="4"/>
    <n v="25"/>
    <n v="2980"/>
    <n v="74500"/>
  </r>
  <r>
    <s v="AB19-00616"/>
    <d v="2019-05-08T00:00:00"/>
    <s v="賴惠雯"/>
    <s v="M-011"/>
    <x v="10"/>
    <s v="K010"/>
    <s v="手持按摩器"/>
    <x v="4"/>
    <n v="25"/>
    <n v="2980"/>
    <n v="74500"/>
  </r>
  <r>
    <s v="AB19-00617"/>
    <d v="2019-05-08T00:00:00"/>
    <s v="涂佩芳"/>
    <s v="M-001"/>
    <x v="1"/>
    <s v="K010"/>
    <s v="手持按摩器"/>
    <x v="4"/>
    <n v="25"/>
    <n v="2980"/>
    <n v="74500"/>
  </r>
  <r>
    <s v="AB19-00618"/>
    <d v="2019-05-08T00:00:00"/>
    <s v="涂佩芳"/>
    <s v="M-001"/>
    <x v="1"/>
    <s v="K009"/>
    <s v="奈米水離子吹風機-粉金"/>
    <x v="1"/>
    <n v="35"/>
    <n v="5990"/>
    <n v="209650"/>
  </r>
  <r>
    <s v="AB19-00619"/>
    <d v="2019-05-08T00:00:00"/>
    <s v="涂佩芳"/>
    <s v="M-002"/>
    <x v="2"/>
    <s v="K009"/>
    <s v="奈米水離子吹風機-粉金"/>
    <x v="1"/>
    <n v="35"/>
    <n v="5990"/>
    <n v="209650"/>
  </r>
  <r>
    <s v="AB19-00620"/>
    <d v="2019-05-08T00:00:00"/>
    <s v="陳欣怡"/>
    <s v="M-003"/>
    <x v="0"/>
    <s v="K009"/>
    <s v="奈米水離子吹風機-粉金"/>
    <x v="1"/>
    <n v="35"/>
    <n v="5990"/>
    <n v="209650"/>
  </r>
  <r>
    <s v="AB19-00621"/>
    <d v="2019-05-08T00:00:00"/>
    <s v="陳欣怡"/>
    <s v="M-004"/>
    <x v="3"/>
    <s v="K009"/>
    <s v="奈米水離子吹風機-粉金"/>
    <x v="1"/>
    <n v="35"/>
    <n v="5990"/>
    <n v="209650"/>
  </r>
  <r>
    <s v="AB19-00622"/>
    <d v="2019-05-08T00:00:00"/>
    <s v="陳欣怡"/>
    <s v="M-005"/>
    <x v="4"/>
    <s v="K010"/>
    <s v="手持按摩器"/>
    <x v="4"/>
    <n v="25"/>
    <n v="2980"/>
    <n v="74500"/>
  </r>
  <r>
    <s v="AB19-00623"/>
    <d v="2019-05-08T00:00:00"/>
    <s v="王家銘"/>
    <s v="M-006"/>
    <x v="5"/>
    <s v="K041"/>
    <s v="迷你隨身空氣負離子清淨機-白"/>
    <x v="3"/>
    <n v="25"/>
    <n v="999"/>
    <n v="24975"/>
  </r>
  <r>
    <s v="AB19-00624"/>
    <d v="2019-05-08T00:00:00"/>
    <s v="王家銘"/>
    <s v="M-007"/>
    <x v="6"/>
    <s v="K010"/>
    <s v="手持按摩器"/>
    <x v="4"/>
    <n v="25"/>
    <n v="2980"/>
    <n v="74500"/>
  </r>
  <r>
    <s v="AB19-00625"/>
    <d v="2019-05-08T00:00:00"/>
    <s v="郭立新"/>
    <s v="M-008"/>
    <x v="7"/>
    <s v="K010"/>
    <s v="手持按摩器"/>
    <x v="4"/>
    <n v="25"/>
    <n v="2980"/>
    <n v="74500"/>
  </r>
  <r>
    <s v="AB19-00626"/>
    <d v="2019-05-08T00:00:00"/>
    <s v="涂佩芳"/>
    <s v="M-001"/>
    <x v="1"/>
    <s v="K010"/>
    <s v="手持按摩器"/>
    <x v="4"/>
    <n v="25"/>
    <n v="2980"/>
    <n v="74500"/>
  </r>
  <r>
    <s v="AB19-00627"/>
    <d v="2019-05-08T00:00:00"/>
    <s v="涂佩芳"/>
    <s v="M-002"/>
    <x v="2"/>
    <s v="K010"/>
    <s v="手持按摩器"/>
    <x v="4"/>
    <n v="25"/>
    <n v="2980"/>
    <n v="74500"/>
  </r>
  <r>
    <s v="AB19-00628"/>
    <d v="2019-05-08T00:00:00"/>
    <s v="陳欣怡"/>
    <s v="M-003"/>
    <x v="0"/>
    <s v="K041"/>
    <s v="迷你隨身空氣負離子清淨機-白"/>
    <x v="3"/>
    <n v="25"/>
    <n v="999"/>
    <n v="24975"/>
  </r>
  <r>
    <s v="AB19-00629"/>
    <d v="2019-05-08T00:00:00"/>
    <s v="陳欣怡"/>
    <s v="M-004"/>
    <x v="3"/>
    <s v="K010"/>
    <s v="手持按摩器"/>
    <x v="4"/>
    <n v="25"/>
    <n v="2980"/>
    <n v="74500"/>
  </r>
  <r>
    <s v="AB19-00630"/>
    <d v="2019-05-08T00:00:00"/>
    <s v="郭立新"/>
    <s v="M-008"/>
    <x v="7"/>
    <s v="K010"/>
    <s v="手持按摩器"/>
    <x v="4"/>
    <n v="25"/>
    <n v="2980"/>
    <n v="74500"/>
  </r>
  <r>
    <s v="AB19-00631"/>
    <d v="2019-05-08T00:00:00"/>
    <s v="賴惠雯"/>
    <s v="M-009"/>
    <x v="8"/>
    <s v="K010"/>
    <s v="手持按摩器"/>
    <x v="4"/>
    <n v="25"/>
    <n v="2980"/>
    <n v="74500"/>
  </r>
  <r>
    <s v="AB19-00632"/>
    <d v="2019-05-08T00:00:00"/>
    <s v="蔡俊宏"/>
    <s v="M-010"/>
    <x v="9"/>
    <s v="K010"/>
    <s v="手持按摩器"/>
    <x v="4"/>
    <n v="25"/>
    <n v="2980"/>
    <n v="74500"/>
  </r>
  <r>
    <s v="AB19-00633"/>
    <d v="2019-05-08T00:00:00"/>
    <s v="賴惠雯"/>
    <s v="M-011"/>
    <x v="10"/>
    <s v="K016"/>
    <s v="迷你淨顏潔膚儀-送刷頭"/>
    <x v="1"/>
    <n v="25"/>
    <n v="2600"/>
    <n v="65000"/>
  </r>
  <r>
    <s v="AB19-00634"/>
    <d v="2019-05-08T00:00:00"/>
    <s v="陳欣怡"/>
    <s v="M-004"/>
    <x v="3"/>
    <s v="K010"/>
    <s v="手持按摩器"/>
    <x v="4"/>
    <n v="25"/>
    <n v="2980"/>
    <n v="74500"/>
  </r>
  <r>
    <s v="AB19-00635"/>
    <d v="2019-05-08T00:00:00"/>
    <s v="陳欣怡"/>
    <s v="M-005"/>
    <x v="4"/>
    <s v="K010"/>
    <s v="手持按摩器"/>
    <x v="4"/>
    <n v="25"/>
    <n v="2980"/>
    <n v="74500"/>
  </r>
  <r>
    <s v="AB19-00636"/>
    <d v="2019-05-08T00:00:00"/>
    <s v="王家銘"/>
    <s v="M-006"/>
    <x v="5"/>
    <s v="K010"/>
    <s v="手持按摩器"/>
    <x v="4"/>
    <n v="25"/>
    <n v="2980"/>
    <n v="74500"/>
  </r>
  <r>
    <s v="AB19-00637"/>
    <d v="2019-05-08T00:00:00"/>
    <s v="王家銘"/>
    <s v="M-007"/>
    <x v="6"/>
    <s v="K010"/>
    <s v="手持按摩器"/>
    <x v="4"/>
    <n v="25"/>
    <n v="2980"/>
    <n v="74500"/>
  </r>
  <r>
    <s v="AB19-00638"/>
    <d v="2019-06-06T00:00:00"/>
    <s v="陳欣怡"/>
    <s v="M-005"/>
    <x v="4"/>
    <s v="K009"/>
    <s v="奈米水離子吹風機-粉金"/>
    <x v="1"/>
    <n v="35"/>
    <n v="5990"/>
    <n v="209650"/>
  </r>
  <r>
    <s v="AB19-00639"/>
    <d v="2019-06-06T00:00:00"/>
    <s v="王家銘"/>
    <s v="M-006"/>
    <x v="5"/>
    <s v="K012"/>
    <s v="美白電動牙刷-美白刷頭+多動向交叉刷頭"/>
    <x v="1"/>
    <n v="35"/>
    <n v="1200"/>
    <n v="42000"/>
  </r>
  <r>
    <s v="AB19-00640"/>
    <d v="2019-06-06T00:00:00"/>
    <s v="陳欣怡"/>
    <s v="M-004"/>
    <x v="3"/>
    <s v="K012"/>
    <s v="美白電動牙刷-美白刷頭+多動向交叉刷頭"/>
    <x v="1"/>
    <n v="35"/>
    <n v="1200"/>
    <n v="42000"/>
  </r>
  <r>
    <s v="AB19-00641"/>
    <d v="2019-06-06T00:00:00"/>
    <s v="陳欣怡"/>
    <s v="M-005"/>
    <x v="4"/>
    <s v="K012"/>
    <s v="美白電動牙刷-美白刷頭+多動向交叉刷頭"/>
    <x v="1"/>
    <n v="35"/>
    <n v="1200"/>
    <n v="42000"/>
  </r>
  <r>
    <s v="AB19-00642"/>
    <d v="2019-06-06T00:00:00"/>
    <s v="王家銘"/>
    <s v="M-006"/>
    <x v="5"/>
    <s v="K033"/>
    <s v="蒸氣掛燙烘衣架"/>
    <x v="3"/>
    <n v="85"/>
    <n v="4280"/>
    <n v="363800"/>
  </r>
  <r>
    <s v="AB19-00643"/>
    <d v="2019-06-06T00:00:00"/>
    <s v="王家銘"/>
    <s v="M-006"/>
    <x v="5"/>
    <s v="K009"/>
    <s v="奈米水離子吹風機-粉金"/>
    <x v="1"/>
    <n v="35"/>
    <n v="5990"/>
    <n v="209650"/>
  </r>
  <r>
    <s v="AB19-00644"/>
    <d v="2019-06-06T00:00:00"/>
    <s v="王家銘"/>
    <s v="M-007"/>
    <x v="6"/>
    <s v="K012"/>
    <s v="美白電動牙刷-美白刷頭+多動向交叉刷頭"/>
    <x v="1"/>
    <n v="35"/>
    <n v="1200"/>
    <n v="42000"/>
  </r>
  <r>
    <s v="AB19-00645"/>
    <d v="2019-06-06T00:00:00"/>
    <s v="郭立新"/>
    <s v="M-008"/>
    <x v="7"/>
    <s v="K012"/>
    <s v="美白電動牙刷-美白刷頭+多動向交叉刷頭"/>
    <x v="1"/>
    <n v="35"/>
    <n v="1200"/>
    <n v="42000"/>
  </r>
  <r>
    <s v="AB19-00646"/>
    <d v="2019-06-06T00:00:00"/>
    <s v="王家銘"/>
    <s v="M-007"/>
    <x v="6"/>
    <s v="K033"/>
    <s v="蒸氣掛燙烘衣架"/>
    <x v="3"/>
    <n v="85"/>
    <n v="4280"/>
    <n v="363800"/>
  </r>
  <r>
    <s v="AB19-00647"/>
    <d v="2019-06-15T00:00:00"/>
    <s v="涂佩芳"/>
    <s v="M-002"/>
    <x v="2"/>
    <s v="K001"/>
    <s v="蒸氣電熨斗"/>
    <x v="2"/>
    <n v="25"/>
    <n v="665"/>
    <n v="16625"/>
  </r>
  <r>
    <s v="AB19-00648"/>
    <d v="2019-06-15T00:00:00"/>
    <s v="陳欣怡"/>
    <s v="M-003"/>
    <x v="0"/>
    <s v="K008"/>
    <s v="40吋LED液晶顯示器"/>
    <x v="2"/>
    <n v="25"/>
    <n v="7490"/>
    <n v="187250"/>
  </r>
  <r>
    <s v="AB19-00649"/>
    <d v="2019-06-15T00:00:00"/>
    <s v="陳欣怡"/>
    <s v="M-004"/>
    <x v="3"/>
    <s v="K012"/>
    <s v="美白電動牙刷-美白刷頭+多動向交叉刷頭"/>
    <x v="1"/>
    <n v="25"/>
    <n v="1200"/>
    <n v="30000"/>
  </r>
  <r>
    <s v="AB19-00650"/>
    <d v="2019-06-15T00:00:00"/>
    <s v="賴惠雯"/>
    <s v="M-009"/>
    <x v="8"/>
    <s v="K033"/>
    <s v="蒸氣掛燙烘衣架"/>
    <x v="3"/>
    <n v="25"/>
    <n v="4280"/>
    <n v="107000"/>
  </r>
  <r>
    <s v="AB19-00651"/>
    <d v="2019-06-15T00:00:00"/>
    <s v="蔡俊宏"/>
    <s v="M-010"/>
    <x v="9"/>
    <s v="K008"/>
    <s v="40吋LED液晶顯示器"/>
    <x v="2"/>
    <n v="25"/>
    <n v="7490"/>
    <n v="187250"/>
  </r>
  <r>
    <s v="AB19-00652"/>
    <d v="2019-06-15T00:00:00"/>
    <s v="賴惠雯"/>
    <s v="M-011"/>
    <x v="10"/>
    <s v="K012"/>
    <s v="美白電動牙刷-美白刷頭+多動向交叉刷頭"/>
    <x v="1"/>
    <n v="25"/>
    <n v="1200"/>
    <n v="30000"/>
  </r>
  <r>
    <s v="AB19-00653"/>
    <d v="2019-06-15T00:00:00"/>
    <s v="陳欣怡"/>
    <s v="M-005"/>
    <x v="4"/>
    <s v="K033"/>
    <s v="蒸氣掛燙烘衣架"/>
    <x v="3"/>
    <n v="25"/>
    <n v="4280"/>
    <n v="107000"/>
  </r>
  <r>
    <s v="AB19-00654"/>
    <d v="2019-06-15T00:00:00"/>
    <s v="王家銘"/>
    <s v="M-006"/>
    <x v="5"/>
    <s v="K008"/>
    <s v="40吋LED液晶顯示器"/>
    <x v="2"/>
    <n v="25"/>
    <n v="7490"/>
    <n v="187250"/>
  </r>
  <r>
    <s v="AB19-00655"/>
    <d v="2019-06-15T00:00:00"/>
    <s v="王家銘"/>
    <s v="M-007"/>
    <x v="6"/>
    <s v="K012"/>
    <s v="美白電動牙刷-美白刷頭+多動向交叉刷頭"/>
    <x v="1"/>
    <n v="25"/>
    <n v="1200"/>
    <n v="30000"/>
  </r>
  <r>
    <s v="AB19-00656"/>
    <d v="2019-06-15T00:00:00"/>
    <s v="涂佩芳"/>
    <s v="M-001"/>
    <x v="1"/>
    <s v="K033"/>
    <s v="蒸氣掛燙烘衣架"/>
    <x v="3"/>
    <n v="25"/>
    <n v="4280"/>
    <n v="107000"/>
  </r>
  <r>
    <s v="AB19-00657"/>
    <d v="2019-06-15T00:00:00"/>
    <s v="涂佩芳"/>
    <s v="M-002"/>
    <x v="2"/>
    <s v="K008"/>
    <s v="40吋LED液晶顯示器"/>
    <x v="2"/>
    <n v="25"/>
    <n v="7490"/>
    <n v="187250"/>
  </r>
  <r>
    <s v="AB19-00658"/>
    <d v="2019-06-15T00:00:00"/>
    <s v="陳欣怡"/>
    <s v="M-003"/>
    <x v="0"/>
    <s v="K012"/>
    <s v="美白電動牙刷-美白刷頭+多動向交叉刷頭"/>
    <x v="1"/>
    <n v="25"/>
    <n v="1200"/>
    <n v="30000"/>
  </r>
  <r>
    <s v="AB19-00659"/>
    <d v="2019-06-15T00:00:00"/>
    <s v="郭立新"/>
    <s v="M-008"/>
    <x v="7"/>
    <s v="K033"/>
    <s v="蒸氣掛燙烘衣架"/>
    <x v="3"/>
    <n v="25"/>
    <n v="4280"/>
    <n v="107000"/>
  </r>
  <r>
    <s v="AB19-00660"/>
    <d v="2019-06-15T00:00:00"/>
    <s v="賴惠雯"/>
    <s v="M-009"/>
    <x v="8"/>
    <s v="K008"/>
    <s v="40吋LED液晶顯示器"/>
    <x v="2"/>
    <n v="25"/>
    <n v="7490"/>
    <n v="187250"/>
  </r>
  <r>
    <s v="AB19-00661"/>
    <d v="2019-06-15T00:00:00"/>
    <s v="蔡俊宏"/>
    <s v="M-010"/>
    <x v="9"/>
    <s v="K012"/>
    <s v="美白電動牙刷-美白刷頭+多動向交叉刷頭"/>
    <x v="1"/>
    <n v="25"/>
    <n v="1200"/>
    <n v="30000"/>
  </r>
  <r>
    <s v="AB19-00662"/>
    <d v="2019-06-15T00:00:00"/>
    <s v="賴惠雯"/>
    <s v="M-011"/>
    <x v="10"/>
    <s v="K015"/>
    <s v="43吋LED液晶顯示器"/>
    <x v="2"/>
    <n v="25"/>
    <n v="10900"/>
    <n v="272500"/>
  </r>
  <r>
    <s v="AB19-00663"/>
    <d v="2019-06-15T00:00:00"/>
    <s v="賴惠雯"/>
    <s v="M-009"/>
    <x v="8"/>
    <s v="K005"/>
    <s v="渦輪氣旋健康氣炸鍋"/>
    <x v="5"/>
    <n v="35"/>
    <n v="8990"/>
    <n v="314650"/>
  </r>
  <r>
    <s v="AB19-00664"/>
    <d v="2019-06-15T00:00:00"/>
    <s v="蔡俊宏"/>
    <s v="M-010"/>
    <x v="9"/>
    <s v="K025"/>
    <s v="11L 1級ECONAVI清淨除濕機"/>
    <x v="3"/>
    <n v="35"/>
    <n v="8990"/>
    <n v="314650"/>
  </r>
  <r>
    <s v="AB19-00665"/>
    <d v="2019-06-15T00:00:00"/>
    <s v="賴惠雯"/>
    <s v="M-011"/>
    <x v="10"/>
    <s v="K001"/>
    <s v="蒸氣電熨斗"/>
    <x v="2"/>
    <n v="35"/>
    <n v="665"/>
    <n v="23275"/>
  </r>
  <r>
    <s v="AB19-00666"/>
    <d v="2019-06-15T00:00:00"/>
    <s v="涂佩芳"/>
    <s v="M-002"/>
    <x v="2"/>
    <s v="K015"/>
    <s v="43吋LED液晶顯示器"/>
    <x v="2"/>
    <n v="25"/>
    <n v="10900"/>
    <n v="272500"/>
  </r>
  <r>
    <s v="AB19-00667"/>
    <d v="2019-06-15T00:00:00"/>
    <s v="涂佩芳"/>
    <s v="M-001"/>
    <x v="1"/>
    <s v="K005"/>
    <s v="渦輪氣旋健康氣炸鍋"/>
    <x v="5"/>
    <n v="35"/>
    <n v="8990"/>
    <n v="314650"/>
  </r>
  <r>
    <s v="AB19-00668"/>
    <d v="2019-06-15T00:00:00"/>
    <s v="涂佩芳"/>
    <s v="M-002"/>
    <x v="2"/>
    <s v="K001"/>
    <s v="蒸氣電熨斗"/>
    <x v="2"/>
    <n v="35"/>
    <n v="665"/>
    <n v="23275"/>
  </r>
  <r>
    <s v="AB19-00669"/>
    <d v="2019-06-15T00:00:00"/>
    <s v="陳欣怡"/>
    <s v="M-003"/>
    <x v="0"/>
    <s v="K025"/>
    <s v="11L 1級ECONAVI清淨除濕機"/>
    <x v="3"/>
    <n v="35"/>
    <n v="8990"/>
    <n v="314650"/>
  </r>
  <r>
    <s v="AB19-00670"/>
    <d v="2019-06-15T00:00:00"/>
    <s v="陳欣怡"/>
    <s v="M-003"/>
    <x v="0"/>
    <s v="K015"/>
    <s v="43吋LED液晶顯示器"/>
    <x v="2"/>
    <n v="25"/>
    <n v="10900"/>
    <n v="272500"/>
  </r>
  <r>
    <s v="AB19-00671"/>
    <d v="2019-06-15T00:00:00"/>
    <s v="陳欣怡"/>
    <s v="M-005"/>
    <x v="4"/>
    <s v="K005"/>
    <s v="渦輪氣旋健康氣炸鍋"/>
    <x v="5"/>
    <n v="35"/>
    <n v="8990"/>
    <n v="314650"/>
  </r>
  <r>
    <s v="AB19-00672"/>
    <d v="2019-06-15T00:00:00"/>
    <s v="王家銘"/>
    <s v="M-006"/>
    <x v="5"/>
    <s v="K025"/>
    <s v="11L 1級ECONAVI清淨除濕機"/>
    <x v="3"/>
    <n v="35"/>
    <n v="8990"/>
    <n v="314650"/>
  </r>
  <r>
    <s v="AB19-00673"/>
    <d v="2019-06-15T00:00:00"/>
    <s v="王家銘"/>
    <s v="M-007"/>
    <x v="6"/>
    <s v="K025"/>
    <s v="11L 1級ECONAVI清淨除濕機"/>
    <x v="3"/>
    <n v="35"/>
    <n v="8990"/>
    <n v="314650"/>
  </r>
  <r>
    <s v="AB19-00674"/>
    <d v="2019-06-15T00:00:00"/>
    <s v="郭立新"/>
    <s v="M-008"/>
    <x v="7"/>
    <s v="K015"/>
    <s v="43吋LED液晶顯示器"/>
    <x v="2"/>
    <n v="25"/>
    <n v="10900"/>
    <n v="272500"/>
  </r>
  <r>
    <s v="AB19-00675"/>
    <d v="2019-06-15T00:00:00"/>
    <s v="郭立新"/>
    <s v="M-008"/>
    <x v="7"/>
    <s v="K005"/>
    <s v="渦輪氣旋健康氣炸鍋"/>
    <x v="5"/>
    <n v="35"/>
    <n v="8990"/>
    <n v="314650"/>
  </r>
  <r>
    <s v="AB19-00676"/>
    <d v="2019-06-15T00:00:00"/>
    <s v="蔡俊宏"/>
    <s v="M-010"/>
    <x v="9"/>
    <s v="K025"/>
    <s v="11L 1級ECONAVI清淨除濕機"/>
    <x v="3"/>
    <n v="35"/>
    <n v="8990"/>
    <n v="314650"/>
  </r>
  <r>
    <s v="AB19-00677"/>
    <d v="2019-06-15T00:00:00"/>
    <s v="賴惠雯"/>
    <s v="M-011"/>
    <x v="10"/>
    <s v="K001"/>
    <s v="蒸氣電熨斗"/>
    <x v="2"/>
    <n v="35"/>
    <n v="665"/>
    <n v="23275"/>
  </r>
  <r>
    <s v="AB19-00678"/>
    <d v="2019-06-15T00:00:00"/>
    <s v="涂佩芳"/>
    <s v="M-002"/>
    <x v="2"/>
    <s v="K015"/>
    <s v="43吋LED液晶顯示器"/>
    <x v="2"/>
    <n v="25"/>
    <n v="10900"/>
    <n v="272500"/>
  </r>
  <r>
    <s v="AB19-00679"/>
    <d v="2019-06-15T00:00:00"/>
    <s v="涂佩芳"/>
    <s v="M-001"/>
    <x v="1"/>
    <s v="K005"/>
    <s v="渦輪氣旋健康氣炸鍋"/>
    <x v="5"/>
    <n v="35"/>
    <n v="8990"/>
    <n v="314650"/>
  </r>
  <r>
    <s v="AB19-00680"/>
    <d v="2019-06-15T00:00:00"/>
    <s v="涂佩芳"/>
    <s v="M-002"/>
    <x v="2"/>
    <s v="K001"/>
    <s v="蒸氣電熨斗"/>
    <x v="2"/>
    <n v="35"/>
    <n v="665"/>
    <n v="23275"/>
  </r>
  <r>
    <s v="AB19-00681"/>
    <d v="2019-06-15T00:00:00"/>
    <s v="陳欣怡"/>
    <s v="M-003"/>
    <x v="0"/>
    <s v="K025"/>
    <s v="11L 1級ECONAVI清淨除濕機"/>
    <x v="3"/>
    <n v="35"/>
    <n v="8990"/>
    <n v="314650"/>
  </r>
  <r>
    <s v="AB19-00682"/>
    <d v="2019-07-04T00:00:00"/>
    <s v="涂佩芳"/>
    <s v="M-001"/>
    <x v="1"/>
    <s v="K003"/>
    <s v="日本原裝變頻六門冰箱"/>
    <x v="5"/>
    <n v="25"/>
    <n v="69210"/>
    <n v="1730250"/>
  </r>
  <r>
    <s v="AB19-00683"/>
    <d v="2019-07-04T00:00:00"/>
    <s v="陳欣怡"/>
    <s v="M-004"/>
    <x v="3"/>
    <s v="K036"/>
    <s v="數位式無線電話-時尚黑"/>
    <x v="2"/>
    <n v="35"/>
    <n v="990"/>
    <n v="34650"/>
  </r>
  <r>
    <s v="AB19-00684"/>
    <d v="2019-07-04T00:00:00"/>
    <s v="陳欣怡"/>
    <s v="M-004"/>
    <x v="3"/>
    <s v="K036"/>
    <s v="數位式無線電話-時尚黑"/>
    <x v="2"/>
    <n v="25"/>
    <n v="990"/>
    <n v="24750"/>
  </r>
  <r>
    <s v="AB19-00685"/>
    <d v="2019-07-04T00:00:00"/>
    <s v="陳欣怡"/>
    <s v="M-005"/>
    <x v="4"/>
    <s v="K012"/>
    <s v="美白電動牙刷-美白刷頭+多動向交叉刷頭"/>
    <x v="1"/>
    <n v="25"/>
    <n v="1200"/>
    <n v="30000"/>
  </r>
  <r>
    <s v="AB19-00686"/>
    <d v="2019-07-04T00:00:00"/>
    <s v="王家銘"/>
    <s v="M-006"/>
    <x v="5"/>
    <s v="K012"/>
    <s v="美白電動牙刷-美白刷頭+多動向交叉刷頭"/>
    <x v="1"/>
    <n v="25"/>
    <n v="1200"/>
    <n v="30000"/>
  </r>
  <r>
    <s v="AB19-00687"/>
    <d v="2019-07-04T00:00:00"/>
    <s v="王家銘"/>
    <s v="M-007"/>
    <x v="6"/>
    <s v="K003"/>
    <s v="日本原裝變頻六門冰箱"/>
    <x v="5"/>
    <n v="25"/>
    <n v="69210"/>
    <n v="1730250"/>
  </r>
  <r>
    <s v="AB19-00688"/>
    <d v="2019-07-04T00:00:00"/>
    <s v="賴惠雯"/>
    <s v="M-009"/>
    <x v="8"/>
    <s v="K036"/>
    <s v="數位式無線電話-時尚黑"/>
    <x v="2"/>
    <n v="35"/>
    <n v="990"/>
    <n v="34650"/>
  </r>
  <r>
    <s v="AB19-00689"/>
    <d v="2019-07-04T00:00:00"/>
    <s v="賴惠雯"/>
    <s v="M-009"/>
    <x v="8"/>
    <s v="K036"/>
    <s v="數位式無線電話-時尚黑"/>
    <x v="2"/>
    <n v="25"/>
    <n v="990"/>
    <n v="24750"/>
  </r>
  <r>
    <s v="AB19-00690"/>
    <d v="2019-07-04T00:00:00"/>
    <s v="蔡俊宏"/>
    <s v="M-010"/>
    <x v="9"/>
    <s v="K012"/>
    <s v="美白電動牙刷-美白刷頭+多動向交叉刷頭"/>
    <x v="1"/>
    <n v="25"/>
    <n v="1200"/>
    <n v="30000"/>
  </r>
  <r>
    <s v="AB19-00691"/>
    <d v="2019-07-04T00:00:00"/>
    <s v="賴惠雯"/>
    <s v="M-011"/>
    <x v="10"/>
    <s v="K012"/>
    <s v="美白電動牙刷-美白刷頭+多動向交叉刷頭"/>
    <x v="1"/>
    <n v="25"/>
    <n v="1200"/>
    <n v="30000"/>
  </r>
  <r>
    <s v="AB19-00692"/>
    <d v="2019-07-04T00:00:00"/>
    <s v="涂佩芳"/>
    <s v="M-001"/>
    <x v="1"/>
    <s v="K003"/>
    <s v="日本原裝變頻六門冰箱"/>
    <x v="5"/>
    <n v="25"/>
    <n v="69210"/>
    <n v="1730250"/>
  </r>
  <r>
    <s v="AB19-00693"/>
    <d v="2019-07-04T00:00:00"/>
    <s v="陳欣怡"/>
    <s v="M-004"/>
    <x v="3"/>
    <s v="K036"/>
    <s v="數位式無線電話-時尚黑"/>
    <x v="2"/>
    <n v="35"/>
    <n v="990"/>
    <n v="34650"/>
  </r>
  <r>
    <s v="AB19-00694"/>
    <d v="2019-07-04T00:00:00"/>
    <s v="陳欣怡"/>
    <s v="M-003"/>
    <x v="0"/>
    <s v="K005"/>
    <s v="渦輪氣旋健康氣炸鍋"/>
    <x v="5"/>
    <n v="25"/>
    <n v="8990"/>
    <n v="224750"/>
  </r>
  <r>
    <s v="AB19-00695"/>
    <d v="2019-07-04T00:00:00"/>
    <s v="陳欣怡"/>
    <s v="M-004"/>
    <x v="3"/>
    <s v="K036"/>
    <s v="數位式無線電話-時尚黑"/>
    <x v="2"/>
    <n v="25"/>
    <n v="990"/>
    <n v="24750"/>
  </r>
  <r>
    <s v="AB19-00696"/>
    <d v="2019-07-04T00:00:00"/>
    <s v="陳欣怡"/>
    <s v="M-005"/>
    <x v="4"/>
    <s v="K012"/>
    <s v="美白電動牙刷-美白刷頭+多動向交叉刷頭"/>
    <x v="1"/>
    <n v="25"/>
    <n v="1200"/>
    <n v="30000"/>
  </r>
  <r>
    <s v="AB19-00697"/>
    <d v="2019-07-04T00:00:00"/>
    <s v="王家銘"/>
    <s v="M-006"/>
    <x v="5"/>
    <s v="K012"/>
    <s v="美白電動牙刷-美白刷頭+多動向交叉刷頭"/>
    <x v="1"/>
    <n v="25"/>
    <n v="1200"/>
    <n v="30000"/>
  </r>
  <r>
    <s v="AB19-00698"/>
    <d v="2019-07-04T00:00:00"/>
    <s v="陳欣怡"/>
    <s v="M-005"/>
    <x v="4"/>
    <s v="K041"/>
    <s v="迷你隨身空氣負離子清淨機-白"/>
    <x v="3"/>
    <n v="35"/>
    <n v="999"/>
    <n v="34965"/>
  </r>
  <r>
    <s v="AB19-00699"/>
    <d v="2019-07-04T00:00:00"/>
    <s v="王家銘"/>
    <s v="M-007"/>
    <x v="6"/>
    <s v="K003"/>
    <s v="日本原裝變頻六門冰箱"/>
    <x v="5"/>
    <n v="25"/>
    <n v="69210"/>
    <n v="1730250"/>
  </r>
  <r>
    <s v="AB19-00700"/>
    <d v="2019-07-04T00:00:00"/>
    <s v="郭立新"/>
    <s v="M-008"/>
    <x v="7"/>
    <s v="K024"/>
    <s v="14吋立扇/電風扇-灰"/>
    <x v="0"/>
    <n v="25"/>
    <n v="980"/>
    <n v="24500"/>
  </r>
  <r>
    <s v="AB19-00701"/>
    <d v="2019-07-04T00:00:00"/>
    <s v="賴惠雯"/>
    <s v="M-009"/>
    <x v="8"/>
    <s v="K002"/>
    <s v="14吋立扇/電風扇-白"/>
    <x v="0"/>
    <n v="25"/>
    <n v="980"/>
    <n v="24500"/>
  </r>
  <r>
    <s v="AB19-00702"/>
    <d v="2019-07-04T00:00:00"/>
    <s v="蔡俊宏"/>
    <s v="M-010"/>
    <x v="9"/>
    <s v="K002"/>
    <s v="14吋立扇/電風扇-白"/>
    <x v="0"/>
    <n v="25"/>
    <n v="980"/>
    <n v="24500"/>
  </r>
  <r>
    <s v="AB19-00703"/>
    <d v="2019-07-04T00:00:00"/>
    <s v="賴惠雯"/>
    <s v="M-011"/>
    <x v="10"/>
    <s v="K024"/>
    <s v="14吋立扇/電風扇-灰"/>
    <x v="0"/>
    <n v="25"/>
    <n v="980"/>
    <n v="24500"/>
  </r>
  <r>
    <s v="AB19-00704"/>
    <d v="2019-07-04T00:00:00"/>
    <s v="王家銘"/>
    <s v="M-006"/>
    <x v="5"/>
    <s v="K036"/>
    <s v="數位式無線電話-時尚黑"/>
    <x v="2"/>
    <n v="35"/>
    <n v="990"/>
    <n v="34650"/>
  </r>
  <r>
    <s v="AB19-00705"/>
    <d v="2019-07-04T00:00:00"/>
    <s v="涂佩芳"/>
    <s v="M-001"/>
    <x v="1"/>
    <s v="K005"/>
    <s v="渦輪氣旋健康氣炸鍋"/>
    <x v="5"/>
    <n v="25"/>
    <n v="8990"/>
    <n v="224750"/>
  </r>
  <r>
    <s v="AB19-00706"/>
    <d v="2019-07-04T00:00:00"/>
    <s v="涂佩芳"/>
    <s v="M-002"/>
    <x v="2"/>
    <s v="K036"/>
    <s v="數位式無線電話-時尚黑"/>
    <x v="2"/>
    <n v="25"/>
    <n v="990"/>
    <n v="24750"/>
  </r>
  <r>
    <s v="AB19-00707"/>
    <d v="2019-07-04T00:00:00"/>
    <s v="陳欣怡"/>
    <s v="M-003"/>
    <x v="0"/>
    <s v="K012"/>
    <s v="美白電動牙刷-美白刷頭+多動向交叉刷頭"/>
    <x v="1"/>
    <n v="25"/>
    <n v="1200"/>
    <n v="30000"/>
  </r>
  <r>
    <s v="AB19-00708"/>
    <d v="2019-07-04T00:00:00"/>
    <s v="陳欣怡"/>
    <s v="M-004"/>
    <x v="3"/>
    <s v="K012"/>
    <s v="美白電動牙刷-美白刷頭+多動向交叉刷頭"/>
    <x v="1"/>
    <n v="25"/>
    <n v="1200"/>
    <n v="30000"/>
  </r>
  <r>
    <s v="AB19-00709"/>
    <d v="2019-07-04T00:00:00"/>
    <s v="王家銘"/>
    <s v="M-007"/>
    <x v="6"/>
    <s v="K041"/>
    <s v="迷你隨身空氣負離子清淨機-白"/>
    <x v="3"/>
    <n v="35"/>
    <n v="999"/>
    <n v="34965"/>
  </r>
  <r>
    <s v="AB19-00710"/>
    <d v="2019-07-04T00:00:00"/>
    <s v="陳欣怡"/>
    <s v="M-005"/>
    <x v="4"/>
    <s v="K003"/>
    <s v="日本原裝變頻六門冰箱"/>
    <x v="5"/>
    <n v="25"/>
    <n v="69210"/>
    <n v="1730250"/>
  </r>
  <r>
    <s v="AB19-00711"/>
    <d v="2019-07-04T00:00:00"/>
    <s v="王家銘"/>
    <s v="M-006"/>
    <x v="5"/>
    <s v="K024"/>
    <s v="14吋立扇/電風扇-灰"/>
    <x v="0"/>
    <n v="25"/>
    <n v="980"/>
    <n v="24500"/>
  </r>
  <r>
    <s v="AB19-00712"/>
    <d v="2019-07-04T00:00:00"/>
    <s v="王家銘"/>
    <s v="M-007"/>
    <x v="6"/>
    <s v="K002"/>
    <s v="14吋立扇/電風扇-白"/>
    <x v="0"/>
    <n v="25"/>
    <n v="980"/>
    <n v="24500"/>
  </r>
  <r>
    <s v="AB19-00713"/>
    <d v="2019-07-04T00:00:00"/>
    <s v="郭立新"/>
    <s v="M-008"/>
    <x v="7"/>
    <s v="K002"/>
    <s v="14吋立扇/電風扇-白"/>
    <x v="0"/>
    <n v="25"/>
    <n v="980"/>
    <n v="24500"/>
  </r>
  <r>
    <s v="AB19-00714"/>
    <d v="2019-07-04T00:00:00"/>
    <s v="賴惠雯"/>
    <s v="M-009"/>
    <x v="8"/>
    <s v="K024"/>
    <s v="14吋立扇/電風扇-灰"/>
    <x v="0"/>
    <n v="25"/>
    <n v="980"/>
    <n v="24500"/>
  </r>
  <r>
    <s v="AB19-00715"/>
    <d v="2019-07-04T00:00:00"/>
    <s v="郭立新"/>
    <s v="M-008"/>
    <x v="7"/>
    <s v="K036"/>
    <s v="數位式無線電話-時尚黑"/>
    <x v="2"/>
    <n v="35"/>
    <n v="990"/>
    <n v="34650"/>
  </r>
  <r>
    <s v="AB19-00716"/>
    <d v="2019-07-04T00:00:00"/>
    <s v="蔡俊宏"/>
    <s v="M-010"/>
    <x v="9"/>
    <s v="K005"/>
    <s v="渦輪氣旋健康氣炸鍋"/>
    <x v="5"/>
    <n v="25"/>
    <n v="8990"/>
    <n v="224750"/>
  </r>
  <r>
    <s v="AB19-00717"/>
    <d v="2019-07-04T00:00:00"/>
    <s v="賴惠雯"/>
    <s v="M-011"/>
    <x v="10"/>
    <s v="K036"/>
    <s v="數位式無線電話-時尚黑"/>
    <x v="2"/>
    <n v="25"/>
    <n v="990"/>
    <n v="24750"/>
  </r>
  <r>
    <s v="AB19-00718"/>
    <d v="2019-07-04T00:00:00"/>
    <s v="涂佩芳"/>
    <s v="M-001"/>
    <x v="1"/>
    <s v="K012"/>
    <s v="美白電動牙刷-美白刷頭+多動向交叉刷頭"/>
    <x v="1"/>
    <n v="25"/>
    <n v="1200"/>
    <n v="30000"/>
  </r>
  <r>
    <s v="AB19-00719"/>
    <d v="2019-07-04T00:00:00"/>
    <s v="涂佩芳"/>
    <s v="M-002"/>
    <x v="2"/>
    <s v="K012"/>
    <s v="美白電動牙刷-美白刷頭+多動向交叉刷頭"/>
    <x v="1"/>
    <n v="25"/>
    <n v="1200"/>
    <n v="30000"/>
  </r>
  <r>
    <s v="AB19-00720"/>
    <d v="2019-07-04T00:00:00"/>
    <s v="賴惠雯"/>
    <s v="M-009"/>
    <x v="8"/>
    <s v="K041"/>
    <s v="迷你隨身空氣負離子清淨機-白"/>
    <x v="3"/>
    <n v="35"/>
    <n v="999"/>
    <n v="34965"/>
  </r>
  <r>
    <s v="AB19-00721"/>
    <d v="2019-07-04T00:00:00"/>
    <s v="陳欣怡"/>
    <s v="M-003"/>
    <x v="0"/>
    <s v="K024"/>
    <s v="14吋立扇/電風扇-灰"/>
    <x v="0"/>
    <n v="25"/>
    <n v="980"/>
    <n v="24500"/>
  </r>
  <r>
    <s v="AB19-00722"/>
    <d v="2019-07-04T00:00:00"/>
    <s v="陳欣怡"/>
    <s v="M-005"/>
    <x v="4"/>
    <s v="K002"/>
    <s v="14吋立扇/電風扇-白"/>
    <x v="0"/>
    <n v="25"/>
    <n v="980"/>
    <n v="24500"/>
  </r>
  <r>
    <s v="AB19-00723"/>
    <d v="2019-07-04T00:00:00"/>
    <s v="王家銘"/>
    <s v="M-006"/>
    <x v="5"/>
    <s v="K002"/>
    <s v="14吋立扇/電風扇-白"/>
    <x v="0"/>
    <n v="25"/>
    <n v="980"/>
    <n v="24500"/>
  </r>
  <r>
    <s v="AB19-00724"/>
    <d v="2019-07-04T00:00:00"/>
    <s v="王家銘"/>
    <s v="M-007"/>
    <x v="6"/>
    <s v="K024"/>
    <s v="14吋立扇/電風扇-灰"/>
    <x v="0"/>
    <n v="25"/>
    <n v="980"/>
    <n v="24500"/>
  </r>
  <r>
    <s v="AB19-00725"/>
    <d v="2019-07-04T00:00:00"/>
    <s v="郭立新"/>
    <s v="M-008"/>
    <x v="7"/>
    <s v="K005"/>
    <s v="渦輪氣旋健康氣炸鍋"/>
    <x v="5"/>
    <n v="25"/>
    <n v="8990"/>
    <n v="224750"/>
  </r>
  <r>
    <s v="AB19-00726"/>
    <d v="2019-07-04T00:00:00"/>
    <s v="賴惠雯"/>
    <s v="M-011"/>
    <x v="10"/>
    <s v="K001"/>
    <s v="蒸氣電熨斗"/>
    <x v="2"/>
    <n v="35"/>
    <n v="665"/>
    <n v="23275"/>
  </r>
  <r>
    <s v="AB19-00727"/>
    <d v="2019-07-04T00:00:00"/>
    <s v="蔡俊宏"/>
    <s v="M-010"/>
    <x v="9"/>
    <s v="K024"/>
    <s v="14吋立扇/電風扇-灰"/>
    <x v="0"/>
    <n v="25"/>
    <n v="980"/>
    <n v="24500"/>
  </r>
  <r>
    <s v="AB19-00728"/>
    <d v="2019-07-04T00:00:00"/>
    <s v="賴惠雯"/>
    <s v="M-011"/>
    <x v="10"/>
    <s v="K002"/>
    <s v="14吋立扇/電風扇-白"/>
    <x v="0"/>
    <n v="25"/>
    <n v="980"/>
    <n v="24500"/>
  </r>
  <r>
    <s v="AB19-00729"/>
    <d v="2019-07-04T00:00:00"/>
    <s v="涂佩芳"/>
    <s v="M-001"/>
    <x v="1"/>
    <s v="K002"/>
    <s v="14吋立扇/電風扇-白"/>
    <x v="0"/>
    <n v="25"/>
    <n v="980"/>
    <n v="24500"/>
  </r>
  <r>
    <s v="AB19-00730"/>
    <d v="2019-07-04T00:00:00"/>
    <s v="涂佩芳"/>
    <s v="M-002"/>
    <x v="2"/>
    <s v="K024"/>
    <s v="14吋立扇/電風扇-灰"/>
    <x v="0"/>
    <n v="25"/>
    <n v="980"/>
    <n v="24500"/>
  </r>
  <r>
    <s v="AB19-00731"/>
    <d v="2019-07-04T00:00:00"/>
    <s v="陳欣怡"/>
    <s v="M-003"/>
    <x v="0"/>
    <s v="K005"/>
    <s v="渦輪氣旋健康氣炸鍋"/>
    <x v="5"/>
    <n v="25"/>
    <n v="8990"/>
    <n v="224750"/>
  </r>
  <r>
    <s v="AB19-00732"/>
    <d v="2019-07-04T00:00:00"/>
    <s v="涂佩芳"/>
    <s v="M-002"/>
    <x v="2"/>
    <s v="K001"/>
    <s v="蒸氣電熨斗"/>
    <x v="2"/>
    <n v="35"/>
    <n v="665"/>
    <n v="23275"/>
  </r>
  <r>
    <s v="AB19-00733"/>
    <d v="2019-07-04T00:00:00"/>
    <s v="陳欣怡"/>
    <s v="M-005"/>
    <x v="4"/>
    <s v="K024"/>
    <s v="14吋立扇/電風扇-灰"/>
    <x v="0"/>
    <n v="25"/>
    <n v="980"/>
    <n v="24500"/>
  </r>
  <r>
    <s v="AB19-00734"/>
    <d v="2019-07-04T00:00:00"/>
    <s v="王家銘"/>
    <s v="M-006"/>
    <x v="5"/>
    <s v="K002"/>
    <s v="14吋立扇/電風扇-白"/>
    <x v="0"/>
    <n v="25"/>
    <n v="980"/>
    <n v="24500"/>
  </r>
  <r>
    <s v="AB19-00735"/>
    <d v="2019-07-04T00:00:00"/>
    <s v="王家銘"/>
    <s v="M-007"/>
    <x v="6"/>
    <s v="K002"/>
    <s v="14吋立扇/電風扇-白"/>
    <x v="0"/>
    <n v="25"/>
    <n v="980"/>
    <n v="24500"/>
  </r>
  <r>
    <s v="AB19-00736"/>
    <d v="2019-07-04T00:00:00"/>
    <s v="涂佩芳"/>
    <s v="M-001"/>
    <x v="1"/>
    <s v="K024"/>
    <s v="14吋立扇/電風扇-灰"/>
    <x v="0"/>
    <n v="25"/>
    <n v="980"/>
    <n v="24500"/>
  </r>
  <r>
    <s v="AB19-00737"/>
    <d v="2019-07-06T00:00:00"/>
    <s v="陳欣怡"/>
    <s v="M-004"/>
    <x v="3"/>
    <s v="K016"/>
    <s v="迷你淨顏潔膚儀-送刷頭"/>
    <x v="1"/>
    <n v="25"/>
    <n v="2600"/>
    <n v="65000"/>
  </r>
  <r>
    <s v="AB19-00738"/>
    <d v="2019-07-06T00:00:00"/>
    <s v="蔡俊宏"/>
    <s v="M-010"/>
    <x v="9"/>
    <s v="K009"/>
    <s v="奈米水離子吹風機-粉金"/>
    <x v="1"/>
    <n v="35"/>
    <n v="5990"/>
    <n v="209650"/>
  </r>
  <r>
    <s v="AB19-00739"/>
    <d v="2019-07-06T00:00:00"/>
    <s v="賴惠雯"/>
    <s v="M-009"/>
    <x v="8"/>
    <s v="K016"/>
    <s v="迷你淨顏潔膚儀-送刷頭"/>
    <x v="1"/>
    <n v="25"/>
    <n v="2600"/>
    <n v="65000"/>
  </r>
  <r>
    <s v="AB19-00740"/>
    <d v="2019-07-06T00:00:00"/>
    <s v="涂佩芳"/>
    <s v="M-001"/>
    <x v="1"/>
    <s v="K009"/>
    <s v="奈米水離子吹風機-粉金"/>
    <x v="1"/>
    <n v="35"/>
    <n v="5990"/>
    <n v="209650"/>
  </r>
  <r>
    <s v="AB19-00741"/>
    <d v="2019-07-06T00:00:00"/>
    <s v="陳欣怡"/>
    <s v="M-004"/>
    <x v="3"/>
    <s v="K016"/>
    <s v="迷你淨顏潔膚儀-送刷頭"/>
    <x v="1"/>
    <n v="25"/>
    <n v="2600"/>
    <n v="65000"/>
  </r>
  <r>
    <s v="AB19-00742"/>
    <d v="2019-07-06T00:00:00"/>
    <s v="陳欣怡"/>
    <s v="M-003"/>
    <x v="0"/>
    <s v="K009"/>
    <s v="奈米水離子吹風機-粉金"/>
    <x v="1"/>
    <n v="35"/>
    <n v="5990"/>
    <n v="209650"/>
  </r>
  <r>
    <s v="AB19-00743"/>
    <d v="2019-07-06T00:00:00"/>
    <s v="涂佩芳"/>
    <s v="M-002"/>
    <x v="2"/>
    <s v="K016"/>
    <s v="迷你淨顏潔膚儀-送刷頭"/>
    <x v="1"/>
    <n v="25"/>
    <n v="2600"/>
    <n v="65000"/>
  </r>
  <r>
    <s v="AB19-00744"/>
    <d v="2019-07-06T00:00:00"/>
    <s v="陳欣怡"/>
    <s v="M-003"/>
    <x v="0"/>
    <s v="K024"/>
    <s v="14吋立扇/電風扇-灰"/>
    <x v="0"/>
    <n v="25"/>
    <n v="980"/>
    <n v="24500"/>
  </r>
  <r>
    <s v="AB19-00745"/>
    <d v="2019-07-06T00:00:00"/>
    <s v="賴惠雯"/>
    <s v="M-011"/>
    <x v="10"/>
    <s v="K015"/>
    <s v="43吋LED液晶顯示器"/>
    <x v="2"/>
    <n v="25"/>
    <n v="10900"/>
    <n v="272500"/>
  </r>
  <r>
    <s v="AB19-00746"/>
    <d v="2019-07-06T00:00:00"/>
    <s v="涂佩芳"/>
    <s v="M-001"/>
    <x v="1"/>
    <s v="K025"/>
    <s v="11L 1級ECONAVI清淨除濕機"/>
    <x v="3"/>
    <n v="25"/>
    <n v="8990"/>
    <n v="224750"/>
  </r>
  <r>
    <s v="AB19-00747"/>
    <d v="2019-07-06T00:00:00"/>
    <s v="涂佩芳"/>
    <s v="M-002"/>
    <x v="2"/>
    <s v="K001"/>
    <s v="蒸氣電熨斗"/>
    <x v="2"/>
    <n v="25"/>
    <n v="665"/>
    <n v="16625"/>
  </r>
  <r>
    <s v="AB19-00748"/>
    <d v="2019-07-06T00:00:00"/>
    <s v="陳欣怡"/>
    <s v="M-004"/>
    <x v="3"/>
    <s v="K009"/>
    <s v="奈米水離子吹風機-粉金"/>
    <x v="1"/>
    <n v="35"/>
    <n v="5990"/>
    <n v="209650"/>
  </r>
  <r>
    <s v="AB19-00749"/>
    <d v="2019-07-06T00:00:00"/>
    <s v="陳欣怡"/>
    <s v="M-003"/>
    <x v="0"/>
    <s v="K024"/>
    <s v="14吋立扇/電風扇-灰"/>
    <x v="0"/>
    <n v="25"/>
    <n v="980"/>
    <n v="24500"/>
  </r>
  <r>
    <s v="AB19-00750"/>
    <d v="2019-07-06T00:00:00"/>
    <s v="陳欣怡"/>
    <s v="M-004"/>
    <x v="3"/>
    <s v="K016"/>
    <s v="迷你淨顏潔膚儀-送刷頭"/>
    <x v="1"/>
    <n v="25"/>
    <n v="2600"/>
    <n v="65000"/>
  </r>
  <r>
    <s v="AB19-00751"/>
    <d v="2019-07-06T00:00:00"/>
    <s v="陳欣怡"/>
    <s v="M-005"/>
    <x v="4"/>
    <s v="K024"/>
    <s v="14吋立扇/電風扇-灰"/>
    <x v="0"/>
    <n v="25"/>
    <n v="980"/>
    <n v="24500"/>
  </r>
  <r>
    <s v="AB19-00752"/>
    <d v="2019-07-06T00:00:00"/>
    <s v="王家銘"/>
    <s v="M-006"/>
    <x v="5"/>
    <s v="K015"/>
    <s v="43吋LED液晶顯示器"/>
    <x v="2"/>
    <n v="25"/>
    <n v="10900"/>
    <n v="272500"/>
  </r>
  <r>
    <s v="AB19-00753"/>
    <d v="2019-07-06T00:00:00"/>
    <s v="王家銘"/>
    <s v="M-007"/>
    <x v="6"/>
    <s v="K025"/>
    <s v="11L 1級ECONAVI清淨除濕機"/>
    <x v="3"/>
    <n v="25"/>
    <n v="8990"/>
    <n v="224750"/>
  </r>
  <r>
    <s v="AB19-00754"/>
    <d v="2019-07-15T00:00:00"/>
    <s v="陳欣怡"/>
    <s v="M-004"/>
    <x v="3"/>
    <s v="K008"/>
    <s v="40吋LED液晶顯示器"/>
    <x v="2"/>
    <n v="45"/>
    <n v="7490"/>
    <n v="337050"/>
  </r>
  <r>
    <s v="AB19-00755"/>
    <d v="2019-07-15T00:00:00"/>
    <s v="陳欣怡"/>
    <s v="M-005"/>
    <x v="4"/>
    <s v="K038"/>
    <s v="數位式無線電話-經典白"/>
    <x v="2"/>
    <n v="45"/>
    <n v="990"/>
    <n v="44550"/>
  </r>
  <r>
    <s v="AB19-00756"/>
    <d v="2019-07-15T00:00:00"/>
    <s v="王家銘"/>
    <s v="M-006"/>
    <x v="5"/>
    <s v="K024"/>
    <s v="14吋立扇/電風扇-灰"/>
    <x v="0"/>
    <n v="25"/>
    <n v="980"/>
    <n v="24500"/>
  </r>
  <r>
    <s v="AB19-00757"/>
    <d v="2019-07-15T00:00:00"/>
    <s v="王家銘"/>
    <s v="M-007"/>
    <x v="6"/>
    <s v="K024"/>
    <s v="14吋立扇/電風扇-灰"/>
    <x v="0"/>
    <n v="25"/>
    <n v="980"/>
    <n v="24500"/>
  </r>
  <r>
    <s v="AB19-00758"/>
    <d v="2019-07-15T00:00:00"/>
    <s v="郭立新"/>
    <s v="M-008"/>
    <x v="7"/>
    <s v="K015"/>
    <s v="43吋LED液晶顯示器"/>
    <x v="2"/>
    <n v="25"/>
    <n v="10900"/>
    <n v="272500"/>
  </r>
  <r>
    <s v="AB19-00759"/>
    <d v="2019-07-15T00:00:00"/>
    <s v="賴惠雯"/>
    <s v="M-009"/>
    <x v="8"/>
    <s v="K025"/>
    <s v="11L 1級ECONAVI清淨除濕機"/>
    <x v="3"/>
    <n v="25"/>
    <n v="8990"/>
    <n v="224750"/>
  </r>
  <r>
    <s v="AB19-00760"/>
    <d v="2019-07-15T00:00:00"/>
    <s v="蔡俊宏"/>
    <s v="M-010"/>
    <x v="9"/>
    <s v="K025"/>
    <s v="11L 1級ECONAVI清淨除濕機"/>
    <x v="3"/>
    <n v="25"/>
    <n v="8990"/>
    <n v="224750"/>
  </r>
  <r>
    <s v="AB19-00761"/>
    <d v="2019-07-15T00:00:00"/>
    <s v="蔡俊宏"/>
    <s v="M-010"/>
    <x v="9"/>
    <s v="K028"/>
    <s v="暖手寶-粉+白"/>
    <x v="0"/>
    <n v="65"/>
    <n v="1330"/>
    <n v="86450"/>
  </r>
  <r>
    <s v="AB19-00762"/>
    <d v="2019-07-15T00:00:00"/>
    <s v="賴惠雯"/>
    <s v="M-011"/>
    <x v="10"/>
    <s v="K028"/>
    <s v="暖手寶-粉+白"/>
    <x v="0"/>
    <n v="65"/>
    <n v="1330"/>
    <n v="86450"/>
  </r>
  <r>
    <s v="AB19-00763"/>
    <d v="2019-07-15T00:00:00"/>
    <s v="賴惠雯"/>
    <s v="M-011"/>
    <x v="10"/>
    <s v="K003"/>
    <s v="日本原裝變頻六門冰箱"/>
    <x v="5"/>
    <n v="25"/>
    <n v="69210"/>
    <n v="1730250"/>
  </r>
  <r>
    <s v="AB19-00764"/>
    <d v="2019-07-15T00:00:00"/>
    <s v="涂佩芳"/>
    <s v="M-001"/>
    <x v="1"/>
    <s v="K008"/>
    <s v="40吋LED液晶顯示器"/>
    <x v="2"/>
    <n v="25"/>
    <n v="7490"/>
    <n v="187250"/>
  </r>
  <r>
    <s v="AB19-00765"/>
    <d v="2019-07-15T00:00:00"/>
    <s v="涂佩芳"/>
    <s v="M-002"/>
    <x v="2"/>
    <s v="K008"/>
    <s v="40吋LED液晶顯示器"/>
    <x v="2"/>
    <n v="25"/>
    <n v="7490"/>
    <n v="187250"/>
  </r>
  <r>
    <s v="AB19-00766"/>
    <d v="2019-07-15T00:00:00"/>
    <s v="陳欣怡"/>
    <s v="M-003"/>
    <x v="0"/>
    <s v="K008"/>
    <s v="40吋LED液晶顯示器"/>
    <x v="2"/>
    <n v="25"/>
    <n v="7490"/>
    <n v="187250"/>
  </r>
  <r>
    <s v="AB19-00767"/>
    <d v="2019-07-15T00:00:00"/>
    <s v="陳欣怡"/>
    <s v="M-004"/>
    <x v="3"/>
    <s v="K012"/>
    <s v="美白電動牙刷-美白刷頭+多動向交叉刷頭"/>
    <x v="1"/>
    <n v="25"/>
    <n v="1200"/>
    <n v="30000"/>
  </r>
  <r>
    <s v="AB19-00768"/>
    <d v="2019-07-15T00:00:00"/>
    <s v="陳欣怡"/>
    <s v="M-005"/>
    <x v="4"/>
    <s v="K024"/>
    <s v="14吋立扇/電風扇-灰"/>
    <x v="0"/>
    <n v="25"/>
    <n v="980"/>
    <n v="24500"/>
  </r>
  <r>
    <s v="AB19-00769"/>
    <d v="2019-07-15T00:00:00"/>
    <s v="王家銘"/>
    <s v="M-006"/>
    <x v="5"/>
    <s v="K024"/>
    <s v="14吋立扇/電風扇-灰"/>
    <x v="0"/>
    <n v="25"/>
    <n v="980"/>
    <n v="24500"/>
  </r>
  <r>
    <s v="AB19-00770"/>
    <d v="2019-07-15T00:00:00"/>
    <s v="王家銘"/>
    <s v="M-007"/>
    <x v="6"/>
    <s v="K015"/>
    <s v="43吋LED液晶顯示器"/>
    <x v="2"/>
    <n v="25"/>
    <n v="10900"/>
    <n v="272500"/>
  </r>
  <r>
    <s v="AB19-00771"/>
    <d v="2019-07-15T00:00:00"/>
    <s v="郭立新"/>
    <s v="M-008"/>
    <x v="7"/>
    <s v="K025"/>
    <s v="11L 1級ECONAVI清淨除濕機"/>
    <x v="3"/>
    <n v="25"/>
    <n v="8990"/>
    <n v="224750"/>
  </r>
  <r>
    <s v="AB19-00772"/>
    <d v="2019-07-15T00:00:00"/>
    <s v="賴惠雯"/>
    <s v="M-009"/>
    <x v="8"/>
    <s v="K025"/>
    <s v="11L 1級ECONAVI清淨除濕機"/>
    <x v="3"/>
    <n v="25"/>
    <n v="8990"/>
    <n v="224750"/>
  </r>
  <r>
    <s v="AB19-00773"/>
    <d v="2019-07-15T00:00:00"/>
    <s v="王家銘"/>
    <s v="M-006"/>
    <x v="5"/>
    <s v="K008"/>
    <s v="40吋LED液晶顯示器"/>
    <x v="2"/>
    <n v="45"/>
    <n v="7490"/>
    <n v="337050"/>
  </r>
  <r>
    <s v="AB19-00774"/>
    <d v="2019-07-15T00:00:00"/>
    <s v="王家銘"/>
    <s v="M-007"/>
    <x v="6"/>
    <s v="K038"/>
    <s v="數位式無線電話-經典白"/>
    <x v="2"/>
    <n v="45"/>
    <n v="990"/>
    <n v="44550"/>
  </r>
  <r>
    <s v="AB19-00775"/>
    <d v="2019-07-15T00:00:00"/>
    <s v="蔡俊宏"/>
    <s v="M-010"/>
    <x v="9"/>
    <s v="K024"/>
    <s v="14吋立扇/電風扇-灰"/>
    <x v="0"/>
    <n v="25"/>
    <n v="980"/>
    <n v="24500"/>
  </r>
  <r>
    <s v="AB19-00776"/>
    <d v="2019-07-15T00:00:00"/>
    <s v="賴惠雯"/>
    <s v="M-011"/>
    <x v="10"/>
    <s v="K010"/>
    <s v="手持按摩器"/>
    <x v="4"/>
    <n v="25"/>
    <n v="2980"/>
    <n v="74500"/>
  </r>
  <r>
    <s v="AB19-00777"/>
    <d v="2019-07-15T00:00:00"/>
    <s v="涂佩芳"/>
    <s v="M-001"/>
    <x v="1"/>
    <s v="K010"/>
    <s v="手持按摩器"/>
    <x v="4"/>
    <n v="25"/>
    <n v="2980"/>
    <n v="74500"/>
  </r>
  <r>
    <s v="AB19-00778"/>
    <d v="2019-07-15T00:00:00"/>
    <s v="陳欣怡"/>
    <s v="M-005"/>
    <x v="4"/>
    <s v="K024"/>
    <s v="14吋立扇/電風扇-灰"/>
    <x v="0"/>
    <n v="35"/>
    <n v="980"/>
    <n v="34300"/>
  </r>
  <r>
    <s v="AB19-00779"/>
    <d v="2019-07-15T00:00:00"/>
    <s v="王家銘"/>
    <s v="M-006"/>
    <x v="5"/>
    <s v="K024"/>
    <s v="14吋立扇/電風扇-灰"/>
    <x v="0"/>
    <n v="35"/>
    <n v="980"/>
    <n v="34300"/>
  </r>
  <r>
    <s v="AB19-00780"/>
    <d v="2019-07-15T00:00:00"/>
    <s v="涂佩芳"/>
    <s v="M-001"/>
    <x v="1"/>
    <s v="K028"/>
    <s v="暖手寶-粉+白"/>
    <x v="0"/>
    <n v="65"/>
    <n v="1330"/>
    <n v="86450"/>
  </r>
  <r>
    <s v="AB19-00781"/>
    <d v="2019-07-15T00:00:00"/>
    <s v="涂佩芳"/>
    <s v="M-002"/>
    <x v="2"/>
    <s v="K028"/>
    <s v="暖手寶-粉+白"/>
    <x v="0"/>
    <n v="65"/>
    <n v="1330"/>
    <n v="86450"/>
  </r>
  <r>
    <s v="AB19-00782"/>
    <d v="2019-07-15T00:00:00"/>
    <s v="涂佩芳"/>
    <s v="M-002"/>
    <x v="2"/>
    <s v="K003"/>
    <s v="日本原裝變頻六門冰箱"/>
    <x v="5"/>
    <n v="25"/>
    <n v="69210"/>
    <n v="1730250"/>
  </r>
  <r>
    <s v="AB19-00783"/>
    <d v="2019-07-15T00:00:00"/>
    <s v="陳欣怡"/>
    <s v="M-003"/>
    <x v="0"/>
    <s v="K008"/>
    <s v="40吋LED液晶顯示器"/>
    <x v="2"/>
    <n v="25"/>
    <n v="7490"/>
    <n v="187250"/>
  </r>
  <r>
    <s v="AB19-00784"/>
    <d v="2019-07-15T00:00:00"/>
    <s v="蔡俊宏"/>
    <s v="M-010"/>
    <x v="9"/>
    <s v="K005"/>
    <s v="渦輪氣旋健康氣炸鍋"/>
    <x v="5"/>
    <n v="65"/>
    <n v="8990"/>
    <n v="584350"/>
  </r>
  <r>
    <s v="AB19-00785"/>
    <d v="2019-07-15T00:00:00"/>
    <s v="賴惠雯"/>
    <s v="M-011"/>
    <x v="10"/>
    <s v="K005"/>
    <s v="渦輪氣旋健康氣炸鍋"/>
    <x v="5"/>
    <n v="65"/>
    <n v="8990"/>
    <n v="584350"/>
  </r>
  <r>
    <s v="AB19-00786"/>
    <d v="2019-07-15T00:00:00"/>
    <s v="陳欣怡"/>
    <s v="M-003"/>
    <x v="0"/>
    <s v="K008"/>
    <s v="40吋LED液晶顯示器"/>
    <x v="2"/>
    <n v="45"/>
    <n v="7490"/>
    <n v="337050"/>
  </r>
  <r>
    <s v="AB19-00787"/>
    <d v="2019-07-15T00:00:00"/>
    <s v="陳欣怡"/>
    <s v="M-004"/>
    <x v="3"/>
    <s v="K038"/>
    <s v="數位式無線電話-經典白"/>
    <x v="2"/>
    <n v="45"/>
    <n v="990"/>
    <n v="44550"/>
  </r>
  <r>
    <s v="AB19-00788"/>
    <d v="2019-07-15T00:00:00"/>
    <s v="涂佩芳"/>
    <s v="M-001"/>
    <x v="1"/>
    <s v="K005"/>
    <s v="渦輪氣旋健康氣炸鍋"/>
    <x v="5"/>
    <n v="65"/>
    <n v="8990"/>
    <n v="584350"/>
  </r>
  <r>
    <s v="AB19-00789"/>
    <d v="2019-07-15T00:00:00"/>
    <s v="陳欣怡"/>
    <s v="M-003"/>
    <x v="0"/>
    <s v="K010"/>
    <s v="手持按摩器"/>
    <x v="4"/>
    <n v="25"/>
    <n v="2980"/>
    <n v="74500"/>
  </r>
  <r>
    <s v="AB19-00790"/>
    <d v="2019-07-15T00:00:00"/>
    <s v="陳欣怡"/>
    <s v="M-004"/>
    <x v="3"/>
    <s v="K010"/>
    <s v="手持按摩器"/>
    <x v="4"/>
    <n v="25"/>
    <n v="2980"/>
    <n v="74500"/>
  </r>
  <r>
    <s v="AB19-00791"/>
    <d v="2019-07-15T00:00:00"/>
    <s v="賴惠雯"/>
    <s v="M-009"/>
    <x v="8"/>
    <s v="K024"/>
    <s v="14吋立扇/電風扇-灰"/>
    <x v="0"/>
    <n v="35"/>
    <n v="980"/>
    <n v="34300"/>
  </r>
  <r>
    <s v="AB19-00792"/>
    <d v="2019-07-15T00:00:00"/>
    <s v="蔡俊宏"/>
    <s v="M-010"/>
    <x v="9"/>
    <s v="K024"/>
    <s v="14吋立扇/電風扇-灰"/>
    <x v="0"/>
    <n v="35"/>
    <n v="980"/>
    <n v="34300"/>
  </r>
  <r>
    <s v="AB19-00793"/>
    <d v="2019-07-15T00:00:00"/>
    <s v="涂佩芳"/>
    <s v="M-002"/>
    <x v="2"/>
    <s v="K028"/>
    <s v="暖手寶-粉+白"/>
    <x v="0"/>
    <n v="65"/>
    <n v="1330"/>
    <n v="86450"/>
  </r>
  <r>
    <s v="AB19-00794"/>
    <d v="2019-07-15T00:00:00"/>
    <s v="陳欣怡"/>
    <s v="M-003"/>
    <x v="0"/>
    <s v="K028"/>
    <s v="暖手寶-粉+白"/>
    <x v="0"/>
    <n v="65"/>
    <n v="1330"/>
    <n v="86450"/>
  </r>
  <r>
    <s v="AB19-00795"/>
    <d v="2019-07-15T00:00:00"/>
    <s v="陳欣怡"/>
    <s v="M-005"/>
    <x v="4"/>
    <s v="K003"/>
    <s v="日本原裝變頻六門冰箱"/>
    <x v="5"/>
    <n v="25"/>
    <n v="69210"/>
    <n v="1730250"/>
  </r>
  <r>
    <s v="AB19-00796"/>
    <d v="2019-07-15T00:00:00"/>
    <s v="王家銘"/>
    <s v="M-006"/>
    <x v="5"/>
    <s v="K008"/>
    <s v="40吋LED液晶顯示器"/>
    <x v="2"/>
    <n v="25"/>
    <n v="7490"/>
    <n v="187250"/>
  </r>
  <r>
    <s v="AB19-00797"/>
    <d v="2019-07-15T00:00:00"/>
    <s v="王家銘"/>
    <s v="M-007"/>
    <x v="6"/>
    <s v="K008"/>
    <s v="40吋LED液晶顯示器"/>
    <x v="2"/>
    <n v="25"/>
    <n v="7490"/>
    <n v="187250"/>
  </r>
  <r>
    <s v="AB19-00798"/>
    <d v="2019-07-15T00:00:00"/>
    <s v="郭立新"/>
    <s v="M-008"/>
    <x v="7"/>
    <s v="K008"/>
    <s v="40吋LED液晶顯示器"/>
    <x v="2"/>
    <n v="25"/>
    <n v="7490"/>
    <n v="187250"/>
  </r>
  <r>
    <s v="AB19-00799"/>
    <d v="2019-07-15T00:00:00"/>
    <s v="賴惠雯"/>
    <s v="M-009"/>
    <x v="8"/>
    <s v="K012"/>
    <s v="美白電動牙刷-美白刷頭+多動向交叉刷頭"/>
    <x v="1"/>
    <n v="25"/>
    <n v="1200"/>
    <n v="30000"/>
  </r>
  <r>
    <s v="AB19-00800"/>
    <d v="2019-07-15T00:00:00"/>
    <s v="陳欣怡"/>
    <s v="M-005"/>
    <x v="4"/>
    <s v="K024"/>
    <s v="14吋立扇/電風扇-灰"/>
    <x v="0"/>
    <n v="45"/>
    <n v="980"/>
    <n v="44100"/>
  </r>
  <r>
    <s v="AB19-00801"/>
    <d v="2019-07-15T00:00:00"/>
    <s v="王家銘"/>
    <s v="M-006"/>
    <x v="5"/>
    <s v="K002"/>
    <s v="14吋立扇/電風扇-白"/>
    <x v="0"/>
    <n v="45"/>
    <n v="980"/>
    <n v="44100"/>
  </r>
  <r>
    <s v="AB19-00802"/>
    <d v="2019-07-15T00:00:00"/>
    <s v="陳欣怡"/>
    <s v="M-004"/>
    <x v="3"/>
    <s v="K005"/>
    <s v="渦輪氣旋健康氣炸鍋"/>
    <x v="5"/>
    <n v="65"/>
    <n v="8990"/>
    <n v="584350"/>
  </r>
  <r>
    <s v="AB19-00803"/>
    <d v="2019-07-15T00:00:00"/>
    <s v="陳欣怡"/>
    <s v="M-005"/>
    <x v="4"/>
    <s v="K005"/>
    <s v="渦輪氣旋健康氣炸鍋"/>
    <x v="5"/>
    <n v="65"/>
    <n v="8990"/>
    <n v="584350"/>
  </r>
  <r>
    <s v="AB19-00804"/>
    <d v="2019-07-15T00:00:00"/>
    <s v="王家銘"/>
    <s v="M-006"/>
    <x v="5"/>
    <s v="K005"/>
    <s v="渦輪氣旋健康氣炸鍋"/>
    <x v="5"/>
    <n v="65"/>
    <n v="8990"/>
    <n v="584350"/>
  </r>
  <r>
    <s v="AB19-00805"/>
    <d v="2019-07-15T00:00:00"/>
    <s v="王家銘"/>
    <s v="M-007"/>
    <x v="6"/>
    <s v="K008"/>
    <s v="40吋LED液晶顯示器"/>
    <x v="2"/>
    <n v="45"/>
    <n v="7490"/>
    <n v="337050"/>
  </r>
  <r>
    <s v="AB19-00806"/>
    <d v="2019-07-15T00:00:00"/>
    <s v="郭立新"/>
    <s v="M-008"/>
    <x v="7"/>
    <s v="K038"/>
    <s v="數位式無線電話-經典白"/>
    <x v="2"/>
    <n v="45"/>
    <n v="990"/>
    <n v="44550"/>
  </r>
  <r>
    <s v="AB19-00807"/>
    <d v="2019-07-15T00:00:00"/>
    <s v="王家銘"/>
    <s v="M-007"/>
    <x v="6"/>
    <s v="K005"/>
    <s v="渦輪氣旋健康氣炸鍋"/>
    <x v="5"/>
    <n v="65"/>
    <n v="8990"/>
    <n v="584350"/>
  </r>
  <r>
    <s v="AB19-00808"/>
    <d v="2019-07-15T00:00:00"/>
    <s v="蔡俊宏"/>
    <s v="M-010"/>
    <x v="9"/>
    <s v="K010"/>
    <s v="手持按摩器"/>
    <x v="4"/>
    <n v="25"/>
    <n v="2980"/>
    <n v="74500"/>
  </r>
  <r>
    <s v="AB19-00809"/>
    <d v="2019-07-15T00:00:00"/>
    <s v="賴惠雯"/>
    <s v="M-011"/>
    <x v="10"/>
    <s v="K010"/>
    <s v="手持按摩器"/>
    <x v="4"/>
    <n v="25"/>
    <n v="2980"/>
    <n v="74500"/>
  </r>
  <r>
    <s v="AB19-00810"/>
    <d v="2019-07-15T00:00:00"/>
    <s v="賴惠雯"/>
    <s v="M-011"/>
    <x v="10"/>
    <s v="K024"/>
    <s v="14吋立扇/電風扇-灰"/>
    <x v="0"/>
    <n v="35"/>
    <n v="980"/>
    <n v="34300"/>
  </r>
  <r>
    <s v="AB19-00811"/>
    <d v="2019-07-15T00:00:00"/>
    <s v="涂佩芳"/>
    <s v="M-001"/>
    <x v="1"/>
    <s v="K024"/>
    <s v="14吋立扇/電風扇-灰"/>
    <x v="0"/>
    <n v="35"/>
    <n v="980"/>
    <n v="34300"/>
  </r>
  <r>
    <s v="AB19-00812"/>
    <d v="2019-07-15T00:00:00"/>
    <s v="郭立新"/>
    <s v="M-008"/>
    <x v="7"/>
    <s v="K028"/>
    <s v="暖手寶-粉+白"/>
    <x v="0"/>
    <n v="65"/>
    <n v="1330"/>
    <n v="86450"/>
  </r>
  <r>
    <s v="AB19-00813"/>
    <d v="2019-07-15T00:00:00"/>
    <s v="賴惠雯"/>
    <s v="M-009"/>
    <x v="8"/>
    <s v="K028"/>
    <s v="暖手寶-粉+白"/>
    <x v="0"/>
    <n v="65"/>
    <n v="1330"/>
    <n v="86450"/>
  </r>
  <r>
    <s v="AB19-00814"/>
    <d v="2019-07-15T00:00:00"/>
    <s v="涂佩芳"/>
    <s v="M-001"/>
    <x v="1"/>
    <s v="K003"/>
    <s v="日本原裝變頻六門冰箱"/>
    <x v="5"/>
    <n v="25"/>
    <n v="69210"/>
    <n v="1730250"/>
  </r>
  <r>
    <s v="AB19-00815"/>
    <d v="2019-07-15T00:00:00"/>
    <s v="涂佩芳"/>
    <s v="M-002"/>
    <x v="2"/>
    <s v="K008"/>
    <s v="40吋LED液晶顯示器"/>
    <x v="2"/>
    <n v="25"/>
    <n v="7490"/>
    <n v="187250"/>
  </r>
  <r>
    <s v="AB19-00816"/>
    <d v="2019-07-15T00:00:00"/>
    <s v="陳欣怡"/>
    <s v="M-003"/>
    <x v="0"/>
    <s v="K008"/>
    <s v="40吋LED液晶顯示器"/>
    <x v="2"/>
    <n v="25"/>
    <n v="7490"/>
    <n v="187250"/>
  </r>
  <r>
    <s v="AB19-00817"/>
    <d v="2019-07-15T00:00:00"/>
    <s v="涂佩芳"/>
    <s v="M-002"/>
    <x v="2"/>
    <s v="K001"/>
    <s v="蒸氣電熨斗"/>
    <x v="2"/>
    <n v="35"/>
    <n v="665"/>
    <n v="23275"/>
  </r>
  <r>
    <s v="AB19-00818"/>
    <d v="2019-07-15T00:00:00"/>
    <s v="賴惠雯"/>
    <s v="M-009"/>
    <x v="8"/>
    <s v="K002"/>
    <s v="14吋立扇/電風扇-白"/>
    <x v="0"/>
    <n v="45"/>
    <n v="980"/>
    <n v="44100"/>
  </r>
  <r>
    <s v="AB19-00819"/>
    <d v="2019-07-15T00:00:00"/>
    <s v="蔡俊宏"/>
    <s v="M-010"/>
    <x v="9"/>
    <s v="K005"/>
    <s v="渦輪氣旋健康氣炸鍋"/>
    <x v="5"/>
    <n v="65"/>
    <n v="8990"/>
    <n v="584350"/>
  </r>
  <r>
    <s v="AB19-00820"/>
    <d v="2019-07-15T00:00:00"/>
    <s v="賴惠雯"/>
    <s v="M-011"/>
    <x v="10"/>
    <s v="K005"/>
    <s v="渦輪氣旋健康氣炸鍋"/>
    <x v="5"/>
    <n v="65"/>
    <n v="8990"/>
    <n v="584350"/>
  </r>
  <r>
    <s v="AB19-00821"/>
    <d v="2019-07-30T00:00:00"/>
    <s v="陳欣怡"/>
    <s v="M-004"/>
    <x v="3"/>
    <s v="K011"/>
    <s v="10人份微電腦電子鍋"/>
    <x v="5"/>
    <n v="25"/>
    <n v="3790"/>
    <n v="94750"/>
  </r>
  <r>
    <s v="AB19-00822"/>
    <d v="2019-07-30T00:00:00"/>
    <s v="陳欣怡"/>
    <s v="M-005"/>
    <x v="4"/>
    <s v="K011"/>
    <s v="10人份微電腦電子鍋"/>
    <x v="5"/>
    <n v="25"/>
    <n v="3790"/>
    <n v="94750"/>
  </r>
  <r>
    <s v="AB19-00823"/>
    <d v="2019-07-30T00:00:00"/>
    <s v="王家銘"/>
    <s v="M-006"/>
    <x v="5"/>
    <s v="K011"/>
    <s v="10人份微電腦電子鍋"/>
    <x v="5"/>
    <n v="25"/>
    <n v="3790"/>
    <n v="94750"/>
  </r>
  <r>
    <s v="AB19-00824"/>
    <d v="2019-07-30T00:00:00"/>
    <s v="王家銘"/>
    <s v="M-007"/>
    <x v="6"/>
    <s v="K011"/>
    <s v="10人份微電腦電子鍋"/>
    <x v="5"/>
    <n v="25"/>
    <n v="3790"/>
    <n v="94750"/>
  </r>
  <r>
    <s v="AB19-00825"/>
    <d v="2019-07-30T00:00:00"/>
    <s v="涂佩芳"/>
    <s v="M-001"/>
    <x v="1"/>
    <s v="K005"/>
    <s v="渦輪氣旋健康氣炸鍋"/>
    <x v="5"/>
    <n v="65"/>
    <n v="8990"/>
    <n v="584350"/>
  </r>
  <r>
    <s v="AB19-00826"/>
    <d v="2019-07-30T00:00:00"/>
    <s v="涂佩芳"/>
    <s v="M-002"/>
    <x v="2"/>
    <s v="K005"/>
    <s v="渦輪氣旋健康氣炸鍋"/>
    <x v="5"/>
    <n v="65"/>
    <n v="8990"/>
    <n v="584350"/>
  </r>
  <r>
    <s v="AB19-00827"/>
    <d v="2019-07-30T00:00:00"/>
    <s v="郭立新"/>
    <s v="M-008"/>
    <x v="7"/>
    <s v="K010"/>
    <s v="手持按摩器"/>
    <x v="4"/>
    <n v="25"/>
    <n v="2980"/>
    <n v="74500"/>
  </r>
  <r>
    <s v="AB19-00828"/>
    <d v="2019-07-30T00:00:00"/>
    <s v="賴惠雯"/>
    <s v="M-009"/>
    <x v="8"/>
    <s v="K010"/>
    <s v="手持按摩器"/>
    <x v="4"/>
    <n v="25"/>
    <n v="2980"/>
    <n v="74500"/>
  </r>
  <r>
    <s v="AB19-00829"/>
    <d v="2019-07-30T00:00:00"/>
    <s v="陳欣怡"/>
    <s v="M-003"/>
    <x v="0"/>
    <s v="K016"/>
    <s v="迷你淨顏潔膚儀-送刷頭"/>
    <x v="1"/>
    <n v="65"/>
    <n v="2600"/>
    <n v="169000"/>
  </r>
  <r>
    <s v="AB19-00830"/>
    <d v="2019-07-30T00:00:00"/>
    <s v="陳欣怡"/>
    <s v="M-004"/>
    <x v="3"/>
    <s v="K016"/>
    <s v="迷你淨顏潔膚儀-送刷頭"/>
    <x v="1"/>
    <n v="65"/>
    <n v="2600"/>
    <n v="169000"/>
  </r>
  <r>
    <s v="AB19-00831"/>
    <d v="2019-07-30T00:00:00"/>
    <s v="陳欣怡"/>
    <s v="M-005"/>
    <x v="4"/>
    <s v="K016"/>
    <s v="迷你淨顏潔膚儀-送刷頭"/>
    <x v="1"/>
    <n v="65"/>
    <n v="2600"/>
    <n v="169000"/>
  </r>
  <r>
    <s v="AB19-00832"/>
    <d v="2019-07-30T00:00:00"/>
    <s v="王家銘"/>
    <s v="M-006"/>
    <x v="5"/>
    <s v="K016"/>
    <s v="迷你淨顏潔膚儀-送刷頭"/>
    <x v="1"/>
    <n v="65"/>
    <n v="2600"/>
    <n v="169000"/>
  </r>
  <r>
    <s v="AB19-00833"/>
    <d v="2019-07-30T00:00:00"/>
    <s v="陳欣怡"/>
    <s v="M-003"/>
    <x v="0"/>
    <s v="K024"/>
    <s v="14吋立扇/電風扇-灰"/>
    <x v="0"/>
    <n v="35"/>
    <n v="980"/>
    <n v="34300"/>
  </r>
  <r>
    <s v="AB19-00834"/>
    <d v="2019-07-30T00:00:00"/>
    <s v="陳欣怡"/>
    <s v="M-004"/>
    <x v="3"/>
    <s v="K024"/>
    <s v="14吋立扇/電風扇-灰"/>
    <x v="0"/>
    <n v="35"/>
    <n v="980"/>
    <n v="34300"/>
  </r>
  <r>
    <s v="AB19-00835"/>
    <d v="2019-07-30T00:00:00"/>
    <s v="蔡俊宏"/>
    <s v="M-010"/>
    <x v="9"/>
    <s v="K024"/>
    <s v="14吋立扇/電風扇-灰"/>
    <x v="0"/>
    <n v="45"/>
    <n v="980"/>
    <n v="44100"/>
  </r>
  <r>
    <s v="AB19-00836"/>
    <d v="2019-07-30T00:00:00"/>
    <s v="賴惠雯"/>
    <s v="M-011"/>
    <x v="10"/>
    <s v="K002"/>
    <s v="14吋立扇/電風扇-白"/>
    <x v="0"/>
    <n v="45"/>
    <n v="980"/>
    <n v="44100"/>
  </r>
  <r>
    <s v="AB19-00837"/>
    <d v="2019-07-30T00:00:00"/>
    <s v="蔡俊宏"/>
    <s v="M-010"/>
    <x v="9"/>
    <s v="K011"/>
    <s v="10人份微電腦電子鍋"/>
    <x v="5"/>
    <n v="25"/>
    <n v="3790"/>
    <n v="94750"/>
  </r>
  <r>
    <s v="AB19-00838"/>
    <d v="2019-07-30T00:00:00"/>
    <s v="賴惠雯"/>
    <s v="M-011"/>
    <x v="10"/>
    <s v="K011"/>
    <s v="10人份微電腦電子鍋"/>
    <x v="5"/>
    <n v="25"/>
    <n v="3790"/>
    <n v="94750"/>
  </r>
  <r>
    <s v="AB19-00839"/>
    <d v="2019-07-30T00:00:00"/>
    <s v="涂佩芳"/>
    <s v="M-001"/>
    <x v="1"/>
    <s v="K011"/>
    <s v="10人份微電腦電子鍋"/>
    <x v="5"/>
    <n v="25"/>
    <n v="3790"/>
    <n v="94750"/>
  </r>
  <r>
    <s v="AB19-00840"/>
    <d v="2019-07-30T00:00:00"/>
    <s v="涂佩芳"/>
    <s v="M-002"/>
    <x v="2"/>
    <s v="K011"/>
    <s v="10人份微電腦電子鍋"/>
    <x v="5"/>
    <n v="25"/>
    <n v="3790"/>
    <n v="94750"/>
  </r>
  <r>
    <s v="AB19-00841"/>
    <d v="2019-07-30T00:00:00"/>
    <s v="王家銘"/>
    <s v="M-007"/>
    <x v="6"/>
    <s v="K005"/>
    <s v="渦輪氣旋健康氣炸鍋"/>
    <x v="5"/>
    <n v="65"/>
    <n v="8990"/>
    <n v="584350"/>
  </r>
  <r>
    <s v="AB19-00842"/>
    <d v="2019-07-30T00:00:00"/>
    <s v="郭立新"/>
    <s v="M-008"/>
    <x v="7"/>
    <s v="K005"/>
    <s v="渦輪氣旋健康氣炸鍋"/>
    <x v="5"/>
    <n v="65"/>
    <n v="8990"/>
    <n v="584350"/>
  </r>
  <r>
    <s v="AB19-00843"/>
    <d v="2019-07-30T00:00:00"/>
    <s v="賴惠雯"/>
    <s v="M-009"/>
    <x v="8"/>
    <s v="K005"/>
    <s v="渦輪氣旋健康氣炸鍋"/>
    <x v="5"/>
    <n v="65"/>
    <n v="8990"/>
    <n v="584350"/>
  </r>
  <r>
    <s v="AB19-00844"/>
    <d v="2019-07-30T00:00:00"/>
    <s v="蔡俊宏"/>
    <s v="M-010"/>
    <x v="9"/>
    <s v="K005"/>
    <s v="渦輪氣旋健康氣炸鍋"/>
    <x v="5"/>
    <n v="65"/>
    <n v="8990"/>
    <n v="584350"/>
  </r>
  <r>
    <s v="AB19-00845"/>
    <d v="2019-07-30T00:00:00"/>
    <s v="賴惠雯"/>
    <s v="M-011"/>
    <x v="10"/>
    <s v="K016"/>
    <s v="迷你淨顏潔膚儀-送刷頭"/>
    <x v="1"/>
    <n v="65"/>
    <n v="2600"/>
    <n v="169000"/>
  </r>
  <r>
    <s v="AB19-00846"/>
    <d v="2019-07-30T00:00:00"/>
    <s v="涂佩芳"/>
    <s v="M-001"/>
    <x v="1"/>
    <s v="K016"/>
    <s v="迷你淨顏潔膚儀-送刷頭"/>
    <x v="1"/>
    <n v="65"/>
    <n v="2600"/>
    <n v="169000"/>
  </r>
  <r>
    <s v="AB19-00847"/>
    <d v="2019-07-30T00:00:00"/>
    <s v="涂佩芳"/>
    <s v="M-002"/>
    <x v="2"/>
    <s v="K016"/>
    <s v="迷你淨顏潔膚儀-送刷頭"/>
    <x v="1"/>
    <n v="65"/>
    <n v="2600"/>
    <n v="169000"/>
  </r>
  <r>
    <s v="AB19-00848"/>
    <d v="2019-07-30T00:00:00"/>
    <s v="陳欣怡"/>
    <s v="M-003"/>
    <x v="0"/>
    <s v="K016"/>
    <s v="迷你淨顏潔膚儀-送刷頭"/>
    <x v="1"/>
    <n v="65"/>
    <n v="2600"/>
    <n v="169000"/>
  </r>
  <r>
    <s v="AB19-00849"/>
    <d v="2019-07-30T00:00:00"/>
    <s v="陳欣怡"/>
    <s v="M-003"/>
    <x v="0"/>
    <s v="K005"/>
    <s v="渦輪氣旋健康氣炸鍋"/>
    <x v="5"/>
    <n v="25"/>
    <n v="8990"/>
    <n v="224750"/>
  </r>
  <r>
    <s v="AB19-00850"/>
    <d v="2019-07-30T00:00:00"/>
    <s v="陳欣怡"/>
    <s v="M-004"/>
    <x v="3"/>
    <s v="K005"/>
    <s v="渦輪氣旋健康氣炸鍋"/>
    <x v="5"/>
    <n v="25"/>
    <n v="8990"/>
    <n v="224750"/>
  </r>
  <r>
    <s v="AB19-00851"/>
    <d v="2019-07-30T00:00:00"/>
    <s v="陳欣怡"/>
    <s v="M-005"/>
    <x v="4"/>
    <s v="K005"/>
    <s v="渦輪氣旋健康氣炸鍋"/>
    <x v="5"/>
    <n v="25"/>
    <n v="8990"/>
    <n v="224750"/>
  </r>
  <r>
    <s v="AB19-00852"/>
    <d v="2019-07-30T00:00:00"/>
    <s v="王家銘"/>
    <s v="M-006"/>
    <x v="5"/>
    <s v="K005"/>
    <s v="渦輪氣旋健康氣炸鍋"/>
    <x v="5"/>
    <n v="25"/>
    <n v="8990"/>
    <n v="224750"/>
  </r>
  <r>
    <s v="AB19-00853"/>
    <d v="2019-07-30T00:00:00"/>
    <s v="王家銘"/>
    <s v="M-007"/>
    <x v="6"/>
    <s v="K011"/>
    <s v="10人份微電腦電子鍋"/>
    <x v="5"/>
    <n v="25"/>
    <n v="3790"/>
    <n v="94750"/>
  </r>
  <r>
    <s v="AB19-00854"/>
    <d v="2019-07-30T00:00:00"/>
    <s v="郭立新"/>
    <s v="M-008"/>
    <x v="7"/>
    <s v="K011"/>
    <s v="10人份微電腦電子鍋"/>
    <x v="5"/>
    <n v="25"/>
    <n v="3790"/>
    <n v="94750"/>
  </r>
  <r>
    <s v="AB19-00855"/>
    <d v="2019-07-30T00:00:00"/>
    <s v="賴惠雯"/>
    <s v="M-009"/>
    <x v="8"/>
    <s v="K011"/>
    <s v="10人份微電腦電子鍋"/>
    <x v="5"/>
    <n v="25"/>
    <n v="3790"/>
    <n v="94750"/>
  </r>
  <r>
    <s v="AB19-00856"/>
    <d v="2019-07-30T00:00:00"/>
    <s v="蔡俊宏"/>
    <s v="M-010"/>
    <x v="9"/>
    <s v="K011"/>
    <s v="10人份微電腦電子鍋"/>
    <x v="5"/>
    <n v="25"/>
    <n v="3790"/>
    <n v="94750"/>
  </r>
  <r>
    <s v="AB19-00857"/>
    <d v="2019-07-30T00:00:00"/>
    <s v="賴惠雯"/>
    <s v="M-011"/>
    <x v="10"/>
    <s v="K001"/>
    <s v="蒸氣電熨斗"/>
    <x v="2"/>
    <n v="25"/>
    <n v="665"/>
    <n v="16625"/>
  </r>
  <r>
    <s v="AB19-00858"/>
    <d v="2019-07-30T00:00:00"/>
    <s v="涂佩芳"/>
    <s v="M-001"/>
    <x v="1"/>
    <s v="K025"/>
    <s v="11L 1級ECONAVI清淨除濕機"/>
    <x v="3"/>
    <n v="25"/>
    <n v="8990"/>
    <n v="224750"/>
  </r>
  <r>
    <s v="AB19-00859"/>
    <d v="2019-07-30T00:00:00"/>
    <s v="涂佩芳"/>
    <s v="M-002"/>
    <x v="2"/>
    <s v="K001"/>
    <s v="蒸氣電熨斗"/>
    <x v="2"/>
    <n v="25"/>
    <n v="665"/>
    <n v="16625"/>
  </r>
  <r>
    <s v="AB19-00860"/>
    <d v="2019-07-30T00:00:00"/>
    <s v="陳欣怡"/>
    <s v="M-003"/>
    <x v="0"/>
    <s v="K025"/>
    <s v="11L 1級ECONAVI清淨除濕機"/>
    <x v="3"/>
    <n v="25"/>
    <n v="8990"/>
    <n v="224750"/>
  </r>
  <r>
    <s v="AB19-00861"/>
    <d v="2019-07-30T00:00:00"/>
    <s v="陳欣怡"/>
    <s v="M-004"/>
    <x v="3"/>
    <s v="K016"/>
    <s v="迷你淨顏潔膚儀-送刷頭"/>
    <x v="1"/>
    <n v="65"/>
    <n v="2600"/>
    <n v="169000"/>
  </r>
  <r>
    <s v="AB19-00862"/>
    <d v="2019-07-30T00:00:00"/>
    <s v="陳欣怡"/>
    <s v="M-005"/>
    <x v="4"/>
    <s v="K016"/>
    <s v="迷你淨顏潔膚儀-送刷頭"/>
    <x v="1"/>
    <n v="65"/>
    <n v="2600"/>
    <n v="169000"/>
  </r>
  <r>
    <s v="AB19-00863"/>
    <d v="2019-07-30T00:00:00"/>
    <s v="王家銘"/>
    <s v="M-006"/>
    <x v="5"/>
    <s v="K016"/>
    <s v="迷你淨顏潔膚儀-送刷頭"/>
    <x v="1"/>
    <n v="65"/>
    <n v="2600"/>
    <n v="169000"/>
  </r>
  <r>
    <s v="AB19-00864"/>
    <d v="2019-07-30T00:00:00"/>
    <s v="王家銘"/>
    <s v="M-007"/>
    <x v="6"/>
    <s v="K016"/>
    <s v="迷你淨顏潔膚儀-送刷頭"/>
    <x v="1"/>
    <n v="65"/>
    <n v="2600"/>
    <n v="169000"/>
  </r>
  <r>
    <s v="AB19-00865"/>
    <d v="2019-07-30T00:00:00"/>
    <s v="陳欣怡"/>
    <s v="M-004"/>
    <x v="3"/>
    <s v="K005"/>
    <s v="渦輪氣旋健康氣炸鍋"/>
    <x v="5"/>
    <n v="25"/>
    <n v="8990"/>
    <n v="224750"/>
  </r>
  <r>
    <s v="AB19-00866"/>
    <d v="2019-07-30T00:00:00"/>
    <s v="陳欣怡"/>
    <s v="M-005"/>
    <x v="4"/>
    <s v="K005"/>
    <s v="渦輪氣旋健康氣炸鍋"/>
    <x v="5"/>
    <n v="25"/>
    <n v="8990"/>
    <n v="224750"/>
  </r>
  <r>
    <s v="AB19-00867"/>
    <d v="2019-07-30T00:00:00"/>
    <s v="王家銘"/>
    <s v="M-006"/>
    <x v="5"/>
    <s v="K005"/>
    <s v="渦輪氣旋健康氣炸鍋"/>
    <x v="5"/>
    <n v="25"/>
    <n v="8990"/>
    <n v="224750"/>
  </r>
  <r>
    <s v="AB19-00868"/>
    <d v="2019-07-30T00:00:00"/>
    <s v="王家銘"/>
    <s v="M-007"/>
    <x v="6"/>
    <s v="K005"/>
    <s v="渦輪氣旋健康氣炸鍋"/>
    <x v="5"/>
    <n v="25"/>
    <n v="8990"/>
    <n v="224750"/>
  </r>
  <r>
    <s v="AB19-00869"/>
    <d v="2019-07-30T00:00:00"/>
    <s v="郭立新"/>
    <s v="M-008"/>
    <x v="7"/>
    <s v="K011"/>
    <s v="10人份微電腦電子鍋"/>
    <x v="5"/>
    <n v="25"/>
    <n v="3790"/>
    <n v="94750"/>
  </r>
  <r>
    <s v="AB19-00870"/>
    <d v="2019-07-30T00:00:00"/>
    <s v="賴惠雯"/>
    <s v="M-009"/>
    <x v="8"/>
    <s v="K011"/>
    <s v="10人份微電腦電子鍋"/>
    <x v="5"/>
    <n v="25"/>
    <n v="3790"/>
    <n v="94750"/>
  </r>
  <r>
    <s v="AB19-00871"/>
    <d v="2019-07-30T00:00:00"/>
    <s v="蔡俊宏"/>
    <s v="M-010"/>
    <x v="9"/>
    <s v="K011"/>
    <s v="10人份微電腦電子鍋"/>
    <x v="5"/>
    <n v="25"/>
    <n v="3790"/>
    <n v="94750"/>
  </r>
  <r>
    <s v="AB19-00872"/>
    <d v="2019-07-30T00:00:00"/>
    <s v="賴惠雯"/>
    <s v="M-011"/>
    <x v="10"/>
    <s v="K011"/>
    <s v="10人份微電腦電子鍋"/>
    <x v="5"/>
    <n v="25"/>
    <n v="3790"/>
    <n v="94750"/>
  </r>
  <r>
    <s v="AB19-00873"/>
    <d v="2019-07-30T00:00:00"/>
    <s v="涂佩芳"/>
    <s v="M-001"/>
    <x v="1"/>
    <s v="K025"/>
    <s v="11L 1級ECONAVI清淨除濕機"/>
    <x v="3"/>
    <n v="25"/>
    <n v="8990"/>
    <n v="224750"/>
  </r>
  <r>
    <s v="AB19-00874"/>
    <d v="2019-07-30T00:00:00"/>
    <s v="涂佩芳"/>
    <s v="M-002"/>
    <x v="2"/>
    <s v="K001"/>
    <s v="蒸氣電熨斗"/>
    <x v="2"/>
    <n v="25"/>
    <n v="665"/>
    <n v="16625"/>
  </r>
  <r>
    <s v="AB19-00875"/>
    <d v="2019-07-30T00:00:00"/>
    <s v="陳欣怡"/>
    <s v="M-003"/>
    <x v="0"/>
    <s v="K025"/>
    <s v="11L 1級ECONAVI清淨除濕機"/>
    <x v="3"/>
    <n v="25"/>
    <n v="8990"/>
    <n v="224750"/>
  </r>
  <r>
    <s v="AB19-00876"/>
    <d v="2019-07-30T00:00:00"/>
    <s v="陳欣怡"/>
    <s v="M-004"/>
    <x v="3"/>
    <s v="K025"/>
    <s v="11L 1級ECONAVI清淨除濕機"/>
    <x v="3"/>
    <n v="25"/>
    <n v="8990"/>
    <n v="224750"/>
  </r>
  <r>
    <s v="AB19-00877"/>
    <d v="2019-07-30T00:00:00"/>
    <s v="郭立新"/>
    <s v="M-008"/>
    <x v="7"/>
    <s v="K016"/>
    <s v="迷你淨顏潔膚儀-送刷頭"/>
    <x v="1"/>
    <n v="65"/>
    <n v="2600"/>
    <n v="169000"/>
  </r>
  <r>
    <s v="AB19-00878"/>
    <d v="2019-07-30T00:00:00"/>
    <s v="賴惠雯"/>
    <s v="M-009"/>
    <x v="8"/>
    <s v="K016"/>
    <s v="迷你淨顏潔膚儀-送刷頭"/>
    <x v="1"/>
    <n v="65"/>
    <n v="2600"/>
    <n v="169000"/>
  </r>
  <r>
    <s v="AB19-00879"/>
    <d v="2019-07-30T00:00:00"/>
    <s v="蔡俊宏"/>
    <s v="M-010"/>
    <x v="9"/>
    <s v="K016"/>
    <s v="迷你淨顏潔膚儀-送刷頭"/>
    <x v="1"/>
    <n v="65"/>
    <n v="2600"/>
    <n v="169000"/>
  </r>
  <r>
    <s v="AB19-00880"/>
    <d v="2019-07-30T00:00:00"/>
    <s v="賴惠雯"/>
    <s v="M-011"/>
    <x v="10"/>
    <s v="K016"/>
    <s v="迷你淨顏潔膚儀-送刷頭"/>
    <x v="1"/>
    <n v="65"/>
    <n v="2600"/>
    <n v="169000"/>
  </r>
  <r>
    <s v="AB19-00881"/>
    <d v="2019-07-30T00:00:00"/>
    <s v="陳欣怡"/>
    <s v="M-005"/>
    <x v="4"/>
    <s v="K005"/>
    <s v="渦輪氣旋健康氣炸鍋"/>
    <x v="5"/>
    <n v="25"/>
    <n v="8990"/>
    <n v="224750"/>
  </r>
  <r>
    <s v="AB19-00882"/>
    <d v="2019-07-30T00:00:00"/>
    <s v="王家銘"/>
    <s v="M-006"/>
    <x v="5"/>
    <s v="K005"/>
    <s v="渦輪氣旋健康氣炸鍋"/>
    <x v="5"/>
    <n v="25"/>
    <n v="8990"/>
    <n v="224750"/>
  </r>
  <r>
    <s v="AB19-00883"/>
    <d v="2019-07-30T00:00:00"/>
    <s v="王家銘"/>
    <s v="M-007"/>
    <x v="6"/>
    <s v="K005"/>
    <s v="渦輪氣旋健康氣炸鍋"/>
    <x v="5"/>
    <n v="25"/>
    <n v="8990"/>
    <n v="224750"/>
  </r>
  <r>
    <s v="AB19-00884"/>
    <d v="2019-07-30T00:00:00"/>
    <s v="郭立新"/>
    <s v="M-008"/>
    <x v="7"/>
    <s v="K005"/>
    <s v="渦輪氣旋健康氣炸鍋"/>
    <x v="5"/>
    <n v="25"/>
    <n v="8990"/>
    <n v="224750"/>
  </r>
  <r>
    <s v="AB19-00885"/>
    <d v="2019-07-30T00:00:00"/>
    <s v="賴惠雯"/>
    <s v="M-009"/>
    <x v="8"/>
    <s v="K011"/>
    <s v="10人份微電腦電子鍋"/>
    <x v="5"/>
    <n v="25"/>
    <n v="3790"/>
    <n v="94750"/>
  </r>
  <r>
    <s v="AB19-00886"/>
    <d v="2019-07-30T00:00:00"/>
    <s v="蔡俊宏"/>
    <s v="M-010"/>
    <x v="9"/>
    <s v="K011"/>
    <s v="10人份微電腦電子鍋"/>
    <x v="5"/>
    <n v="25"/>
    <n v="3790"/>
    <n v="94750"/>
  </r>
  <r>
    <s v="AB19-00887"/>
    <d v="2019-07-30T00:00:00"/>
    <s v="賴惠雯"/>
    <s v="M-011"/>
    <x v="10"/>
    <s v="K011"/>
    <s v="10人份微電腦電子鍋"/>
    <x v="5"/>
    <n v="25"/>
    <n v="3790"/>
    <n v="94750"/>
  </r>
  <r>
    <s v="AB19-00888"/>
    <d v="2019-07-30T00:00:00"/>
    <s v="涂佩芳"/>
    <s v="M-001"/>
    <x v="1"/>
    <s v="K011"/>
    <s v="10人份微電腦電子鍋"/>
    <x v="5"/>
    <n v="25"/>
    <n v="3790"/>
    <n v="94750"/>
  </r>
  <r>
    <s v="AB19-00889"/>
    <d v="2019-07-30T00:00:00"/>
    <s v="涂佩芳"/>
    <s v="M-002"/>
    <x v="2"/>
    <s v="K001"/>
    <s v="蒸氣電熨斗"/>
    <x v="2"/>
    <n v="25"/>
    <n v="665"/>
    <n v="16625"/>
  </r>
  <r>
    <s v="AB19-00890"/>
    <d v="2019-07-30T00:00:00"/>
    <s v="陳欣怡"/>
    <s v="M-003"/>
    <x v="0"/>
    <s v="K025"/>
    <s v="11L 1級ECONAVI清淨除濕機"/>
    <x v="3"/>
    <n v="25"/>
    <n v="8990"/>
    <n v="224750"/>
  </r>
  <r>
    <s v="AB19-00891"/>
    <d v="2019-07-30T00:00:00"/>
    <s v="陳欣怡"/>
    <s v="M-004"/>
    <x v="3"/>
    <s v="K025"/>
    <s v="11L 1級ECONAVI清淨除濕機"/>
    <x v="3"/>
    <n v="25"/>
    <n v="8990"/>
    <n v="224750"/>
  </r>
  <r>
    <s v="AB19-00892"/>
    <d v="2019-07-30T00:00:00"/>
    <s v="陳欣怡"/>
    <s v="M-005"/>
    <x v="4"/>
    <s v="K025"/>
    <s v="11L 1級ECONAVI清淨除濕機"/>
    <x v="3"/>
    <n v="25"/>
    <n v="8990"/>
    <n v="224750"/>
  </r>
  <r>
    <s v="AB19-00893"/>
    <d v="2019-07-30T00:00:00"/>
    <s v="涂佩芳"/>
    <s v="M-001"/>
    <x v="1"/>
    <s v="K016"/>
    <s v="迷你淨顏潔膚儀-送刷頭"/>
    <x v="1"/>
    <n v="65"/>
    <n v="2600"/>
    <n v="169000"/>
  </r>
  <r>
    <s v="AB19-00894"/>
    <d v="2019-07-30T00:00:00"/>
    <s v="涂佩芳"/>
    <s v="M-002"/>
    <x v="2"/>
    <s v="K016"/>
    <s v="迷你淨顏潔膚儀-送刷頭"/>
    <x v="1"/>
    <n v="65"/>
    <n v="2600"/>
    <n v="169000"/>
  </r>
  <r>
    <s v="AB19-00895"/>
    <d v="2019-07-30T00:00:00"/>
    <s v="陳欣怡"/>
    <s v="M-003"/>
    <x v="0"/>
    <s v="K016"/>
    <s v="迷你淨顏潔膚儀-送刷頭"/>
    <x v="1"/>
    <n v="65"/>
    <n v="2600"/>
    <n v="169000"/>
  </r>
  <r>
    <s v="AB19-00896"/>
    <d v="2019-07-30T00:00:00"/>
    <s v="陳欣怡"/>
    <s v="M-004"/>
    <x v="3"/>
    <s v="K016"/>
    <s v="迷你淨顏潔膚儀-送刷頭"/>
    <x v="1"/>
    <n v="65"/>
    <n v="2600"/>
    <n v="169000"/>
  </r>
  <r>
    <s v="AB19-00897"/>
    <d v="2019-07-30T00:00:00"/>
    <s v="賴惠雯"/>
    <s v="M-011"/>
    <x v="10"/>
    <s v="K001"/>
    <s v="蒸氣電熨斗"/>
    <x v="2"/>
    <n v="25"/>
    <n v="665"/>
    <n v="16625"/>
  </r>
  <r>
    <s v="AB19-00898"/>
    <d v="2019-07-30T00:00:00"/>
    <s v="涂佩芳"/>
    <s v="M-001"/>
    <x v="1"/>
    <s v="K025"/>
    <s v="11L 1級ECONAVI清淨除濕機"/>
    <x v="3"/>
    <n v="25"/>
    <n v="8990"/>
    <n v="224750"/>
  </r>
  <r>
    <s v="AB19-00899"/>
    <d v="2019-07-30T00:00:00"/>
    <s v="涂佩芳"/>
    <s v="M-002"/>
    <x v="2"/>
    <s v="K005"/>
    <s v="渦輪氣旋健康氣炸鍋"/>
    <x v="5"/>
    <n v="25"/>
    <n v="8990"/>
    <n v="224750"/>
  </r>
  <r>
    <s v="AB19-00900"/>
    <d v="2019-07-30T00:00:00"/>
    <s v="陳欣怡"/>
    <s v="M-004"/>
    <x v="3"/>
    <s v="K005"/>
    <s v="渦輪氣旋健康氣炸鍋"/>
    <x v="5"/>
    <n v="25"/>
    <n v="8990"/>
    <n v="224750"/>
  </r>
  <r>
    <s v="AB19-00901"/>
    <d v="2019-07-30T00:00:00"/>
    <s v="賴惠雯"/>
    <s v="M-009"/>
    <x v="8"/>
    <s v="K005"/>
    <s v="渦輪氣旋健康氣炸鍋"/>
    <x v="5"/>
    <n v="25"/>
    <n v="8990"/>
    <n v="224750"/>
  </r>
  <r>
    <s v="AB19-00902"/>
    <d v="2019-07-30T00:00:00"/>
    <s v="蔡俊宏"/>
    <s v="M-010"/>
    <x v="9"/>
    <s v="K005"/>
    <s v="渦輪氣旋健康氣炸鍋"/>
    <x v="5"/>
    <n v="25"/>
    <n v="8990"/>
    <n v="224750"/>
  </r>
  <r>
    <s v="AB19-00903"/>
    <d v="2019-07-30T00:00:00"/>
    <s v="賴惠雯"/>
    <s v="M-011"/>
    <x v="10"/>
    <s v="K001"/>
    <s v="蒸氣電熨斗"/>
    <x v="2"/>
    <n v="25"/>
    <n v="665"/>
    <n v="16625"/>
  </r>
  <r>
    <s v="AB19-00904"/>
    <d v="2019-07-30T00:00:00"/>
    <s v="涂佩芳"/>
    <s v="M-002"/>
    <x v="2"/>
    <s v="K001"/>
    <s v="蒸氣電熨斗"/>
    <x v="2"/>
    <n v="25"/>
    <n v="665"/>
    <n v="16625"/>
  </r>
  <r>
    <s v="AB19-00905"/>
    <d v="2019-07-30T00:00:00"/>
    <s v="王家銘"/>
    <s v="M-007"/>
    <x v="6"/>
    <s v="K025"/>
    <s v="11L 1級ECONAVI清淨除濕機"/>
    <x v="3"/>
    <n v="25"/>
    <n v="8990"/>
    <n v="224750"/>
  </r>
  <r>
    <s v="AB19-00906"/>
    <d v="2019-07-30T00:00:00"/>
    <s v="郭立新"/>
    <s v="M-008"/>
    <x v="7"/>
    <s v="K025"/>
    <s v="11L 1級ECONAVI清淨除濕機"/>
    <x v="3"/>
    <n v="25"/>
    <n v="8990"/>
    <n v="224750"/>
  </r>
  <r>
    <s v="AB19-00907"/>
    <d v="2019-08-05T00:00:00"/>
    <s v="王家銘"/>
    <s v="M-007"/>
    <x v="6"/>
    <s v="K001"/>
    <s v="蒸氣電熨斗"/>
    <x v="2"/>
    <n v="25"/>
    <n v="665"/>
    <n v="16625"/>
  </r>
  <r>
    <s v="AB19-00908"/>
    <d v="2019-08-05T00:00:00"/>
    <s v="郭立新"/>
    <s v="M-008"/>
    <x v="7"/>
    <s v="K016"/>
    <s v="迷你淨顏潔膚儀-送刷頭"/>
    <x v="1"/>
    <n v="25"/>
    <n v="2600"/>
    <n v="65000"/>
  </r>
  <r>
    <s v="AB19-00909"/>
    <d v="2019-08-05T00:00:00"/>
    <s v="賴惠雯"/>
    <s v="M-009"/>
    <x v="8"/>
    <s v="K036"/>
    <s v="數位式無線電話-時尚黑"/>
    <x v="2"/>
    <n v="25"/>
    <n v="990"/>
    <n v="24750"/>
  </r>
  <r>
    <s v="AB19-00910"/>
    <d v="2019-08-05T00:00:00"/>
    <s v="蔡俊宏"/>
    <s v="M-010"/>
    <x v="9"/>
    <s v="K020"/>
    <s v="無線頸肩按摩器"/>
    <x v="4"/>
    <n v="25"/>
    <n v="2680"/>
    <n v="67000"/>
  </r>
  <r>
    <s v="AB19-00911"/>
    <d v="2019-08-05T00:00:00"/>
    <s v="賴惠雯"/>
    <s v="M-009"/>
    <x v="8"/>
    <s v="K014"/>
    <s v="水洗三刀頭電動刮鬍刀-黑"/>
    <x v="1"/>
    <n v="35"/>
    <n v="980"/>
    <n v="34300"/>
  </r>
  <r>
    <s v="AB19-00912"/>
    <d v="2019-08-05T00:00:00"/>
    <s v="蔡俊宏"/>
    <s v="M-010"/>
    <x v="9"/>
    <s v="K014"/>
    <s v="水洗三刀頭電動刮鬍刀-黑"/>
    <x v="1"/>
    <n v="35"/>
    <n v="980"/>
    <n v="34300"/>
  </r>
  <r>
    <s v="AB19-00913"/>
    <d v="2019-08-05T00:00:00"/>
    <s v="賴惠雯"/>
    <s v="M-011"/>
    <x v="10"/>
    <s v="K012"/>
    <s v="美白電動牙刷-美白刷頭+多動向交叉刷頭"/>
    <x v="1"/>
    <n v="35"/>
    <n v="1200"/>
    <n v="42000"/>
  </r>
  <r>
    <s v="AB19-00914"/>
    <d v="2019-08-05T00:00:00"/>
    <s v="涂佩芳"/>
    <s v="M-001"/>
    <x v="1"/>
    <s v="K009"/>
    <s v="奈米水離子吹風機-粉金"/>
    <x v="1"/>
    <n v="35"/>
    <n v="5990"/>
    <n v="209650"/>
  </r>
  <r>
    <s v="AB19-00915"/>
    <d v="2019-08-05T00:00:00"/>
    <s v="陳欣怡"/>
    <s v="M-005"/>
    <x v="4"/>
    <s v="K007"/>
    <s v="多功能計時鬆餅機-雪花白"/>
    <x v="5"/>
    <n v="45"/>
    <n v="3880"/>
    <n v="174600"/>
  </r>
  <r>
    <s v="AB19-00916"/>
    <d v="2019-08-05T00:00:00"/>
    <s v="王家銘"/>
    <s v="M-006"/>
    <x v="5"/>
    <s v="K007"/>
    <s v="多功能計時鬆餅機-雪花白"/>
    <x v="5"/>
    <n v="45"/>
    <n v="3880"/>
    <n v="174600"/>
  </r>
  <r>
    <s v="AB19-00917"/>
    <d v="2019-08-05T00:00:00"/>
    <s v="王家銘"/>
    <s v="M-007"/>
    <x v="6"/>
    <s v="K022"/>
    <s v="溫熱按摩巧揉枕"/>
    <x v="4"/>
    <n v="45"/>
    <n v="1688"/>
    <n v="75960"/>
  </r>
  <r>
    <s v="AB19-00918"/>
    <d v="2019-08-05T00:00:00"/>
    <s v="郭立新"/>
    <s v="M-008"/>
    <x v="7"/>
    <s v="K022"/>
    <s v="溫熱按摩巧揉枕"/>
    <x v="4"/>
    <n v="45"/>
    <n v="1688"/>
    <n v="75960"/>
  </r>
  <r>
    <s v="AB19-00919"/>
    <d v="2019-08-05T00:00:00"/>
    <s v="陳欣怡"/>
    <s v="M-003"/>
    <x v="0"/>
    <s v="K003"/>
    <s v="日本原裝變頻六門冰箱"/>
    <x v="5"/>
    <n v="25"/>
    <n v="69210"/>
    <n v="1730250"/>
  </r>
  <r>
    <s v="AB19-00920"/>
    <d v="2019-08-05T00:00:00"/>
    <s v="陳欣怡"/>
    <s v="M-005"/>
    <x v="4"/>
    <s v="K001"/>
    <s v="蒸氣電熨斗"/>
    <x v="2"/>
    <n v="25"/>
    <n v="665"/>
    <n v="16625"/>
  </r>
  <r>
    <s v="AB19-00921"/>
    <d v="2019-08-05T00:00:00"/>
    <s v="涂佩芳"/>
    <s v="M-001"/>
    <x v="1"/>
    <s v="K016"/>
    <s v="迷你淨顏潔膚儀-送刷頭"/>
    <x v="1"/>
    <n v="25"/>
    <n v="2600"/>
    <n v="65000"/>
  </r>
  <r>
    <s v="AB19-00922"/>
    <d v="2019-08-05T00:00:00"/>
    <s v="涂佩芳"/>
    <s v="M-002"/>
    <x v="2"/>
    <s v="K036"/>
    <s v="數位式無線電話-時尚黑"/>
    <x v="2"/>
    <n v="25"/>
    <n v="990"/>
    <n v="24750"/>
  </r>
  <r>
    <s v="AB19-00923"/>
    <d v="2019-08-05T00:00:00"/>
    <s v="陳欣怡"/>
    <s v="M-003"/>
    <x v="0"/>
    <s v="K020"/>
    <s v="無線頸肩按摩器"/>
    <x v="4"/>
    <n v="25"/>
    <n v="2680"/>
    <n v="67000"/>
  </r>
  <r>
    <s v="AB19-00924"/>
    <d v="2019-08-05T00:00:00"/>
    <s v="涂佩芳"/>
    <s v="M-002"/>
    <x v="2"/>
    <s v="K014"/>
    <s v="水洗三刀頭電動刮鬍刀-黑"/>
    <x v="1"/>
    <n v="35"/>
    <n v="980"/>
    <n v="34300"/>
  </r>
  <r>
    <s v="AB19-00925"/>
    <d v="2019-08-05T00:00:00"/>
    <s v="陳欣怡"/>
    <s v="M-003"/>
    <x v="0"/>
    <s v="K014"/>
    <s v="水洗三刀頭電動刮鬍刀-黑"/>
    <x v="1"/>
    <n v="35"/>
    <n v="980"/>
    <n v="34300"/>
  </r>
  <r>
    <s v="AB19-00926"/>
    <d v="2019-08-05T00:00:00"/>
    <s v="陳欣怡"/>
    <s v="M-004"/>
    <x v="3"/>
    <s v="K012"/>
    <s v="美白電動牙刷-美白刷頭+多動向交叉刷頭"/>
    <x v="1"/>
    <n v="35"/>
    <n v="1200"/>
    <n v="42000"/>
  </r>
  <r>
    <s v="AB19-00927"/>
    <d v="2019-08-05T00:00:00"/>
    <s v="陳欣怡"/>
    <s v="M-005"/>
    <x v="4"/>
    <s v="K009"/>
    <s v="奈米水離子吹風機-粉金"/>
    <x v="1"/>
    <n v="35"/>
    <n v="5990"/>
    <n v="209650"/>
  </r>
  <r>
    <s v="AB19-00928"/>
    <d v="2019-08-05T00:00:00"/>
    <s v="賴惠雯"/>
    <s v="M-009"/>
    <x v="8"/>
    <s v="K007"/>
    <s v="多功能計時鬆餅機-雪花白"/>
    <x v="5"/>
    <n v="45"/>
    <n v="3880"/>
    <n v="174600"/>
  </r>
  <r>
    <s v="AB19-00929"/>
    <d v="2019-08-05T00:00:00"/>
    <s v="蔡俊宏"/>
    <s v="M-010"/>
    <x v="9"/>
    <s v="K007"/>
    <s v="多功能計時鬆餅機-雪花白"/>
    <x v="5"/>
    <n v="45"/>
    <n v="3880"/>
    <n v="174600"/>
  </r>
  <r>
    <s v="AB19-00930"/>
    <d v="2019-08-05T00:00:00"/>
    <s v="賴惠雯"/>
    <s v="M-011"/>
    <x v="10"/>
    <s v="K022"/>
    <s v="溫熱按摩巧揉枕"/>
    <x v="4"/>
    <n v="45"/>
    <n v="1688"/>
    <n v="75960"/>
  </r>
  <r>
    <s v="AB19-00931"/>
    <d v="2019-08-05T00:00:00"/>
    <s v="涂佩芳"/>
    <s v="M-001"/>
    <x v="1"/>
    <s v="K022"/>
    <s v="溫熱按摩巧揉枕"/>
    <x v="4"/>
    <n v="45"/>
    <n v="1688"/>
    <n v="75960"/>
  </r>
  <r>
    <s v="AB19-00932"/>
    <d v="2019-08-05T00:00:00"/>
    <s v="涂佩芳"/>
    <s v="M-001"/>
    <x v="1"/>
    <s v="K003"/>
    <s v="日本原裝變頻六門冰箱"/>
    <x v="5"/>
    <n v="25"/>
    <n v="69210"/>
    <n v="1730250"/>
  </r>
  <r>
    <s v="AB19-00933"/>
    <d v="2019-08-05T00:00:00"/>
    <s v="陳欣怡"/>
    <s v="M-003"/>
    <x v="0"/>
    <s v="K001"/>
    <s v="蒸氣電熨斗"/>
    <x v="2"/>
    <n v="25"/>
    <n v="665"/>
    <n v="16625"/>
  </r>
  <r>
    <s v="AB19-00934"/>
    <d v="2019-08-05T00:00:00"/>
    <s v="陳欣怡"/>
    <s v="M-004"/>
    <x v="3"/>
    <s v="K016"/>
    <s v="迷你淨顏潔膚儀-送刷頭"/>
    <x v="1"/>
    <n v="25"/>
    <n v="2600"/>
    <n v="65000"/>
  </r>
  <r>
    <s v="AB19-00935"/>
    <d v="2019-08-05T00:00:00"/>
    <s v="陳欣怡"/>
    <s v="M-005"/>
    <x v="4"/>
    <s v="K036"/>
    <s v="數位式無線電話-時尚黑"/>
    <x v="2"/>
    <n v="25"/>
    <n v="990"/>
    <n v="24750"/>
  </r>
  <r>
    <s v="AB19-00936"/>
    <d v="2019-08-05T00:00:00"/>
    <s v="王家銘"/>
    <s v="M-006"/>
    <x v="5"/>
    <s v="K020"/>
    <s v="無線頸肩按摩器"/>
    <x v="4"/>
    <n v="25"/>
    <n v="2680"/>
    <n v="67000"/>
  </r>
  <r>
    <s v="AB19-00937"/>
    <d v="2019-08-05T00:00:00"/>
    <s v="王家銘"/>
    <s v="M-006"/>
    <x v="5"/>
    <s v="K014"/>
    <s v="水洗三刀頭電動刮鬍刀-黑"/>
    <x v="1"/>
    <n v="35"/>
    <n v="980"/>
    <n v="34300"/>
  </r>
  <r>
    <s v="AB19-00938"/>
    <d v="2019-08-05T00:00:00"/>
    <s v="王家銘"/>
    <s v="M-007"/>
    <x v="6"/>
    <s v="K014"/>
    <s v="水洗三刀頭電動刮鬍刀-黑"/>
    <x v="1"/>
    <n v="35"/>
    <n v="980"/>
    <n v="34300"/>
  </r>
  <r>
    <s v="AB19-00939"/>
    <d v="2019-08-05T00:00:00"/>
    <s v="郭立新"/>
    <s v="M-008"/>
    <x v="7"/>
    <s v="K012"/>
    <s v="美白電動牙刷-美白刷頭+多動向交叉刷頭"/>
    <x v="1"/>
    <n v="35"/>
    <n v="1200"/>
    <n v="42000"/>
  </r>
  <r>
    <s v="AB19-00940"/>
    <d v="2019-08-05T00:00:00"/>
    <s v="賴惠雯"/>
    <s v="M-009"/>
    <x v="8"/>
    <s v="K009"/>
    <s v="奈米水離子吹風機-粉金"/>
    <x v="1"/>
    <n v="35"/>
    <n v="5990"/>
    <n v="209650"/>
  </r>
  <r>
    <s v="AB19-00941"/>
    <d v="2019-08-05T00:00:00"/>
    <s v="涂佩芳"/>
    <s v="M-002"/>
    <x v="2"/>
    <s v="K007"/>
    <s v="多功能計時鬆餅機-雪花白"/>
    <x v="5"/>
    <n v="45"/>
    <n v="3880"/>
    <n v="174600"/>
  </r>
  <r>
    <s v="AB19-00942"/>
    <d v="2019-08-05T00:00:00"/>
    <s v="蔡俊宏"/>
    <s v="M-010"/>
    <x v="9"/>
    <s v="K014"/>
    <s v="水洗三刀頭電動刮鬍刀-黑"/>
    <x v="1"/>
    <n v="35"/>
    <n v="980"/>
    <n v="34300"/>
  </r>
  <r>
    <s v="AB19-00943"/>
    <d v="2019-08-05T00:00:00"/>
    <s v="賴惠雯"/>
    <s v="M-011"/>
    <x v="10"/>
    <s v="K014"/>
    <s v="水洗三刀頭電動刮鬍刀-黑"/>
    <x v="1"/>
    <n v="35"/>
    <n v="980"/>
    <n v="34300"/>
  </r>
  <r>
    <s v="AB19-00944"/>
    <d v="2019-08-05T00:00:00"/>
    <s v="涂佩芳"/>
    <s v="M-001"/>
    <x v="1"/>
    <s v="K012"/>
    <s v="美白電動牙刷-美白刷頭+多動向交叉刷頭"/>
    <x v="1"/>
    <n v="35"/>
    <n v="1200"/>
    <n v="42000"/>
  </r>
  <r>
    <s v="AB19-00945"/>
    <d v="2019-08-05T00:00:00"/>
    <s v="涂佩芳"/>
    <s v="M-002"/>
    <x v="2"/>
    <s v="K009"/>
    <s v="奈米水離子吹風機-粉金"/>
    <x v="1"/>
    <n v="35"/>
    <n v="5990"/>
    <n v="209650"/>
  </r>
  <r>
    <s v="AB19-00946"/>
    <d v="2019-08-05T00:00:00"/>
    <s v="陳欣怡"/>
    <s v="M-003"/>
    <x v="0"/>
    <s v="K015"/>
    <s v="43吋LED液晶顯示器"/>
    <x v="2"/>
    <n v="35"/>
    <n v="10900"/>
    <n v="381500"/>
  </r>
  <r>
    <s v="AB19-00947"/>
    <d v="2019-08-05T00:00:00"/>
    <s v="陳欣怡"/>
    <s v="M-004"/>
    <x v="3"/>
    <s v="K015"/>
    <s v="43吋LED液晶顯示器"/>
    <x v="2"/>
    <n v="35"/>
    <n v="10900"/>
    <n v="381500"/>
  </r>
  <r>
    <s v="AB19-00948"/>
    <d v="2019-08-05T00:00:00"/>
    <s v="王家銘"/>
    <s v="M-006"/>
    <x v="5"/>
    <s v="K007"/>
    <s v="多功能計時鬆餅機-雪花白"/>
    <x v="5"/>
    <n v="45"/>
    <n v="3880"/>
    <n v="174600"/>
  </r>
  <r>
    <s v="AB19-00949"/>
    <d v="2019-08-05T00:00:00"/>
    <s v="王家銘"/>
    <s v="M-007"/>
    <x v="6"/>
    <s v="K007"/>
    <s v="多功能計時鬆餅機-雪花白"/>
    <x v="5"/>
    <n v="45"/>
    <n v="3880"/>
    <n v="174600"/>
  </r>
  <r>
    <s v="AB19-00950"/>
    <d v="2019-08-05T00:00:00"/>
    <s v="郭立新"/>
    <s v="M-008"/>
    <x v="7"/>
    <s v="K022"/>
    <s v="溫熱按摩巧揉枕"/>
    <x v="4"/>
    <n v="45"/>
    <n v="1688"/>
    <n v="75960"/>
  </r>
  <r>
    <s v="AB19-00951"/>
    <d v="2019-08-05T00:00:00"/>
    <s v="賴惠雯"/>
    <s v="M-009"/>
    <x v="8"/>
    <s v="K022"/>
    <s v="溫熱按摩巧揉枕"/>
    <x v="4"/>
    <n v="45"/>
    <n v="1688"/>
    <n v="75960"/>
  </r>
  <r>
    <s v="AB19-00952"/>
    <d v="2019-08-05T00:00:00"/>
    <s v="賴惠雯"/>
    <s v="M-009"/>
    <x v="8"/>
    <s v="K041"/>
    <s v="迷你隨身空氣負離子清淨機-白"/>
    <x v="3"/>
    <n v="25"/>
    <n v="999"/>
    <n v="24975"/>
  </r>
  <r>
    <s v="AB19-00953"/>
    <d v="2019-08-05T00:00:00"/>
    <s v="蔡俊宏"/>
    <s v="M-010"/>
    <x v="9"/>
    <s v="K002"/>
    <s v="14吋立扇/電風扇-白"/>
    <x v="0"/>
    <n v="25"/>
    <n v="980"/>
    <n v="24500"/>
  </r>
  <r>
    <s v="AB19-00954"/>
    <d v="2019-08-05T00:00:00"/>
    <s v="王家銘"/>
    <s v="M-007"/>
    <x v="6"/>
    <s v="K015"/>
    <s v="43吋LED液晶顯示器"/>
    <x v="2"/>
    <n v="35"/>
    <n v="10900"/>
    <n v="381500"/>
  </r>
  <r>
    <s v="AB19-00955"/>
    <d v="2019-08-05T00:00:00"/>
    <s v="郭立新"/>
    <s v="M-008"/>
    <x v="7"/>
    <s v="K015"/>
    <s v="43吋LED液晶顯示器"/>
    <x v="2"/>
    <n v="35"/>
    <n v="10900"/>
    <n v="381500"/>
  </r>
  <r>
    <s v="AB19-00956"/>
    <d v="2019-08-05T00:00:00"/>
    <s v="郭立新"/>
    <s v="M-008"/>
    <x v="7"/>
    <s v="K041"/>
    <s v="迷你隨身空氣負離子清淨機-白"/>
    <x v="3"/>
    <n v="25"/>
    <n v="999"/>
    <n v="24975"/>
  </r>
  <r>
    <s v="AB19-00957"/>
    <d v="2019-08-05T00:00:00"/>
    <s v="賴惠雯"/>
    <s v="M-009"/>
    <x v="8"/>
    <s v="K002"/>
    <s v="14吋立扇/電風扇-白"/>
    <x v="0"/>
    <n v="25"/>
    <n v="980"/>
    <n v="24500"/>
  </r>
  <r>
    <s v="AB19-00958"/>
    <d v="2019-08-05T00:00:00"/>
    <s v="涂佩芳"/>
    <s v="M-002"/>
    <x v="2"/>
    <s v="K015"/>
    <s v="43吋LED液晶顯示器"/>
    <x v="2"/>
    <n v="35"/>
    <n v="10900"/>
    <n v="381500"/>
  </r>
  <r>
    <s v="AB19-00959"/>
    <d v="2019-08-05T00:00:00"/>
    <s v="陳欣怡"/>
    <s v="M-003"/>
    <x v="0"/>
    <s v="K015"/>
    <s v="43吋LED液晶顯示器"/>
    <x v="2"/>
    <n v="35"/>
    <n v="10900"/>
    <n v="381500"/>
  </r>
  <r>
    <s v="AB19-00960"/>
    <d v="2019-08-05T00:00:00"/>
    <s v="王家銘"/>
    <s v="M-007"/>
    <x v="6"/>
    <s v="K041"/>
    <s v="迷你隨身空氣負離子清淨機-白"/>
    <x v="3"/>
    <n v="25"/>
    <n v="999"/>
    <n v="24975"/>
  </r>
  <r>
    <s v="AB19-00961"/>
    <d v="2019-08-05T00:00:00"/>
    <s v="郭立新"/>
    <s v="M-008"/>
    <x v="7"/>
    <s v="K002"/>
    <s v="14吋立扇/電風扇-白"/>
    <x v="0"/>
    <n v="25"/>
    <n v="980"/>
    <n v="24500"/>
  </r>
  <r>
    <s v="AB19-00962"/>
    <d v="2019-08-05T00:00:00"/>
    <s v="郭立新"/>
    <s v="M-008"/>
    <x v="7"/>
    <s v="K015"/>
    <s v="43吋LED液晶顯示器"/>
    <x v="2"/>
    <n v="35"/>
    <n v="10900"/>
    <n v="381500"/>
  </r>
  <r>
    <s v="AB19-00963"/>
    <d v="2019-08-05T00:00:00"/>
    <s v="賴惠雯"/>
    <s v="M-009"/>
    <x v="8"/>
    <s v="K015"/>
    <s v="43吋LED液晶顯示器"/>
    <x v="2"/>
    <n v="35"/>
    <n v="10900"/>
    <n v="381500"/>
  </r>
  <r>
    <s v="AB19-00964"/>
    <d v="2019-08-05T00:00:00"/>
    <s v="涂佩芳"/>
    <s v="M-001"/>
    <x v="1"/>
    <s v="K041"/>
    <s v="迷你隨身空氣負離子清淨機-白"/>
    <x v="3"/>
    <n v="25"/>
    <n v="999"/>
    <n v="24975"/>
  </r>
  <r>
    <s v="AB19-00965"/>
    <d v="2019-08-05T00:00:00"/>
    <s v="涂佩芳"/>
    <s v="M-002"/>
    <x v="2"/>
    <s v="K002"/>
    <s v="14吋立扇/電風扇-白"/>
    <x v="0"/>
    <n v="25"/>
    <n v="980"/>
    <n v="24500"/>
  </r>
  <r>
    <s v="AB19-00966"/>
    <d v="2019-08-05T00:00:00"/>
    <s v="涂佩芳"/>
    <s v="M-002"/>
    <x v="2"/>
    <s v="K015"/>
    <s v="43吋LED液晶顯示器"/>
    <x v="2"/>
    <n v="35"/>
    <n v="10900"/>
    <n v="381500"/>
  </r>
  <r>
    <s v="AB19-00967"/>
    <d v="2019-08-05T00:00:00"/>
    <s v="陳欣怡"/>
    <s v="M-003"/>
    <x v="0"/>
    <s v="K015"/>
    <s v="43吋LED液晶顯示器"/>
    <x v="2"/>
    <n v="35"/>
    <n v="10900"/>
    <n v="381500"/>
  </r>
  <r>
    <s v="AB19-00968"/>
    <d v="2019-09-12T00:00:00"/>
    <s v="陳欣怡"/>
    <s v="M-005"/>
    <x v="4"/>
    <s v="K033"/>
    <s v="蒸氣掛燙烘衣架"/>
    <x v="3"/>
    <n v="25"/>
    <n v="4280"/>
    <n v="107000"/>
  </r>
  <r>
    <s v="AB19-00969"/>
    <d v="2019-09-12T00:00:00"/>
    <s v="王家銘"/>
    <s v="M-006"/>
    <x v="5"/>
    <s v="K003"/>
    <s v="日本原裝變頻六門冰箱"/>
    <x v="5"/>
    <n v="25"/>
    <n v="69210"/>
    <n v="1730250"/>
  </r>
  <r>
    <s v="AB19-00970"/>
    <d v="2019-09-12T00:00:00"/>
    <s v="王家銘"/>
    <s v="M-007"/>
    <x v="6"/>
    <s v="K016"/>
    <s v="迷你淨顏潔膚儀-送刷頭"/>
    <x v="1"/>
    <n v="25"/>
    <n v="2600"/>
    <n v="65000"/>
  </r>
  <r>
    <s v="AB19-00971"/>
    <d v="2019-09-12T00:00:00"/>
    <s v="郭立新"/>
    <s v="M-008"/>
    <x v="7"/>
    <s v="K004"/>
    <s v="奈米水離子吹風機-桃紅"/>
    <x v="1"/>
    <n v="25"/>
    <n v="5990"/>
    <n v="149750"/>
  </r>
  <r>
    <s v="AB19-00972"/>
    <d v="2019-09-12T00:00:00"/>
    <s v="賴惠雯"/>
    <s v="M-009"/>
    <x v="8"/>
    <s v="K009"/>
    <s v="奈米水離子吹風機-粉金"/>
    <x v="1"/>
    <n v="35"/>
    <n v="5990"/>
    <n v="209650"/>
  </r>
  <r>
    <s v="AB19-00973"/>
    <d v="2019-09-12T00:00:00"/>
    <s v="蔡俊宏"/>
    <s v="M-010"/>
    <x v="9"/>
    <s v="K009"/>
    <s v="奈米水離子吹風機-粉金"/>
    <x v="1"/>
    <n v="35"/>
    <n v="5990"/>
    <n v="209650"/>
  </r>
  <r>
    <s v="AB19-00974"/>
    <d v="2019-09-12T00:00:00"/>
    <s v="陳欣怡"/>
    <s v="M-004"/>
    <x v="3"/>
    <s v="K033"/>
    <s v="蒸氣掛燙烘衣架"/>
    <x v="3"/>
    <n v="25"/>
    <n v="4280"/>
    <n v="107000"/>
  </r>
  <r>
    <s v="AB19-00975"/>
    <d v="2019-09-12T00:00:00"/>
    <s v="陳欣怡"/>
    <s v="M-005"/>
    <x v="4"/>
    <s v="K003"/>
    <s v="日本原裝變頻六門冰箱"/>
    <x v="5"/>
    <n v="25"/>
    <n v="69210"/>
    <n v="1730250"/>
  </r>
  <r>
    <s v="AB19-00976"/>
    <d v="2019-09-12T00:00:00"/>
    <s v="王家銘"/>
    <s v="M-006"/>
    <x v="5"/>
    <s v="K016"/>
    <s v="迷你淨顏潔膚儀-送刷頭"/>
    <x v="1"/>
    <n v="25"/>
    <n v="2600"/>
    <n v="65000"/>
  </r>
  <r>
    <s v="AB19-00977"/>
    <d v="2019-09-12T00:00:00"/>
    <s v="王家銘"/>
    <s v="M-007"/>
    <x v="6"/>
    <s v="K004"/>
    <s v="奈米水離子吹風機-桃紅"/>
    <x v="1"/>
    <n v="25"/>
    <n v="5990"/>
    <n v="149750"/>
  </r>
  <r>
    <s v="AB19-00978"/>
    <d v="2019-09-12T00:00:00"/>
    <s v="賴惠雯"/>
    <s v="M-011"/>
    <x v="10"/>
    <s v="K009"/>
    <s v="奈米水離子吹風機-粉金"/>
    <x v="1"/>
    <n v="35"/>
    <n v="5990"/>
    <n v="209650"/>
  </r>
  <r>
    <s v="AB19-00979"/>
    <d v="2019-09-12T00:00:00"/>
    <s v="涂佩芳"/>
    <s v="M-001"/>
    <x v="1"/>
    <s v="K009"/>
    <s v="奈米水離子吹風機-粉金"/>
    <x v="1"/>
    <n v="35"/>
    <n v="5990"/>
    <n v="209650"/>
  </r>
  <r>
    <s v="AB19-00980"/>
    <d v="2019-09-12T00:00:00"/>
    <s v="蔡俊宏"/>
    <s v="M-010"/>
    <x v="9"/>
    <s v="K033"/>
    <s v="蒸氣掛燙烘衣架"/>
    <x v="3"/>
    <n v="25"/>
    <n v="4280"/>
    <n v="107000"/>
  </r>
  <r>
    <s v="AB19-00981"/>
    <d v="2019-09-12T00:00:00"/>
    <s v="賴惠雯"/>
    <s v="M-011"/>
    <x v="10"/>
    <s v="K003"/>
    <s v="日本原裝變頻六門冰箱"/>
    <x v="5"/>
    <n v="25"/>
    <n v="69210"/>
    <n v="1730250"/>
  </r>
  <r>
    <s v="AB19-00982"/>
    <d v="2019-09-12T00:00:00"/>
    <s v="涂佩芳"/>
    <s v="M-001"/>
    <x v="1"/>
    <s v="K016"/>
    <s v="迷你淨顏潔膚儀-送刷頭"/>
    <x v="1"/>
    <n v="25"/>
    <n v="2600"/>
    <n v="65000"/>
  </r>
  <r>
    <s v="AB19-00983"/>
    <d v="2019-09-12T00:00:00"/>
    <s v="涂佩芳"/>
    <s v="M-002"/>
    <x v="2"/>
    <s v="K004"/>
    <s v="奈米水離子吹風機-桃紅"/>
    <x v="1"/>
    <n v="25"/>
    <n v="5990"/>
    <n v="149750"/>
  </r>
  <r>
    <s v="AB19-00984"/>
    <d v="2019-09-12T00:00:00"/>
    <s v="陳欣怡"/>
    <s v="M-004"/>
    <x v="3"/>
    <s v="K009"/>
    <s v="奈米水離子吹風機-粉金"/>
    <x v="1"/>
    <n v="35"/>
    <n v="5990"/>
    <n v="209650"/>
  </r>
  <r>
    <s v="AB19-00985"/>
    <d v="2019-09-12T00:00:00"/>
    <s v="陳欣怡"/>
    <s v="M-005"/>
    <x v="4"/>
    <s v="K009"/>
    <s v="奈米水離子吹風機-粉金"/>
    <x v="1"/>
    <n v="35"/>
    <n v="5990"/>
    <n v="209650"/>
  </r>
  <r>
    <s v="AB19-00986"/>
    <d v="2019-09-12T00:00:00"/>
    <s v="陳欣怡"/>
    <s v="M-003"/>
    <x v="0"/>
    <s v="K033"/>
    <s v="蒸氣掛燙烘衣架"/>
    <x v="3"/>
    <n v="25"/>
    <n v="4280"/>
    <n v="107000"/>
  </r>
  <r>
    <s v="AB19-00987"/>
    <d v="2019-09-12T00:00:00"/>
    <s v="陳欣怡"/>
    <s v="M-004"/>
    <x v="3"/>
    <s v="K003"/>
    <s v="日本原裝變頻六門冰箱"/>
    <x v="5"/>
    <n v="25"/>
    <n v="69210"/>
    <n v="1730250"/>
  </r>
  <r>
    <s v="AB19-00988"/>
    <d v="2019-09-12T00:00:00"/>
    <s v="陳欣怡"/>
    <s v="M-005"/>
    <x v="4"/>
    <s v="K016"/>
    <s v="迷你淨顏潔膚儀-送刷頭"/>
    <x v="1"/>
    <n v="25"/>
    <n v="2600"/>
    <n v="65000"/>
  </r>
  <r>
    <s v="AB19-00989"/>
    <d v="2019-09-12T00:00:00"/>
    <s v="王家銘"/>
    <s v="M-006"/>
    <x v="5"/>
    <s v="K004"/>
    <s v="奈米水離子吹風機-桃紅"/>
    <x v="1"/>
    <n v="25"/>
    <n v="5990"/>
    <n v="149750"/>
  </r>
  <r>
    <s v="AB19-00990"/>
    <d v="2019-09-12T00:00:00"/>
    <s v="王家銘"/>
    <s v="M-006"/>
    <x v="5"/>
    <s v="K009"/>
    <s v="奈米水離子吹風機-粉金"/>
    <x v="1"/>
    <n v="35"/>
    <n v="5990"/>
    <n v="209650"/>
  </r>
  <r>
    <s v="AB19-00991"/>
    <d v="2019-09-12T00:00:00"/>
    <s v="王家銘"/>
    <s v="M-007"/>
    <x v="6"/>
    <s v="K009"/>
    <s v="奈米水離子吹風機-粉金"/>
    <x v="1"/>
    <n v="35"/>
    <n v="5990"/>
    <n v="209650"/>
  </r>
  <r>
    <s v="AB19-00992"/>
    <d v="2019-09-12T00:00:00"/>
    <s v="陳欣怡"/>
    <s v="M-004"/>
    <x v="3"/>
    <s v="K010"/>
    <s v="手持按摩器"/>
    <x v="4"/>
    <n v="25"/>
    <n v="2980"/>
    <n v="74500"/>
  </r>
  <r>
    <s v="AB19-00993"/>
    <d v="2019-09-12T00:00:00"/>
    <s v="陳欣怡"/>
    <s v="M-005"/>
    <x v="4"/>
    <s v="K010"/>
    <s v="手持按摩器"/>
    <x v="4"/>
    <n v="25"/>
    <n v="2980"/>
    <n v="74500"/>
  </r>
  <r>
    <s v="AB19-00994"/>
    <d v="2019-09-12T00:00:00"/>
    <s v="王家銘"/>
    <s v="M-006"/>
    <x v="5"/>
    <s v="K010"/>
    <s v="手持按摩器"/>
    <x v="4"/>
    <n v="25"/>
    <n v="2980"/>
    <n v="74500"/>
  </r>
  <r>
    <s v="AB19-00995"/>
    <d v="2019-09-12T00:00:00"/>
    <s v="王家銘"/>
    <s v="M-007"/>
    <x v="6"/>
    <s v="K010"/>
    <s v="手持按摩器"/>
    <x v="4"/>
    <n v="25"/>
    <n v="2980"/>
    <n v="74500"/>
  </r>
  <r>
    <s v="AB19-00996"/>
    <d v="2019-10-10T00:00:00"/>
    <s v="賴惠雯"/>
    <s v="M-009"/>
    <x v="8"/>
    <s v="K001"/>
    <s v="蒸氣電熨斗"/>
    <x v="2"/>
    <n v="25"/>
    <n v="665"/>
    <n v="16625"/>
  </r>
  <r>
    <s v="AB19-00997"/>
    <d v="2019-10-10T00:00:00"/>
    <s v="蔡俊宏"/>
    <s v="M-010"/>
    <x v="9"/>
    <s v="K003"/>
    <s v="日本原裝變頻六門冰箱"/>
    <x v="5"/>
    <n v="25"/>
    <n v="69210"/>
    <n v="1730250"/>
  </r>
  <r>
    <s v="AB19-00998"/>
    <d v="2019-10-10T00:00:00"/>
    <s v="賴惠雯"/>
    <s v="M-011"/>
    <x v="10"/>
    <s v="K016"/>
    <s v="迷你淨顏潔膚儀-送刷頭"/>
    <x v="1"/>
    <n v="25"/>
    <n v="2600"/>
    <n v="65000"/>
  </r>
  <r>
    <s v="AB19-00999"/>
    <d v="2019-10-10T00:00:00"/>
    <s v="蔡俊宏"/>
    <s v="M-010"/>
    <x v="9"/>
    <s v="K009"/>
    <s v="奈米水離子吹風機-粉金"/>
    <x v="1"/>
    <n v="35"/>
    <n v="5990"/>
    <n v="209650"/>
  </r>
  <r>
    <s v="AB19-01000"/>
    <d v="2019-10-10T00:00:00"/>
    <s v="賴惠雯"/>
    <s v="M-011"/>
    <x v="10"/>
    <s v="K012"/>
    <s v="美白電動牙刷-美白刷頭+多動向交叉刷頭"/>
    <x v="1"/>
    <n v="35"/>
    <n v="1200"/>
    <n v="42000"/>
  </r>
  <r>
    <s v="AB19-01001"/>
    <d v="2019-10-10T00:00:00"/>
    <s v="涂佩芳"/>
    <s v="M-001"/>
    <x v="1"/>
    <s v="K014"/>
    <s v="水洗三刀頭電動刮鬍刀-黑"/>
    <x v="1"/>
    <n v="35"/>
    <n v="980"/>
    <n v="34300"/>
  </r>
  <r>
    <s v="AB19-01002"/>
    <d v="2019-10-10T00:00:00"/>
    <s v="陳欣怡"/>
    <s v="M-003"/>
    <x v="0"/>
    <s v="K001"/>
    <s v="蒸氣電熨斗"/>
    <x v="2"/>
    <n v="25"/>
    <n v="665"/>
    <n v="16625"/>
  </r>
  <r>
    <s v="AB19-01003"/>
    <d v="2019-10-10T00:00:00"/>
    <s v="陳欣怡"/>
    <s v="M-004"/>
    <x v="3"/>
    <s v="K003"/>
    <s v="日本原裝變頻六門冰箱"/>
    <x v="5"/>
    <n v="25"/>
    <n v="69210"/>
    <n v="1730250"/>
  </r>
  <r>
    <s v="AB19-01004"/>
    <d v="2019-10-10T00:00:00"/>
    <s v="涂佩芳"/>
    <s v="M-002"/>
    <x v="2"/>
    <s v="K003"/>
    <s v="日本原裝變頻六門冰箱"/>
    <x v="5"/>
    <n v="25"/>
    <n v="69210"/>
    <n v="1730250"/>
  </r>
  <r>
    <s v="AB19-01005"/>
    <d v="2019-10-10T00:00:00"/>
    <s v="陳欣怡"/>
    <s v="M-003"/>
    <x v="0"/>
    <s v="K016"/>
    <s v="迷你淨顏潔膚儀-送刷頭"/>
    <x v="1"/>
    <n v="25"/>
    <n v="2600"/>
    <n v="65000"/>
  </r>
  <r>
    <s v="AB19-01006"/>
    <d v="2019-10-10T00:00:00"/>
    <s v="王家銘"/>
    <s v="M-007"/>
    <x v="6"/>
    <s v="K009"/>
    <s v="奈米水離子吹風機-粉金"/>
    <x v="1"/>
    <n v="35"/>
    <n v="5990"/>
    <n v="209650"/>
  </r>
  <r>
    <s v="AB19-01007"/>
    <d v="2019-10-10T00:00:00"/>
    <s v="郭立新"/>
    <s v="M-008"/>
    <x v="7"/>
    <s v="K012"/>
    <s v="美白電動牙刷-美白刷頭+多動向交叉刷頭"/>
    <x v="1"/>
    <n v="35"/>
    <n v="1200"/>
    <n v="42000"/>
  </r>
  <r>
    <s v="AB19-01008"/>
    <d v="2019-10-10T00:00:00"/>
    <s v="賴惠雯"/>
    <s v="M-009"/>
    <x v="8"/>
    <s v="K014"/>
    <s v="水洗三刀頭電動刮鬍刀-黑"/>
    <x v="1"/>
    <n v="35"/>
    <n v="980"/>
    <n v="34300"/>
  </r>
  <r>
    <s v="AB19-01009"/>
    <d v="2019-10-10T00:00:00"/>
    <s v="郭立新"/>
    <s v="M-008"/>
    <x v="7"/>
    <s v="K024"/>
    <s v="14吋立扇/電風扇-灰"/>
    <x v="0"/>
    <n v="25"/>
    <n v="980"/>
    <n v="24500"/>
  </r>
  <r>
    <s v="AB19-01010"/>
    <d v="2019-10-10T00:00:00"/>
    <s v="賴惠雯"/>
    <s v="M-009"/>
    <x v="8"/>
    <s v="K025"/>
    <s v="11L 1級ECONAVI清淨除濕機"/>
    <x v="3"/>
    <n v="25"/>
    <n v="8990"/>
    <n v="224750"/>
  </r>
  <r>
    <s v="AB19-01011"/>
    <d v="2019-10-10T00:00:00"/>
    <s v="蔡俊宏"/>
    <s v="M-010"/>
    <x v="9"/>
    <s v="K001"/>
    <s v="蒸氣電熨斗"/>
    <x v="2"/>
    <n v="25"/>
    <n v="665"/>
    <n v="16625"/>
  </r>
  <r>
    <s v="AB19-01012"/>
    <d v="2019-10-10T00:00:00"/>
    <s v="賴惠雯"/>
    <s v="M-011"/>
    <x v="10"/>
    <s v="K003"/>
    <s v="日本原裝變頻六門冰箱"/>
    <x v="5"/>
    <n v="25"/>
    <n v="69210"/>
    <n v="1730250"/>
  </r>
  <r>
    <s v="AB19-01013"/>
    <d v="2019-10-10T00:00:00"/>
    <s v="涂佩芳"/>
    <s v="M-001"/>
    <x v="1"/>
    <s v="K016"/>
    <s v="迷你淨顏潔膚儀-送刷頭"/>
    <x v="1"/>
    <n v="25"/>
    <n v="2600"/>
    <n v="65000"/>
  </r>
  <r>
    <s v="AB19-01014"/>
    <d v="2019-10-10T00:00:00"/>
    <s v="蔡俊宏"/>
    <s v="M-010"/>
    <x v="9"/>
    <s v="K024"/>
    <s v="14吋立扇/電風扇-灰"/>
    <x v="0"/>
    <n v="35"/>
    <n v="980"/>
    <n v="34300"/>
  </r>
  <r>
    <s v="AB19-01015"/>
    <d v="2019-10-10T00:00:00"/>
    <s v="涂佩芳"/>
    <s v="M-002"/>
    <x v="2"/>
    <s v="K001"/>
    <s v="蒸氣電熨斗"/>
    <x v="2"/>
    <n v="25"/>
    <n v="665"/>
    <n v="16625"/>
  </r>
  <r>
    <s v="AB19-01016"/>
    <d v="2019-10-10T00:00:00"/>
    <s v="蔡俊宏"/>
    <s v="M-010"/>
    <x v="9"/>
    <s v="K017"/>
    <s v="日本原裝變頻六門冰箱"/>
    <x v="5"/>
    <n v="45"/>
    <n v="69210"/>
    <n v="3114450"/>
  </r>
  <r>
    <s v="AB19-01017"/>
    <d v="2019-10-10T00:00:00"/>
    <s v="賴惠雯"/>
    <s v="M-011"/>
    <x v="10"/>
    <s v="K017"/>
    <s v="日本原裝變頻六門冰箱"/>
    <x v="5"/>
    <n v="45"/>
    <n v="69210"/>
    <n v="3114450"/>
  </r>
  <r>
    <s v="AB19-01018"/>
    <d v="2019-10-10T00:00:00"/>
    <s v="賴惠雯"/>
    <s v="M-011"/>
    <x v="10"/>
    <s v="K009"/>
    <s v="奈米水離子吹風機-粉金"/>
    <x v="1"/>
    <n v="35"/>
    <n v="5990"/>
    <n v="209650"/>
  </r>
  <r>
    <s v="AB19-01019"/>
    <d v="2019-10-10T00:00:00"/>
    <s v="涂佩芳"/>
    <s v="M-001"/>
    <x v="1"/>
    <s v="K012"/>
    <s v="美白電動牙刷-美白刷頭+多動向交叉刷頭"/>
    <x v="1"/>
    <n v="35"/>
    <n v="1200"/>
    <n v="42000"/>
  </r>
  <r>
    <s v="AB19-01020"/>
    <d v="2019-10-10T00:00:00"/>
    <s v="涂佩芳"/>
    <s v="M-002"/>
    <x v="2"/>
    <s v="K014"/>
    <s v="水洗三刀頭電動刮鬍刀-黑"/>
    <x v="1"/>
    <n v="35"/>
    <n v="980"/>
    <n v="34300"/>
  </r>
  <r>
    <s v="AB19-01021"/>
    <d v="2019-10-10T00:00:00"/>
    <s v="陳欣怡"/>
    <s v="M-003"/>
    <x v="0"/>
    <s v="K024"/>
    <s v="14吋立扇/電風扇-灰"/>
    <x v="0"/>
    <n v="25"/>
    <n v="980"/>
    <n v="24500"/>
  </r>
  <r>
    <s v="AB19-01022"/>
    <d v="2019-10-10T00:00:00"/>
    <s v="陳欣怡"/>
    <s v="M-004"/>
    <x v="3"/>
    <s v="K025"/>
    <s v="11L 1級ECONAVI清淨除濕機"/>
    <x v="3"/>
    <n v="25"/>
    <n v="8990"/>
    <n v="224750"/>
  </r>
  <r>
    <s v="AB19-01023"/>
    <d v="2019-10-10T00:00:00"/>
    <s v="陳欣怡"/>
    <s v="M-005"/>
    <x v="4"/>
    <s v="K001"/>
    <s v="蒸氣電熨斗"/>
    <x v="2"/>
    <n v="25"/>
    <n v="665"/>
    <n v="16625"/>
  </r>
  <r>
    <s v="AB19-01024"/>
    <d v="2019-10-10T00:00:00"/>
    <s v="王家銘"/>
    <s v="M-006"/>
    <x v="5"/>
    <s v="K003"/>
    <s v="日本原裝變頻六門冰箱"/>
    <x v="5"/>
    <n v="25"/>
    <n v="69210"/>
    <n v="1730250"/>
  </r>
  <r>
    <s v="AB19-01025"/>
    <d v="2019-10-10T00:00:00"/>
    <s v="王家銘"/>
    <s v="M-007"/>
    <x v="6"/>
    <s v="K016"/>
    <s v="迷你淨顏潔膚儀-送刷頭"/>
    <x v="1"/>
    <n v="25"/>
    <n v="2600"/>
    <n v="65000"/>
  </r>
  <r>
    <s v="AB19-01026"/>
    <d v="2019-10-10T00:00:00"/>
    <s v="陳欣怡"/>
    <s v="M-003"/>
    <x v="0"/>
    <s v="K024"/>
    <s v="14吋立扇/電風扇-灰"/>
    <x v="0"/>
    <n v="35"/>
    <n v="980"/>
    <n v="34300"/>
  </r>
  <r>
    <s v="AB19-01027"/>
    <d v="2019-10-10T00:00:00"/>
    <s v="郭立新"/>
    <s v="M-008"/>
    <x v="7"/>
    <s v="K025"/>
    <s v="11L 1級ECONAVI清淨除濕機"/>
    <x v="3"/>
    <n v="25"/>
    <n v="8990"/>
    <n v="224750"/>
  </r>
  <r>
    <s v="AB19-01028"/>
    <d v="2019-10-10T00:00:00"/>
    <s v="涂佩芳"/>
    <s v="M-001"/>
    <x v="1"/>
    <s v="K017"/>
    <s v="日本原裝變頻六門冰箱"/>
    <x v="5"/>
    <n v="45"/>
    <n v="69210"/>
    <n v="3114450"/>
  </r>
  <r>
    <s v="AB19-01029"/>
    <d v="2019-10-10T00:00:00"/>
    <s v="涂佩芳"/>
    <s v="M-002"/>
    <x v="2"/>
    <s v="K017"/>
    <s v="日本原裝變頻六門冰箱"/>
    <x v="5"/>
    <n v="45"/>
    <n v="69210"/>
    <n v="3114450"/>
  </r>
  <r>
    <s v="AB19-01030"/>
    <d v="2019-10-10T00:00:00"/>
    <s v="陳欣怡"/>
    <s v="M-004"/>
    <x v="3"/>
    <s v="K009"/>
    <s v="奈米水離子吹風機-粉金"/>
    <x v="1"/>
    <n v="35"/>
    <n v="5990"/>
    <n v="209650"/>
  </r>
  <r>
    <s v="AB19-01031"/>
    <d v="2019-10-10T00:00:00"/>
    <s v="陳欣怡"/>
    <s v="M-005"/>
    <x v="4"/>
    <s v="K012"/>
    <s v="美白電動牙刷-美白刷頭+多動向交叉刷頭"/>
    <x v="1"/>
    <n v="35"/>
    <n v="1200"/>
    <n v="42000"/>
  </r>
  <r>
    <s v="AB19-01032"/>
    <d v="2019-10-10T00:00:00"/>
    <s v="王家銘"/>
    <s v="M-006"/>
    <x v="5"/>
    <s v="K014"/>
    <s v="水洗三刀頭電動刮鬍刀-黑"/>
    <x v="1"/>
    <n v="35"/>
    <n v="980"/>
    <n v="34300"/>
  </r>
  <r>
    <s v="AB19-01033"/>
    <d v="2019-10-10T00:00:00"/>
    <s v="賴惠雯"/>
    <s v="M-009"/>
    <x v="8"/>
    <s v="K024"/>
    <s v="14吋立扇/電風扇-灰"/>
    <x v="0"/>
    <n v="25"/>
    <n v="980"/>
    <n v="24500"/>
  </r>
  <r>
    <s v="AB19-01034"/>
    <d v="2019-10-10T00:00:00"/>
    <s v="蔡俊宏"/>
    <s v="M-010"/>
    <x v="9"/>
    <s v="K025"/>
    <s v="11L 1級ECONAVI清淨除濕機"/>
    <x v="3"/>
    <n v="25"/>
    <n v="8990"/>
    <n v="224750"/>
  </r>
  <r>
    <s v="AB19-01035"/>
    <d v="2019-10-10T00:00:00"/>
    <s v="賴惠雯"/>
    <s v="M-009"/>
    <x v="8"/>
    <s v="K024"/>
    <s v="14吋立扇/電風扇-灰"/>
    <x v="0"/>
    <n v="35"/>
    <n v="980"/>
    <n v="34300"/>
  </r>
  <r>
    <s v="AB19-01036"/>
    <d v="2019-10-10T00:00:00"/>
    <s v="涂佩芳"/>
    <s v="M-002"/>
    <x v="2"/>
    <s v="K001"/>
    <s v="蒸氣電熨斗"/>
    <x v="2"/>
    <n v="25"/>
    <n v="665"/>
    <n v="16625"/>
  </r>
  <r>
    <s v="AB19-01037"/>
    <d v="2019-10-10T00:00:00"/>
    <s v="王家銘"/>
    <s v="M-007"/>
    <x v="6"/>
    <s v="K017"/>
    <s v="日本原裝變頻六門冰箱"/>
    <x v="5"/>
    <n v="45"/>
    <n v="69210"/>
    <n v="3114450"/>
  </r>
  <r>
    <s v="AB19-01038"/>
    <d v="2019-10-10T00:00:00"/>
    <s v="郭立新"/>
    <s v="M-008"/>
    <x v="7"/>
    <s v="K017"/>
    <s v="日本原裝變頻六門冰箱"/>
    <x v="5"/>
    <n v="45"/>
    <n v="69210"/>
    <n v="3114450"/>
  </r>
  <r>
    <s v="AB19-01039"/>
    <d v="2019-10-15T00:00:00"/>
    <s v="涂佩芳"/>
    <s v="M-001"/>
    <x v="1"/>
    <s v="K012"/>
    <s v="美白電動牙刷-美白刷頭+多動向交叉刷頭"/>
    <x v="1"/>
    <n v="25"/>
    <n v="1200"/>
    <n v="30000"/>
  </r>
  <r>
    <s v="AB19-01040"/>
    <d v="2019-10-15T00:00:00"/>
    <s v="陳欣怡"/>
    <s v="M-003"/>
    <x v="0"/>
    <s v="K009"/>
    <s v="奈米水離子吹風機-粉金"/>
    <x v="1"/>
    <n v="25"/>
    <n v="5990"/>
    <n v="149750"/>
  </r>
  <r>
    <s v="AB19-01041"/>
    <d v="2019-10-15T00:00:00"/>
    <s v="陳欣怡"/>
    <s v="M-004"/>
    <x v="3"/>
    <s v="K012"/>
    <s v="美白電動牙刷-美白刷頭+多動向交叉刷頭"/>
    <x v="1"/>
    <n v="25"/>
    <n v="1200"/>
    <n v="30000"/>
  </r>
  <r>
    <s v="AB19-01042"/>
    <d v="2019-10-15T00:00:00"/>
    <s v="陳欣怡"/>
    <s v="M-005"/>
    <x v="4"/>
    <s v="K024"/>
    <s v="14吋立扇/電風扇-灰"/>
    <x v="0"/>
    <n v="25"/>
    <n v="980"/>
    <n v="24500"/>
  </r>
  <r>
    <s v="AB19-01043"/>
    <d v="2019-10-15T00:00:00"/>
    <s v="王家銘"/>
    <s v="M-006"/>
    <x v="5"/>
    <s v="K015"/>
    <s v="43吋LED液晶顯示器"/>
    <x v="2"/>
    <n v="25"/>
    <n v="10900"/>
    <n v="272500"/>
  </r>
  <r>
    <s v="AB19-01044"/>
    <d v="2019-10-15T00:00:00"/>
    <s v="王家銘"/>
    <s v="M-007"/>
    <x v="6"/>
    <s v="K015"/>
    <s v="43吋LED液晶顯示器"/>
    <x v="2"/>
    <n v="25"/>
    <n v="10900"/>
    <n v="272500"/>
  </r>
  <r>
    <s v="AB19-01045"/>
    <d v="2019-10-15T00:00:00"/>
    <s v="郭立新"/>
    <s v="M-008"/>
    <x v="7"/>
    <s v="K012"/>
    <s v="美白電動牙刷-美白刷頭+多動向交叉刷頭"/>
    <x v="1"/>
    <n v="25"/>
    <n v="1200"/>
    <n v="30000"/>
  </r>
  <r>
    <s v="AB19-01046"/>
    <d v="2019-10-15T00:00:00"/>
    <s v="賴惠雯"/>
    <s v="M-009"/>
    <x v="8"/>
    <s v="K010"/>
    <s v="手持按摩器"/>
    <x v="4"/>
    <n v="25"/>
    <n v="2980"/>
    <n v="74500"/>
  </r>
  <r>
    <s v="AB19-01047"/>
    <d v="2019-10-15T00:00:00"/>
    <s v="蔡俊宏"/>
    <s v="M-010"/>
    <x v="9"/>
    <s v="K009"/>
    <s v="奈米水離子吹風機-粉金"/>
    <x v="1"/>
    <n v="25"/>
    <n v="5990"/>
    <n v="149750"/>
  </r>
  <r>
    <s v="AB19-01048"/>
    <d v="2019-10-15T00:00:00"/>
    <s v="賴惠雯"/>
    <s v="M-011"/>
    <x v="10"/>
    <s v="K012"/>
    <s v="美白電動牙刷-美白刷頭+多動向交叉刷頭"/>
    <x v="1"/>
    <n v="25"/>
    <n v="1200"/>
    <n v="30000"/>
  </r>
  <r>
    <s v="AB19-01049"/>
    <d v="2019-10-15T00:00:00"/>
    <s v="蔡俊宏"/>
    <s v="M-010"/>
    <x v="9"/>
    <s v="K005"/>
    <s v="渦輪氣旋健康氣炸鍋"/>
    <x v="5"/>
    <n v="35"/>
    <n v="8990"/>
    <n v="314650"/>
  </r>
  <r>
    <s v="AB19-01050"/>
    <d v="2019-10-15T00:00:00"/>
    <s v="賴惠雯"/>
    <s v="M-011"/>
    <x v="10"/>
    <s v="K001"/>
    <s v="蒸氣電熨斗"/>
    <x v="2"/>
    <n v="35"/>
    <n v="665"/>
    <n v="23275"/>
  </r>
  <r>
    <s v="AB19-01051"/>
    <d v="2019-10-15T00:00:00"/>
    <s v="涂佩芳"/>
    <s v="M-001"/>
    <x v="1"/>
    <s v="K024"/>
    <s v="14吋立扇/電風扇-灰"/>
    <x v="0"/>
    <n v="25"/>
    <n v="980"/>
    <n v="24500"/>
  </r>
  <r>
    <s v="AB19-01052"/>
    <d v="2019-10-15T00:00:00"/>
    <s v="涂佩芳"/>
    <s v="M-002"/>
    <x v="2"/>
    <s v="K015"/>
    <s v="43吋LED液晶顯示器"/>
    <x v="2"/>
    <n v="25"/>
    <n v="10900"/>
    <n v="272500"/>
  </r>
  <r>
    <s v="AB19-01053"/>
    <d v="2019-10-15T00:00:00"/>
    <s v="陳欣怡"/>
    <s v="M-003"/>
    <x v="0"/>
    <s v="K015"/>
    <s v="43吋LED液晶顯示器"/>
    <x v="2"/>
    <n v="25"/>
    <n v="10900"/>
    <n v="272500"/>
  </r>
  <r>
    <s v="AB19-01054"/>
    <d v="2019-10-15T00:00:00"/>
    <s v="陳欣怡"/>
    <s v="M-004"/>
    <x v="3"/>
    <s v="K012"/>
    <s v="美白電動牙刷-美白刷頭+多動向交叉刷頭"/>
    <x v="1"/>
    <n v="25"/>
    <n v="1200"/>
    <n v="30000"/>
  </r>
  <r>
    <s v="AB19-01055"/>
    <d v="2019-10-15T00:00:00"/>
    <s v="陳欣怡"/>
    <s v="M-005"/>
    <x v="4"/>
    <s v="K010"/>
    <s v="手持按摩器"/>
    <x v="4"/>
    <n v="25"/>
    <n v="2980"/>
    <n v="74500"/>
  </r>
  <r>
    <s v="AB19-01056"/>
    <d v="2019-10-15T00:00:00"/>
    <s v="王家銘"/>
    <s v="M-006"/>
    <x v="5"/>
    <s v="K009"/>
    <s v="奈米水離子吹風機-粉金"/>
    <x v="1"/>
    <n v="25"/>
    <n v="5990"/>
    <n v="149750"/>
  </r>
  <r>
    <s v="AB19-01057"/>
    <d v="2019-10-15T00:00:00"/>
    <s v="王家銘"/>
    <s v="M-007"/>
    <x v="6"/>
    <s v="K012"/>
    <s v="美白電動牙刷-美白刷頭+多動向交叉刷頭"/>
    <x v="1"/>
    <n v="25"/>
    <n v="1200"/>
    <n v="30000"/>
  </r>
  <r>
    <s v="AB19-01058"/>
    <d v="2019-10-15T00:00:00"/>
    <s v="涂佩芳"/>
    <s v="M-001"/>
    <x v="1"/>
    <s v="K005"/>
    <s v="渦輪氣旋健康氣炸鍋"/>
    <x v="5"/>
    <n v="35"/>
    <n v="8990"/>
    <n v="314650"/>
  </r>
  <r>
    <s v="AB19-01059"/>
    <d v="2019-10-15T00:00:00"/>
    <s v="涂佩芳"/>
    <s v="M-002"/>
    <x v="2"/>
    <s v="K001"/>
    <s v="蒸氣電熨斗"/>
    <x v="2"/>
    <n v="35"/>
    <n v="665"/>
    <n v="23275"/>
  </r>
  <r>
    <s v="AB19-01060"/>
    <d v="2019-10-15T00:00:00"/>
    <s v="郭立新"/>
    <s v="M-008"/>
    <x v="7"/>
    <s v="K024"/>
    <s v="14吋立扇/電風扇-灰"/>
    <x v="0"/>
    <n v="25"/>
    <n v="980"/>
    <n v="24500"/>
  </r>
  <r>
    <s v="AB19-01061"/>
    <d v="2019-10-15T00:00:00"/>
    <s v="賴惠雯"/>
    <s v="M-009"/>
    <x v="8"/>
    <s v="K015"/>
    <s v="43吋LED液晶顯示器"/>
    <x v="2"/>
    <n v="25"/>
    <n v="10900"/>
    <n v="272500"/>
  </r>
  <r>
    <s v="AB19-01062"/>
    <d v="2019-10-15T00:00:00"/>
    <s v="蔡俊宏"/>
    <s v="M-010"/>
    <x v="9"/>
    <s v="K015"/>
    <s v="43吋LED液晶顯示器"/>
    <x v="2"/>
    <n v="25"/>
    <n v="10900"/>
    <n v="272500"/>
  </r>
  <r>
    <s v="AB19-01063"/>
    <d v="2019-10-15T00:00:00"/>
    <s v="涂佩芳"/>
    <s v="M-002"/>
    <x v="2"/>
    <s v="K010"/>
    <s v="手持按摩器"/>
    <x v="4"/>
    <n v="25"/>
    <n v="2980"/>
    <n v="74500"/>
  </r>
  <r>
    <s v="AB19-01064"/>
    <d v="2019-10-15T00:00:00"/>
    <s v="陳欣怡"/>
    <s v="M-003"/>
    <x v="0"/>
    <s v="K005"/>
    <s v="渦輪氣旋健康氣炸鍋"/>
    <x v="5"/>
    <n v="35"/>
    <n v="8990"/>
    <n v="314650"/>
  </r>
  <r>
    <s v="AB19-01065"/>
    <d v="2019-10-15T00:00:00"/>
    <s v="陳欣怡"/>
    <s v="M-004"/>
    <x v="3"/>
    <s v="K025"/>
    <s v="11L 1級ECONAVI清淨除濕機"/>
    <x v="3"/>
    <n v="35"/>
    <n v="8990"/>
    <n v="314650"/>
  </r>
  <r>
    <s v="AB19-01066"/>
    <d v="2019-10-15T00:00:00"/>
    <s v="王家銘"/>
    <s v="M-007"/>
    <x v="6"/>
    <s v="K024"/>
    <s v="14吋立扇/電風扇-灰"/>
    <x v="0"/>
    <n v="25"/>
    <n v="980"/>
    <n v="24500"/>
  </r>
  <r>
    <s v="AB19-01067"/>
    <d v="2019-10-15T00:00:00"/>
    <s v="郭立新"/>
    <s v="M-008"/>
    <x v="7"/>
    <s v="K015"/>
    <s v="43吋LED液晶顯示器"/>
    <x v="2"/>
    <n v="25"/>
    <n v="10900"/>
    <n v="272500"/>
  </r>
  <r>
    <s v="AB19-01068"/>
    <d v="2019-10-15T00:00:00"/>
    <s v="賴惠雯"/>
    <s v="M-009"/>
    <x v="8"/>
    <s v="K015"/>
    <s v="43吋LED液晶顯示器"/>
    <x v="2"/>
    <n v="25"/>
    <n v="10900"/>
    <n v="272500"/>
  </r>
  <r>
    <s v="AB19-01069"/>
    <d v="2019-10-15T00:00:00"/>
    <s v="涂佩芳"/>
    <s v="M-001"/>
    <x v="1"/>
    <s v="K010"/>
    <s v="手持按摩器"/>
    <x v="4"/>
    <n v="25"/>
    <n v="2980"/>
    <n v="74500"/>
  </r>
  <r>
    <s v="AB19-01070"/>
    <d v="2019-10-15T00:00:00"/>
    <s v="賴惠雯"/>
    <s v="M-011"/>
    <x v="10"/>
    <s v="K010"/>
    <s v="手持按摩器"/>
    <x v="4"/>
    <n v="25"/>
    <n v="2980"/>
    <n v="74500"/>
  </r>
  <r>
    <s v="AB19-01071"/>
    <d v="2019-10-15T00:00:00"/>
    <s v="王家銘"/>
    <s v="M-007"/>
    <x v="6"/>
    <s v="K005"/>
    <s v="渦輪氣旋健康氣炸鍋"/>
    <x v="5"/>
    <n v="35"/>
    <n v="8990"/>
    <n v="314650"/>
  </r>
  <r>
    <s v="AB19-01072"/>
    <d v="2019-10-15T00:00:00"/>
    <s v="郭立新"/>
    <s v="M-008"/>
    <x v="7"/>
    <s v="K025"/>
    <s v="11L 1級ECONAVI清淨除濕機"/>
    <x v="3"/>
    <n v="35"/>
    <n v="8990"/>
    <n v="314650"/>
  </r>
  <r>
    <s v="AB19-01073"/>
    <d v="2019-11-30T00:00:00"/>
    <s v="賴惠雯"/>
    <s v="M-011"/>
    <x v="10"/>
    <s v="K028"/>
    <s v="暖手寶-粉+白"/>
    <x v="0"/>
    <n v="25"/>
    <n v="1330"/>
    <n v="33250"/>
  </r>
  <r>
    <s v="AB19-01074"/>
    <d v="2019-11-30T00:00:00"/>
    <s v="涂佩芳"/>
    <s v="M-001"/>
    <x v="1"/>
    <s v="K028"/>
    <s v="暖手寶-粉+白"/>
    <x v="0"/>
    <n v="25"/>
    <n v="1330"/>
    <n v="33250"/>
  </r>
  <r>
    <s v="AB19-01075"/>
    <d v="2019-11-30T00:00:00"/>
    <s v="陳欣怡"/>
    <s v="M-003"/>
    <x v="0"/>
    <s v="K011"/>
    <s v="10人份微電腦電子鍋"/>
    <x v="5"/>
    <n v="25"/>
    <n v="3790"/>
    <n v="94750"/>
  </r>
  <r>
    <s v="AB19-01076"/>
    <d v="2019-11-30T00:00:00"/>
    <s v="陳欣怡"/>
    <s v="M-004"/>
    <x v="3"/>
    <s v="K011"/>
    <s v="10人份微電腦電子鍋"/>
    <x v="5"/>
    <n v="25"/>
    <n v="3790"/>
    <n v="94750"/>
  </r>
  <r>
    <s v="AB19-01077"/>
    <d v="2019-11-30T00:00:00"/>
    <s v="陳欣怡"/>
    <s v="M-005"/>
    <x v="4"/>
    <s v="K011"/>
    <s v="10人份微電腦電子鍋"/>
    <x v="5"/>
    <n v="25"/>
    <n v="3790"/>
    <n v="94750"/>
  </r>
  <r>
    <s v="AB19-01078"/>
    <d v="2019-11-30T00:00:00"/>
    <s v="王家銘"/>
    <s v="M-006"/>
    <x v="5"/>
    <s v="K011"/>
    <s v="10人份微電腦電子鍋"/>
    <x v="5"/>
    <n v="25"/>
    <n v="3790"/>
    <n v="94750"/>
  </r>
  <r>
    <s v="AB19-01079"/>
    <d v="2019-11-30T00:00:00"/>
    <s v="陳欣怡"/>
    <s v="M-005"/>
    <x v="4"/>
    <s v="K016"/>
    <s v="迷你淨顏潔膚儀-送刷頭"/>
    <x v="1"/>
    <n v="65"/>
    <n v="2600"/>
    <n v="169000"/>
  </r>
  <r>
    <s v="AB19-01080"/>
    <d v="2019-11-30T00:00:00"/>
    <s v="王家銘"/>
    <s v="M-006"/>
    <x v="5"/>
    <s v="K016"/>
    <s v="迷你淨顏潔膚儀-送刷頭"/>
    <x v="1"/>
    <n v="65"/>
    <n v="2600"/>
    <n v="169000"/>
  </r>
  <r>
    <s v="AB19-01081"/>
    <d v="2019-11-30T00:00:00"/>
    <s v="王家銘"/>
    <s v="M-007"/>
    <x v="6"/>
    <s v="K016"/>
    <s v="迷你淨顏潔膚儀-送刷頭"/>
    <x v="1"/>
    <n v="65"/>
    <n v="2600"/>
    <n v="169000"/>
  </r>
  <r>
    <s v="AB19-01082"/>
    <d v="2019-11-30T00:00:00"/>
    <s v="蔡俊宏"/>
    <s v="M-010"/>
    <x v="9"/>
    <s v="K028"/>
    <s v="暖手寶-粉+白"/>
    <x v="0"/>
    <n v="25"/>
    <n v="1330"/>
    <n v="33250"/>
  </r>
  <r>
    <s v="AB19-01083"/>
    <d v="2019-11-30T00:00:00"/>
    <s v="賴惠雯"/>
    <s v="M-011"/>
    <x v="10"/>
    <s v="K028"/>
    <s v="暖手寶-粉+白"/>
    <x v="0"/>
    <n v="25"/>
    <n v="1330"/>
    <n v="33250"/>
  </r>
  <r>
    <s v="AB19-01084"/>
    <d v="2019-11-30T00:00:00"/>
    <s v="賴惠雯"/>
    <s v="M-009"/>
    <x v="8"/>
    <s v="K028"/>
    <s v="暖手寶-粉+白"/>
    <x v="0"/>
    <n v="25"/>
    <n v="1330"/>
    <n v="33250"/>
  </r>
  <r>
    <s v="AB19-01085"/>
    <d v="2019-11-30T00:00:00"/>
    <s v="蔡俊宏"/>
    <s v="M-010"/>
    <x v="9"/>
    <s v="K028"/>
    <s v="暖手寶-粉+白"/>
    <x v="0"/>
    <n v="25"/>
    <n v="1330"/>
    <n v="33250"/>
  </r>
  <r>
    <s v="AB19-01086"/>
    <d v="2019-11-30T00:00:00"/>
    <s v="涂佩芳"/>
    <s v="M-001"/>
    <x v="1"/>
    <s v="K011"/>
    <s v="10人份微電腦電子鍋"/>
    <x v="5"/>
    <n v="25"/>
    <n v="3790"/>
    <n v="94750"/>
  </r>
  <r>
    <s v="AB19-01087"/>
    <d v="2019-11-30T00:00:00"/>
    <s v="涂佩芳"/>
    <s v="M-002"/>
    <x v="2"/>
    <s v="K011"/>
    <s v="10人份微電腦電子鍋"/>
    <x v="5"/>
    <n v="25"/>
    <n v="3790"/>
    <n v="94750"/>
  </r>
  <r>
    <s v="AB19-01088"/>
    <d v="2019-11-30T00:00:00"/>
    <s v="陳欣怡"/>
    <s v="M-003"/>
    <x v="0"/>
    <s v="K011"/>
    <s v="10人份微電腦電子鍋"/>
    <x v="5"/>
    <n v="25"/>
    <n v="3790"/>
    <n v="94750"/>
  </r>
  <r>
    <s v="AB19-01089"/>
    <d v="2019-11-30T00:00:00"/>
    <s v="陳欣怡"/>
    <s v="M-004"/>
    <x v="3"/>
    <s v="K011"/>
    <s v="10人份微電腦電子鍋"/>
    <x v="5"/>
    <n v="25"/>
    <n v="3790"/>
    <n v="94750"/>
  </r>
  <r>
    <s v="AB19-01090"/>
    <d v="2019-11-30T00:00:00"/>
    <s v="陳欣怡"/>
    <s v="M-005"/>
    <x v="4"/>
    <s v="K005"/>
    <s v="渦輪氣旋健康氣炸鍋"/>
    <x v="5"/>
    <n v="25"/>
    <n v="8990"/>
    <n v="224750"/>
  </r>
  <r>
    <s v="AB19-01091"/>
    <d v="2019-11-30T00:00:00"/>
    <s v="王家銘"/>
    <s v="M-006"/>
    <x v="5"/>
    <s v="K005"/>
    <s v="渦輪氣旋健康氣炸鍋"/>
    <x v="5"/>
    <n v="25"/>
    <n v="8990"/>
    <n v="224750"/>
  </r>
  <r>
    <s v="AB19-01092"/>
    <d v="2019-11-30T00:00:00"/>
    <s v="賴惠雯"/>
    <s v="M-011"/>
    <x v="10"/>
    <s v="K016"/>
    <s v="迷你淨顏潔膚儀-送刷頭"/>
    <x v="1"/>
    <n v="65"/>
    <n v="2600"/>
    <n v="169000"/>
  </r>
  <r>
    <s v="AB19-01093"/>
    <d v="2019-11-30T00:00:00"/>
    <s v="涂佩芳"/>
    <s v="M-001"/>
    <x v="1"/>
    <s v="K016"/>
    <s v="迷你淨顏潔膚儀-送刷頭"/>
    <x v="1"/>
    <n v="65"/>
    <n v="2600"/>
    <n v="169000"/>
  </r>
  <r>
    <s v="AB19-01094"/>
    <d v="2019-11-30T00:00:00"/>
    <s v="涂佩芳"/>
    <s v="M-002"/>
    <x v="2"/>
    <s v="K016"/>
    <s v="迷你淨顏潔膚儀-送刷頭"/>
    <x v="1"/>
    <n v="65"/>
    <n v="2600"/>
    <n v="169000"/>
  </r>
  <r>
    <s v="AB19-01095"/>
    <d v="2019-11-30T00:00:00"/>
    <s v="王家銘"/>
    <s v="M-007"/>
    <x v="6"/>
    <s v="K025"/>
    <s v="11L 1級ECONAVI清淨除濕機"/>
    <x v="3"/>
    <n v="25"/>
    <n v="8990"/>
    <n v="224750"/>
  </r>
  <r>
    <s v="AB19-01096"/>
    <d v="2019-11-30T00:00:00"/>
    <s v="郭立新"/>
    <s v="M-008"/>
    <x v="7"/>
    <s v="K028"/>
    <s v="暖手寶-粉+白"/>
    <x v="0"/>
    <n v="25"/>
    <n v="1330"/>
    <n v="33250"/>
  </r>
  <r>
    <s v="AB19-01097"/>
    <d v="2019-11-30T00:00:00"/>
    <s v="賴惠雯"/>
    <s v="M-009"/>
    <x v="8"/>
    <s v="K028"/>
    <s v="暖手寶-粉+白"/>
    <x v="0"/>
    <n v="25"/>
    <n v="1330"/>
    <n v="33250"/>
  </r>
  <r>
    <s v="AB19-01098"/>
    <d v="2019-11-30T00:00:00"/>
    <s v="蔡俊宏"/>
    <s v="M-010"/>
    <x v="9"/>
    <s v="K025"/>
    <s v="11L 1級ECONAVI清淨除濕機"/>
    <x v="3"/>
    <n v="25"/>
    <n v="8990"/>
    <n v="224750"/>
  </r>
  <r>
    <s v="AB19-01099"/>
    <d v="2019-11-30T00:00:00"/>
    <s v="賴惠雯"/>
    <s v="M-011"/>
    <x v="10"/>
    <s v="K011"/>
    <s v="10人份微電腦電子鍋"/>
    <x v="5"/>
    <n v="25"/>
    <n v="3790"/>
    <n v="94750"/>
  </r>
  <r>
    <s v="AB19-01100"/>
    <d v="2019-11-30T00:00:00"/>
    <s v="涂佩芳"/>
    <s v="M-001"/>
    <x v="1"/>
    <s v="K011"/>
    <s v="10人份微電腦電子鍋"/>
    <x v="5"/>
    <n v="25"/>
    <n v="3790"/>
    <n v="94750"/>
  </r>
  <r>
    <s v="AB19-01101"/>
    <d v="2019-11-30T00:00:00"/>
    <s v="涂佩芳"/>
    <s v="M-002"/>
    <x v="2"/>
    <s v="K011"/>
    <s v="10人份微電腦電子鍋"/>
    <x v="5"/>
    <n v="25"/>
    <n v="3790"/>
    <n v="94750"/>
  </r>
  <r>
    <s v="AB19-01102"/>
    <d v="2019-11-30T00:00:00"/>
    <s v="陳欣怡"/>
    <s v="M-003"/>
    <x v="0"/>
    <s v="K011"/>
    <s v="10人份微電腦電子鍋"/>
    <x v="5"/>
    <n v="25"/>
    <n v="3790"/>
    <n v="94750"/>
  </r>
  <r>
    <s v="AB19-01103"/>
    <d v="2019-11-30T00:00:00"/>
    <s v="陳欣怡"/>
    <s v="M-004"/>
    <x v="3"/>
    <s v="K025"/>
    <s v="11L 1級ECONAVI清淨除濕機"/>
    <x v="3"/>
    <n v="25"/>
    <n v="8990"/>
    <n v="224750"/>
  </r>
  <r>
    <s v="AB19-01104"/>
    <d v="2019-11-30T00:00:00"/>
    <s v="陳欣怡"/>
    <s v="M-003"/>
    <x v="0"/>
    <s v="K024"/>
    <s v="14吋立扇/電風扇-灰"/>
    <x v="0"/>
    <n v="65"/>
    <n v="980"/>
    <n v="63700"/>
  </r>
  <r>
    <s v="AB19-01105"/>
    <d v="2019-11-30T00:00:00"/>
    <s v="陳欣怡"/>
    <s v="M-005"/>
    <x v="4"/>
    <s v="K005"/>
    <s v="渦輪氣旋健康氣炸鍋"/>
    <x v="5"/>
    <n v="25"/>
    <n v="8990"/>
    <n v="224750"/>
  </r>
  <r>
    <s v="AB19-01106"/>
    <d v="2019-11-30T00:00:00"/>
    <s v="王家銘"/>
    <s v="M-006"/>
    <x v="5"/>
    <s v="K005"/>
    <s v="渦輪氣旋健康氣炸鍋"/>
    <x v="5"/>
    <n v="25"/>
    <n v="8990"/>
    <n v="224750"/>
  </r>
  <r>
    <s v="AB19-01107"/>
    <d v="2019-11-30T00:00:00"/>
    <s v="陳欣怡"/>
    <s v="M-004"/>
    <x v="3"/>
    <s v="K016"/>
    <s v="迷你淨顏潔膚儀-送刷頭"/>
    <x v="1"/>
    <n v="65"/>
    <n v="2600"/>
    <n v="169000"/>
  </r>
  <r>
    <s v="AB19-01108"/>
    <d v="2019-11-30T00:00:00"/>
    <s v="陳欣怡"/>
    <s v="M-005"/>
    <x v="4"/>
    <s v="K016"/>
    <s v="迷你淨顏潔膚儀-送刷頭"/>
    <x v="1"/>
    <n v="65"/>
    <n v="2600"/>
    <n v="169000"/>
  </r>
  <r>
    <s v="AB19-01109"/>
    <d v="2019-11-30T00:00:00"/>
    <s v="王家銘"/>
    <s v="M-006"/>
    <x v="5"/>
    <s v="K016"/>
    <s v="迷你淨顏潔膚儀-送刷頭"/>
    <x v="1"/>
    <n v="65"/>
    <n v="2600"/>
    <n v="169000"/>
  </r>
  <r>
    <s v="AB19-01110"/>
    <d v="2019-11-30T00:00:00"/>
    <s v="王家銘"/>
    <s v="M-007"/>
    <x v="6"/>
    <s v="K025"/>
    <s v="11L 1級ECONAVI清淨除濕機"/>
    <x v="3"/>
    <n v="25"/>
    <n v="8990"/>
    <n v="224750"/>
  </r>
  <r>
    <s v="AB19-01111"/>
    <d v="2019-11-30T00:00:00"/>
    <s v="郭立新"/>
    <s v="M-008"/>
    <x v="7"/>
    <s v="K028"/>
    <s v="暖手寶-粉+白"/>
    <x v="0"/>
    <n v="25"/>
    <n v="1330"/>
    <n v="33250"/>
  </r>
  <r>
    <s v="AB19-01112"/>
    <d v="2019-11-30T00:00:00"/>
    <s v="賴惠雯"/>
    <s v="M-009"/>
    <x v="8"/>
    <s v="K028"/>
    <s v="暖手寶-粉+白"/>
    <x v="0"/>
    <n v="25"/>
    <n v="1330"/>
    <n v="33250"/>
  </r>
  <r>
    <s v="AB19-01113"/>
    <d v="2019-11-30T00:00:00"/>
    <s v="蔡俊宏"/>
    <s v="M-010"/>
    <x v="9"/>
    <s v="K025"/>
    <s v="11L 1級ECONAVI清淨除濕機"/>
    <x v="3"/>
    <n v="25"/>
    <n v="8990"/>
    <n v="224750"/>
  </r>
  <r>
    <s v="AB19-01114"/>
    <d v="2019-11-30T00:00:00"/>
    <s v="賴惠雯"/>
    <s v="M-011"/>
    <x v="10"/>
    <s v="K024"/>
    <s v="14吋立扇/電風扇-灰"/>
    <x v="0"/>
    <n v="65"/>
    <n v="980"/>
    <n v="63700"/>
  </r>
  <r>
    <s v="AB19-01115"/>
    <d v="2019-11-30T00:00:00"/>
    <s v="王家銘"/>
    <s v="M-006"/>
    <x v="5"/>
    <s v="K005"/>
    <s v="渦輪氣旋健康氣炸鍋"/>
    <x v="5"/>
    <n v="25"/>
    <n v="8990"/>
    <n v="224750"/>
  </r>
  <r>
    <s v="AB19-01116"/>
    <d v="2019-11-30T00:00:00"/>
    <s v="郭立新"/>
    <s v="M-008"/>
    <x v="7"/>
    <s v="K005"/>
    <s v="渦輪氣旋健康氣炸鍋"/>
    <x v="5"/>
    <n v="25"/>
    <n v="8990"/>
    <n v="224750"/>
  </r>
  <r>
    <s v="AB19-01117"/>
    <d v="2019-11-30T00:00:00"/>
    <s v="涂佩芳"/>
    <s v="M-002"/>
    <x v="2"/>
    <s v="K001"/>
    <s v="蒸氣電熨斗"/>
    <x v="2"/>
    <n v="25"/>
    <n v="665"/>
    <n v="16625"/>
  </r>
  <r>
    <s v="AB19-01118"/>
    <d v="2019-11-30T00:00:00"/>
    <s v="陳欣怡"/>
    <s v="M-003"/>
    <x v="0"/>
    <s v="K025"/>
    <s v="11L 1級ECONAVI清淨除濕機"/>
    <x v="3"/>
    <n v="25"/>
    <n v="8990"/>
    <n v="224750"/>
  </r>
  <r>
    <s v="AB19-01119"/>
    <d v="2019-11-30T00:00:00"/>
    <s v="陳欣怡"/>
    <s v="M-005"/>
    <x v="4"/>
    <s v="K025"/>
    <s v="11L 1級ECONAVI清淨除濕機"/>
    <x v="3"/>
    <n v="25"/>
    <n v="8990"/>
    <n v="224750"/>
  </r>
  <r>
    <s v="AB19-01120"/>
    <d v="2019-11-30T00:00:00"/>
    <s v="涂佩芳"/>
    <s v="M-001"/>
    <x v="1"/>
    <s v="K024"/>
    <s v="14吋立扇/電風扇-灰"/>
    <x v="0"/>
    <n v="65"/>
    <n v="980"/>
    <n v="63700"/>
  </r>
  <r>
    <s v="AB19-01121"/>
    <d v="2019-11-30T00:00:00"/>
    <s v="賴惠雯"/>
    <s v="M-011"/>
    <x v="10"/>
    <s v="K005"/>
    <s v="渦輪氣旋健康氣炸鍋"/>
    <x v="5"/>
    <n v="25"/>
    <n v="8990"/>
    <n v="224750"/>
  </r>
  <r>
    <s v="AB19-01122"/>
    <d v="2019-11-30T00:00:00"/>
    <s v="涂佩芳"/>
    <s v="M-001"/>
    <x v="1"/>
    <s v="K005"/>
    <s v="渦輪氣旋健康氣炸鍋"/>
    <x v="5"/>
    <n v="25"/>
    <n v="8990"/>
    <n v="224750"/>
  </r>
  <r>
    <s v="AB19-01123"/>
    <d v="2019-11-30T00:00:00"/>
    <s v="陳欣怡"/>
    <s v="M-003"/>
    <x v="0"/>
    <s v="K025"/>
    <s v="11L 1級ECONAVI清淨除濕機"/>
    <x v="3"/>
    <n v="25"/>
    <n v="8990"/>
    <n v="224750"/>
  </r>
  <r>
    <s v="AB19-01124"/>
    <d v="2019-11-30T00:00:00"/>
    <s v="陳欣怡"/>
    <s v="M-005"/>
    <x v="4"/>
    <s v="K025"/>
    <s v="11L 1級ECONAVI清淨除濕機"/>
    <x v="3"/>
    <n v="25"/>
    <n v="8990"/>
    <n v="224750"/>
  </r>
  <r>
    <s v="AB19-01125"/>
    <d v="2019-11-30T00:00:00"/>
    <s v="蔡俊宏"/>
    <s v="M-010"/>
    <x v="9"/>
    <s v="K025"/>
    <s v="11L 1級ECONAVI清淨除濕機"/>
    <x v="3"/>
    <n v="25"/>
    <n v="8990"/>
    <n v="224750"/>
  </r>
  <r>
    <s v="AB19-01126"/>
    <d v="2019-11-30T00:00:00"/>
    <s v="涂佩芳"/>
    <s v="M-002"/>
    <x v="2"/>
    <s v="K024"/>
    <s v="14吋立扇/電風扇-灰"/>
    <x v="0"/>
    <n v="65"/>
    <n v="980"/>
    <n v="63700"/>
  </r>
  <r>
    <s v="AB19-01127"/>
    <d v="2019-12-05T00:00:00"/>
    <s v="涂佩芳"/>
    <s v="M-001"/>
    <x v="1"/>
    <s v="K009"/>
    <s v="奈米水離子吹風機-粉金"/>
    <x v="1"/>
    <n v="35"/>
    <n v="5990"/>
    <n v="209650"/>
  </r>
  <r>
    <s v="AB19-01128"/>
    <d v="2019-12-05T00:00:00"/>
    <s v="涂佩芳"/>
    <s v="M-002"/>
    <x v="2"/>
    <s v="K011"/>
    <s v="10人份微電腦電子鍋"/>
    <x v="5"/>
    <n v="35"/>
    <n v="3790"/>
    <n v="132650"/>
  </r>
  <r>
    <s v="AB19-01129"/>
    <d v="2019-12-05T00:00:00"/>
    <s v="賴惠雯"/>
    <s v="M-009"/>
    <x v="8"/>
    <s v="K007"/>
    <s v="多功能計時鬆餅機-雪花白"/>
    <x v="5"/>
    <n v="45"/>
    <n v="3880"/>
    <n v="174600"/>
  </r>
  <r>
    <s v="AB19-01130"/>
    <d v="2019-12-05T00:00:00"/>
    <s v="蔡俊宏"/>
    <s v="M-010"/>
    <x v="9"/>
    <s v="K007"/>
    <s v="多功能計時鬆餅機-雪花白"/>
    <x v="5"/>
    <n v="45"/>
    <n v="3880"/>
    <n v="174600"/>
  </r>
  <r>
    <s v="AB19-01131"/>
    <d v="2019-12-05T00:00:00"/>
    <s v="賴惠雯"/>
    <s v="M-011"/>
    <x v="10"/>
    <s v="K022"/>
    <s v="溫熱按摩巧揉枕"/>
    <x v="4"/>
    <n v="45"/>
    <n v="1688"/>
    <n v="75960"/>
  </r>
  <r>
    <s v="AB19-01132"/>
    <d v="2019-12-05T00:00:00"/>
    <s v="涂佩芳"/>
    <s v="M-001"/>
    <x v="1"/>
    <s v="K022"/>
    <s v="溫熱按摩巧揉枕"/>
    <x v="4"/>
    <n v="45"/>
    <n v="1688"/>
    <n v="75960"/>
  </r>
  <r>
    <s v="AB19-01133"/>
    <d v="2019-12-05T00:00:00"/>
    <s v="陳欣怡"/>
    <s v="M-005"/>
    <x v="4"/>
    <s v="K001"/>
    <s v="蒸氣電熨斗"/>
    <x v="2"/>
    <n v="25"/>
    <n v="665"/>
    <n v="16625"/>
  </r>
  <r>
    <s v="AB19-01134"/>
    <d v="2019-12-05T00:00:00"/>
    <s v="王家銘"/>
    <s v="M-007"/>
    <x v="6"/>
    <s v="K001"/>
    <s v="蒸氣電熨斗"/>
    <x v="2"/>
    <n v="25"/>
    <n v="665"/>
    <n v="16625"/>
  </r>
  <r>
    <s v="AB19-01135"/>
    <d v="2019-12-05T00:00:00"/>
    <s v="賴惠雯"/>
    <s v="M-009"/>
    <x v="8"/>
    <s v="K014"/>
    <s v="水洗三刀頭電動刮鬍刀-黑"/>
    <x v="1"/>
    <n v="25"/>
    <n v="980"/>
    <n v="24500"/>
  </r>
  <r>
    <s v="AB19-01136"/>
    <d v="2019-12-05T00:00:00"/>
    <s v="蔡俊宏"/>
    <s v="M-010"/>
    <x v="9"/>
    <s v="K016"/>
    <s v="迷你淨顏潔膚儀-送刷頭"/>
    <x v="1"/>
    <n v="25"/>
    <n v="2600"/>
    <n v="65000"/>
  </r>
  <r>
    <s v="AB19-01137"/>
    <d v="2019-12-05T00:00:00"/>
    <s v="賴惠雯"/>
    <s v="M-011"/>
    <x v="10"/>
    <s v="K020"/>
    <s v="無線頸肩按摩器"/>
    <x v="4"/>
    <n v="25"/>
    <n v="2680"/>
    <n v="67000"/>
  </r>
  <r>
    <s v="AB19-01138"/>
    <d v="2019-12-05T00:00:00"/>
    <s v="涂佩芳"/>
    <s v="M-001"/>
    <x v="1"/>
    <s v="K020"/>
    <s v="無線頸肩按摩器"/>
    <x v="4"/>
    <n v="25"/>
    <n v="2680"/>
    <n v="67000"/>
  </r>
  <r>
    <s v="AB19-01139"/>
    <d v="2019-12-05T00:00:00"/>
    <s v="陳欣怡"/>
    <s v="M-003"/>
    <x v="0"/>
    <s v="K014"/>
    <s v="水洗三刀頭電動刮鬍刀-黑"/>
    <x v="1"/>
    <n v="35"/>
    <n v="980"/>
    <n v="34300"/>
  </r>
  <r>
    <s v="AB19-01140"/>
    <d v="2019-12-05T00:00:00"/>
    <s v="陳欣怡"/>
    <s v="M-004"/>
    <x v="3"/>
    <s v="K014"/>
    <s v="水洗三刀頭電動刮鬍刀-黑"/>
    <x v="1"/>
    <n v="35"/>
    <n v="980"/>
    <n v="34300"/>
  </r>
  <r>
    <s v="AB19-01141"/>
    <d v="2019-12-05T00:00:00"/>
    <s v="陳欣怡"/>
    <s v="M-005"/>
    <x v="4"/>
    <s v="K012"/>
    <s v="美白電動牙刷-美白刷頭+多動向交叉刷頭"/>
    <x v="1"/>
    <n v="35"/>
    <n v="1200"/>
    <n v="42000"/>
  </r>
  <r>
    <s v="AB19-01142"/>
    <d v="2019-12-05T00:00:00"/>
    <s v="王家銘"/>
    <s v="M-006"/>
    <x v="5"/>
    <s v="K009"/>
    <s v="奈米水離子吹風機-粉金"/>
    <x v="1"/>
    <n v="35"/>
    <n v="5990"/>
    <n v="209650"/>
  </r>
  <r>
    <s v="AB19-01143"/>
    <d v="2019-12-05T00:00:00"/>
    <s v="王家銘"/>
    <s v="M-007"/>
    <x v="6"/>
    <s v="K011"/>
    <s v="10人份微電腦電子鍋"/>
    <x v="5"/>
    <n v="35"/>
    <n v="3790"/>
    <n v="132650"/>
  </r>
  <r>
    <s v="AB19-01144"/>
    <d v="2019-12-05T00:00:00"/>
    <s v="涂佩芳"/>
    <s v="M-002"/>
    <x v="2"/>
    <s v="K007"/>
    <s v="多功能計時鬆餅機-雪花白"/>
    <x v="5"/>
    <n v="45"/>
    <n v="3880"/>
    <n v="174600"/>
  </r>
  <r>
    <s v="AB19-01145"/>
    <d v="2019-12-05T00:00:00"/>
    <s v="陳欣怡"/>
    <s v="M-003"/>
    <x v="0"/>
    <s v="K007"/>
    <s v="多功能計時鬆餅機-雪花白"/>
    <x v="5"/>
    <n v="45"/>
    <n v="3880"/>
    <n v="174600"/>
  </r>
  <r>
    <s v="AB19-01146"/>
    <d v="2019-12-05T00:00:00"/>
    <s v="陳欣怡"/>
    <s v="M-004"/>
    <x v="3"/>
    <s v="K022"/>
    <s v="溫熱按摩巧揉枕"/>
    <x v="4"/>
    <n v="45"/>
    <n v="1688"/>
    <n v="75960"/>
  </r>
  <r>
    <s v="AB19-01147"/>
    <d v="2019-12-05T00:00:00"/>
    <s v="陳欣怡"/>
    <s v="M-005"/>
    <x v="4"/>
    <s v="K022"/>
    <s v="溫熱按摩巧揉枕"/>
    <x v="4"/>
    <n v="45"/>
    <n v="1688"/>
    <n v="75960"/>
  </r>
  <r>
    <s v="AB19-01148"/>
    <d v="2019-12-05T00:00:00"/>
    <s v="陳欣怡"/>
    <s v="M-004"/>
    <x v="3"/>
    <s v="K001"/>
    <s v="蒸氣電熨斗"/>
    <x v="2"/>
    <n v="25"/>
    <n v="665"/>
    <n v="16625"/>
  </r>
  <r>
    <s v="AB19-01149"/>
    <d v="2019-12-05T00:00:00"/>
    <s v="王家銘"/>
    <s v="M-006"/>
    <x v="5"/>
    <s v="K001"/>
    <s v="蒸氣電熨斗"/>
    <x v="2"/>
    <n v="25"/>
    <n v="665"/>
    <n v="16625"/>
  </r>
  <r>
    <s v="AB19-01150"/>
    <d v="2019-12-05T00:00:00"/>
    <s v="王家銘"/>
    <s v="M-007"/>
    <x v="6"/>
    <s v="K014"/>
    <s v="水洗三刀頭電動刮鬍刀-黑"/>
    <x v="1"/>
    <n v="25"/>
    <n v="980"/>
    <n v="24500"/>
  </r>
  <r>
    <s v="AB19-01151"/>
    <d v="2019-12-05T00:00:00"/>
    <s v="郭立新"/>
    <s v="M-008"/>
    <x v="7"/>
    <s v="K016"/>
    <s v="迷你淨顏潔膚儀-送刷頭"/>
    <x v="1"/>
    <n v="25"/>
    <n v="2600"/>
    <n v="65000"/>
  </r>
  <r>
    <s v="AB19-01152"/>
    <d v="2019-12-05T00:00:00"/>
    <s v="賴惠雯"/>
    <s v="M-009"/>
    <x v="8"/>
    <s v="K020"/>
    <s v="無線頸肩按摩器"/>
    <x v="4"/>
    <n v="25"/>
    <n v="2680"/>
    <n v="67000"/>
  </r>
  <r>
    <s v="AB19-01153"/>
    <d v="2019-12-05T00:00:00"/>
    <s v="蔡俊宏"/>
    <s v="M-010"/>
    <x v="9"/>
    <s v="K020"/>
    <s v="無線頸肩按摩器"/>
    <x v="4"/>
    <n v="25"/>
    <n v="2680"/>
    <n v="67000"/>
  </r>
  <r>
    <s v="AB19-01154"/>
    <d v="2019-12-05T00:00:00"/>
    <s v="郭立新"/>
    <s v="M-008"/>
    <x v="7"/>
    <s v="K014"/>
    <s v="水洗三刀頭電動刮鬍刀-黑"/>
    <x v="1"/>
    <n v="35"/>
    <n v="980"/>
    <n v="34300"/>
  </r>
  <r>
    <s v="AB19-01155"/>
    <d v="2019-12-05T00:00:00"/>
    <s v="賴惠雯"/>
    <s v="M-009"/>
    <x v="8"/>
    <s v="K014"/>
    <s v="水洗三刀頭電動刮鬍刀-黑"/>
    <x v="1"/>
    <n v="35"/>
    <n v="980"/>
    <n v="34300"/>
  </r>
  <r>
    <s v="AB19-01156"/>
    <d v="2019-12-05T00:00:00"/>
    <s v="蔡俊宏"/>
    <s v="M-010"/>
    <x v="9"/>
    <s v="K012"/>
    <s v="美白電動牙刷-美白刷頭+多動向交叉刷頭"/>
    <x v="1"/>
    <n v="35"/>
    <n v="1200"/>
    <n v="42000"/>
  </r>
  <r>
    <s v="AB19-01157"/>
    <d v="2019-12-05T00:00:00"/>
    <s v="賴惠雯"/>
    <s v="M-011"/>
    <x v="10"/>
    <s v="K009"/>
    <s v="奈米水離子吹風機-粉金"/>
    <x v="1"/>
    <n v="35"/>
    <n v="5990"/>
    <n v="209650"/>
  </r>
  <r>
    <s v="AB19-01158"/>
    <d v="2019-12-05T00:00:00"/>
    <s v="涂佩芳"/>
    <s v="M-001"/>
    <x v="1"/>
    <s v="K011"/>
    <s v="10人份微電腦電子鍋"/>
    <x v="5"/>
    <n v="35"/>
    <n v="3790"/>
    <n v="132650"/>
  </r>
  <r>
    <s v="AB19-01159"/>
    <d v="2019-12-05T00:00:00"/>
    <s v="王家銘"/>
    <s v="M-006"/>
    <x v="5"/>
    <s v="K007"/>
    <s v="多功能計時鬆餅機-雪花白"/>
    <x v="5"/>
    <n v="45"/>
    <n v="3880"/>
    <n v="174600"/>
  </r>
  <r>
    <s v="AB19-01160"/>
    <d v="2019-12-05T00:00:00"/>
    <s v="王家銘"/>
    <s v="M-007"/>
    <x v="6"/>
    <s v="K007"/>
    <s v="多功能計時鬆餅機-雪花白"/>
    <x v="5"/>
    <n v="45"/>
    <n v="3880"/>
    <n v="174600"/>
  </r>
  <r>
    <s v="AB19-01161"/>
    <d v="2019-12-05T00:00:00"/>
    <s v="郭立新"/>
    <s v="M-008"/>
    <x v="7"/>
    <s v="K022"/>
    <s v="溫熱按摩巧揉枕"/>
    <x v="4"/>
    <n v="45"/>
    <n v="1688"/>
    <n v="75960"/>
  </r>
  <r>
    <s v="AB19-01162"/>
    <d v="2019-12-05T00:00:00"/>
    <s v="賴惠雯"/>
    <s v="M-009"/>
    <x v="8"/>
    <s v="K022"/>
    <s v="溫熱按摩巧揉枕"/>
    <x v="4"/>
    <n v="45"/>
    <n v="1688"/>
    <n v="75960"/>
  </r>
  <r>
    <s v="AB19-01163"/>
    <d v="2019-12-05T00:00:00"/>
    <s v="涂佩芳"/>
    <s v="M-002"/>
    <x v="2"/>
    <s v="K001"/>
    <s v="蒸氣電熨斗"/>
    <x v="2"/>
    <n v="25"/>
    <n v="665"/>
    <n v="16625"/>
  </r>
  <r>
    <s v="AB19-01164"/>
    <d v="2019-12-05T00:00:00"/>
    <s v="陳欣怡"/>
    <s v="M-004"/>
    <x v="3"/>
    <s v="K001"/>
    <s v="蒸氣電熨斗"/>
    <x v="2"/>
    <n v="25"/>
    <n v="665"/>
    <n v="16625"/>
  </r>
  <r>
    <s v="AB19-01165"/>
    <d v="2019-12-05T00:00:00"/>
    <s v="王家銘"/>
    <s v="M-006"/>
    <x v="5"/>
    <s v="K014"/>
    <s v="水洗三刀頭電動刮鬍刀-黑"/>
    <x v="1"/>
    <n v="25"/>
    <n v="980"/>
    <n v="24500"/>
  </r>
  <r>
    <s v="AB19-01166"/>
    <d v="2019-12-05T00:00:00"/>
    <s v="王家銘"/>
    <s v="M-007"/>
    <x v="6"/>
    <s v="K016"/>
    <s v="迷你淨顏潔膚儀-送刷頭"/>
    <x v="1"/>
    <n v="25"/>
    <n v="2600"/>
    <n v="65000"/>
  </r>
  <r>
    <s v="AB19-01167"/>
    <d v="2019-12-05T00:00:00"/>
    <s v="郭立新"/>
    <s v="M-008"/>
    <x v="7"/>
    <s v="K020"/>
    <s v="無線頸肩按摩器"/>
    <x v="4"/>
    <n v="25"/>
    <n v="2680"/>
    <n v="67000"/>
  </r>
  <r>
    <s v="AB19-01168"/>
    <d v="2019-12-05T00:00:00"/>
    <s v="賴惠雯"/>
    <s v="M-009"/>
    <x v="8"/>
    <s v="K020"/>
    <s v="無線頸肩按摩器"/>
    <x v="4"/>
    <n v="25"/>
    <n v="2680"/>
    <n v="67000"/>
  </r>
  <r>
    <s v="AB19-01169"/>
    <d v="2019-12-05T00:00:00"/>
    <s v="涂佩芳"/>
    <s v="M-002"/>
    <x v="2"/>
    <s v="K014"/>
    <s v="水洗三刀頭電動刮鬍刀-黑"/>
    <x v="1"/>
    <n v="35"/>
    <n v="980"/>
    <n v="34300"/>
  </r>
  <r>
    <s v="AB19-01170"/>
    <d v="2019-12-05T00:00:00"/>
    <s v="陳欣怡"/>
    <s v="M-003"/>
    <x v="0"/>
    <s v="K014"/>
    <s v="水洗三刀頭電動刮鬍刀-黑"/>
    <x v="1"/>
    <n v="35"/>
    <n v="980"/>
    <n v="34300"/>
  </r>
  <r>
    <s v="AB19-01171"/>
    <d v="2019-12-05T00:00:00"/>
    <s v="陳欣怡"/>
    <s v="M-004"/>
    <x v="3"/>
    <s v="K012"/>
    <s v="美白電動牙刷-美白刷頭+多動向交叉刷頭"/>
    <x v="1"/>
    <n v="35"/>
    <n v="1200"/>
    <n v="42000"/>
  </r>
  <r>
    <s v="AB19-01172"/>
    <d v="2019-12-05T00:00:00"/>
    <s v="陳欣怡"/>
    <s v="M-005"/>
    <x v="4"/>
    <s v="K009"/>
    <s v="奈米水離子吹風機-粉金"/>
    <x v="1"/>
    <n v="35"/>
    <n v="5990"/>
    <n v="209650"/>
  </r>
  <r>
    <s v="AB19-01173"/>
    <d v="2019-12-05T00:00:00"/>
    <s v="王家銘"/>
    <s v="M-006"/>
    <x v="5"/>
    <s v="K011"/>
    <s v="10人份微電腦電子鍋"/>
    <x v="5"/>
    <n v="35"/>
    <n v="3790"/>
    <n v="132650"/>
  </r>
  <r>
    <s v="AB19-01174"/>
    <d v="2019-12-05T00:00:00"/>
    <s v="蔡俊宏"/>
    <s v="M-010"/>
    <x v="9"/>
    <s v="K007"/>
    <s v="多功能計時鬆餅機-雪花白"/>
    <x v="5"/>
    <n v="45"/>
    <n v="3880"/>
    <n v="174600"/>
  </r>
  <r>
    <s v="AB19-01175"/>
    <d v="2019-12-05T00:00:00"/>
    <s v="賴惠雯"/>
    <s v="M-011"/>
    <x v="10"/>
    <s v="K007"/>
    <s v="多功能計時鬆餅機-雪花白"/>
    <x v="5"/>
    <n v="45"/>
    <n v="3880"/>
    <n v="174600"/>
  </r>
  <r>
    <s v="AB19-01176"/>
    <d v="2019-12-05T00:00:00"/>
    <s v="涂佩芳"/>
    <s v="M-001"/>
    <x v="1"/>
    <s v="K022"/>
    <s v="溫熱按摩巧揉枕"/>
    <x v="4"/>
    <n v="45"/>
    <n v="1688"/>
    <n v="75960"/>
  </r>
  <r>
    <s v="AB19-01177"/>
    <d v="2019-12-05T00:00:00"/>
    <s v="涂佩芳"/>
    <s v="M-002"/>
    <x v="2"/>
    <s v="K022"/>
    <s v="溫熱按摩巧揉枕"/>
    <x v="4"/>
    <n v="45"/>
    <n v="1688"/>
    <n v="75960"/>
  </r>
  <r>
    <s v="AB19-01178"/>
    <d v="2019-12-05T00:00:00"/>
    <s v="賴惠雯"/>
    <s v="M-011"/>
    <x v="10"/>
    <s v="K001"/>
    <s v="蒸氣電熨斗"/>
    <x v="2"/>
    <n v="25"/>
    <n v="665"/>
    <n v="16625"/>
  </r>
  <r>
    <s v="AB19-01179"/>
    <d v="2019-12-05T00:00:00"/>
    <s v="涂佩芳"/>
    <s v="M-001"/>
    <x v="1"/>
    <s v="K002"/>
    <s v="14吋立扇/電風扇-白"/>
    <x v="0"/>
    <n v="25"/>
    <n v="980"/>
    <n v="24500"/>
  </r>
  <r>
    <s v="AB19-01180"/>
    <d v="2019-12-05T00:00:00"/>
    <s v="涂佩芳"/>
    <s v="M-002"/>
    <x v="2"/>
    <s v="K001"/>
    <s v="蒸氣電熨斗"/>
    <x v="2"/>
    <n v="25"/>
    <n v="665"/>
    <n v="16625"/>
  </r>
  <r>
    <s v="AB19-01181"/>
    <d v="2019-12-05T00:00:00"/>
    <s v="陳欣怡"/>
    <s v="M-003"/>
    <x v="0"/>
    <s v="K041"/>
    <s v="迷你隨身空氣負離子清淨機-白"/>
    <x v="3"/>
    <n v="25"/>
    <n v="999"/>
    <n v="24975"/>
  </r>
  <r>
    <s v="AB19-01182"/>
    <d v="2019-12-05T00:00:00"/>
    <s v="陳欣怡"/>
    <s v="M-004"/>
    <x v="3"/>
    <s v="K014"/>
    <s v="水洗三刀頭電動刮鬍刀-黑"/>
    <x v="1"/>
    <n v="25"/>
    <n v="980"/>
    <n v="24500"/>
  </r>
  <r>
    <s v="AB19-01183"/>
    <d v="2019-12-05T00:00:00"/>
    <s v="陳欣怡"/>
    <s v="M-005"/>
    <x v="4"/>
    <s v="K016"/>
    <s v="迷你淨顏潔膚儀-送刷頭"/>
    <x v="1"/>
    <n v="25"/>
    <n v="2600"/>
    <n v="65000"/>
  </r>
  <r>
    <s v="AB19-01184"/>
    <d v="2019-12-05T00:00:00"/>
    <s v="王家銘"/>
    <s v="M-006"/>
    <x v="5"/>
    <s v="K020"/>
    <s v="無線頸肩按摩器"/>
    <x v="4"/>
    <n v="25"/>
    <n v="2680"/>
    <n v="67000"/>
  </r>
  <r>
    <s v="AB19-01185"/>
    <d v="2019-12-05T00:00:00"/>
    <s v="王家銘"/>
    <s v="M-007"/>
    <x v="6"/>
    <s v="K020"/>
    <s v="無線頸肩按摩器"/>
    <x v="4"/>
    <n v="25"/>
    <n v="2680"/>
    <n v="67000"/>
  </r>
  <r>
    <s v="AB19-01186"/>
    <d v="2019-12-05T00:00:00"/>
    <s v="郭立新"/>
    <s v="M-008"/>
    <x v="7"/>
    <s v="K025"/>
    <s v="11L 1級ECONAVI清淨除濕機"/>
    <x v="3"/>
    <n v="25"/>
    <n v="8990"/>
    <n v="224750"/>
  </r>
  <r>
    <s v="AB19-01187"/>
    <d v="2019-12-05T00:00:00"/>
    <s v="王家銘"/>
    <s v="M-007"/>
    <x v="6"/>
    <s v="K014"/>
    <s v="水洗三刀頭電動刮鬍刀-黑"/>
    <x v="1"/>
    <n v="35"/>
    <n v="980"/>
    <n v="34300"/>
  </r>
  <r>
    <s v="AB19-01188"/>
    <d v="2019-12-05T00:00:00"/>
    <s v="郭立新"/>
    <s v="M-008"/>
    <x v="7"/>
    <s v="K014"/>
    <s v="水洗三刀頭電動刮鬍刀-黑"/>
    <x v="1"/>
    <n v="35"/>
    <n v="980"/>
    <n v="34300"/>
  </r>
  <r>
    <s v="AB19-01189"/>
    <d v="2019-12-05T00:00:00"/>
    <s v="賴惠雯"/>
    <s v="M-009"/>
    <x v="8"/>
    <s v="K012"/>
    <s v="美白電動牙刷-美白刷頭+多動向交叉刷頭"/>
    <x v="1"/>
    <n v="35"/>
    <n v="1200"/>
    <n v="42000"/>
  </r>
  <r>
    <s v="AB19-01190"/>
    <d v="2019-12-05T00:00:00"/>
    <s v="蔡俊宏"/>
    <s v="M-010"/>
    <x v="9"/>
    <s v="K009"/>
    <s v="奈米水離子吹風機-粉金"/>
    <x v="1"/>
    <n v="35"/>
    <n v="5990"/>
    <n v="209650"/>
  </r>
  <r>
    <s v="AB19-01191"/>
    <d v="2019-12-05T00:00:00"/>
    <s v="賴惠雯"/>
    <s v="M-011"/>
    <x v="10"/>
    <s v="K011"/>
    <s v="10人份微電腦電子鍋"/>
    <x v="5"/>
    <n v="35"/>
    <n v="3790"/>
    <n v="132650"/>
  </r>
  <r>
    <s v="AB19-01192"/>
    <d v="2019-12-05T00:00:00"/>
    <s v="涂佩芳"/>
    <s v="M-001"/>
    <x v="1"/>
    <s v="K015"/>
    <s v="43吋LED液晶顯示器"/>
    <x v="2"/>
    <n v="35"/>
    <n v="10900"/>
    <n v="381500"/>
  </r>
  <r>
    <s v="AB19-01193"/>
    <d v="2019-12-05T00:00:00"/>
    <s v="陳欣怡"/>
    <s v="M-003"/>
    <x v="0"/>
    <s v="K007"/>
    <s v="多功能計時鬆餅機-雪花白"/>
    <x v="5"/>
    <n v="45"/>
    <n v="3880"/>
    <n v="174600"/>
  </r>
  <r>
    <s v="AB19-01194"/>
    <d v="2019-12-05T00:00:00"/>
    <s v="陳欣怡"/>
    <s v="M-004"/>
    <x v="3"/>
    <s v="K007"/>
    <s v="多功能計時鬆餅機-雪花白"/>
    <x v="5"/>
    <n v="45"/>
    <n v="3880"/>
    <n v="174600"/>
  </r>
  <r>
    <s v="AB19-01195"/>
    <d v="2019-12-05T00:00:00"/>
    <s v="陳欣怡"/>
    <s v="M-005"/>
    <x v="4"/>
    <s v="K022"/>
    <s v="溫熱按摩巧揉枕"/>
    <x v="4"/>
    <n v="45"/>
    <n v="1688"/>
    <n v="75960"/>
  </r>
  <r>
    <s v="AB19-01196"/>
    <d v="2019-12-05T00:00:00"/>
    <s v="王家銘"/>
    <s v="M-006"/>
    <x v="5"/>
    <s v="K022"/>
    <s v="溫熱按摩巧揉枕"/>
    <x v="4"/>
    <n v="45"/>
    <n v="1688"/>
    <n v="75960"/>
  </r>
  <r>
    <s v="AB19-01197"/>
    <d v="2019-12-05T00:00:00"/>
    <s v="涂佩芳"/>
    <s v="M-002"/>
    <x v="2"/>
    <s v="K002"/>
    <s v="14吋立扇/電風扇-白"/>
    <x v="0"/>
    <n v="25"/>
    <n v="980"/>
    <n v="24500"/>
  </r>
  <r>
    <s v="AB19-01198"/>
    <d v="2019-12-05T00:00:00"/>
    <s v="陳欣怡"/>
    <s v="M-005"/>
    <x v="4"/>
    <s v="K041"/>
    <s v="迷你隨身空氣負離子清淨機-白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F3000-79CA-4C07-A108-D1AC2E0EDF92}" name="樞紐分析表1" cacheId="1" applyNumberFormats="0" applyBorderFormats="0" applyFontFormats="0" applyPatternFormats="0" applyAlignmentFormats="0" applyWidthHeightFormats="1" dataCaption="值" missingCaption="0" updatedVersion="6" minRefreshableVersion="3" useAutoFormatting="1" itemPrintTitles="1" createdVersion="6" indent="0" outline="1" outlineData="1" multipleFieldFilters="0">
  <location ref="A3:M11" firstHeaderRow="1" firstDataRow="2" firstDataCol="1"/>
  <pivotFields count="11">
    <pivotField showAll="0"/>
    <pivotField numFmtId="14" showAll="0"/>
    <pivotField showAll="0"/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dataField="1" numFmtId="176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交易金額" fld="10" baseField="7" baseItem="0" numFmtId="17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C94D9-FEDB-44CF-B878-170CAE6DD5AE}" name="樞紐分析表1" cacheId="1" applyNumberFormats="0" applyBorderFormats="0" applyFontFormats="0" applyPatternFormats="0" applyAlignmentFormats="0" applyWidthHeightFormats="1" dataCaption="值" missingCaption="0" updatedVersion="6" minRefreshableVersion="3" useAutoFormatting="1" itemPrintTitles="1" createdVersion="6" indent="0" outline="1" outlineData="1" multipleFieldFilters="0">
  <location ref="A3:L4" firstHeaderRow="1" firstDataRow="2" firstDataCol="0"/>
  <pivotFields count="11">
    <pivotField showAll="0"/>
    <pivotField numFmtId="14" showAll="0"/>
    <pivotField showAll="0"/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numFmtId="176" showAll="0"/>
  </pivotFields>
  <rowItems count="1">
    <i/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CCEA-57B6-42EB-8757-381D8A089F1C}">
  <dimension ref="A3:M11"/>
  <sheetViews>
    <sheetView tabSelected="1" workbookViewId="0">
      <selection activeCell="A3" sqref="A3"/>
    </sheetView>
  </sheetViews>
  <sheetFormatPr defaultRowHeight="15" x14ac:dyDescent="0.3"/>
  <cols>
    <col min="1" max="1" width="19.25" bestFit="1" customWidth="1"/>
    <col min="2" max="12" width="13.375" bestFit="1" customWidth="1"/>
    <col min="13" max="13" width="14.625" bestFit="1" customWidth="1"/>
  </cols>
  <sheetData>
    <row r="3" spans="1:13" x14ac:dyDescent="0.3">
      <c r="A3" s="54" t="s">
        <v>1692</v>
      </c>
      <c r="B3" s="54" t="s">
        <v>1694</v>
      </c>
    </row>
    <row r="4" spans="1:13" x14ac:dyDescent="0.3">
      <c r="A4" s="54" t="s">
        <v>1693</v>
      </c>
      <c r="B4" t="s">
        <v>1674</v>
      </c>
      <c r="C4" t="s">
        <v>1675</v>
      </c>
      <c r="D4" t="s">
        <v>1676</v>
      </c>
      <c r="E4" t="s">
        <v>1677</v>
      </c>
      <c r="F4" t="s">
        <v>1678</v>
      </c>
      <c r="G4" t="s">
        <v>1679</v>
      </c>
      <c r="H4" t="s">
        <v>1680</v>
      </c>
      <c r="I4" t="s">
        <v>1681</v>
      </c>
      <c r="J4" t="s">
        <v>1682</v>
      </c>
      <c r="K4" t="s">
        <v>1683</v>
      </c>
      <c r="L4" t="s">
        <v>1684</v>
      </c>
      <c r="M4" t="s">
        <v>1685</v>
      </c>
    </row>
    <row r="5" spans="1:13" x14ac:dyDescent="0.3">
      <c r="A5" s="55" t="s">
        <v>1686</v>
      </c>
      <c r="B5" s="56">
        <v>5542400</v>
      </c>
      <c r="C5" s="56">
        <v>3686150</v>
      </c>
      <c r="D5" s="56">
        <v>4322975</v>
      </c>
      <c r="E5" s="56">
        <v>4505775</v>
      </c>
      <c r="F5" s="56">
        <v>6218300</v>
      </c>
      <c r="G5" s="56">
        <v>6220150</v>
      </c>
      <c r="H5" s="56">
        <v>4083850</v>
      </c>
      <c r="I5" s="56">
        <v>5047850</v>
      </c>
      <c r="J5" s="56">
        <v>4647750</v>
      </c>
      <c r="K5" s="56">
        <v>4926200</v>
      </c>
      <c r="L5" s="56">
        <v>4410000</v>
      </c>
      <c r="M5" s="56">
        <v>53611400</v>
      </c>
    </row>
    <row r="6" spans="1:13" x14ac:dyDescent="0.3">
      <c r="A6" s="55" t="s">
        <v>1687</v>
      </c>
      <c r="B6" s="56">
        <v>504450</v>
      </c>
      <c r="C6" s="56">
        <v>730750</v>
      </c>
      <c r="D6" s="56">
        <v>661650</v>
      </c>
      <c r="E6" s="56">
        <v>727000</v>
      </c>
      <c r="F6" s="56">
        <v>858750</v>
      </c>
      <c r="G6" s="56">
        <v>752550</v>
      </c>
      <c r="H6" s="56">
        <v>347800</v>
      </c>
      <c r="I6" s="56">
        <v>704800</v>
      </c>
      <c r="J6" s="56">
        <v>461400</v>
      </c>
      <c r="K6" s="56">
        <v>410250</v>
      </c>
      <c r="L6" s="56">
        <v>302750</v>
      </c>
      <c r="M6" s="56">
        <v>6462150</v>
      </c>
    </row>
    <row r="7" spans="1:13" x14ac:dyDescent="0.3">
      <c r="A7" s="55" t="s">
        <v>1688</v>
      </c>
      <c r="B7" s="56">
        <v>953920</v>
      </c>
      <c r="C7" s="56">
        <v>2256340</v>
      </c>
      <c r="D7" s="56">
        <v>2189340</v>
      </c>
      <c r="E7" s="56">
        <v>1951460</v>
      </c>
      <c r="F7" s="56">
        <v>823880</v>
      </c>
      <c r="G7" s="56">
        <v>506920</v>
      </c>
      <c r="H7" s="56">
        <v>1889880</v>
      </c>
      <c r="I7" s="56">
        <v>884840</v>
      </c>
      <c r="J7" s="56">
        <v>1809960</v>
      </c>
      <c r="K7" s="56">
        <v>730420</v>
      </c>
      <c r="L7" s="56">
        <v>899840</v>
      </c>
      <c r="M7" s="56">
        <v>14896800</v>
      </c>
    </row>
    <row r="8" spans="1:13" x14ac:dyDescent="0.3">
      <c r="A8" s="55" t="s">
        <v>1689</v>
      </c>
      <c r="B8" s="56">
        <v>4987450</v>
      </c>
      <c r="C8" s="56">
        <v>4423700</v>
      </c>
      <c r="D8" s="56">
        <v>4345300</v>
      </c>
      <c r="E8" s="56">
        <v>3638300</v>
      </c>
      <c r="F8" s="56">
        <v>4191750</v>
      </c>
      <c r="G8" s="56">
        <v>3927150</v>
      </c>
      <c r="H8" s="56">
        <v>4417550</v>
      </c>
      <c r="I8" s="56">
        <v>3574850</v>
      </c>
      <c r="J8" s="56">
        <v>3529700</v>
      </c>
      <c r="K8" s="56">
        <v>3683400</v>
      </c>
      <c r="L8" s="56">
        <v>4076300</v>
      </c>
      <c r="M8" s="56">
        <v>44795450</v>
      </c>
    </row>
    <row r="9" spans="1:13" x14ac:dyDescent="0.3">
      <c r="A9" s="55" t="s">
        <v>1690</v>
      </c>
      <c r="B9" s="56">
        <v>0</v>
      </c>
      <c r="C9" s="56">
        <v>4930550</v>
      </c>
      <c r="D9" s="56">
        <v>3388065</v>
      </c>
      <c r="E9" s="56">
        <v>5299050</v>
      </c>
      <c r="F9" s="56">
        <v>0</v>
      </c>
      <c r="G9" s="56">
        <v>6033950</v>
      </c>
      <c r="H9" s="56">
        <v>5180050</v>
      </c>
      <c r="I9" s="56">
        <v>4538840</v>
      </c>
      <c r="J9" s="56">
        <v>4748315</v>
      </c>
      <c r="K9" s="56">
        <v>4492950</v>
      </c>
      <c r="L9" s="56">
        <v>4403855</v>
      </c>
      <c r="M9" s="56">
        <v>43015625</v>
      </c>
    </row>
    <row r="10" spans="1:13" x14ac:dyDescent="0.3">
      <c r="A10" s="55" t="s">
        <v>1691</v>
      </c>
      <c r="B10" s="56">
        <v>13867500</v>
      </c>
      <c r="C10" s="56">
        <v>21310950</v>
      </c>
      <c r="D10" s="56">
        <v>6895400</v>
      </c>
      <c r="E10" s="56">
        <v>13680400</v>
      </c>
      <c r="F10" s="56">
        <v>13998050</v>
      </c>
      <c r="G10" s="56">
        <v>10763600</v>
      </c>
      <c r="H10" s="56">
        <v>19236300</v>
      </c>
      <c r="I10" s="56">
        <v>9830950</v>
      </c>
      <c r="J10" s="56">
        <v>16891250</v>
      </c>
      <c r="K10" s="56">
        <v>19758250</v>
      </c>
      <c r="L10" s="56">
        <v>19308700</v>
      </c>
      <c r="M10" s="56">
        <v>165541350</v>
      </c>
    </row>
    <row r="11" spans="1:13" x14ac:dyDescent="0.3">
      <c r="A11" s="55" t="s">
        <v>1685</v>
      </c>
      <c r="B11" s="56">
        <v>25855720</v>
      </c>
      <c r="C11" s="56">
        <v>37338440</v>
      </c>
      <c r="D11" s="56">
        <v>21802730</v>
      </c>
      <c r="E11" s="56">
        <v>29801985</v>
      </c>
      <c r="F11" s="56">
        <v>26090730</v>
      </c>
      <c r="G11" s="56">
        <v>28204320</v>
      </c>
      <c r="H11" s="56">
        <v>35155430</v>
      </c>
      <c r="I11" s="56">
        <v>24582130</v>
      </c>
      <c r="J11" s="56">
        <v>32088375</v>
      </c>
      <c r="K11" s="56">
        <v>34001470</v>
      </c>
      <c r="L11" s="56">
        <v>33401445</v>
      </c>
      <c r="M11" s="56">
        <v>328322775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510D-5CEC-446A-8E52-814D493A7A44}">
  <dimension ref="A3:L4"/>
  <sheetViews>
    <sheetView workbookViewId="0">
      <selection activeCell="A3" sqref="A3"/>
    </sheetView>
  </sheetViews>
  <sheetFormatPr defaultRowHeight="15" x14ac:dyDescent="0.3"/>
  <cols>
    <col min="1" max="11" width="10.75" bestFit="1" customWidth="1"/>
    <col min="12" max="12" width="6" bestFit="1" customWidth="1"/>
    <col min="13" max="13" width="14.625" bestFit="1" customWidth="1"/>
  </cols>
  <sheetData>
    <row r="3" spans="1:12" x14ac:dyDescent="0.3">
      <c r="A3" s="54" t="s">
        <v>1694</v>
      </c>
    </row>
    <row r="4" spans="1:12" x14ac:dyDescent="0.3">
      <c r="A4" t="s">
        <v>1674</v>
      </c>
      <c r="B4" t="s">
        <v>1675</v>
      </c>
      <c r="C4" t="s">
        <v>1676</v>
      </c>
      <c r="D4" t="s">
        <v>1677</v>
      </c>
      <c r="E4" t="s">
        <v>1678</v>
      </c>
      <c r="F4" t="s">
        <v>1679</v>
      </c>
      <c r="G4" t="s">
        <v>1680</v>
      </c>
      <c r="H4" t="s">
        <v>1681</v>
      </c>
      <c r="I4" t="s">
        <v>1682</v>
      </c>
      <c r="J4" t="s">
        <v>1683</v>
      </c>
      <c r="K4" t="s">
        <v>1684</v>
      </c>
      <c r="L4" t="s">
        <v>1685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K1515"/>
  <sheetViews>
    <sheetView showGridLines="0" zoomScale="112" zoomScaleNormal="112" workbookViewId="0"/>
  </sheetViews>
  <sheetFormatPr defaultColWidth="8.75" defaultRowHeight="14.4" x14ac:dyDescent="0.3"/>
  <cols>
    <col min="1" max="1" width="15" style="8" bestFit="1" customWidth="1"/>
    <col min="2" max="2" width="12.125" style="8" customWidth="1"/>
    <col min="3" max="3" width="14.375" style="8" customWidth="1"/>
    <col min="4" max="4" width="12.375" style="2" customWidth="1"/>
    <col min="5" max="5" width="13.625" style="2" customWidth="1"/>
    <col min="6" max="6" width="14.375" style="8" customWidth="1"/>
    <col min="7" max="7" width="29.75" style="8" bestFit="1" customWidth="1"/>
    <col min="8" max="8" width="10.875" style="8" bestFit="1" customWidth="1"/>
    <col min="9" max="9" width="11" style="25" customWidth="1"/>
    <col min="10" max="10" width="10.875" style="8" customWidth="1"/>
    <col min="11" max="11" width="15.375" style="8" bestFit="1" customWidth="1"/>
    <col min="12" max="12" width="20.75" style="2" bestFit="1" customWidth="1"/>
    <col min="13" max="16384" width="8.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4</v>
      </c>
      <c r="G1" s="1" t="s">
        <v>1552</v>
      </c>
      <c r="H1" s="1" t="s">
        <v>5</v>
      </c>
      <c r="I1" s="1" t="s">
        <v>6</v>
      </c>
      <c r="J1" s="1" t="s">
        <v>1549</v>
      </c>
      <c r="K1" s="1" t="s">
        <v>1550</v>
      </c>
    </row>
    <row r="2" spans="1:11" x14ac:dyDescent="0.3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1623</v>
      </c>
      <c r="G2" s="6" t="str">
        <f>VLOOKUP($F2,產品資料!$A$2:$G$51,5,FALSE)</f>
        <v>14吋立扇/電風扇-灰</v>
      </c>
      <c r="H2" s="3" t="str">
        <f>VLOOKUP(訂單銷售明細!$F2,產品資料!$A$1:$G$51,2,FALSE)</f>
        <v>空調家電</v>
      </c>
      <c r="I2" s="3">
        <v>45</v>
      </c>
      <c r="J2" s="3">
        <f>VLOOKUP($F2,產品資料!$A$2:$G$51,6,FALSE)</f>
        <v>980</v>
      </c>
      <c r="K2" s="7">
        <f>I2*J2</f>
        <v>44100</v>
      </c>
    </row>
    <row r="3" spans="1:11" x14ac:dyDescent="0.3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1611</v>
      </c>
      <c r="G3" s="11" t="str">
        <f>VLOOKUP($F3,產品資料!$A$2:$G$51,5,FALSE)</f>
        <v>美白電動牙刷-美白刷頭+多動向交叉刷頭</v>
      </c>
      <c r="H3" s="8" t="str">
        <f>VLOOKUP(訂單銷售明細!$F3,產品資料!$A$1:$G$51,2,FALSE)</f>
        <v>美容家電</v>
      </c>
      <c r="I3" s="8">
        <v>25</v>
      </c>
      <c r="J3" s="8">
        <f>VLOOKUP($F3,產品資料!$A$2:$G$51,6,FALSE)</f>
        <v>1200</v>
      </c>
      <c r="K3" s="12">
        <f t="shared" ref="K3:K66" si="0">I3*J3</f>
        <v>30000</v>
      </c>
    </row>
    <row r="4" spans="1:11" x14ac:dyDescent="0.3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1607</v>
      </c>
      <c r="G4" s="16" t="str">
        <f>VLOOKUP($F4,產品資料!$A$2:$G$51,5,FALSE)</f>
        <v>40吋LED液晶顯示器</v>
      </c>
      <c r="H4" s="13" t="str">
        <f>VLOOKUP(訂單銷售明細!$F4,產品資料!$A$1:$G$51,2,FALSE)</f>
        <v>生活家電</v>
      </c>
      <c r="I4" s="13">
        <v>25</v>
      </c>
      <c r="J4" s="13">
        <f>VLOOKUP($F4,產品資料!$A$2:$G$51,6,FALSE)</f>
        <v>7490</v>
      </c>
      <c r="K4" s="17">
        <f t="shared" si="0"/>
        <v>187250</v>
      </c>
    </row>
    <row r="5" spans="1:11" x14ac:dyDescent="0.3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1632</v>
      </c>
      <c r="G5" s="11" t="str">
        <f>VLOOKUP($F5,產品資料!$A$2:$G$51,5,FALSE)</f>
        <v>蒸氣掛燙烘衣架</v>
      </c>
      <c r="H5" s="8" t="str">
        <f>VLOOKUP(訂單銷售明細!$F5,產品資料!$A$1:$G$51,2,FALSE)</f>
        <v>清靜除溼</v>
      </c>
      <c r="I5" s="8">
        <v>45</v>
      </c>
      <c r="J5" s="8">
        <f>VLOOKUP($F5,產品資料!$A$2:$G$51,6,FALSE)</f>
        <v>4280</v>
      </c>
      <c r="K5" s="12">
        <f t="shared" si="0"/>
        <v>192600</v>
      </c>
    </row>
    <row r="6" spans="1:11" x14ac:dyDescent="0.3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1638</v>
      </c>
      <c r="G6" s="16" t="str">
        <f>VLOOKUP($F6,產品資料!$A$2:$G$51,5,FALSE)</f>
        <v>迷你隨身空氣負離子清淨機-紅</v>
      </c>
      <c r="H6" s="13" t="str">
        <f>VLOOKUP(訂單銷售明細!$F6,產品資料!$A$1:$G$51,2,FALSE)</f>
        <v>清靜除溼</v>
      </c>
      <c r="I6" s="13">
        <v>25</v>
      </c>
      <c r="J6" s="13">
        <f>VLOOKUP($F6,產品資料!$A$2:$G$51,6,FALSE)</f>
        <v>999</v>
      </c>
      <c r="K6" s="17">
        <f t="shared" si="0"/>
        <v>24975</v>
      </c>
    </row>
    <row r="7" spans="1:11" x14ac:dyDescent="0.3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1639</v>
      </c>
      <c r="G7" s="11" t="str">
        <f>VLOOKUP($F7,產品資料!$A$2:$G$51,5,FALSE)</f>
        <v>直立擺頭陶瓷電暖器-灰</v>
      </c>
      <c r="H7" s="8" t="str">
        <f>VLOOKUP(訂單銷售明細!$F7,產品資料!$A$1:$G$51,2,FALSE)</f>
        <v>空調家電</v>
      </c>
      <c r="I7" s="8">
        <v>25</v>
      </c>
      <c r="J7" s="8">
        <f>VLOOKUP($F7,產品資料!$A$2:$G$51,6,FALSE)</f>
        <v>2690</v>
      </c>
      <c r="K7" s="12">
        <f t="shared" si="0"/>
        <v>67250</v>
      </c>
    </row>
    <row r="8" spans="1:11" x14ac:dyDescent="0.3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1607</v>
      </c>
      <c r="G8" s="16" t="str">
        <f>VLOOKUP($F8,產品資料!$A$2:$G$51,5,FALSE)</f>
        <v>40吋LED液晶顯示器</v>
      </c>
      <c r="H8" s="13" t="str">
        <f>VLOOKUP(訂單銷售明細!$F8,產品資料!$A$1:$G$51,2,FALSE)</f>
        <v>生活家電</v>
      </c>
      <c r="I8" s="13">
        <v>45</v>
      </c>
      <c r="J8" s="13">
        <f>VLOOKUP($F8,產品資料!$A$2:$G$51,6,FALSE)</f>
        <v>7490</v>
      </c>
      <c r="K8" s="17">
        <f t="shared" si="0"/>
        <v>337050</v>
      </c>
    </row>
    <row r="9" spans="1:11" x14ac:dyDescent="0.3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1611</v>
      </c>
      <c r="G9" s="11" t="str">
        <f>VLOOKUP($F9,產品資料!$A$2:$G$51,5,FALSE)</f>
        <v>美白電動牙刷-美白刷頭+多動向交叉刷頭</v>
      </c>
      <c r="H9" s="8" t="str">
        <f>VLOOKUP(訂單銷售明細!$F9,產品資料!$A$1:$G$51,2,FALSE)</f>
        <v>美容家電</v>
      </c>
      <c r="I9" s="8">
        <v>25</v>
      </c>
      <c r="J9" s="8">
        <f>VLOOKUP($F9,產品資料!$A$2:$G$51,6,FALSE)</f>
        <v>1200</v>
      </c>
      <c r="K9" s="12">
        <f t="shared" si="0"/>
        <v>30000</v>
      </c>
    </row>
    <row r="10" spans="1:11" x14ac:dyDescent="0.3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1607</v>
      </c>
      <c r="G10" s="16" t="str">
        <f>VLOOKUP($F10,產品資料!$A$2:$G$51,5,FALSE)</f>
        <v>40吋LED液晶顯示器</v>
      </c>
      <c r="H10" s="13" t="str">
        <f>VLOOKUP(訂單銷售明細!$F10,產品資料!$A$1:$G$51,2,FALSE)</f>
        <v>生活家電</v>
      </c>
      <c r="I10" s="13">
        <v>25</v>
      </c>
      <c r="J10" s="13">
        <f>VLOOKUP($F10,產品資料!$A$2:$G$51,6,FALSE)</f>
        <v>7490</v>
      </c>
      <c r="K10" s="17">
        <f t="shared" si="0"/>
        <v>187250</v>
      </c>
    </row>
    <row r="11" spans="1:11" x14ac:dyDescent="0.3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1632</v>
      </c>
      <c r="G11" s="11" t="str">
        <f>VLOOKUP($F11,產品資料!$A$2:$G$51,5,FALSE)</f>
        <v>蒸氣掛燙烘衣架</v>
      </c>
      <c r="H11" s="8" t="str">
        <f>VLOOKUP(訂單銷售明細!$F11,產品資料!$A$1:$G$51,2,FALSE)</f>
        <v>清靜除溼</v>
      </c>
      <c r="I11" s="8">
        <v>45</v>
      </c>
      <c r="J11" s="8">
        <f>VLOOKUP($F11,產品資料!$A$2:$G$51,6,FALSE)</f>
        <v>4280</v>
      </c>
      <c r="K11" s="12">
        <f t="shared" si="0"/>
        <v>192600</v>
      </c>
    </row>
    <row r="12" spans="1:11" x14ac:dyDescent="0.3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1638</v>
      </c>
      <c r="G12" s="16" t="str">
        <f>VLOOKUP($F12,產品資料!$A$2:$G$51,5,FALSE)</f>
        <v>迷你隨身空氣負離子清淨機-紅</v>
      </c>
      <c r="H12" s="13" t="str">
        <f>VLOOKUP(訂單銷售明細!$F12,產品資料!$A$1:$G$51,2,FALSE)</f>
        <v>清靜除溼</v>
      </c>
      <c r="I12" s="13">
        <v>25</v>
      </c>
      <c r="J12" s="13">
        <f>VLOOKUP($F12,產品資料!$A$2:$G$51,6,FALSE)</f>
        <v>999</v>
      </c>
      <c r="K12" s="17">
        <f t="shared" si="0"/>
        <v>24975</v>
      </c>
    </row>
    <row r="13" spans="1:11" x14ac:dyDescent="0.3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1639</v>
      </c>
      <c r="G13" s="11" t="str">
        <f>VLOOKUP($F13,產品資料!$A$2:$G$51,5,FALSE)</f>
        <v>直立擺頭陶瓷電暖器-灰</v>
      </c>
      <c r="H13" s="8" t="str">
        <f>VLOOKUP(訂單銷售明細!$F13,產品資料!$A$1:$G$51,2,FALSE)</f>
        <v>空調家電</v>
      </c>
      <c r="I13" s="8">
        <v>25</v>
      </c>
      <c r="J13" s="8">
        <f>VLOOKUP($F13,產品資料!$A$2:$G$51,6,FALSE)</f>
        <v>2690</v>
      </c>
      <c r="K13" s="12">
        <f t="shared" si="0"/>
        <v>67250</v>
      </c>
    </row>
    <row r="14" spans="1:11" x14ac:dyDescent="0.3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1627</v>
      </c>
      <c r="G14" s="16" t="str">
        <f>VLOOKUP($F14,產品資料!$A$2:$G$51,5,FALSE)</f>
        <v>暖手寶-粉+白</v>
      </c>
      <c r="H14" s="13" t="str">
        <f>VLOOKUP(訂單銷售明細!$F14,產品資料!$A$1:$G$51,2,FALSE)</f>
        <v>空調家電</v>
      </c>
      <c r="I14" s="13">
        <v>25</v>
      </c>
      <c r="J14" s="13">
        <f>VLOOKUP($F14,產品資料!$A$2:$G$51,6,FALSE)</f>
        <v>1330</v>
      </c>
      <c r="K14" s="17">
        <f t="shared" si="0"/>
        <v>33250</v>
      </c>
    </row>
    <row r="15" spans="1:11" x14ac:dyDescent="0.3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1635</v>
      </c>
      <c r="G15" s="11" t="str">
        <f>VLOOKUP($F15,產品資料!$A$2:$G$51,5,FALSE)</f>
        <v>數位式無線電話-時尚黑</v>
      </c>
      <c r="H15" s="8" t="str">
        <f>VLOOKUP(訂單銷售明細!$F15,產品資料!$A$1:$G$51,2,FALSE)</f>
        <v>生活家電</v>
      </c>
      <c r="I15" s="8">
        <v>25</v>
      </c>
      <c r="J15" s="8">
        <f>VLOOKUP($F15,產品資料!$A$2:$G$51,6,FALSE)</f>
        <v>990</v>
      </c>
      <c r="K15" s="12">
        <f t="shared" si="0"/>
        <v>24750</v>
      </c>
    </row>
    <row r="16" spans="1:11" x14ac:dyDescent="0.3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1608</v>
      </c>
      <c r="G16" s="16" t="str">
        <f>VLOOKUP($F16,產品資料!$A$2:$G$51,5,FALSE)</f>
        <v>奈米水離子吹風機-粉金</v>
      </c>
      <c r="H16" s="13" t="str">
        <f>VLOOKUP(訂單銷售明細!$F16,產品資料!$A$1:$G$51,2,FALSE)</f>
        <v>美容家電</v>
      </c>
      <c r="I16" s="13">
        <v>25</v>
      </c>
      <c r="J16" s="13">
        <f>VLOOKUP($F16,產品資料!$A$2:$G$51,6,FALSE)</f>
        <v>5990</v>
      </c>
      <c r="K16" s="17">
        <f t="shared" si="0"/>
        <v>149750</v>
      </c>
    </row>
    <row r="17" spans="1:11" x14ac:dyDescent="0.3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1611</v>
      </c>
      <c r="G17" s="11" t="str">
        <f>VLOOKUP($F17,產品資料!$A$2:$G$51,5,FALSE)</f>
        <v>美白電動牙刷-美白刷頭+多動向交叉刷頭</v>
      </c>
      <c r="H17" s="8" t="str">
        <f>VLOOKUP(訂單銷售明細!$F17,產品資料!$A$1:$G$51,2,FALSE)</f>
        <v>美容家電</v>
      </c>
      <c r="I17" s="8">
        <v>25</v>
      </c>
      <c r="J17" s="8">
        <f>VLOOKUP($F17,產品資料!$A$2:$G$51,6,FALSE)</f>
        <v>1200</v>
      </c>
      <c r="K17" s="12">
        <f t="shared" si="0"/>
        <v>30000</v>
      </c>
    </row>
    <row r="18" spans="1:11" x14ac:dyDescent="0.3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1611</v>
      </c>
      <c r="G18" s="16" t="str">
        <f>VLOOKUP($F18,產品資料!$A$2:$G$51,5,FALSE)</f>
        <v>美白電動牙刷-美白刷頭+多動向交叉刷頭</v>
      </c>
      <c r="H18" s="13" t="str">
        <f>VLOOKUP(訂單銷售明細!$F18,產品資料!$A$1:$G$51,2,FALSE)</f>
        <v>美容家電</v>
      </c>
      <c r="I18" s="13">
        <v>25</v>
      </c>
      <c r="J18" s="13">
        <f>VLOOKUP($F18,產品資料!$A$2:$G$51,6,FALSE)</f>
        <v>1200</v>
      </c>
      <c r="K18" s="17">
        <f t="shared" si="0"/>
        <v>30000</v>
      </c>
    </row>
    <row r="19" spans="1:11" x14ac:dyDescent="0.3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1611</v>
      </c>
      <c r="G19" s="11" t="str">
        <f>VLOOKUP($F19,產品資料!$A$2:$G$51,5,FALSE)</f>
        <v>美白電動牙刷-美白刷頭+多動向交叉刷頭</v>
      </c>
      <c r="H19" s="8" t="str">
        <f>VLOOKUP(訂單銷售明細!$F19,產品資料!$A$1:$G$51,2,FALSE)</f>
        <v>美容家電</v>
      </c>
      <c r="I19" s="8">
        <v>25</v>
      </c>
      <c r="J19" s="8">
        <f>VLOOKUP($F19,產品資料!$A$2:$G$51,6,FALSE)</f>
        <v>1200</v>
      </c>
      <c r="K19" s="12">
        <f t="shared" si="0"/>
        <v>30000</v>
      </c>
    </row>
    <row r="20" spans="1:11" x14ac:dyDescent="0.3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1609</v>
      </c>
      <c r="G20" s="16" t="str">
        <f>VLOOKUP($F20,產品資料!$A$2:$G$51,5,FALSE)</f>
        <v>手持按摩器</v>
      </c>
      <c r="H20" s="13" t="str">
        <f>VLOOKUP(訂單銷售明細!$F20,產品資料!$A$1:$G$51,2,FALSE)</f>
        <v>按摩家電</v>
      </c>
      <c r="I20" s="13">
        <v>25</v>
      </c>
      <c r="J20" s="13">
        <f>VLOOKUP($F20,產品資料!$A$2:$G$51,6,FALSE)</f>
        <v>2980</v>
      </c>
      <c r="K20" s="17">
        <f t="shared" si="0"/>
        <v>74500</v>
      </c>
    </row>
    <row r="21" spans="1:11" x14ac:dyDescent="0.3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1608</v>
      </c>
      <c r="G21" s="11" t="str">
        <f>VLOOKUP($F21,產品資料!$A$2:$G$51,5,FALSE)</f>
        <v>奈米水離子吹風機-粉金</v>
      </c>
      <c r="H21" s="8" t="str">
        <f>VLOOKUP(訂單銷售明細!$F21,產品資料!$A$1:$G$51,2,FALSE)</f>
        <v>美容家電</v>
      </c>
      <c r="I21" s="8">
        <v>35</v>
      </c>
      <c r="J21" s="8">
        <f>VLOOKUP($F21,產品資料!$A$2:$G$51,6,FALSE)</f>
        <v>5990</v>
      </c>
      <c r="K21" s="12">
        <f t="shared" si="0"/>
        <v>209650</v>
      </c>
    </row>
    <row r="22" spans="1:11" x14ac:dyDescent="0.3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1608</v>
      </c>
      <c r="G22" s="16" t="str">
        <f>VLOOKUP($F22,產品資料!$A$2:$G$51,5,FALSE)</f>
        <v>奈米水離子吹風機-粉金</v>
      </c>
      <c r="H22" s="13" t="str">
        <f>VLOOKUP(訂單銷售明細!$F22,產品資料!$A$1:$G$51,2,FALSE)</f>
        <v>美容家電</v>
      </c>
      <c r="I22" s="13">
        <v>35</v>
      </c>
      <c r="J22" s="13">
        <f>VLOOKUP($F22,產品資料!$A$2:$G$51,6,FALSE)</f>
        <v>5990</v>
      </c>
      <c r="K22" s="17">
        <f t="shared" si="0"/>
        <v>209650</v>
      </c>
    </row>
    <row r="23" spans="1:11" x14ac:dyDescent="0.3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1627</v>
      </c>
      <c r="G23" s="11" t="str">
        <f>VLOOKUP($F23,產品資料!$A$2:$G$51,5,FALSE)</f>
        <v>暖手寶-粉+白</v>
      </c>
      <c r="H23" s="8" t="str">
        <f>VLOOKUP(訂單銷售明細!$F23,產品資料!$A$1:$G$51,2,FALSE)</f>
        <v>空調家電</v>
      </c>
      <c r="I23" s="8">
        <v>45</v>
      </c>
      <c r="J23" s="8">
        <f>VLOOKUP($F23,產品資料!$A$2:$G$51,6,FALSE)</f>
        <v>1330</v>
      </c>
      <c r="K23" s="12">
        <f t="shared" si="0"/>
        <v>59850</v>
      </c>
    </row>
    <row r="24" spans="1:11" x14ac:dyDescent="0.3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1632</v>
      </c>
      <c r="G24" s="16" t="str">
        <f>VLOOKUP($F24,產品資料!$A$2:$G$51,5,FALSE)</f>
        <v>蒸氣掛燙烘衣架</v>
      </c>
      <c r="H24" s="13" t="str">
        <f>VLOOKUP(訂單銷售明細!$F24,產品資料!$A$1:$G$51,2,FALSE)</f>
        <v>清靜除溼</v>
      </c>
      <c r="I24" s="13">
        <v>25</v>
      </c>
      <c r="J24" s="13">
        <f>VLOOKUP($F24,產品資料!$A$2:$G$51,6,FALSE)</f>
        <v>4280</v>
      </c>
      <c r="K24" s="17">
        <f t="shared" si="0"/>
        <v>107000</v>
      </c>
    </row>
    <row r="25" spans="1:11" x14ac:dyDescent="0.3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1623</v>
      </c>
      <c r="G25" s="11" t="str">
        <f>VLOOKUP($F25,產品資料!$A$2:$G$51,5,FALSE)</f>
        <v>14吋立扇/電風扇-灰</v>
      </c>
      <c r="H25" s="8" t="str">
        <f>VLOOKUP(訂單銷售明細!$F25,產品資料!$A$1:$G$51,2,FALSE)</f>
        <v>空調家電</v>
      </c>
      <c r="I25" s="8">
        <v>25</v>
      </c>
      <c r="J25" s="8">
        <f>VLOOKUP($F25,產品資料!$A$2:$G$51,6,FALSE)</f>
        <v>980</v>
      </c>
      <c r="K25" s="12">
        <f t="shared" si="0"/>
        <v>24500</v>
      </c>
    </row>
    <row r="26" spans="1:11" x14ac:dyDescent="0.3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1607</v>
      </c>
      <c r="G26" s="16" t="str">
        <f>VLOOKUP($F26,產品資料!$A$2:$G$51,5,FALSE)</f>
        <v>40吋LED液晶顯示器</v>
      </c>
      <c r="H26" s="13" t="str">
        <f>VLOOKUP(訂單銷售明細!$F26,產品資料!$A$1:$G$51,2,FALSE)</f>
        <v>生活家電</v>
      </c>
      <c r="I26" s="13">
        <v>35</v>
      </c>
      <c r="J26" s="13">
        <f>VLOOKUP($F26,產品資料!$A$2:$G$51,6,FALSE)</f>
        <v>7490</v>
      </c>
      <c r="K26" s="17">
        <f t="shared" si="0"/>
        <v>262150</v>
      </c>
    </row>
    <row r="27" spans="1:11" x14ac:dyDescent="0.3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1607</v>
      </c>
      <c r="G27" s="11" t="str">
        <f>VLOOKUP($F27,產品資料!$A$2:$G$51,5,FALSE)</f>
        <v>40吋LED液晶顯示器</v>
      </c>
      <c r="H27" s="8" t="str">
        <f>VLOOKUP(訂單銷售明細!$F27,產品資料!$A$1:$G$51,2,FALSE)</f>
        <v>生活家電</v>
      </c>
      <c r="I27" s="8">
        <v>35</v>
      </c>
      <c r="J27" s="8">
        <f>VLOOKUP($F27,產品資料!$A$2:$G$51,6,FALSE)</f>
        <v>7490</v>
      </c>
      <c r="K27" s="12">
        <f t="shared" si="0"/>
        <v>262150</v>
      </c>
    </row>
    <row r="28" spans="1:11" x14ac:dyDescent="0.3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1604</v>
      </c>
      <c r="G28" s="16" t="str">
        <f>VLOOKUP($F28,產品資料!$A$2:$G$51,5,FALSE)</f>
        <v>渦輪氣旋健康氣炸鍋</v>
      </c>
      <c r="H28" s="13" t="str">
        <f>VLOOKUP(訂單銷售明細!$F28,產品資料!$A$1:$G$51,2,FALSE)</f>
        <v>廚房家電</v>
      </c>
      <c r="I28" s="13">
        <v>65</v>
      </c>
      <c r="J28" s="13">
        <f>VLOOKUP($F28,產品資料!$A$2:$G$51,6,FALSE)</f>
        <v>8990</v>
      </c>
      <c r="K28" s="17">
        <f t="shared" si="0"/>
        <v>584350</v>
      </c>
    </row>
    <row r="29" spans="1:11" x14ac:dyDescent="0.3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1604</v>
      </c>
      <c r="G29" s="11" t="str">
        <f>VLOOKUP($F29,產品資料!$A$2:$G$51,5,FALSE)</f>
        <v>渦輪氣旋健康氣炸鍋</v>
      </c>
      <c r="H29" s="8" t="str">
        <f>VLOOKUP(訂單銷售明細!$F29,產品資料!$A$1:$G$51,2,FALSE)</f>
        <v>廚房家電</v>
      </c>
      <c r="I29" s="8">
        <v>65</v>
      </c>
      <c r="J29" s="8">
        <f>VLOOKUP($F29,產品資料!$A$2:$G$51,6,FALSE)</f>
        <v>8990</v>
      </c>
      <c r="K29" s="12">
        <f t="shared" si="0"/>
        <v>584350</v>
      </c>
    </row>
    <row r="30" spans="1:11" x14ac:dyDescent="0.3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1640</v>
      </c>
      <c r="G30" s="16" t="str">
        <f>VLOOKUP($F30,產品資料!$A$2:$G$51,5,FALSE)</f>
        <v>迷你隨身空氣負離子清淨機-白</v>
      </c>
      <c r="H30" s="13" t="str">
        <f>VLOOKUP(訂單銷售明細!$F30,產品資料!$A$1:$G$51,2,FALSE)</f>
        <v>清靜除溼</v>
      </c>
      <c r="I30" s="13">
        <v>25</v>
      </c>
      <c r="J30" s="13">
        <f>VLOOKUP($F30,產品資料!$A$2:$G$51,6,FALSE)</f>
        <v>999</v>
      </c>
      <c r="K30" s="17">
        <f t="shared" si="0"/>
        <v>24975</v>
      </c>
    </row>
    <row r="31" spans="1:11" x14ac:dyDescent="0.3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1641</v>
      </c>
      <c r="G31" s="11" t="str">
        <f>VLOOKUP($F31,產品資料!$A$2:$G$51,5,FALSE)</f>
        <v>暖手寶-白</v>
      </c>
      <c r="H31" s="8" t="str">
        <f>VLOOKUP(訂單銷售明細!$F31,產品資料!$A$1:$G$51,2,FALSE)</f>
        <v>空調家電</v>
      </c>
      <c r="I31" s="8">
        <v>25</v>
      </c>
      <c r="J31" s="8">
        <f>VLOOKUP($F31,產品資料!$A$2:$G$51,6,FALSE)</f>
        <v>690</v>
      </c>
      <c r="K31" s="12">
        <f t="shared" si="0"/>
        <v>17250</v>
      </c>
    </row>
    <row r="32" spans="1:11" x14ac:dyDescent="0.3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1642</v>
      </c>
      <c r="G32" s="16" t="str">
        <f>VLOOKUP($F32,產品資料!$A$2:$G$51,5,FALSE)</f>
        <v>紫漩USB捕蚊燈</v>
      </c>
      <c r="H32" s="13" t="str">
        <f>VLOOKUP(訂單銷售明細!$F32,產品資料!$A$1:$G$51,2,FALSE)</f>
        <v>生活家電</v>
      </c>
      <c r="I32" s="13">
        <v>25</v>
      </c>
      <c r="J32" s="13">
        <f>VLOOKUP($F32,產品資料!$A$2:$G$51,6,FALSE)</f>
        <v>680</v>
      </c>
      <c r="K32" s="17">
        <f t="shared" si="0"/>
        <v>17000</v>
      </c>
    </row>
    <row r="33" spans="1:11" x14ac:dyDescent="0.3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1643</v>
      </c>
      <c r="G33" s="11" t="str">
        <f>VLOOKUP($F33,產品資料!$A$2:$G$51,5,FALSE)</f>
        <v>溫熱按摩敲敲枕</v>
      </c>
      <c r="H33" s="8" t="str">
        <f>VLOOKUP(訂單銷售明細!$F33,產品資料!$A$1:$G$51,2,FALSE)</f>
        <v>按摩家電</v>
      </c>
      <c r="I33" s="8">
        <v>25</v>
      </c>
      <c r="J33" s="8">
        <f>VLOOKUP($F33,產品資料!$A$2:$G$51,6,FALSE)</f>
        <v>2880</v>
      </c>
      <c r="K33" s="12">
        <f t="shared" si="0"/>
        <v>72000</v>
      </c>
    </row>
    <row r="34" spans="1:11" x14ac:dyDescent="0.3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1644</v>
      </c>
      <c r="G34" s="16" t="str">
        <f>VLOOKUP($F34,產品資料!$A$2:$G$51,5,FALSE)</f>
        <v>鉑光防眩檯燈-黑</v>
      </c>
      <c r="H34" s="13" t="str">
        <f>VLOOKUP(訂單銷售明細!$F34,產品資料!$A$1:$G$51,2,FALSE)</f>
        <v>生活家電</v>
      </c>
      <c r="I34" s="13">
        <v>25</v>
      </c>
      <c r="J34" s="13">
        <f>VLOOKUP($F34,產品資料!$A$2:$G$51,6,FALSE)</f>
        <v>988</v>
      </c>
      <c r="K34" s="17">
        <f t="shared" si="0"/>
        <v>24700</v>
      </c>
    </row>
    <row r="35" spans="1:11" x14ac:dyDescent="0.3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1645</v>
      </c>
      <c r="G35" s="11" t="str">
        <f>VLOOKUP($F35,產品資料!$A$2:$G$51,5,FALSE)</f>
        <v>頸背多功能按摩椅墊</v>
      </c>
      <c r="H35" s="8" t="str">
        <f>VLOOKUP(訂單銷售明細!$F35,產品資料!$A$1:$G$51,2,FALSE)</f>
        <v>按摩家電</v>
      </c>
      <c r="I35" s="8">
        <v>25</v>
      </c>
      <c r="J35" s="8">
        <f>VLOOKUP($F35,產品資料!$A$2:$G$51,6,FALSE)</f>
        <v>3280</v>
      </c>
      <c r="K35" s="12">
        <f t="shared" si="0"/>
        <v>82000</v>
      </c>
    </row>
    <row r="36" spans="1:11" x14ac:dyDescent="0.3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1646</v>
      </c>
      <c r="G36" s="16" t="str">
        <f>VLOOKUP($F36,產品資料!$A$2:$G$51,5,FALSE)</f>
        <v>暖烘免治馬桶座</v>
      </c>
      <c r="H36" s="13" t="str">
        <f>VLOOKUP(訂單銷售明細!$F36,產品資料!$A$1:$G$51,2,FALSE)</f>
        <v>生活家電</v>
      </c>
      <c r="I36" s="13">
        <v>25</v>
      </c>
      <c r="J36" s="13">
        <f>VLOOKUP($F36,產品資料!$A$2:$G$51,6,FALSE)</f>
        <v>16020</v>
      </c>
      <c r="K36" s="17">
        <f t="shared" si="0"/>
        <v>400500</v>
      </c>
    </row>
    <row r="37" spans="1:11" x14ac:dyDescent="0.3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1647</v>
      </c>
      <c r="G37" s="11" t="str">
        <f>VLOOKUP($F37,產品資料!$A$2:$G$51,5,FALSE)</f>
        <v>愛沙發-時尚灰</v>
      </c>
      <c r="H37" s="8" t="str">
        <f>VLOOKUP(訂單銷售明細!$F37,產品資料!$A$1:$G$51,2,FALSE)</f>
        <v>按摩家電</v>
      </c>
      <c r="I37" s="8">
        <v>35</v>
      </c>
      <c r="J37" s="8">
        <f>VLOOKUP($F37,產品資料!$A$2:$G$51,6,FALSE)</f>
        <v>32800</v>
      </c>
      <c r="K37" s="12">
        <f t="shared" si="0"/>
        <v>1148000</v>
      </c>
    </row>
    <row r="38" spans="1:11" x14ac:dyDescent="0.3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1600</v>
      </c>
      <c r="G38" s="16" t="str">
        <f>VLOOKUP($F38,產品資料!$A$2:$G$51,5,FALSE)</f>
        <v>蒸氣電熨斗</v>
      </c>
      <c r="H38" s="13" t="str">
        <f>VLOOKUP(訂單銷售明細!$F38,產品資料!$A$1:$G$51,2,FALSE)</f>
        <v>生活家電</v>
      </c>
      <c r="I38" s="13">
        <v>35</v>
      </c>
      <c r="J38" s="13">
        <f>VLOOKUP($F38,產品資料!$A$2:$G$51,6,FALSE)</f>
        <v>665</v>
      </c>
      <c r="K38" s="17">
        <f t="shared" si="0"/>
        <v>23275</v>
      </c>
    </row>
    <row r="39" spans="1:11" x14ac:dyDescent="0.3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1632</v>
      </c>
      <c r="G39" s="11" t="str">
        <f>VLOOKUP($F39,產品資料!$A$2:$G$51,5,FALSE)</f>
        <v>蒸氣掛燙烘衣架</v>
      </c>
      <c r="H39" s="8" t="str">
        <f>VLOOKUP(訂單銷售明細!$F39,產品資料!$A$1:$G$51,2,FALSE)</f>
        <v>清靜除溼</v>
      </c>
      <c r="I39" s="8">
        <v>45</v>
      </c>
      <c r="J39" s="8">
        <f>VLOOKUP($F39,產品資料!$A$2:$G$51,6,FALSE)</f>
        <v>4280</v>
      </c>
      <c r="K39" s="12">
        <f t="shared" si="0"/>
        <v>192600</v>
      </c>
    </row>
    <row r="40" spans="1:11" x14ac:dyDescent="0.3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1632</v>
      </c>
      <c r="G40" s="16" t="str">
        <f>VLOOKUP($F40,產品資料!$A$2:$G$51,5,FALSE)</f>
        <v>蒸氣掛燙烘衣架</v>
      </c>
      <c r="H40" s="13" t="str">
        <f>VLOOKUP(訂單銷售明細!$F40,產品資料!$A$1:$G$51,2,FALSE)</f>
        <v>清靜除溼</v>
      </c>
      <c r="I40" s="13">
        <v>25</v>
      </c>
      <c r="J40" s="13">
        <f>VLOOKUP($F40,產品資料!$A$2:$G$51,6,FALSE)</f>
        <v>4280</v>
      </c>
      <c r="K40" s="17">
        <f t="shared" si="0"/>
        <v>107000</v>
      </c>
    </row>
    <row r="41" spans="1:11" x14ac:dyDescent="0.3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1632</v>
      </c>
      <c r="G41" s="11" t="str">
        <f>VLOOKUP($F41,產品資料!$A$2:$G$51,5,FALSE)</f>
        <v>蒸氣掛燙烘衣架</v>
      </c>
      <c r="H41" s="8" t="str">
        <f>VLOOKUP(訂單銷售明細!$F41,產品資料!$A$1:$G$51,2,FALSE)</f>
        <v>清靜除溼</v>
      </c>
      <c r="I41" s="8">
        <v>25</v>
      </c>
      <c r="J41" s="8">
        <f>VLOOKUP($F41,產品資料!$A$2:$G$51,6,FALSE)</f>
        <v>4280</v>
      </c>
      <c r="K41" s="12">
        <f t="shared" si="0"/>
        <v>107000</v>
      </c>
    </row>
    <row r="42" spans="1:11" x14ac:dyDescent="0.3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1632</v>
      </c>
      <c r="G42" s="16" t="str">
        <f>VLOOKUP($F42,產品資料!$A$2:$G$51,5,FALSE)</f>
        <v>蒸氣掛燙烘衣架</v>
      </c>
      <c r="H42" s="13" t="str">
        <f>VLOOKUP(訂單銷售明細!$F42,產品資料!$A$1:$G$51,2,FALSE)</f>
        <v>清靜除溼</v>
      </c>
      <c r="I42" s="13">
        <v>35</v>
      </c>
      <c r="J42" s="13">
        <f>VLOOKUP($F42,產品資料!$A$2:$G$51,6,FALSE)</f>
        <v>4280</v>
      </c>
      <c r="K42" s="17">
        <f t="shared" si="0"/>
        <v>149800</v>
      </c>
    </row>
    <row r="43" spans="1:11" x14ac:dyDescent="0.3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1600</v>
      </c>
      <c r="G43" s="11" t="str">
        <f>VLOOKUP($F43,產品資料!$A$2:$G$51,5,FALSE)</f>
        <v>蒸氣電熨斗</v>
      </c>
      <c r="H43" s="8" t="str">
        <f>VLOOKUP(訂單銷售明細!$F43,產品資料!$A$1:$G$51,2,FALSE)</f>
        <v>生活家電</v>
      </c>
      <c r="I43" s="8">
        <v>35</v>
      </c>
      <c r="J43" s="8">
        <f>VLOOKUP($F43,產品資料!$A$2:$G$51,6,FALSE)</f>
        <v>665</v>
      </c>
      <c r="K43" s="12">
        <f t="shared" si="0"/>
        <v>23275</v>
      </c>
    </row>
    <row r="44" spans="1:11" x14ac:dyDescent="0.3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1632</v>
      </c>
      <c r="G44" s="16" t="str">
        <f>VLOOKUP($F44,產品資料!$A$2:$G$51,5,FALSE)</f>
        <v>蒸氣掛燙烘衣架</v>
      </c>
      <c r="H44" s="13" t="str">
        <f>VLOOKUP(訂單銷售明細!$F44,產品資料!$A$1:$G$51,2,FALSE)</f>
        <v>清靜除溼</v>
      </c>
      <c r="I44" s="13">
        <v>65</v>
      </c>
      <c r="J44" s="13">
        <f>VLOOKUP($F44,產品資料!$A$2:$G$51,6,FALSE)</f>
        <v>4280</v>
      </c>
      <c r="K44" s="17">
        <f t="shared" si="0"/>
        <v>278200</v>
      </c>
    </row>
    <row r="45" spans="1:11" x14ac:dyDescent="0.3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1632</v>
      </c>
      <c r="G45" s="11" t="str">
        <f>VLOOKUP($F45,產品資料!$A$2:$G$51,5,FALSE)</f>
        <v>蒸氣掛燙烘衣架</v>
      </c>
      <c r="H45" s="8" t="str">
        <f>VLOOKUP(訂單銷售明細!$F45,產品資料!$A$1:$G$51,2,FALSE)</f>
        <v>清靜除溼</v>
      </c>
      <c r="I45" s="8">
        <v>65</v>
      </c>
      <c r="J45" s="8">
        <f>VLOOKUP($F45,產品資料!$A$2:$G$51,6,FALSE)</f>
        <v>4280</v>
      </c>
      <c r="K45" s="12">
        <f t="shared" si="0"/>
        <v>278200</v>
      </c>
    </row>
    <row r="46" spans="1:11" x14ac:dyDescent="0.3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1627</v>
      </c>
      <c r="G46" s="16" t="str">
        <f>VLOOKUP($F46,產品資料!$A$2:$G$51,5,FALSE)</f>
        <v>暖手寶-粉+白</v>
      </c>
      <c r="H46" s="13" t="str">
        <f>VLOOKUP(訂單銷售明細!$F46,產品資料!$A$1:$G$51,2,FALSE)</f>
        <v>空調家電</v>
      </c>
      <c r="I46" s="13">
        <v>25</v>
      </c>
      <c r="J46" s="13">
        <f>VLOOKUP($F46,產品資料!$A$2:$G$51,6,FALSE)</f>
        <v>1330</v>
      </c>
      <c r="K46" s="17">
        <f t="shared" si="0"/>
        <v>33250</v>
      </c>
    </row>
    <row r="47" spans="1:11" x14ac:dyDescent="0.3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1635</v>
      </c>
      <c r="G47" s="11" t="str">
        <f>VLOOKUP($F47,產品資料!$A$2:$G$51,5,FALSE)</f>
        <v>數位式無線電話-時尚黑</v>
      </c>
      <c r="H47" s="8" t="str">
        <f>VLOOKUP(訂單銷售明細!$F47,產品資料!$A$1:$G$51,2,FALSE)</f>
        <v>生活家電</v>
      </c>
      <c r="I47" s="8">
        <v>25</v>
      </c>
      <c r="J47" s="8">
        <f>VLOOKUP($F47,產品資料!$A$2:$G$51,6,FALSE)</f>
        <v>990</v>
      </c>
      <c r="K47" s="12">
        <f t="shared" si="0"/>
        <v>24750</v>
      </c>
    </row>
    <row r="48" spans="1:11" x14ac:dyDescent="0.3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1608</v>
      </c>
      <c r="G48" s="16" t="str">
        <f>VLOOKUP($F48,產品資料!$A$2:$G$51,5,FALSE)</f>
        <v>奈米水離子吹風機-粉金</v>
      </c>
      <c r="H48" s="13" t="str">
        <f>VLOOKUP(訂單銷售明細!$F48,產品資料!$A$1:$G$51,2,FALSE)</f>
        <v>美容家電</v>
      </c>
      <c r="I48" s="13">
        <v>25</v>
      </c>
      <c r="J48" s="13">
        <f>VLOOKUP($F48,產品資料!$A$2:$G$51,6,FALSE)</f>
        <v>5990</v>
      </c>
      <c r="K48" s="17">
        <f t="shared" si="0"/>
        <v>149750</v>
      </c>
    </row>
    <row r="49" spans="1:11" x14ac:dyDescent="0.3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1604</v>
      </c>
      <c r="G49" s="11" t="str">
        <f>VLOOKUP($F49,產品資料!$A$2:$G$51,5,FALSE)</f>
        <v>渦輪氣旋健康氣炸鍋</v>
      </c>
      <c r="H49" s="8" t="str">
        <f>VLOOKUP(訂單銷售明細!$F49,產品資料!$A$1:$G$51,2,FALSE)</f>
        <v>廚房家電</v>
      </c>
      <c r="I49" s="8">
        <v>25</v>
      </c>
      <c r="J49" s="8">
        <f>VLOOKUP($F49,產品資料!$A$2:$G$51,6,FALSE)</f>
        <v>8990</v>
      </c>
      <c r="K49" s="12">
        <f t="shared" si="0"/>
        <v>224750</v>
      </c>
    </row>
    <row r="50" spans="1:11" x14ac:dyDescent="0.3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1607</v>
      </c>
      <c r="G50" s="16" t="str">
        <f>VLOOKUP($F50,產品資料!$A$2:$G$51,5,FALSE)</f>
        <v>40吋LED液晶顯示器</v>
      </c>
      <c r="H50" s="13" t="str">
        <f>VLOOKUP(訂單銷售明細!$F50,產品資料!$A$1:$G$51,2,FALSE)</f>
        <v>生活家電</v>
      </c>
      <c r="I50" s="13">
        <v>65</v>
      </c>
      <c r="J50" s="13">
        <f>VLOOKUP($F50,產品資料!$A$2:$G$51,6,FALSE)</f>
        <v>7490</v>
      </c>
      <c r="K50" s="17">
        <f t="shared" si="0"/>
        <v>486850</v>
      </c>
    </row>
    <row r="51" spans="1:11" x14ac:dyDescent="0.3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1632</v>
      </c>
      <c r="G51" s="11" t="str">
        <f>VLOOKUP($F51,產品資料!$A$2:$G$51,5,FALSE)</f>
        <v>蒸氣掛燙烘衣架</v>
      </c>
      <c r="H51" s="8" t="str">
        <f>VLOOKUP(訂單銷售明細!$F51,產品資料!$A$1:$G$51,2,FALSE)</f>
        <v>清靜除溼</v>
      </c>
      <c r="I51" s="8">
        <v>25</v>
      </c>
      <c r="J51" s="8">
        <f>VLOOKUP($F51,產品資料!$A$2:$G$51,6,FALSE)</f>
        <v>4280</v>
      </c>
      <c r="K51" s="12">
        <f t="shared" si="0"/>
        <v>107000</v>
      </c>
    </row>
    <row r="52" spans="1:11" x14ac:dyDescent="0.3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1632</v>
      </c>
      <c r="G52" s="16" t="str">
        <f>VLOOKUP($F52,產品資料!$A$2:$G$51,5,FALSE)</f>
        <v>蒸氣掛燙烘衣架</v>
      </c>
      <c r="H52" s="13" t="str">
        <f>VLOOKUP(訂單銷售明細!$F52,產品資料!$A$1:$G$51,2,FALSE)</f>
        <v>清靜除溼</v>
      </c>
      <c r="I52" s="13">
        <v>65</v>
      </c>
      <c r="J52" s="13">
        <f>VLOOKUP($F52,產品資料!$A$2:$G$51,6,FALSE)</f>
        <v>4280</v>
      </c>
      <c r="K52" s="17">
        <f t="shared" si="0"/>
        <v>278200</v>
      </c>
    </row>
    <row r="53" spans="1:11" x14ac:dyDescent="0.3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1604</v>
      </c>
      <c r="G53" s="11" t="str">
        <f>VLOOKUP($F53,產品資料!$A$2:$G$51,5,FALSE)</f>
        <v>渦輪氣旋健康氣炸鍋</v>
      </c>
      <c r="H53" s="8" t="str">
        <f>VLOOKUP(訂單銷售明細!$F53,產品資料!$A$1:$G$51,2,FALSE)</f>
        <v>廚房家電</v>
      </c>
      <c r="I53" s="8">
        <v>25</v>
      </c>
      <c r="J53" s="8">
        <f>VLOOKUP($F53,產品資料!$A$2:$G$51,6,FALSE)</f>
        <v>8990</v>
      </c>
      <c r="K53" s="12">
        <f t="shared" si="0"/>
        <v>224750</v>
      </c>
    </row>
    <row r="54" spans="1:11" x14ac:dyDescent="0.3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1607</v>
      </c>
      <c r="G54" s="16" t="str">
        <f>VLOOKUP($F54,產品資料!$A$2:$G$51,5,FALSE)</f>
        <v>40吋LED液晶顯示器</v>
      </c>
      <c r="H54" s="13" t="str">
        <f>VLOOKUP(訂單銷售明細!$F54,產品資料!$A$1:$G$51,2,FALSE)</f>
        <v>生活家電</v>
      </c>
      <c r="I54" s="13">
        <v>65</v>
      </c>
      <c r="J54" s="13">
        <f>VLOOKUP($F54,產品資料!$A$2:$G$51,6,FALSE)</f>
        <v>7490</v>
      </c>
      <c r="K54" s="17">
        <f t="shared" si="0"/>
        <v>486850</v>
      </c>
    </row>
    <row r="55" spans="1:11" x14ac:dyDescent="0.3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1632</v>
      </c>
      <c r="G55" s="11" t="str">
        <f>VLOOKUP($F55,產品資料!$A$2:$G$51,5,FALSE)</f>
        <v>蒸氣掛燙烘衣架</v>
      </c>
      <c r="H55" s="8" t="str">
        <f>VLOOKUP(訂單銷售明細!$F55,產品資料!$A$1:$G$51,2,FALSE)</f>
        <v>清靜除溼</v>
      </c>
      <c r="I55" s="8">
        <v>25</v>
      </c>
      <c r="J55" s="8">
        <f>VLOOKUP($F55,產品資料!$A$2:$G$51,6,FALSE)</f>
        <v>4280</v>
      </c>
      <c r="K55" s="12">
        <f t="shared" si="0"/>
        <v>107000</v>
      </c>
    </row>
    <row r="56" spans="1:11" x14ac:dyDescent="0.3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1632</v>
      </c>
      <c r="G56" s="16" t="str">
        <f>VLOOKUP($F56,產品資料!$A$2:$G$51,5,FALSE)</f>
        <v>蒸氣掛燙烘衣架</v>
      </c>
      <c r="H56" s="13" t="str">
        <f>VLOOKUP(訂單銷售明細!$F56,產品資料!$A$1:$G$51,2,FALSE)</f>
        <v>清靜除溼</v>
      </c>
      <c r="I56" s="13">
        <v>65</v>
      </c>
      <c r="J56" s="13">
        <f>VLOOKUP($F56,產品資料!$A$2:$G$51,6,FALSE)</f>
        <v>4280</v>
      </c>
      <c r="K56" s="17">
        <f t="shared" si="0"/>
        <v>278200</v>
      </c>
    </row>
    <row r="57" spans="1:11" x14ac:dyDescent="0.3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1604</v>
      </c>
      <c r="G57" s="11" t="str">
        <f>VLOOKUP($F57,產品資料!$A$2:$G$51,5,FALSE)</f>
        <v>渦輪氣旋健康氣炸鍋</v>
      </c>
      <c r="H57" s="8" t="str">
        <f>VLOOKUP(訂單銷售明細!$F57,產品資料!$A$1:$G$51,2,FALSE)</f>
        <v>廚房家電</v>
      </c>
      <c r="I57" s="8">
        <v>25</v>
      </c>
      <c r="J57" s="8">
        <f>VLOOKUP($F57,產品資料!$A$2:$G$51,6,FALSE)</f>
        <v>8990</v>
      </c>
      <c r="K57" s="12">
        <f t="shared" si="0"/>
        <v>224750</v>
      </c>
    </row>
    <row r="58" spans="1:11" x14ac:dyDescent="0.3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1607</v>
      </c>
      <c r="G58" s="16" t="str">
        <f>VLOOKUP($F58,產品資料!$A$2:$G$51,5,FALSE)</f>
        <v>40吋LED液晶顯示器</v>
      </c>
      <c r="H58" s="13" t="str">
        <f>VLOOKUP(訂單銷售明細!$F58,產品資料!$A$1:$G$51,2,FALSE)</f>
        <v>生活家電</v>
      </c>
      <c r="I58" s="13">
        <v>65</v>
      </c>
      <c r="J58" s="13">
        <f>VLOOKUP($F58,產品資料!$A$2:$G$51,6,FALSE)</f>
        <v>7490</v>
      </c>
      <c r="K58" s="17">
        <f t="shared" si="0"/>
        <v>486850</v>
      </c>
    </row>
    <row r="59" spans="1:11" x14ac:dyDescent="0.3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1632</v>
      </c>
      <c r="G59" s="11" t="str">
        <f>VLOOKUP($F59,產品資料!$A$2:$G$51,5,FALSE)</f>
        <v>蒸氣掛燙烘衣架</v>
      </c>
      <c r="H59" s="8" t="str">
        <f>VLOOKUP(訂單銷售明細!$F59,產品資料!$A$1:$G$51,2,FALSE)</f>
        <v>清靜除溼</v>
      </c>
      <c r="I59" s="8">
        <v>25</v>
      </c>
      <c r="J59" s="8">
        <f>VLOOKUP($F59,產品資料!$A$2:$G$51,6,FALSE)</f>
        <v>4280</v>
      </c>
      <c r="K59" s="12">
        <f t="shared" si="0"/>
        <v>107000</v>
      </c>
    </row>
    <row r="60" spans="1:11" x14ac:dyDescent="0.3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1632</v>
      </c>
      <c r="G60" s="16" t="str">
        <f>VLOOKUP($F60,產品資料!$A$2:$G$51,5,FALSE)</f>
        <v>蒸氣掛燙烘衣架</v>
      </c>
      <c r="H60" s="13" t="str">
        <f>VLOOKUP(訂單銷售明細!$F60,產品資料!$A$1:$G$51,2,FALSE)</f>
        <v>清靜除溼</v>
      </c>
      <c r="I60" s="13">
        <v>65</v>
      </c>
      <c r="J60" s="13">
        <f>VLOOKUP($F60,產品資料!$A$2:$G$51,6,FALSE)</f>
        <v>4280</v>
      </c>
      <c r="K60" s="17">
        <f t="shared" si="0"/>
        <v>278200</v>
      </c>
    </row>
    <row r="61" spans="1:11" x14ac:dyDescent="0.3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1608</v>
      </c>
      <c r="G61" s="11" t="str">
        <f>VLOOKUP($F61,產品資料!$A$2:$G$51,5,FALSE)</f>
        <v>奈米水離子吹風機-粉金</v>
      </c>
      <c r="H61" s="8" t="str">
        <f>VLOOKUP(訂單銷售明細!$F61,產品資料!$A$1:$G$51,2,FALSE)</f>
        <v>美容家電</v>
      </c>
      <c r="I61" s="8">
        <v>25</v>
      </c>
      <c r="J61" s="8">
        <f>VLOOKUP($F61,產品資料!$A$2:$G$51,6,FALSE)</f>
        <v>5990</v>
      </c>
      <c r="K61" s="12">
        <f t="shared" si="0"/>
        <v>149750</v>
      </c>
    </row>
    <row r="62" spans="1:11" x14ac:dyDescent="0.3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1607</v>
      </c>
      <c r="G62" s="16" t="str">
        <f>VLOOKUP($F62,產品資料!$A$2:$G$51,5,FALSE)</f>
        <v>40吋LED液晶顯示器</v>
      </c>
      <c r="H62" s="13" t="str">
        <f>VLOOKUP(訂單銷售明細!$F62,產品資料!$A$1:$G$51,2,FALSE)</f>
        <v>生活家電</v>
      </c>
      <c r="I62" s="13">
        <v>65</v>
      </c>
      <c r="J62" s="13">
        <f>VLOOKUP($F62,產品資料!$A$2:$G$51,6,FALSE)</f>
        <v>7490</v>
      </c>
      <c r="K62" s="17">
        <f t="shared" si="0"/>
        <v>486850</v>
      </c>
    </row>
    <row r="63" spans="1:11" x14ac:dyDescent="0.3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1632</v>
      </c>
      <c r="G63" s="11" t="str">
        <f>VLOOKUP($F63,產品資料!$A$2:$G$51,5,FALSE)</f>
        <v>蒸氣掛燙烘衣架</v>
      </c>
      <c r="H63" s="8" t="str">
        <f>VLOOKUP(訂單銷售明細!$F63,產品資料!$A$1:$G$51,2,FALSE)</f>
        <v>清靜除溼</v>
      </c>
      <c r="I63" s="8">
        <v>25</v>
      </c>
      <c r="J63" s="8">
        <f>VLOOKUP($F63,產品資料!$A$2:$G$51,6,FALSE)</f>
        <v>4280</v>
      </c>
      <c r="K63" s="12">
        <f t="shared" si="0"/>
        <v>107000</v>
      </c>
    </row>
    <row r="64" spans="1:11" x14ac:dyDescent="0.3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1632</v>
      </c>
      <c r="G64" s="16" t="str">
        <f>VLOOKUP($F64,產品資料!$A$2:$G$51,5,FALSE)</f>
        <v>蒸氣掛燙烘衣架</v>
      </c>
      <c r="H64" s="13" t="str">
        <f>VLOOKUP(訂單銷售明細!$F64,產品資料!$A$1:$G$51,2,FALSE)</f>
        <v>清靜除溼</v>
      </c>
      <c r="I64" s="13">
        <v>65</v>
      </c>
      <c r="J64" s="13">
        <f>VLOOKUP($F64,產品資料!$A$2:$G$51,6,FALSE)</f>
        <v>4280</v>
      </c>
      <c r="K64" s="17">
        <f t="shared" si="0"/>
        <v>278200</v>
      </c>
    </row>
    <row r="65" spans="1:11" x14ac:dyDescent="0.3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1636</v>
      </c>
      <c r="G65" s="11" t="str">
        <f>VLOOKUP($F65,產品資料!$A$2:$G$51,5,FALSE)</f>
        <v>除菌除臭空氣清淨機-14坪</v>
      </c>
      <c r="H65" s="8" t="str">
        <f>VLOOKUP(訂單銷售明細!$F65,產品資料!$A$1:$G$51,2,FALSE)</f>
        <v>清靜除溼</v>
      </c>
      <c r="I65" s="8">
        <v>25</v>
      </c>
      <c r="J65" s="8">
        <f>VLOOKUP($F65,產品資料!$A$2:$G$51,6,FALSE)</f>
        <v>7988</v>
      </c>
      <c r="K65" s="12">
        <f t="shared" si="0"/>
        <v>199700</v>
      </c>
    </row>
    <row r="66" spans="1:11" x14ac:dyDescent="0.3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1637</v>
      </c>
      <c r="G66" s="16" t="str">
        <f>VLOOKUP($F66,產品資料!$A$2:$G$51,5,FALSE)</f>
        <v>數位式無線電話-經典白</v>
      </c>
      <c r="H66" s="13" t="str">
        <f>VLOOKUP(訂單銷售明細!$F66,產品資料!$A$1:$G$51,2,FALSE)</f>
        <v>生活家電</v>
      </c>
      <c r="I66" s="13">
        <v>25</v>
      </c>
      <c r="J66" s="13">
        <f>VLOOKUP($F66,產品資料!$A$2:$G$51,6,FALSE)</f>
        <v>990</v>
      </c>
      <c r="K66" s="17">
        <f t="shared" si="0"/>
        <v>24750</v>
      </c>
    </row>
    <row r="67" spans="1:11" x14ac:dyDescent="0.3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1607</v>
      </c>
      <c r="G67" s="11" t="str">
        <f>VLOOKUP($F67,產品資料!$A$2:$G$51,5,FALSE)</f>
        <v>40吋LED液晶顯示器</v>
      </c>
      <c r="H67" s="8" t="str">
        <f>VLOOKUP(訂單銷售明細!$F67,產品資料!$A$1:$G$51,2,FALSE)</f>
        <v>生活家電</v>
      </c>
      <c r="I67" s="8">
        <v>25</v>
      </c>
      <c r="J67" s="8">
        <f>VLOOKUP($F67,產品資料!$A$2:$G$51,6,FALSE)</f>
        <v>7490</v>
      </c>
      <c r="K67" s="12">
        <f t="shared" ref="K67:K130" si="1">I67*J67</f>
        <v>187250</v>
      </c>
    </row>
    <row r="68" spans="1:11" x14ac:dyDescent="0.3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1611</v>
      </c>
      <c r="G68" s="16" t="str">
        <f>VLOOKUP($F68,產品資料!$A$2:$G$51,5,FALSE)</f>
        <v>美白電動牙刷-美白刷頭+多動向交叉刷頭</v>
      </c>
      <c r="H68" s="13" t="str">
        <f>VLOOKUP(訂單銷售明細!$F68,產品資料!$A$1:$G$51,2,FALSE)</f>
        <v>美容家電</v>
      </c>
      <c r="I68" s="13">
        <v>25</v>
      </c>
      <c r="J68" s="13">
        <f>VLOOKUP($F68,產品資料!$A$2:$G$51,6,FALSE)</f>
        <v>1200</v>
      </c>
      <c r="K68" s="17">
        <f t="shared" si="1"/>
        <v>30000</v>
      </c>
    </row>
    <row r="69" spans="1:11" x14ac:dyDescent="0.3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1636</v>
      </c>
      <c r="G69" s="11" t="str">
        <f>VLOOKUP($F69,產品資料!$A$2:$G$51,5,FALSE)</f>
        <v>除菌除臭空氣清淨機-14坪</v>
      </c>
      <c r="H69" s="8" t="str">
        <f>VLOOKUP(訂單銷售明細!$F69,產品資料!$A$1:$G$51,2,FALSE)</f>
        <v>清靜除溼</v>
      </c>
      <c r="I69" s="8">
        <v>25</v>
      </c>
      <c r="J69" s="8">
        <f>VLOOKUP($F69,產品資料!$A$2:$G$51,6,FALSE)</f>
        <v>7988</v>
      </c>
      <c r="K69" s="12">
        <f t="shared" si="1"/>
        <v>199700</v>
      </c>
    </row>
    <row r="70" spans="1:11" x14ac:dyDescent="0.3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1637</v>
      </c>
      <c r="G70" s="16" t="str">
        <f>VLOOKUP($F70,產品資料!$A$2:$G$51,5,FALSE)</f>
        <v>數位式無線電話-經典白</v>
      </c>
      <c r="H70" s="13" t="str">
        <f>VLOOKUP(訂單銷售明細!$F70,產品資料!$A$1:$G$51,2,FALSE)</f>
        <v>生活家電</v>
      </c>
      <c r="I70" s="13">
        <v>25</v>
      </c>
      <c r="J70" s="13">
        <f>VLOOKUP($F70,產品資料!$A$2:$G$51,6,FALSE)</f>
        <v>990</v>
      </c>
      <c r="K70" s="17">
        <f t="shared" si="1"/>
        <v>24750</v>
      </c>
    </row>
    <row r="71" spans="1:11" x14ac:dyDescent="0.3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1607</v>
      </c>
      <c r="G71" s="11" t="str">
        <f>VLOOKUP($F71,產品資料!$A$2:$G$51,5,FALSE)</f>
        <v>40吋LED液晶顯示器</v>
      </c>
      <c r="H71" s="8" t="str">
        <f>VLOOKUP(訂單銷售明細!$F71,產品資料!$A$1:$G$51,2,FALSE)</f>
        <v>生活家電</v>
      </c>
      <c r="I71" s="8">
        <v>25</v>
      </c>
      <c r="J71" s="8">
        <f>VLOOKUP($F71,產品資料!$A$2:$G$51,6,FALSE)</f>
        <v>7490</v>
      </c>
      <c r="K71" s="12">
        <f t="shared" si="1"/>
        <v>187250</v>
      </c>
    </row>
    <row r="72" spans="1:11" x14ac:dyDescent="0.3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1611</v>
      </c>
      <c r="G72" s="16" t="str">
        <f>VLOOKUP($F72,產品資料!$A$2:$G$51,5,FALSE)</f>
        <v>美白電動牙刷-美白刷頭+多動向交叉刷頭</v>
      </c>
      <c r="H72" s="13" t="str">
        <f>VLOOKUP(訂單銷售明細!$F72,產品資料!$A$1:$G$51,2,FALSE)</f>
        <v>美容家電</v>
      </c>
      <c r="I72" s="13">
        <v>25</v>
      </c>
      <c r="J72" s="13">
        <f>VLOOKUP($F72,產品資料!$A$2:$G$51,6,FALSE)</f>
        <v>1200</v>
      </c>
      <c r="K72" s="17">
        <f t="shared" si="1"/>
        <v>30000</v>
      </c>
    </row>
    <row r="73" spans="1:11" x14ac:dyDescent="0.3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1600</v>
      </c>
      <c r="G73" s="11" t="str">
        <f>VLOOKUP($F73,產品資料!$A$2:$G$51,5,FALSE)</f>
        <v>蒸氣電熨斗</v>
      </c>
      <c r="H73" s="8" t="str">
        <f>VLOOKUP(訂單銷售明細!$F73,產品資料!$A$1:$G$51,2,FALSE)</f>
        <v>生活家電</v>
      </c>
      <c r="I73" s="8">
        <v>25</v>
      </c>
      <c r="J73" s="8">
        <f>VLOOKUP($F73,產品資料!$A$2:$G$51,6,FALSE)</f>
        <v>665</v>
      </c>
      <c r="K73" s="12">
        <f t="shared" si="1"/>
        <v>16625</v>
      </c>
    </row>
    <row r="74" spans="1:11" x14ac:dyDescent="0.3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1637</v>
      </c>
      <c r="G74" s="16" t="str">
        <f>VLOOKUP($F74,產品資料!$A$2:$G$51,5,FALSE)</f>
        <v>數位式無線電話-經典白</v>
      </c>
      <c r="H74" s="13" t="str">
        <f>VLOOKUP(訂單銷售明細!$F74,產品資料!$A$1:$G$51,2,FALSE)</f>
        <v>生活家電</v>
      </c>
      <c r="I74" s="13">
        <v>25</v>
      </c>
      <c r="J74" s="13">
        <f>VLOOKUP($F74,產品資料!$A$2:$G$51,6,FALSE)</f>
        <v>990</v>
      </c>
      <c r="K74" s="17">
        <f t="shared" si="1"/>
        <v>24750</v>
      </c>
    </row>
    <row r="75" spans="1:11" x14ac:dyDescent="0.3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1607</v>
      </c>
      <c r="G75" s="11" t="str">
        <f>VLOOKUP($F75,產品資料!$A$2:$G$51,5,FALSE)</f>
        <v>40吋LED液晶顯示器</v>
      </c>
      <c r="H75" s="8" t="str">
        <f>VLOOKUP(訂單銷售明細!$F75,產品資料!$A$1:$G$51,2,FALSE)</f>
        <v>生活家電</v>
      </c>
      <c r="I75" s="8">
        <v>25</v>
      </c>
      <c r="J75" s="8">
        <f>VLOOKUP($F75,產品資料!$A$2:$G$51,6,FALSE)</f>
        <v>7490</v>
      </c>
      <c r="K75" s="12">
        <f t="shared" si="1"/>
        <v>187250</v>
      </c>
    </row>
    <row r="76" spans="1:11" x14ac:dyDescent="0.3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1611</v>
      </c>
      <c r="G76" s="16" t="str">
        <f>VLOOKUP($F76,產品資料!$A$2:$G$51,5,FALSE)</f>
        <v>美白電動牙刷-美白刷頭+多動向交叉刷頭</v>
      </c>
      <c r="H76" s="13" t="str">
        <f>VLOOKUP(訂單銷售明細!$F76,產品資料!$A$1:$G$51,2,FALSE)</f>
        <v>美容家電</v>
      </c>
      <c r="I76" s="13">
        <v>25</v>
      </c>
      <c r="J76" s="13">
        <f>VLOOKUP($F76,產品資料!$A$2:$G$51,6,FALSE)</f>
        <v>1200</v>
      </c>
      <c r="K76" s="17">
        <f t="shared" si="1"/>
        <v>30000</v>
      </c>
    </row>
    <row r="77" spans="1:11" x14ac:dyDescent="0.3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1613</v>
      </c>
      <c r="G77" s="11" t="str">
        <f>VLOOKUP($F77,產品資料!$A$2:$G$51,5,FALSE)</f>
        <v>水洗三刀頭電動刮鬍刀-黑</v>
      </c>
      <c r="H77" s="8" t="str">
        <f>VLOOKUP(訂單銷售明細!$F77,產品資料!$A$1:$G$51,2,FALSE)</f>
        <v>美容家電</v>
      </c>
      <c r="I77" s="8">
        <v>25</v>
      </c>
      <c r="J77" s="8">
        <f>VLOOKUP($F77,產品資料!$A$2:$G$51,6,FALSE)</f>
        <v>980</v>
      </c>
      <c r="K77" s="12">
        <f t="shared" si="1"/>
        <v>24500</v>
      </c>
    </row>
    <row r="78" spans="1:11" x14ac:dyDescent="0.3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1638</v>
      </c>
      <c r="G78" s="16" t="str">
        <f>VLOOKUP($F78,產品資料!$A$2:$G$51,5,FALSE)</f>
        <v>迷你隨身空氣負離子清淨機-紅</v>
      </c>
      <c r="H78" s="13" t="str">
        <f>VLOOKUP(訂單銷售明細!$F78,產品資料!$A$1:$G$51,2,FALSE)</f>
        <v>清靜除溼</v>
      </c>
      <c r="I78" s="13">
        <v>25</v>
      </c>
      <c r="J78" s="13">
        <f>VLOOKUP($F78,產品資料!$A$2:$G$51,6,FALSE)</f>
        <v>999</v>
      </c>
      <c r="K78" s="17">
        <f t="shared" si="1"/>
        <v>24975</v>
      </c>
    </row>
    <row r="79" spans="1:11" x14ac:dyDescent="0.3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1639</v>
      </c>
      <c r="G79" s="11" t="str">
        <f>VLOOKUP($F79,產品資料!$A$2:$G$51,5,FALSE)</f>
        <v>直立擺頭陶瓷電暖器-灰</v>
      </c>
      <c r="H79" s="8" t="str">
        <f>VLOOKUP(訂單銷售明細!$F79,產品資料!$A$1:$G$51,2,FALSE)</f>
        <v>空調家電</v>
      </c>
      <c r="I79" s="8">
        <v>25</v>
      </c>
      <c r="J79" s="8">
        <f>VLOOKUP($F79,產品資料!$A$2:$G$51,6,FALSE)</f>
        <v>2690</v>
      </c>
      <c r="K79" s="12">
        <f t="shared" si="1"/>
        <v>67250</v>
      </c>
    </row>
    <row r="80" spans="1:11" x14ac:dyDescent="0.3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1611</v>
      </c>
      <c r="G80" s="16" t="str">
        <f>VLOOKUP($F80,產品資料!$A$2:$G$51,5,FALSE)</f>
        <v>美白電動牙刷-美白刷頭+多動向交叉刷頭</v>
      </c>
      <c r="H80" s="13" t="str">
        <f>VLOOKUP(訂單銷售明細!$F80,產品資料!$A$1:$G$51,2,FALSE)</f>
        <v>美容家電</v>
      </c>
      <c r="I80" s="13">
        <v>25</v>
      </c>
      <c r="J80" s="13">
        <f>VLOOKUP($F80,產品資料!$A$2:$G$51,6,FALSE)</f>
        <v>1200</v>
      </c>
      <c r="K80" s="17">
        <f t="shared" si="1"/>
        <v>30000</v>
      </c>
    </row>
    <row r="81" spans="1:11" x14ac:dyDescent="0.3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1613</v>
      </c>
      <c r="G81" s="11" t="str">
        <f>VLOOKUP($F81,產品資料!$A$2:$G$51,5,FALSE)</f>
        <v>水洗三刀頭電動刮鬍刀-黑</v>
      </c>
      <c r="H81" s="8" t="str">
        <f>VLOOKUP(訂單銷售明細!$F81,產品資料!$A$1:$G$51,2,FALSE)</f>
        <v>美容家電</v>
      </c>
      <c r="I81" s="8">
        <v>25</v>
      </c>
      <c r="J81" s="8">
        <f>VLOOKUP($F81,產品資料!$A$2:$G$51,6,FALSE)</f>
        <v>980</v>
      </c>
      <c r="K81" s="12">
        <f t="shared" si="1"/>
        <v>24500</v>
      </c>
    </row>
    <row r="82" spans="1:11" x14ac:dyDescent="0.3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1638</v>
      </c>
      <c r="G82" s="16" t="str">
        <f>VLOOKUP($F82,產品資料!$A$2:$G$51,5,FALSE)</f>
        <v>迷你隨身空氣負離子清淨機-紅</v>
      </c>
      <c r="H82" s="13" t="str">
        <f>VLOOKUP(訂單銷售明細!$F82,產品資料!$A$1:$G$51,2,FALSE)</f>
        <v>清靜除溼</v>
      </c>
      <c r="I82" s="13">
        <v>25</v>
      </c>
      <c r="J82" s="13">
        <f>VLOOKUP($F82,產品資料!$A$2:$G$51,6,FALSE)</f>
        <v>999</v>
      </c>
      <c r="K82" s="17">
        <f t="shared" si="1"/>
        <v>24975</v>
      </c>
    </row>
    <row r="83" spans="1:11" x14ac:dyDescent="0.3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1639</v>
      </c>
      <c r="G83" s="11" t="str">
        <f>VLOOKUP($F83,產品資料!$A$2:$G$51,5,FALSE)</f>
        <v>直立擺頭陶瓷電暖器-灰</v>
      </c>
      <c r="H83" s="8" t="str">
        <f>VLOOKUP(訂單銷售明細!$F83,產品資料!$A$1:$G$51,2,FALSE)</f>
        <v>空調家電</v>
      </c>
      <c r="I83" s="8">
        <v>25</v>
      </c>
      <c r="J83" s="8">
        <f>VLOOKUP($F83,產品資料!$A$2:$G$51,6,FALSE)</f>
        <v>2690</v>
      </c>
      <c r="K83" s="12">
        <f t="shared" si="1"/>
        <v>67250</v>
      </c>
    </row>
    <row r="84" spans="1:11" x14ac:dyDescent="0.3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1611</v>
      </c>
      <c r="G84" s="16" t="str">
        <f>VLOOKUP($F84,產品資料!$A$2:$G$51,5,FALSE)</f>
        <v>美白電動牙刷-美白刷頭+多動向交叉刷頭</v>
      </c>
      <c r="H84" s="13" t="str">
        <f>VLOOKUP(訂單銷售明細!$F84,產品資料!$A$1:$G$51,2,FALSE)</f>
        <v>美容家電</v>
      </c>
      <c r="I84" s="13">
        <v>25</v>
      </c>
      <c r="J84" s="13">
        <f>VLOOKUP($F84,產品資料!$A$2:$G$51,6,FALSE)</f>
        <v>1200</v>
      </c>
      <c r="K84" s="17">
        <f t="shared" si="1"/>
        <v>30000</v>
      </c>
    </row>
    <row r="85" spans="1:11" x14ac:dyDescent="0.3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1613</v>
      </c>
      <c r="G85" s="11" t="str">
        <f>VLOOKUP($F85,產品資料!$A$2:$G$51,5,FALSE)</f>
        <v>水洗三刀頭電動刮鬍刀-黑</v>
      </c>
      <c r="H85" s="8" t="str">
        <f>VLOOKUP(訂單銷售明細!$F85,產品資料!$A$1:$G$51,2,FALSE)</f>
        <v>美容家電</v>
      </c>
      <c r="I85" s="8">
        <v>25</v>
      </c>
      <c r="J85" s="8">
        <f>VLOOKUP($F85,產品資料!$A$2:$G$51,6,FALSE)</f>
        <v>980</v>
      </c>
      <c r="K85" s="12">
        <f t="shared" si="1"/>
        <v>24500</v>
      </c>
    </row>
    <row r="86" spans="1:11" x14ac:dyDescent="0.3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1600</v>
      </c>
      <c r="G86" s="16" t="str">
        <f>VLOOKUP($F86,產品資料!$A$2:$G$51,5,FALSE)</f>
        <v>蒸氣電熨斗</v>
      </c>
      <c r="H86" s="13" t="str">
        <f>VLOOKUP(訂單銷售明細!$F86,產品資料!$A$1:$G$51,2,FALSE)</f>
        <v>生活家電</v>
      </c>
      <c r="I86" s="13">
        <v>25</v>
      </c>
      <c r="J86" s="13">
        <f>VLOOKUP($F86,產品資料!$A$2:$G$51,6,FALSE)</f>
        <v>665</v>
      </c>
      <c r="K86" s="17">
        <f t="shared" si="1"/>
        <v>16625</v>
      </c>
    </row>
    <row r="87" spans="1:11" x14ac:dyDescent="0.3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1639</v>
      </c>
      <c r="G87" s="11" t="str">
        <f>VLOOKUP($F87,產品資料!$A$2:$G$51,5,FALSE)</f>
        <v>直立擺頭陶瓷電暖器-灰</v>
      </c>
      <c r="H87" s="8" t="str">
        <f>VLOOKUP(訂單銷售明細!$F87,產品資料!$A$1:$G$51,2,FALSE)</f>
        <v>空調家電</v>
      </c>
      <c r="I87" s="8">
        <v>25</v>
      </c>
      <c r="J87" s="8">
        <f>VLOOKUP($F87,產品資料!$A$2:$G$51,6,FALSE)</f>
        <v>2690</v>
      </c>
      <c r="K87" s="12">
        <f t="shared" si="1"/>
        <v>67250</v>
      </c>
    </row>
    <row r="88" spans="1:11" x14ac:dyDescent="0.3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1607</v>
      </c>
      <c r="G88" s="16" t="str">
        <f>VLOOKUP($F88,產品資料!$A$2:$G$51,5,FALSE)</f>
        <v>40吋LED液晶顯示器</v>
      </c>
      <c r="H88" s="13" t="str">
        <f>VLOOKUP(訂單銷售明細!$F88,產品資料!$A$1:$G$51,2,FALSE)</f>
        <v>生活家電</v>
      </c>
      <c r="I88" s="13">
        <v>25</v>
      </c>
      <c r="J88" s="13">
        <f>VLOOKUP($F88,產品資料!$A$2:$G$51,6,FALSE)</f>
        <v>7490</v>
      </c>
      <c r="K88" s="17">
        <f t="shared" si="1"/>
        <v>187250</v>
      </c>
    </row>
    <row r="89" spans="1:11" x14ac:dyDescent="0.3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1608</v>
      </c>
      <c r="G89" s="11" t="str">
        <f>VLOOKUP($F89,產品資料!$A$2:$G$51,5,FALSE)</f>
        <v>奈米水離子吹風機-粉金</v>
      </c>
      <c r="H89" s="8" t="str">
        <f>VLOOKUP(訂單銷售明細!$F89,產品資料!$A$1:$G$51,2,FALSE)</f>
        <v>美容家電</v>
      </c>
      <c r="I89" s="8">
        <v>25</v>
      </c>
      <c r="J89" s="8">
        <f>VLOOKUP($F89,產品資料!$A$2:$G$51,6,FALSE)</f>
        <v>5990</v>
      </c>
      <c r="K89" s="12">
        <f t="shared" si="1"/>
        <v>149750</v>
      </c>
    </row>
    <row r="90" spans="1:11" x14ac:dyDescent="0.3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1640</v>
      </c>
      <c r="G90" s="16" t="str">
        <f>VLOOKUP($F90,產品資料!$A$2:$G$51,5,FALSE)</f>
        <v>迷你隨身空氣負離子清淨機-白</v>
      </c>
      <c r="H90" s="13" t="str">
        <f>VLOOKUP(訂單銷售明細!$F90,產品資料!$A$1:$G$51,2,FALSE)</f>
        <v>清靜除溼</v>
      </c>
      <c r="I90" s="13">
        <v>25</v>
      </c>
      <c r="J90" s="13">
        <f>VLOOKUP($F90,產品資料!$A$2:$G$51,6,FALSE)</f>
        <v>999</v>
      </c>
      <c r="K90" s="17">
        <f t="shared" si="1"/>
        <v>24975</v>
      </c>
    </row>
    <row r="91" spans="1:11" x14ac:dyDescent="0.3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1641</v>
      </c>
      <c r="G91" s="11" t="str">
        <f>VLOOKUP($F91,產品資料!$A$2:$G$51,5,FALSE)</f>
        <v>暖手寶-白</v>
      </c>
      <c r="H91" s="8" t="str">
        <f>VLOOKUP(訂單銷售明細!$F91,產品資料!$A$1:$G$51,2,FALSE)</f>
        <v>空調家電</v>
      </c>
      <c r="I91" s="8">
        <v>25</v>
      </c>
      <c r="J91" s="8">
        <f>VLOOKUP($F91,產品資料!$A$2:$G$51,6,FALSE)</f>
        <v>690</v>
      </c>
      <c r="K91" s="12">
        <f t="shared" si="1"/>
        <v>17250</v>
      </c>
    </row>
    <row r="92" spans="1:11" x14ac:dyDescent="0.3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1607</v>
      </c>
      <c r="G92" s="16" t="str">
        <f>VLOOKUP($F92,產品資料!$A$2:$G$51,5,FALSE)</f>
        <v>40吋LED液晶顯示器</v>
      </c>
      <c r="H92" s="13" t="str">
        <f>VLOOKUP(訂單銷售明細!$F92,產品資料!$A$1:$G$51,2,FALSE)</f>
        <v>生活家電</v>
      </c>
      <c r="I92" s="13">
        <v>25</v>
      </c>
      <c r="J92" s="13">
        <f>VLOOKUP($F92,產品資料!$A$2:$G$51,6,FALSE)</f>
        <v>7490</v>
      </c>
      <c r="K92" s="17">
        <f t="shared" si="1"/>
        <v>187250</v>
      </c>
    </row>
    <row r="93" spans="1:11" x14ac:dyDescent="0.3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1608</v>
      </c>
      <c r="G93" s="11" t="str">
        <f>VLOOKUP($F93,產品資料!$A$2:$G$51,5,FALSE)</f>
        <v>奈米水離子吹風機-粉金</v>
      </c>
      <c r="H93" s="8" t="str">
        <f>VLOOKUP(訂單銷售明細!$F93,產品資料!$A$1:$G$51,2,FALSE)</f>
        <v>美容家電</v>
      </c>
      <c r="I93" s="8">
        <v>25</v>
      </c>
      <c r="J93" s="8">
        <f>VLOOKUP($F93,產品資料!$A$2:$G$51,6,FALSE)</f>
        <v>5990</v>
      </c>
      <c r="K93" s="12">
        <f t="shared" si="1"/>
        <v>149750</v>
      </c>
    </row>
    <row r="94" spans="1:11" x14ac:dyDescent="0.3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1640</v>
      </c>
      <c r="G94" s="16" t="str">
        <f>VLOOKUP($F94,產品資料!$A$2:$G$51,5,FALSE)</f>
        <v>迷你隨身空氣負離子清淨機-白</v>
      </c>
      <c r="H94" s="13" t="str">
        <f>VLOOKUP(訂單銷售明細!$F94,產品資料!$A$1:$G$51,2,FALSE)</f>
        <v>清靜除溼</v>
      </c>
      <c r="I94" s="13">
        <v>25</v>
      </c>
      <c r="J94" s="13">
        <f>VLOOKUP($F94,產品資料!$A$2:$G$51,6,FALSE)</f>
        <v>999</v>
      </c>
      <c r="K94" s="17">
        <f t="shared" si="1"/>
        <v>24975</v>
      </c>
    </row>
    <row r="95" spans="1:11" x14ac:dyDescent="0.3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1641</v>
      </c>
      <c r="G95" s="11" t="str">
        <f>VLOOKUP($F95,產品資料!$A$2:$G$51,5,FALSE)</f>
        <v>暖手寶-白</v>
      </c>
      <c r="H95" s="8" t="str">
        <f>VLOOKUP(訂單銷售明細!$F95,產品資料!$A$1:$G$51,2,FALSE)</f>
        <v>空調家電</v>
      </c>
      <c r="I95" s="8">
        <v>25</v>
      </c>
      <c r="J95" s="8">
        <f>VLOOKUP($F95,產品資料!$A$2:$G$51,6,FALSE)</f>
        <v>690</v>
      </c>
      <c r="K95" s="12">
        <f t="shared" si="1"/>
        <v>17250</v>
      </c>
    </row>
    <row r="96" spans="1:11" x14ac:dyDescent="0.3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1607</v>
      </c>
      <c r="G96" s="16" t="str">
        <f>VLOOKUP($F96,產品資料!$A$2:$G$51,5,FALSE)</f>
        <v>40吋LED液晶顯示器</v>
      </c>
      <c r="H96" s="13" t="str">
        <f>VLOOKUP(訂單銷售明細!$F96,產品資料!$A$1:$G$51,2,FALSE)</f>
        <v>生活家電</v>
      </c>
      <c r="I96" s="13">
        <v>25</v>
      </c>
      <c r="J96" s="13">
        <f>VLOOKUP($F96,產品資料!$A$2:$G$51,6,FALSE)</f>
        <v>7490</v>
      </c>
      <c r="K96" s="17">
        <f t="shared" si="1"/>
        <v>187250</v>
      </c>
    </row>
    <row r="97" spans="1:11" x14ac:dyDescent="0.3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1608</v>
      </c>
      <c r="G97" s="11" t="str">
        <f>VLOOKUP($F97,產品資料!$A$2:$G$51,5,FALSE)</f>
        <v>奈米水離子吹風機-粉金</v>
      </c>
      <c r="H97" s="8" t="str">
        <f>VLOOKUP(訂單銷售明細!$F97,產品資料!$A$1:$G$51,2,FALSE)</f>
        <v>美容家電</v>
      </c>
      <c r="I97" s="8">
        <v>25</v>
      </c>
      <c r="J97" s="8">
        <f>VLOOKUP($F97,產品資料!$A$2:$G$51,6,FALSE)</f>
        <v>5990</v>
      </c>
      <c r="K97" s="12">
        <f t="shared" si="1"/>
        <v>149750</v>
      </c>
    </row>
    <row r="98" spans="1:11" x14ac:dyDescent="0.3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1640</v>
      </c>
      <c r="G98" s="16" t="str">
        <f>VLOOKUP($F98,產品資料!$A$2:$G$51,5,FALSE)</f>
        <v>迷你隨身空氣負離子清淨機-白</v>
      </c>
      <c r="H98" s="13" t="str">
        <f>VLOOKUP(訂單銷售明細!$F98,產品資料!$A$1:$G$51,2,FALSE)</f>
        <v>清靜除溼</v>
      </c>
      <c r="I98" s="13">
        <v>25</v>
      </c>
      <c r="J98" s="13">
        <f>VLOOKUP($F98,產品資料!$A$2:$G$51,6,FALSE)</f>
        <v>999</v>
      </c>
      <c r="K98" s="17">
        <f t="shared" si="1"/>
        <v>24975</v>
      </c>
    </row>
    <row r="99" spans="1:11" x14ac:dyDescent="0.3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1641</v>
      </c>
      <c r="G99" s="11" t="str">
        <f>VLOOKUP($F99,產品資料!$A$2:$G$51,5,FALSE)</f>
        <v>暖手寶-白</v>
      </c>
      <c r="H99" s="8" t="str">
        <f>VLOOKUP(訂單銷售明細!$F99,產品資料!$A$1:$G$51,2,FALSE)</f>
        <v>空調家電</v>
      </c>
      <c r="I99" s="8">
        <v>25</v>
      </c>
      <c r="J99" s="8">
        <f>VLOOKUP($F99,產品資料!$A$2:$G$51,6,FALSE)</f>
        <v>690</v>
      </c>
      <c r="K99" s="12">
        <f t="shared" si="1"/>
        <v>17250</v>
      </c>
    </row>
    <row r="100" spans="1:11" x14ac:dyDescent="0.3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1607</v>
      </c>
      <c r="G100" s="16" t="str">
        <f>VLOOKUP($F100,產品資料!$A$2:$G$51,5,FALSE)</f>
        <v>40吋LED液晶顯示器</v>
      </c>
      <c r="H100" s="13" t="str">
        <f>VLOOKUP(訂單銷售明細!$F100,產品資料!$A$1:$G$51,2,FALSE)</f>
        <v>生活家電</v>
      </c>
      <c r="I100" s="13">
        <v>25</v>
      </c>
      <c r="J100" s="13">
        <f>VLOOKUP($F100,產品資料!$A$2:$G$51,6,FALSE)</f>
        <v>7490</v>
      </c>
      <c r="K100" s="17">
        <f t="shared" si="1"/>
        <v>187250</v>
      </c>
    </row>
    <row r="101" spans="1:11" x14ac:dyDescent="0.3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1608</v>
      </c>
      <c r="G101" s="11" t="str">
        <f>VLOOKUP($F101,產品資料!$A$2:$G$51,5,FALSE)</f>
        <v>奈米水離子吹風機-粉金</v>
      </c>
      <c r="H101" s="8" t="str">
        <f>VLOOKUP(訂單銷售明細!$F101,產品資料!$A$1:$G$51,2,FALSE)</f>
        <v>美容家電</v>
      </c>
      <c r="I101" s="8">
        <v>25</v>
      </c>
      <c r="J101" s="8">
        <f>VLOOKUP($F101,產品資料!$A$2:$G$51,6,FALSE)</f>
        <v>5990</v>
      </c>
      <c r="K101" s="12">
        <f t="shared" si="1"/>
        <v>149750</v>
      </c>
    </row>
    <row r="102" spans="1:11" x14ac:dyDescent="0.3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1640</v>
      </c>
      <c r="G102" s="16" t="str">
        <f>VLOOKUP($F102,產品資料!$A$2:$G$51,5,FALSE)</f>
        <v>迷你隨身空氣負離子清淨機-白</v>
      </c>
      <c r="H102" s="13" t="str">
        <f>VLOOKUP(訂單銷售明細!$F102,產品資料!$A$1:$G$51,2,FALSE)</f>
        <v>清靜除溼</v>
      </c>
      <c r="I102" s="13">
        <v>25</v>
      </c>
      <c r="J102" s="13">
        <f>VLOOKUP($F102,產品資料!$A$2:$G$51,6,FALSE)</f>
        <v>999</v>
      </c>
      <c r="K102" s="17">
        <f t="shared" si="1"/>
        <v>24975</v>
      </c>
    </row>
    <row r="103" spans="1:11" x14ac:dyDescent="0.3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1641</v>
      </c>
      <c r="G103" s="11" t="str">
        <f>VLOOKUP($F103,產品資料!$A$2:$G$51,5,FALSE)</f>
        <v>暖手寶-白</v>
      </c>
      <c r="H103" s="8" t="str">
        <f>VLOOKUP(訂單銷售明細!$F103,產品資料!$A$1:$G$51,2,FALSE)</f>
        <v>空調家電</v>
      </c>
      <c r="I103" s="8">
        <v>25</v>
      </c>
      <c r="J103" s="8">
        <f>VLOOKUP($F103,產品資料!$A$2:$G$51,6,FALSE)</f>
        <v>690</v>
      </c>
      <c r="K103" s="12">
        <f t="shared" si="1"/>
        <v>17250</v>
      </c>
    </row>
    <row r="104" spans="1:11" x14ac:dyDescent="0.3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1607</v>
      </c>
      <c r="G104" s="16" t="str">
        <f>VLOOKUP($F104,產品資料!$A$2:$G$51,5,FALSE)</f>
        <v>40吋LED液晶顯示器</v>
      </c>
      <c r="H104" s="13" t="str">
        <f>VLOOKUP(訂單銷售明細!$F104,產品資料!$A$1:$G$51,2,FALSE)</f>
        <v>生活家電</v>
      </c>
      <c r="I104" s="13">
        <v>25</v>
      </c>
      <c r="J104" s="13">
        <f>VLOOKUP($F104,產品資料!$A$2:$G$51,6,FALSE)</f>
        <v>7490</v>
      </c>
      <c r="K104" s="17">
        <f t="shared" si="1"/>
        <v>187250</v>
      </c>
    </row>
    <row r="105" spans="1:11" x14ac:dyDescent="0.3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1608</v>
      </c>
      <c r="G105" s="11" t="str">
        <f>VLOOKUP($F105,產品資料!$A$2:$G$51,5,FALSE)</f>
        <v>奈米水離子吹風機-粉金</v>
      </c>
      <c r="H105" s="8" t="str">
        <f>VLOOKUP(訂單銷售明細!$F105,產品資料!$A$1:$G$51,2,FALSE)</f>
        <v>美容家電</v>
      </c>
      <c r="I105" s="8">
        <v>25</v>
      </c>
      <c r="J105" s="8">
        <f>VLOOKUP($F105,產品資料!$A$2:$G$51,6,FALSE)</f>
        <v>5990</v>
      </c>
      <c r="K105" s="12">
        <f t="shared" si="1"/>
        <v>149750</v>
      </c>
    </row>
    <row r="106" spans="1:11" x14ac:dyDescent="0.3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1632</v>
      </c>
      <c r="G106" s="16" t="str">
        <f>VLOOKUP($F106,產品資料!$A$2:$G$51,5,FALSE)</f>
        <v>蒸氣掛燙烘衣架</v>
      </c>
      <c r="H106" s="13" t="str">
        <f>VLOOKUP(訂單銷售明細!$F106,產品資料!$A$1:$G$51,2,FALSE)</f>
        <v>清靜除溼</v>
      </c>
      <c r="I106" s="13">
        <v>25</v>
      </c>
      <c r="J106" s="13">
        <f>VLOOKUP($F106,產品資料!$A$2:$G$51,6,FALSE)</f>
        <v>4280</v>
      </c>
      <c r="K106" s="17">
        <f t="shared" si="1"/>
        <v>107000</v>
      </c>
    </row>
    <row r="107" spans="1:11" x14ac:dyDescent="0.3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1632</v>
      </c>
      <c r="G107" s="11" t="str">
        <f>VLOOKUP($F107,產品資料!$A$2:$G$51,5,FALSE)</f>
        <v>蒸氣掛燙烘衣架</v>
      </c>
      <c r="H107" s="8" t="str">
        <f>VLOOKUP(訂單銷售明細!$F107,產品資料!$A$1:$G$51,2,FALSE)</f>
        <v>清靜除溼</v>
      </c>
      <c r="I107" s="8">
        <v>25</v>
      </c>
      <c r="J107" s="8">
        <f>VLOOKUP($F107,產品資料!$A$2:$G$51,6,FALSE)</f>
        <v>4280</v>
      </c>
      <c r="K107" s="12">
        <f t="shared" si="1"/>
        <v>107000</v>
      </c>
    </row>
    <row r="108" spans="1:11" x14ac:dyDescent="0.3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1632</v>
      </c>
      <c r="G108" s="16" t="str">
        <f>VLOOKUP($F108,產品資料!$A$2:$G$51,5,FALSE)</f>
        <v>蒸氣掛燙烘衣架</v>
      </c>
      <c r="H108" s="13" t="str">
        <f>VLOOKUP(訂單銷售明細!$F108,產品資料!$A$1:$G$51,2,FALSE)</f>
        <v>清靜除溼</v>
      </c>
      <c r="I108" s="13">
        <v>45</v>
      </c>
      <c r="J108" s="13">
        <f>VLOOKUP($F108,產品資料!$A$2:$G$51,6,FALSE)</f>
        <v>4280</v>
      </c>
      <c r="K108" s="17">
        <f t="shared" si="1"/>
        <v>192600</v>
      </c>
    </row>
    <row r="109" spans="1:11" x14ac:dyDescent="0.3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1632</v>
      </c>
      <c r="G109" s="11" t="str">
        <f>VLOOKUP($F109,產品資料!$A$2:$G$51,5,FALSE)</f>
        <v>蒸氣掛燙烘衣架</v>
      </c>
      <c r="H109" s="8" t="str">
        <f>VLOOKUP(訂單銷售明細!$F109,產品資料!$A$1:$G$51,2,FALSE)</f>
        <v>清靜除溼</v>
      </c>
      <c r="I109" s="8">
        <v>45</v>
      </c>
      <c r="J109" s="8">
        <f>VLOOKUP($F109,產品資料!$A$2:$G$51,6,FALSE)</f>
        <v>4280</v>
      </c>
      <c r="K109" s="12">
        <f t="shared" si="1"/>
        <v>192600</v>
      </c>
    </row>
    <row r="110" spans="1:11" x14ac:dyDescent="0.3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1632</v>
      </c>
      <c r="G110" s="16" t="str">
        <f>VLOOKUP($F110,產品資料!$A$2:$G$51,5,FALSE)</f>
        <v>蒸氣掛燙烘衣架</v>
      </c>
      <c r="H110" s="13" t="str">
        <f>VLOOKUP(訂單銷售明細!$F110,產品資料!$A$1:$G$51,2,FALSE)</f>
        <v>清靜除溼</v>
      </c>
      <c r="I110" s="13">
        <v>45</v>
      </c>
      <c r="J110" s="13">
        <f>VLOOKUP($F110,產品資料!$A$2:$G$51,6,FALSE)</f>
        <v>4280</v>
      </c>
      <c r="K110" s="17">
        <f t="shared" si="1"/>
        <v>192600</v>
      </c>
    </row>
    <row r="111" spans="1:11" x14ac:dyDescent="0.3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1632</v>
      </c>
      <c r="G111" s="11" t="str">
        <f>VLOOKUP($F111,產品資料!$A$2:$G$51,5,FALSE)</f>
        <v>蒸氣掛燙烘衣架</v>
      </c>
      <c r="H111" s="8" t="str">
        <f>VLOOKUP(訂單銷售明細!$F111,產品資料!$A$1:$G$51,2,FALSE)</f>
        <v>清靜除溼</v>
      </c>
      <c r="I111" s="8">
        <v>45</v>
      </c>
      <c r="J111" s="8">
        <f>VLOOKUP($F111,產品資料!$A$2:$G$51,6,FALSE)</f>
        <v>4280</v>
      </c>
      <c r="K111" s="12">
        <f t="shared" si="1"/>
        <v>192600</v>
      </c>
    </row>
    <row r="112" spans="1:11" x14ac:dyDescent="0.3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1632</v>
      </c>
      <c r="G112" s="16" t="str">
        <f>VLOOKUP($F112,產品資料!$A$2:$G$51,5,FALSE)</f>
        <v>蒸氣掛燙烘衣架</v>
      </c>
      <c r="H112" s="13" t="str">
        <f>VLOOKUP(訂單銷售明細!$F112,產品資料!$A$1:$G$51,2,FALSE)</f>
        <v>清靜除溼</v>
      </c>
      <c r="I112" s="13">
        <v>45</v>
      </c>
      <c r="J112" s="13">
        <f>VLOOKUP($F112,產品資料!$A$2:$G$51,6,FALSE)</f>
        <v>4280</v>
      </c>
      <c r="K112" s="17">
        <f t="shared" si="1"/>
        <v>192600</v>
      </c>
    </row>
    <row r="113" spans="1:11" x14ac:dyDescent="0.3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1607</v>
      </c>
      <c r="G113" s="11" t="str">
        <f>VLOOKUP($F113,產品資料!$A$2:$G$51,5,FALSE)</f>
        <v>40吋LED液晶顯示器</v>
      </c>
      <c r="H113" s="8" t="str">
        <f>VLOOKUP(訂單銷售明細!$F113,產品資料!$A$1:$G$51,2,FALSE)</f>
        <v>生活家電</v>
      </c>
      <c r="I113" s="8">
        <v>25</v>
      </c>
      <c r="J113" s="8">
        <f>VLOOKUP($F113,產品資料!$A$2:$G$51,6,FALSE)</f>
        <v>7490</v>
      </c>
      <c r="K113" s="12">
        <f t="shared" si="1"/>
        <v>187250</v>
      </c>
    </row>
    <row r="114" spans="1:11" x14ac:dyDescent="0.3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1608</v>
      </c>
      <c r="G114" s="16" t="str">
        <f>VLOOKUP($F114,產品資料!$A$2:$G$51,5,FALSE)</f>
        <v>奈米水離子吹風機-粉金</v>
      </c>
      <c r="H114" s="13" t="str">
        <f>VLOOKUP(訂單銷售明細!$F114,產品資料!$A$1:$G$51,2,FALSE)</f>
        <v>美容家電</v>
      </c>
      <c r="I114" s="13">
        <v>25</v>
      </c>
      <c r="J114" s="13">
        <f>VLOOKUP($F114,產品資料!$A$2:$G$51,6,FALSE)</f>
        <v>5990</v>
      </c>
      <c r="K114" s="17">
        <f t="shared" si="1"/>
        <v>149750</v>
      </c>
    </row>
    <row r="115" spans="1:11" x14ac:dyDescent="0.3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1603</v>
      </c>
      <c r="G115" s="11" t="str">
        <f>VLOOKUP($F115,產品資料!$A$2:$G$51,5,FALSE)</f>
        <v>奈米水離子吹風機-桃紅</v>
      </c>
      <c r="H115" s="8" t="str">
        <f>VLOOKUP(訂單銷售明細!$F115,產品資料!$A$1:$G$51,2,FALSE)</f>
        <v>美容家電</v>
      </c>
      <c r="I115" s="8">
        <v>45</v>
      </c>
      <c r="J115" s="8">
        <f>VLOOKUP($F115,產品資料!$A$2:$G$51,6,FALSE)</f>
        <v>5990</v>
      </c>
      <c r="K115" s="12">
        <f t="shared" si="1"/>
        <v>269550</v>
      </c>
    </row>
    <row r="116" spans="1:11" x14ac:dyDescent="0.3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1607</v>
      </c>
      <c r="G116" s="16" t="str">
        <f>VLOOKUP($F116,產品資料!$A$2:$G$51,5,FALSE)</f>
        <v>40吋LED液晶顯示器</v>
      </c>
      <c r="H116" s="13" t="str">
        <f>VLOOKUP(訂單銷售明細!$F116,產品資料!$A$1:$G$51,2,FALSE)</f>
        <v>生活家電</v>
      </c>
      <c r="I116" s="13">
        <v>45</v>
      </c>
      <c r="J116" s="13">
        <f>VLOOKUP($F116,產品資料!$A$2:$G$51,6,FALSE)</f>
        <v>7490</v>
      </c>
      <c r="K116" s="17">
        <f t="shared" si="1"/>
        <v>337050</v>
      </c>
    </row>
    <row r="117" spans="1:11" x14ac:dyDescent="0.3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1627</v>
      </c>
      <c r="G117" s="11" t="str">
        <f>VLOOKUP($F117,產品資料!$A$2:$G$51,5,FALSE)</f>
        <v>暖手寶-粉+白</v>
      </c>
      <c r="H117" s="8" t="str">
        <f>VLOOKUP(訂單銷售明細!$F117,產品資料!$A$1:$G$51,2,FALSE)</f>
        <v>空調家電</v>
      </c>
      <c r="I117" s="8">
        <v>45</v>
      </c>
      <c r="J117" s="8">
        <f>VLOOKUP($F117,產品資料!$A$2:$G$51,6,FALSE)</f>
        <v>1330</v>
      </c>
      <c r="K117" s="12">
        <f t="shared" si="1"/>
        <v>59850</v>
      </c>
    </row>
    <row r="118" spans="1:11" x14ac:dyDescent="0.3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1607</v>
      </c>
      <c r="G118" s="16" t="str">
        <f>VLOOKUP($F118,產品資料!$A$2:$G$51,5,FALSE)</f>
        <v>40吋LED液晶顯示器</v>
      </c>
      <c r="H118" s="13" t="str">
        <f>VLOOKUP(訂單銷售明細!$F118,產品資料!$A$1:$G$51,2,FALSE)</f>
        <v>生活家電</v>
      </c>
      <c r="I118" s="13">
        <v>45</v>
      </c>
      <c r="J118" s="13">
        <f>VLOOKUP($F118,產品資料!$A$2:$G$51,6,FALSE)</f>
        <v>7490</v>
      </c>
      <c r="K118" s="17">
        <f t="shared" si="1"/>
        <v>337050</v>
      </c>
    </row>
    <row r="119" spans="1:11" x14ac:dyDescent="0.3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1607</v>
      </c>
      <c r="G119" s="11" t="str">
        <f>VLOOKUP($F119,產品資料!$A$2:$G$51,5,FALSE)</f>
        <v>40吋LED液晶顯示器</v>
      </c>
      <c r="H119" s="8" t="str">
        <f>VLOOKUP(訂單銷售明細!$F119,產品資料!$A$1:$G$51,2,FALSE)</f>
        <v>生活家電</v>
      </c>
      <c r="I119" s="8">
        <v>45</v>
      </c>
      <c r="J119" s="8">
        <f>VLOOKUP($F119,產品資料!$A$2:$G$51,6,FALSE)</f>
        <v>7490</v>
      </c>
      <c r="K119" s="12">
        <f t="shared" si="1"/>
        <v>337050</v>
      </c>
    </row>
    <row r="120" spans="1:11" x14ac:dyDescent="0.3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1600</v>
      </c>
      <c r="G120" s="16" t="str">
        <f>VLOOKUP($F120,產品資料!$A$2:$G$51,5,FALSE)</f>
        <v>蒸氣電熨斗</v>
      </c>
      <c r="H120" s="13" t="str">
        <f>VLOOKUP(訂單銷售明細!$F120,產品資料!$A$1:$G$51,2,FALSE)</f>
        <v>生活家電</v>
      </c>
      <c r="I120" s="13">
        <v>25</v>
      </c>
      <c r="J120" s="13">
        <f>VLOOKUP($F120,產品資料!$A$2:$G$51,6,FALSE)</f>
        <v>665</v>
      </c>
      <c r="K120" s="17">
        <f t="shared" si="1"/>
        <v>16625</v>
      </c>
    </row>
    <row r="121" spans="1:11" x14ac:dyDescent="0.3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1632</v>
      </c>
      <c r="G121" s="11" t="str">
        <f>VLOOKUP($F121,產品資料!$A$2:$G$51,5,FALSE)</f>
        <v>蒸氣掛燙烘衣架</v>
      </c>
      <c r="H121" s="8" t="str">
        <f>VLOOKUP(訂單銷售明細!$F121,產品資料!$A$1:$G$51,2,FALSE)</f>
        <v>清靜除溼</v>
      </c>
      <c r="I121" s="8">
        <v>25</v>
      </c>
      <c r="J121" s="8">
        <f>VLOOKUP($F121,產品資料!$A$2:$G$51,6,FALSE)</f>
        <v>4280</v>
      </c>
      <c r="K121" s="12">
        <f t="shared" si="1"/>
        <v>107000</v>
      </c>
    </row>
    <row r="122" spans="1:11" x14ac:dyDescent="0.3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1632</v>
      </c>
      <c r="G122" s="16" t="str">
        <f>VLOOKUP($F122,產品資料!$A$2:$G$51,5,FALSE)</f>
        <v>蒸氣掛燙烘衣架</v>
      </c>
      <c r="H122" s="13" t="str">
        <f>VLOOKUP(訂單銷售明細!$F122,產品資料!$A$1:$G$51,2,FALSE)</f>
        <v>清靜除溼</v>
      </c>
      <c r="I122" s="13">
        <v>45</v>
      </c>
      <c r="J122" s="13">
        <f>VLOOKUP($F122,產品資料!$A$2:$G$51,6,FALSE)</f>
        <v>4280</v>
      </c>
      <c r="K122" s="17">
        <f t="shared" si="1"/>
        <v>192600</v>
      </c>
    </row>
    <row r="123" spans="1:11" x14ac:dyDescent="0.3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1632</v>
      </c>
      <c r="G123" s="11" t="str">
        <f>VLOOKUP($F123,產品資料!$A$2:$G$51,5,FALSE)</f>
        <v>蒸氣掛燙烘衣架</v>
      </c>
      <c r="H123" s="8" t="str">
        <f>VLOOKUP(訂單銷售明細!$F123,產品資料!$A$1:$G$51,2,FALSE)</f>
        <v>清靜除溼</v>
      </c>
      <c r="I123" s="8">
        <v>45</v>
      </c>
      <c r="J123" s="8">
        <f>VLOOKUP($F123,產品資料!$A$2:$G$51,6,FALSE)</f>
        <v>4280</v>
      </c>
      <c r="K123" s="12">
        <f t="shared" si="1"/>
        <v>192600</v>
      </c>
    </row>
    <row r="124" spans="1:11" x14ac:dyDescent="0.3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1632</v>
      </c>
      <c r="G124" s="16" t="str">
        <f>VLOOKUP($F124,產品資料!$A$2:$G$51,5,FALSE)</f>
        <v>蒸氣掛燙烘衣架</v>
      </c>
      <c r="H124" s="13" t="str">
        <f>VLOOKUP(訂單銷售明細!$F124,產品資料!$A$1:$G$51,2,FALSE)</f>
        <v>清靜除溼</v>
      </c>
      <c r="I124" s="13">
        <v>45</v>
      </c>
      <c r="J124" s="13">
        <f>VLOOKUP($F124,產品資料!$A$2:$G$51,6,FALSE)</f>
        <v>4280</v>
      </c>
      <c r="K124" s="17">
        <f t="shared" si="1"/>
        <v>192600</v>
      </c>
    </row>
    <row r="125" spans="1:11" x14ac:dyDescent="0.3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1632</v>
      </c>
      <c r="G125" s="11" t="str">
        <f>VLOOKUP($F125,產品資料!$A$2:$G$51,5,FALSE)</f>
        <v>蒸氣掛燙烘衣架</v>
      </c>
      <c r="H125" s="8" t="str">
        <f>VLOOKUP(訂單銷售明細!$F125,產品資料!$A$1:$G$51,2,FALSE)</f>
        <v>清靜除溼</v>
      </c>
      <c r="I125" s="8">
        <v>45</v>
      </c>
      <c r="J125" s="8">
        <f>VLOOKUP($F125,產品資料!$A$2:$G$51,6,FALSE)</f>
        <v>4280</v>
      </c>
      <c r="K125" s="12">
        <f t="shared" si="1"/>
        <v>192600</v>
      </c>
    </row>
    <row r="126" spans="1:11" x14ac:dyDescent="0.3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1632</v>
      </c>
      <c r="G126" s="16" t="str">
        <f>VLOOKUP($F126,產品資料!$A$2:$G$51,5,FALSE)</f>
        <v>蒸氣掛燙烘衣架</v>
      </c>
      <c r="H126" s="13" t="str">
        <f>VLOOKUP(訂單銷售明細!$F126,產品資料!$A$1:$G$51,2,FALSE)</f>
        <v>清靜除溼</v>
      </c>
      <c r="I126" s="13">
        <v>45</v>
      </c>
      <c r="J126" s="13">
        <f>VLOOKUP($F126,產品資料!$A$2:$G$51,6,FALSE)</f>
        <v>4280</v>
      </c>
      <c r="K126" s="17">
        <f t="shared" si="1"/>
        <v>192600</v>
      </c>
    </row>
    <row r="127" spans="1:11" x14ac:dyDescent="0.3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1607</v>
      </c>
      <c r="G127" s="11" t="str">
        <f>VLOOKUP($F127,產品資料!$A$2:$G$51,5,FALSE)</f>
        <v>40吋LED液晶顯示器</v>
      </c>
      <c r="H127" s="8" t="str">
        <f>VLOOKUP(訂單銷售明細!$F127,產品資料!$A$1:$G$51,2,FALSE)</f>
        <v>生活家電</v>
      </c>
      <c r="I127" s="8">
        <v>25</v>
      </c>
      <c r="J127" s="8">
        <f>VLOOKUP($F127,產品資料!$A$2:$G$51,6,FALSE)</f>
        <v>7490</v>
      </c>
      <c r="K127" s="12">
        <f t="shared" si="1"/>
        <v>187250</v>
      </c>
    </row>
    <row r="128" spans="1:11" x14ac:dyDescent="0.3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1608</v>
      </c>
      <c r="G128" s="16" t="str">
        <f>VLOOKUP($F128,產品資料!$A$2:$G$51,5,FALSE)</f>
        <v>奈米水離子吹風機-粉金</v>
      </c>
      <c r="H128" s="13" t="str">
        <f>VLOOKUP(訂單銷售明細!$F128,產品資料!$A$1:$G$51,2,FALSE)</f>
        <v>美容家電</v>
      </c>
      <c r="I128" s="13">
        <v>25</v>
      </c>
      <c r="J128" s="13">
        <f>VLOOKUP($F128,產品資料!$A$2:$G$51,6,FALSE)</f>
        <v>5990</v>
      </c>
      <c r="K128" s="17">
        <f t="shared" si="1"/>
        <v>149750</v>
      </c>
    </row>
    <row r="129" spans="1:11" x14ac:dyDescent="0.3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1603</v>
      </c>
      <c r="G129" s="11" t="str">
        <f>VLOOKUP($F129,產品資料!$A$2:$G$51,5,FALSE)</f>
        <v>奈米水離子吹風機-桃紅</v>
      </c>
      <c r="H129" s="8" t="str">
        <f>VLOOKUP(訂單銷售明細!$F129,產品資料!$A$1:$G$51,2,FALSE)</f>
        <v>美容家電</v>
      </c>
      <c r="I129" s="8">
        <v>45</v>
      </c>
      <c r="J129" s="8">
        <f>VLOOKUP($F129,產品資料!$A$2:$G$51,6,FALSE)</f>
        <v>5990</v>
      </c>
      <c r="K129" s="12">
        <f t="shared" si="1"/>
        <v>269550</v>
      </c>
    </row>
    <row r="130" spans="1:11" x14ac:dyDescent="0.3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1607</v>
      </c>
      <c r="G130" s="16" t="str">
        <f>VLOOKUP($F130,產品資料!$A$2:$G$51,5,FALSE)</f>
        <v>40吋LED液晶顯示器</v>
      </c>
      <c r="H130" s="13" t="str">
        <f>VLOOKUP(訂單銷售明細!$F130,產品資料!$A$1:$G$51,2,FALSE)</f>
        <v>生活家電</v>
      </c>
      <c r="I130" s="13">
        <v>45</v>
      </c>
      <c r="J130" s="13">
        <f>VLOOKUP($F130,產品資料!$A$2:$G$51,6,FALSE)</f>
        <v>7490</v>
      </c>
      <c r="K130" s="17">
        <f t="shared" si="1"/>
        <v>337050</v>
      </c>
    </row>
    <row r="131" spans="1:11" x14ac:dyDescent="0.3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1627</v>
      </c>
      <c r="G131" s="11" t="str">
        <f>VLOOKUP($F131,產品資料!$A$2:$G$51,5,FALSE)</f>
        <v>暖手寶-粉+白</v>
      </c>
      <c r="H131" s="8" t="str">
        <f>VLOOKUP(訂單銷售明細!$F131,產品資料!$A$1:$G$51,2,FALSE)</f>
        <v>空調家電</v>
      </c>
      <c r="I131" s="8">
        <v>45</v>
      </c>
      <c r="J131" s="8">
        <f>VLOOKUP($F131,產品資料!$A$2:$G$51,6,FALSE)</f>
        <v>1330</v>
      </c>
      <c r="K131" s="12">
        <f t="shared" ref="K131:K194" si="2">I131*J131</f>
        <v>59850</v>
      </c>
    </row>
    <row r="132" spans="1:11" x14ac:dyDescent="0.3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1607</v>
      </c>
      <c r="G132" s="16" t="str">
        <f>VLOOKUP($F132,產品資料!$A$2:$G$51,5,FALSE)</f>
        <v>40吋LED液晶顯示器</v>
      </c>
      <c r="H132" s="13" t="str">
        <f>VLOOKUP(訂單銷售明細!$F132,產品資料!$A$1:$G$51,2,FALSE)</f>
        <v>生活家電</v>
      </c>
      <c r="I132" s="13">
        <v>45</v>
      </c>
      <c r="J132" s="13">
        <f>VLOOKUP($F132,產品資料!$A$2:$G$51,6,FALSE)</f>
        <v>7490</v>
      </c>
      <c r="K132" s="17">
        <f t="shared" si="2"/>
        <v>337050</v>
      </c>
    </row>
    <row r="133" spans="1:11" x14ac:dyDescent="0.3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1607</v>
      </c>
      <c r="G133" s="11" t="str">
        <f>VLOOKUP($F133,產品資料!$A$2:$G$51,5,FALSE)</f>
        <v>40吋LED液晶顯示器</v>
      </c>
      <c r="H133" s="8" t="str">
        <f>VLOOKUP(訂單銷售明細!$F133,產品資料!$A$1:$G$51,2,FALSE)</f>
        <v>生活家電</v>
      </c>
      <c r="I133" s="8">
        <v>45</v>
      </c>
      <c r="J133" s="8">
        <f>VLOOKUP($F133,產品資料!$A$2:$G$51,6,FALSE)</f>
        <v>7490</v>
      </c>
      <c r="K133" s="12">
        <f t="shared" si="2"/>
        <v>337050</v>
      </c>
    </row>
    <row r="134" spans="1:11" x14ac:dyDescent="0.3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1640</v>
      </c>
      <c r="G134" s="16" t="str">
        <f>VLOOKUP($F134,產品資料!$A$2:$G$51,5,FALSE)</f>
        <v>迷你隨身空氣負離子清淨機-白</v>
      </c>
      <c r="H134" s="13" t="str">
        <f>VLOOKUP(訂單銷售明細!$F134,產品資料!$A$1:$G$51,2,FALSE)</f>
        <v>清靜除溼</v>
      </c>
      <c r="I134" s="13">
        <v>25</v>
      </c>
      <c r="J134" s="13">
        <f>VLOOKUP($F134,產品資料!$A$2:$G$51,6,FALSE)</f>
        <v>999</v>
      </c>
      <c r="K134" s="17">
        <f t="shared" si="2"/>
        <v>24975</v>
      </c>
    </row>
    <row r="135" spans="1:11" x14ac:dyDescent="0.3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1615</v>
      </c>
      <c r="G135" s="11" t="str">
        <f>VLOOKUP($F135,產品資料!$A$2:$G$51,5,FALSE)</f>
        <v>迷你淨顏潔膚儀-送刷頭</v>
      </c>
      <c r="H135" s="8" t="str">
        <f>VLOOKUP(訂單銷售明細!$F135,產品資料!$A$1:$G$51,2,FALSE)</f>
        <v>美容家電</v>
      </c>
      <c r="I135" s="8">
        <v>25</v>
      </c>
      <c r="J135" s="8">
        <f>VLOOKUP($F135,產品資料!$A$2:$G$51,6,FALSE)</f>
        <v>2600</v>
      </c>
      <c r="K135" s="12">
        <f t="shared" si="2"/>
        <v>65000</v>
      </c>
    </row>
    <row r="136" spans="1:11" x14ac:dyDescent="0.3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1616</v>
      </c>
      <c r="G136" s="16" t="str">
        <f>VLOOKUP($F136,產品資料!$A$2:$G$51,5,FALSE)</f>
        <v>日本原裝變頻六門冰箱</v>
      </c>
      <c r="H136" s="13" t="str">
        <f>VLOOKUP(訂單銷售明細!$F136,產品資料!$A$1:$G$51,2,FALSE)</f>
        <v>廚房家電</v>
      </c>
      <c r="I136" s="13">
        <v>35</v>
      </c>
      <c r="J136" s="13">
        <f>VLOOKUP($F136,產品資料!$A$2:$G$51,6,FALSE)</f>
        <v>69210</v>
      </c>
      <c r="K136" s="17">
        <f t="shared" si="2"/>
        <v>2422350</v>
      </c>
    </row>
    <row r="137" spans="1:11" x14ac:dyDescent="0.3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1624</v>
      </c>
      <c r="G137" s="11" t="str">
        <f>VLOOKUP($F137,產品資料!$A$2:$G$51,5,FALSE)</f>
        <v>11L 1級ECONAVI清淨除濕機</v>
      </c>
      <c r="H137" s="8" t="str">
        <f>VLOOKUP(訂單銷售明細!$F137,產品資料!$A$1:$G$51,2,FALSE)</f>
        <v>清靜除溼</v>
      </c>
      <c r="I137" s="8">
        <v>25</v>
      </c>
      <c r="J137" s="8">
        <f>VLOOKUP($F137,產品資料!$A$2:$G$51,6,FALSE)</f>
        <v>8990</v>
      </c>
      <c r="K137" s="12">
        <f t="shared" si="2"/>
        <v>224750</v>
      </c>
    </row>
    <row r="138" spans="1:11" x14ac:dyDescent="0.3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1608</v>
      </c>
      <c r="G138" s="16" t="str">
        <f>VLOOKUP($F138,產品資料!$A$2:$G$51,5,FALSE)</f>
        <v>奈米水離子吹風機-粉金</v>
      </c>
      <c r="H138" s="13" t="str">
        <f>VLOOKUP(訂單銷售明細!$F138,產品資料!$A$1:$G$51,2,FALSE)</f>
        <v>美容家電</v>
      </c>
      <c r="I138" s="13">
        <v>35</v>
      </c>
      <c r="J138" s="13">
        <f>VLOOKUP($F138,產品資料!$A$2:$G$51,6,FALSE)</f>
        <v>5990</v>
      </c>
      <c r="K138" s="17">
        <f t="shared" si="2"/>
        <v>209650</v>
      </c>
    </row>
    <row r="139" spans="1:11" x14ac:dyDescent="0.3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1611</v>
      </c>
      <c r="G139" s="11" t="str">
        <f>VLOOKUP($F139,產品資料!$A$2:$G$51,5,FALSE)</f>
        <v>美白電動牙刷-美白刷頭+多動向交叉刷頭</v>
      </c>
      <c r="H139" s="8" t="str">
        <f>VLOOKUP(訂單銷售明細!$F139,產品資料!$A$1:$G$51,2,FALSE)</f>
        <v>美容家電</v>
      </c>
      <c r="I139" s="8">
        <v>45</v>
      </c>
      <c r="J139" s="8">
        <f>VLOOKUP($F139,產品資料!$A$2:$G$51,6,FALSE)</f>
        <v>1200</v>
      </c>
      <c r="K139" s="12">
        <f t="shared" si="2"/>
        <v>54000</v>
      </c>
    </row>
    <row r="140" spans="1:11" x14ac:dyDescent="0.3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1600</v>
      </c>
      <c r="G140" s="16" t="str">
        <f>VLOOKUP($F140,產品資料!$A$2:$G$51,5,FALSE)</f>
        <v>蒸氣電熨斗</v>
      </c>
      <c r="H140" s="13" t="str">
        <f>VLOOKUP(訂單銷售明細!$F140,產品資料!$A$1:$G$51,2,FALSE)</f>
        <v>生活家電</v>
      </c>
      <c r="I140" s="13">
        <v>25</v>
      </c>
      <c r="J140" s="13">
        <f>VLOOKUP($F140,產品資料!$A$2:$G$51,6,FALSE)</f>
        <v>665</v>
      </c>
      <c r="K140" s="17">
        <f t="shared" si="2"/>
        <v>16625</v>
      </c>
    </row>
    <row r="141" spans="1:11" x14ac:dyDescent="0.3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1615</v>
      </c>
      <c r="G141" s="11" t="str">
        <f>VLOOKUP($F141,產品資料!$A$2:$G$51,5,FALSE)</f>
        <v>迷你淨顏潔膚儀-送刷頭</v>
      </c>
      <c r="H141" s="8" t="str">
        <f>VLOOKUP(訂單銷售明細!$F141,產品資料!$A$1:$G$51,2,FALSE)</f>
        <v>美容家電</v>
      </c>
      <c r="I141" s="8">
        <v>25</v>
      </c>
      <c r="J141" s="8">
        <f>VLOOKUP($F141,產品資料!$A$2:$G$51,6,FALSE)</f>
        <v>2600</v>
      </c>
      <c r="K141" s="12">
        <f t="shared" si="2"/>
        <v>65000</v>
      </c>
    </row>
    <row r="142" spans="1:11" x14ac:dyDescent="0.3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1616</v>
      </c>
      <c r="G142" s="16" t="str">
        <f>VLOOKUP($F142,產品資料!$A$2:$G$51,5,FALSE)</f>
        <v>日本原裝變頻六門冰箱</v>
      </c>
      <c r="H142" s="13" t="str">
        <f>VLOOKUP(訂單銷售明細!$F142,產品資料!$A$1:$G$51,2,FALSE)</f>
        <v>廚房家電</v>
      </c>
      <c r="I142" s="13">
        <v>35</v>
      </c>
      <c r="J142" s="13">
        <f>VLOOKUP($F142,產品資料!$A$2:$G$51,6,FALSE)</f>
        <v>69210</v>
      </c>
      <c r="K142" s="17">
        <f t="shared" si="2"/>
        <v>2422350</v>
      </c>
    </row>
    <row r="143" spans="1:11" x14ac:dyDescent="0.3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1624</v>
      </c>
      <c r="G143" s="11" t="str">
        <f>VLOOKUP($F143,產品資料!$A$2:$G$51,5,FALSE)</f>
        <v>11L 1級ECONAVI清淨除濕機</v>
      </c>
      <c r="H143" s="8" t="str">
        <f>VLOOKUP(訂單銷售明細!$F143,產品資料!$A$1:$G$51,2,FALSE)</f>
        <v>清靜除溼</v>
      </c>
      <c r="I143" s="8">
        <v>25</v>
      </c>
      <c r="J143" s="8">
        <f>VLOOKUP($F143,產品資料!$A$2:$G$51,6,FALSE)</f>
        <v>8990</v>
      </c>
      <c r="K143" s="12">
        <f t="shared" si="2"/>
        <v>224750</v>
      </c>
    </row>
    <row r="144" spans="1:11" x14ac:dyDescent="0.3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1608</v>
      </c>
      <c r="G144" s="16" t="str">
        <f>VLOOKUP($F144,產品資料!$A$2:$G$51,5,FALSE)</f>
        <v>奈米水離子吹風機-粉金</v>
      </c>
      <c r="H144" s="13" t="str">
        <f>VLOOKUP(訂單銷售明細!$F144,產品資料!$A$1:$G$51,2,FALSE)</f>
        <v>美容家電</v>
      </c>
      <c r="I144" s="13">
        <v>35</v>
      </c>
      <c r="J144" s="13">
        <f>VLOOKUP($F144,產品資料!$A$2:$G$51,6,FALSE)</f>
        <v>5990</v>
      </c>
      <c r="K144" s="17">
        <f t="shared" si="2"/>
        <v>209650</v>
      </c>
    </row>
    <row r="145" spans="1:11" x14ac:dyDescent="0.3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1611</v>
      </c>
      <c r="G145" s="11" t="str">
        <f>VLOOKUP($F145,產品資料!$A$2:$G$51,5,FALSE)</f>
        <v>美白電動牙刷-美白刷頭+多動向交叉刷頭</v>
      </c>
      <c r="H145" s="8" t="str">
        <f>VLOOKUP(訂單銷售明細!$F145,產品資料!$A$1:$G$51,2,FALSE)</f>
        <v>美容家電</v>
      </c>
      <c r="I145" s="8">
        <v>45</v>
      </c>
      <c r="J145" s="8">
        <f>VLOOKUP($F145,產品資料!$A$2:$G$51,6,FALSE)</f>
        <v>1200</v>
      </c>
      <c r="K145" s="12">
        <f t="shared" si="2"/>
        <v>54000</v>
      </c>
    </row>
    <row r="146" spans="1:11" x14ac:dyDescent="0.3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1640</v>
      </c>
      <c r="G146" s="16" t="str">
        <f>VLOOKUP($F146,產品資料!$A$2:$G$51,5,FALSE)</f>
        <v>迷你隨身空氣負離子清淨機-白</v>
      </c>
      <c r="H146" s="13" t="str">
        <f>VLOOKUP(訂單銷售明細!$F146,產品資料!$A$1:$G$51,2,FALSE)</f>
        <v>清靜除溼</v>
      </c>
      <c r="I146" s="13">
        <v>25</v>
      </c>
      <c r="J146" s="13">
        <f>VLOOKUP($F146,產品資料!$A$2:$G$51,6,FALSE)</f>
        <v>999</v>
      </c>
      <c r="K146" s="17">
        <f t="shared" si="2"/>
        <v>24975</v>
      </c>
    </row>
    <row r="147" spans="1:11" x14ac:dyDescent="0.3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1615</v>
      </c>
      <c r="G147" s="11" t="str">
        <f>VLOOKUP($F147,產品資料!$A$2:$G$51,5,FALSE)</f>
        <v>迷你淨顏潔膚儀-送刷頭</v>
      </c>
      <c r="H147" s="8" t="str">
        <f>VLOOKUP(訂單銷售明細!$F147,產品資料!$A$1:$G$51,2,FALSE)</f>
        <v>美容家電</v>
      </c>
      <c r="I147" s="8">
        <v>25</v>
      </c>
      <c r="J147" s="8">
        <f>VLOOKUP($F147,產品資料!$A$2:$G$51,6,FALSE)</f>
        <v>2600</v>
      </c>
      <c r="K147" s="12">
        <f t="shared" si="2"/>
        <v>65000</v>
      </c>
    </row>
    <row r="148" spans="1:11" x14ac:dyDescent="0.3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1616</v>
      </c>
      <c r="G148" s="16" t="str">
        <f>VLOOKUP($F148,產品資料!$A$2:$G$51,5,FALSE)</f>
        <v>日本原裝變頻六門冰箱</v>
      </c>
      <c r="H148" s="13" t="str">
        <f>VLOOKUP(訂單銷售明細!$F148,產品資料!$A$1:$G$51,2,FALSE)</f>
        <v>廚房家電</v>
      </c>
      <c r="I148" s="13">
        <v>35</v>
      </c>
      <c r="J148" s="13">
        <f>VLOOKUP($F148,產品資料!$A$2:$G$51,6,FALSE)</f>
        <v>69210</v>
      </c>
      <c r="K148" s="17">
        <f t="shared" si="2"/>
        <v>2422350</v>
      </c>
    </row>
    <row r="149" spans="1:11" x14ac:dyDescent="0.3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1600</v>
      </c>
      <c r="G149" s="11" t="str">
        <f>VLOOKUP($F149,產品資料!$A$2:$G$51,5,FALSE)</f>
        <v>蒸氣電熨斗</v>
      </c>
      <c r="H149" s="8" t="str">
        <f>VLOOKUP(訂單銷售明細!$F149,產品資料!$A$1:$G$51,2,FALSE)</f>
        <v>生活家電</v>
      </c>
      <c r="I149" s="8">
        <v>25</v>
      </c>
      <c r="J149" s="8">
        <f>VLOOKUP($F149,產品資料!$A$2:$G$51,6,FALSE)</f>
        <v>665</v>
      </c>
      <c r="K149" s="12">
        <f t="shared" si="2"/>
        <v>16625</v>
      </c>
    </row>
    <row r="150" spans="1:11" x14ac:dyDescent="0.3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1608</v>
      </c>
      <c r="G150" s="16" t="str">
        <f>VLOOKUP($F150,產品資料!$A$2:$G$51,5,FALSE)</f>
        <v>奈米水離子吹風機-粉金</v>
      </c>
      <c r="H150" s="13" t="str">
        <f>VLOOKUP(訂單銷售明細!$F150,產品資料!$A$1:$G$51,2,FALSE)</f>
        <v>美容家電</v>
      </c>
      <c r="I150" s="13">
        <v>35</v>
      </c>
      <c r="J150" s="13">
        <f>VLOOKUP($F150,產品資料!$A$2:$G$51,6,FALSE)</f>
        <v>5990</v>
      </c>
      <c r="K150" s="17">
        <f t="shared" si="2"/>
        <v>209650</v>
      </c>
    </row>
    <row r="151" spans="1:11" x14ac:dyDescent="0.3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1611</v>
      </c>
      <c r="G151" s="11" t="str">
        <f>VLOOKUP($F151,產品資料!$A$2:$G$51,5,FALSE)</f>
        <v>美白電動牙刷-美白刷頭+多動向交叉刷頭</v>
      </c>
      <c r="H151" s="8" t="str">
        <f>VLOOKUP(訂單銷售明細!$F151,產品資料!$A$1:$G$51,2,FALSE)</f>
        <v>美容家電</v>
      </c>
      <c r="I151" s="8">
        <v>45</v>
      </c>
      <c r="J151" s="8">
        <f>VLOOKUP($F151,產品資料!$A$2:$G$51,6,FALSE)</f>
        <v>1200</v>
      </c>
      <c r="K151" s="12">
        <f t="shared" si="2"/>
        <v>54000</v>
      </c>
    </row>
    <row r="152" spans="1:11" x14ac:dyDescent="0.3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1640</v>
      </c>
      <c r="G152" s="16" t="str">
        <f>VLOOKUP($F152,產品資料!$A$2:$G$51,5,FALSE)</f>
        <v>迷你隨身空氣負離子清淨機-白</v>
      </c>
      <c r="H152" s="13" t="str">
        <f>VLOOKUP(訂單銷售明細!$F152,產品資料!$A$1:$G$51,2,FALSE)</f>
        <v>清靜除溼</v>
      </c>
      <c r="I152" s="13">
        <v>25</v>
      </c>
      <c r="J152" s="13">
        <f>VLOOKUP($F152,產品資料!$A$2:$G$51,6,FALSE)</f>
        <v>999</v>
      </c>
      <c r="K152" s="17">
        <f t="shared" si="2"/>
        <v>24975</v>
      </c>
    </row>
    <row r="153" spans="1:11" x14ac:dyDescent="0.3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1615</v>
      </c>
      <c r="G153" s="11" t="str">
        <f>VLOOKUP($F153,產品資料!$A$2:$G$51,5,FALSE)</f>
        <v>迷你淨顏潔膚儀-送刷頭</v>
      </c>
      <c r="H153" s="8" t="str">
        <f>VLOOKUP(訂單銷售明細!$F153,產品資料!$A$1:$G$51,2,FALSE)</f>
        <v>美容家電</v>
      </c>
      <c r="I153" s="8">
        <v>25</v>
      </c>
      <c r="J153" s="8">
        <f>VLOOKUP($F153,產品資料!$A$2:$G$51,6,FALSE)</f>
        <v>2600</v>
      </c>
      <c r="K153" s="12">
        <f t="shared" si="2"/>
        <v>65000</v>
      </c>
    </row>
    <row r="154" spans="1:11" x14ac:dyDescent="0.3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1602</v>
      </c>
      <c r="G154" s="16" t="str">
        <f>VLOOKUP($F154,產品資料!$A$2:$G$51,5,FALSE)</f>
        <v>日本原裝變頻六門冰箱</v>
      </c>
      <c r="H154" s="13" t="str">
        <f>VLOOKUP(訂單銷售明細!$F154,產品資料!$A$1:$G$51,2,FALSE)</f>
        <v>廚房家電</v>
      </c>
      <c r="I154" s="13">
        <v>25</v>
      </c>
      <c r="J154" s="13">
        <f>VLOOKUP($F154,產品資料!$A$2:$G$51,6,FALSE)</f>
        <v>69210</v>
      </c>
      <c r="K154" s="17">
        <f t="shared" si="2"/>
        <v>1730250</v>
      </c>
    </row>
    <row r="155" spans="1:11" x14ac:dyDescent="0.3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1615</v>
      </c>
      <c r="G155" s="11" t="str">
        <f>VLOOKUP($F155,產品資料!$A$2:$G$51,5,FALSE)</f>
        <v>迷你淨顏潔膚儀-送刷頭</v>
      </c>
      <c r="H155" s="8" t="str">
        <f>VLOOKUP(訂單銷售明細!$F155,產品資料!$A$1:$G$51,2,FALSE)</f>
        <v>美容家電</v>
      </c>
      <c r="I155" s="8">
        <v>25</v>
      </c>
      <c r="J155" s="8">
        <f>VLOOKUP($F155,產品資料!$A$2:$G$51,6,FALSE)</f>
        <v>2600</v>
      </c>
      <c r="K155" s="12">
        <f t="shared" si="2"/>
        <v>65000</v>
      </c>
    </row>
    <row r="156" spans="1:11" x14ac:dyDescent="0.3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1615</v>
      </c>
      <c r="G156" s="16" t="str">
        <f>VLOOKUP($F156,產品資料!$A$2:$G$51,5,FALSE)</f>
        <v>迷你淨顏潔膚儀-送刷頭</v>
      </c>
      <c r="H156" s="13" t="str">
        <f>VLOOKUP(訂單銷售明細!$F156,產品資料!$A$1:$G$51,2,FALSE)</f>
        <v>美容家電</v>
      </c>
      <c r="I156" s="13">
        <v>25</v>
      </c>
      <c r="J156" s="13">
        <f>VLOOKUP($F156,產品資料!$A$2:$G$51,6,FALSE)</f>
        <v>2600</v>
      </c>
      <c r="K156" s="17">
        <f t="shared" si="2"/>
        <v>65000</v>
      </c>
    </row>
    <row r="157" spans="1:11" x14ac:dyDescent="0.3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1637</v>
      </c>
      <c r="G157" s="11" t="str">
        <f>VLOOKUP($F157,產品資料!$A$2:$G$51,5,FALSE)</f>
        <v>數位式無線電話-經典白</v>
      </c>
      <c r="H157" s="8" t="str">
        <f>VLOOKUP(訂單銷售明細!$F157,產品資料!$A$1:$G$51,2,FALSE)</f>
        <v>生活家電</v>
      </c>
      <c r="I157" s="8">
        <v>25</v>
      </c>
      <c r="J157" s="8">
        <f>VLOOKUP($F157,產品資料!$A$2:$G$51,6,FALSE)</f>
        <v>990</v>
      </c>
      <c r="K157" s="12">
        <f t="shared" si="2"/>
        <v>24750</v>
      </c>
    </row>
    <row r="158" spans="1:11" x14ac:dyDescent="0.3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1615</v>
      </c>
      <c r="G158" s="16" t="str">
        <f>VLOOKUP($F158,產品資料!$A$2:$G$51,5,FALSE)</f>
        <v>迷你淨顏潔膚儀-送刷頭</v>
      </c>
      <c r="H158" s="13" t="str">
        <f>VLOOKUP(訂單銷售明細!$F158,產品資料!$A$1:$G$51,2,FALSE)</f>
        <v>美容家電</v>
      </c>
      <c r="I158" s="13">
        <v>25</v>
      </c>
      <c r="J158" s="13">
        <f>VLOOKUP($F158,產品資料!$A$2:$G$51,6,FALSE)</f>
        <v>2600</v>
      </c>
      <c r="K158" s="17">
        <f t="shared" si="2"/>
        <v>65000</v>
      </c>
    </row>
    <row r="159" spans="1:11" x14ac:dyDescent="0.3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1619</v>
      </c>
      <c r="G159" s="11" t="str">
        <f>VLOOKUP($F159,產品資料!$A$2:$G$51,5,FALSE)</f>
        <v>無線頸肩按摩器</v>
      </c>
      <c r="H159" s="8" t="str">
        <f>VLOOKUP(訂單銷售明細!$F159,產品資料!$A$1:$G$51,2,FALSE)</f>
        <v>按摩家電</v>
      </c>
      <c r="I159" s="8">
        <v>25</v>
      </c>
      <c r="J159" s="8">
        <f>VLOOKUP($F159,產品資料!$A$2:$G$51,6,FALSE)</f>
        <v>2680</v>
      </c>
      <c r="K159" s="12">
        <f t="shared" si="2"/>
        <v>67000</v>
      </c>
    </row>
    <row r="160" spans="1:11" x14ac:dyDescent="0.3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1614</v>
      </c>
      <c r="G160" s="16" t="str">
        <f>VLOOKUP($F160,產品資料!$A$2:$G$51,5,FALSE)</f>
        <v>43吋LED液晶顯示器</v>
      </c>
      <c r="H160" s="13" t="str">
        <f>VLOOKUP(訂單銷售明細!$F160,產品資料!$A$1:$G$51,2,FALSE)</f>
        <v>生活家電</v>
      </c>
      <c r="I160" s="13">
        <v>35</v>
      </c>
      <c r="J160" s="13">
        <f>VLOOKUP($F160,產品資料!$A$2:$G$51,6,FALSE)</f>
        <v>10900</v>
      </c>
      <c r="K160" s="17">
        <f t="shared" si="2"/>
        <v>381500</v>
      </c>
    </row>
    <row r="161" spans="1:11" x14ac:dyDescent="0.3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1614</v>
      </c>
      <c r="G161" s="11" t="str">
        <f>VLOOKUP($F161,產品資料!$A$2:$G$51,5,FALSE)</f>
        <v>43吋LED液晶顯示器</v>
      </c>
      <c r="H161" s="8" t="str">
        <f>VLOOKUP(訂單銷售明細!$F161,產品資料!$A$1:$G$51,2,FALSE)</f>
        <v>生活家電</v>
      </c>
      <c r="I161" s="8">
        <v>35</v>
      </c>
      <c r="J161" s="8">
        <f>VLOOKUP($F161,產品資料!$A$2:$G$51,6,FALSE)</f>
        <v>10900</v>
      </c>
      <c r="K161" s="12">
        <f t="shared" si="2"/>
        <v>381500</v>
      </c>
    </row>
    <row r="162" spans="1:11" x14ac:dyDescent="0.3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1613</v>
      </c>
      <c r="G162" s="16" t="str">
        <f>VLOOKUP($F162,產品資料!$A$2:$G$51,5,FALSE)</f>
        <v>水洗三刀頭電動刮鬍刀-黑</v>
      </c>
      <c r="H162" s="13" t="str">
        <f>VLOOKUP(訂單銷售明細!$F162,產品資料!$A$1:$G$51,2,FALSE)</f>
        <v>美容家電</v>
      </c>
      <c r="I162" s="13">
        <v>35</v>
      </c>
      <c r="J162" s="13">
        <f>VLOOKUP($F162,產品資料!$A$2:$G$51,6,FALSE)</f>
        <v>980</v>
      </c>
      <c r="K162" s="17">
        <f t="shared" si="2"/>
        <v>34300</v>
      </c>
    </row>
    <row r="163" spans="1:11" x14ac:dyDescent="0.3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1613</v>
      </c>
      <c r="G163" s="11" t="str">
        <f>VLOOKUP($F163,產品資料!$A$2:$G$51,5,FALSE)</f>
        <v>水洗三刀頭電動刮鬍刀-黑</v>
      </c>
      <c r="H163" s="8" t="str">
        <f>VLOOKUP(訂單銷售明細!$F163,產品資料!$A$1:$G$51,2,FALSE)</f>
        <v>美容家電</v>
      </c>
      <c r="I163" s="8">
        <v>35</v>
      </c>
      <c r="J163" s="8">
        <f>VLOOKUP($F163,產品資料!$A$2:$G$51,6,FALSE)</f>
        <v>980</v>
      </c>
      <c r="K163" s="12">
        <f t="shared" si="2"/>
        <v>34300</v>
      </c>
    </row>
    <row r="164" spans="1:11" x14ac:dyDescent="0.3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1608</v>
      </c>
      <c r="G164" s="16" t="str">
        <f>VLOOKUP($F164,產品資料!$A$2:$G$51,5,FALSE)</f>
        <v>奈米水離子吹風機-粉金</v>
      </c>
      <c r="H164" s="13" t="str">
        <f>VLOOKUP(訂單銷售明細!$F164,產品資料!$A$1:$G$51,2,FALSE)</f>
        <v>美容家電</v>
      </c>
      <c r="I164" s="13">
        <v>35</v>
      </c>
      <c r="J164" s="13">
        <f>VLOOKUP($F164,產品資料!$A$2:$G$51,6,FALSE)</f>
        <v>5990</v>
      </c>
      <c r="K164" s="17">
        <f t="shared" si="2"/>
        <v>209650</v>
      </c>
    </row>
    <row r="165" spans="1:11" x14ac:dyDescent="0.3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1608</v>
      </c>
      <c r="G165" s="11" t="str">
        <f>VLOOKUP($F165,產品資料!$A$2:$G$51,5,FALSE)</f>
        <v>奈米水離子吹風機-粉金</v>
      </c>
      <c r="H165" s="8" t="str">
        <f>VLOOKUP(訂單銷售明細!$F165,產品資料!$A$1:$G$51,2,FALSE)</f>
        <v>美容家電</v>
      </c>
      <c r="I165" s="8">
        <v>35</v>
      </c>
      <c r="J165" s="8">
        <f>VLOOKUP($F165,產品資料!$A$2:$G$51,6,FALSE)</f>
        <v>5990</v>
      </c>
      <c r="K165" s="12">
        <f t="shared" si="2"/>
        <v>209650</v>
      </c>
    </row>
    <row r="166" spans="1:11" x14ac:dyDescent="0.3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1609</v>
      </c>
      <c r="G166" s="16" t="str">
        <f>VLOOKUP($F166,產品資料!$A$2:$G$51,5,FALSE)</f>
        <v>手持按摩器</v>
      </c>
      <c r="H166" s="13" t="str">
        <f>VLOOKUP(訂單銷售明細!$F166,產品資料!$A$1:$G$51,2,FALSE)</f>
        <v>按摩家電</v>
      </c>
      <c r="I166" s="13">
        <v>25</v>
      </c>
      <c r="J166" s="13">
        <f>VLOOKUP($F166,產品資料!$A$2:$G$51,6,FALSE)</f>
        <v>2980</v>
      </c>
      <c r="K166" s="17">
        <f t="shared" si="2"/>
        <v>74500</v>
      </c>
    </row>
    <row r="167" spans="1:11" x14ac:dyDescent="0.3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1609</v>
      </c>
      <c r="G167" s="11" t="str">
        <f>VLOOKUP($F167,產品資料!$A$2:$G$51,5,FALSE)</f>
        <v>手持按摩器</v>
      </c>
      <c r="H167" s="8" t="str">
        <f>VLOOKUP(訂單銷售明細!$F167,產品資料!$A$1:$G$51,2,FALSE)</f>
        <v>按摩家電</v>
      </c>
      <c r="I167" s="8">
        <v>25</v>
      </c>
      <c r="J167" s="8">
        <f>VLOOKUP($F167,產品資料!$A$2:$G$51,6,FALSE)</f>
        <v>2980</v>
      </c>
      <c r="K167" s="12">
        <f t="shared" si="2"/>
        <v>74500</v>
      </c>
    </row>
    <row r="168" spans="1:11" x14ac:dyDescent="0.3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1609</v>
      </c>
      <c r="G168" s="16" t="str">
        <f>VLOOKUP($F168,產品資料!$A$2:$G$51,5,FALSE)</f>
        <v>手持按摩器</v>
      </c>
      <c r="H168" s="13" t="str">
        <f>VLOOKUP(訂單銷售明細!$F168,產品資料!$A$1:$G$51,2,FALSE)</f>
        <v>按摩家電</v>
      </c>
      <c r="I168" s="13">
        <v>25</v>
      </c>
      <c r="J168" s="13">
        <f>VLOOKUP($F168,產品資料!$A$2:$G$51,6,FALSE)</f>
        <v>2980</v>
      </c>
      <c r="K168" s="17">
        <f t="shared" si="2"/>
        <v>74500</v>
      </c>
    </row>
    <row r="169" spans="1:11" x14ac:dyDescent="0.3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1608</v>
      </c>
      <c r="G169" s="11" t="str">
        <f>VLOOKUP($F169,產品資料!$A$2:$G$51,5,FALSE)</f>
        <v>奈米水離子吹風機-粉金</v>
      </c>
      <c r="H169" s="8" t="str">
        <f>VLOOKUP(訂單銷售明細!$F169,產品資料!$A$1:$G$51,2,FALSE)</f>
        <v>美容家電</v>
      </c>
      <c r="I169" s="8">
        <v>35</v>
      </c>
      <c r="J169" s="8">
        <f>VLOOKUP($F169,產品資料!$A$2:$G$51,6,FALSE)</f>
        <v>5990</v>
      </c>
      <c r="K169" s="12">
        <f t="shared" si="2"/>
        <v>209650</v>
      </c>
    </row>
    <row r="170" spans="1:11" x14ac:dyDescent="0.3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1608</v>
      </c>
      <c r="G170" s="16" t="str">
        <f>VLOOKUP($F170,產品資料!$A$2:$G$51,5,FALSE)</f>
        <v>奈米水離子吹風機-粉金</v>
      </c>
      <c r="H170" s="13" t="str">
        <f>VLOOKUP(訂單銷售明細!$F170,產品資料!$A$1:$G$51,2,FALSE)</f>
        <v>美容家電</v>
      </c>
      <c r="I170" s="13">
        <v>35</v>
      </c>
      <c r="J170" s="13">
        <f>VLOOKUP($F170,產品資料!$A$2:$G$51,6,FALSE)</f>
        <v>5990</v>
      </c>
      <c r="K170" s="17">
        <f t="shared" si="2"/>
        <v>209650</v>
      </c>
    </row>
    <row r="171" spans="1:11" x14ac:dyDescent="0.3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1608</v>
      </c>
      <c r="G171" s="11" t="str">
        <f>VLOOKUP($F171,產品資料!$A$2:$G$51,5,FALSE)</f>
        <v>奈米水離子吹風機-粉金</v>
      </c>
      <c r="H171" s="8" t="str">
        <f>VLOOKUP(訂單銷售明細!$F171,產品資料!$A$1:$G$51,2,FALSE)</f>
        <v>美容家電</v>
      </c>
      <c r="I171" s="8">
        <v>35</v>
      </c>
      <c r="J171" s="8">
        <f>VLOOKUP($F171,產品資料!$A$2:$G$51,6,FALSE)</f>
        <v>5990</v>
      </c>
      <c r="K171" s="12">
        <f t="shared" si="2"/>
        <v>209650</v>
      </c>
    </row>
    <row r="172" spans="1:11" x14ac:dyDescent="0.3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1608</v>
      </c>
      <c r="G172" s="16" t="str">
        <f>VLOOKUP($F172,產品資料!$A$2:$G$51,5,FALSE)</f>
        <v>奈米水離子吹風機-粉金</v>
      </c>
      <c r="H172" s="13" t="str">
        <f>VLOOKUP(訂單銷售明細!$F172,產品資料!$A$1:$G$51,2,FALSE)</f>
        <v>美容家電</v>
      </c>
      <c r="I172" s="13">
        <v>35</v>
      </c>
      <c r="J172" s="13">
        <f>VLOOKUP($F172,產品資料!$A$2:$G$51,6,FALSE)</f>
        <v>5990</v>
      </c>
      <c r="K172" s="17">
        <f t="shared" si="2"/>
        <v>209650</v>
      </c>
    </row>
    <row r="173" spans="1:11" x14ac:dyDescent="0.3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1611</v>
      </c>
      <c r="G173" s="11" t="str">
        <f>VLOOKUP($F173,產品資料!$A$2:$G$51,5,FALSE)</f>
        <v>美白電動牙刷-美白刷頭+多動向交叉刷頭</v>
      </c>
      <c r="H173" s="8" t="str">
        <f>VLOOKUP(訂單銷售明細!$F173,產品資料!$A$1:$G$51,2,FALSE)</f>
        <v>美容家電</v>
      </c>
      <c r="I173" s="8">
        <v>35</v>
      </c>
      <c r="J173" s="8">
        <f>VLOOKUP($F173,產品資料!$A$2:$G$51,6,FALSE)</f>
        <v>1200</v>
      </c>
      <c r="K173" s="12">
        <f t="shared" si="2"/>
        <v>42000</v>
      </c>
    </row>
    <row r="174" spans="1:11" x14ac:dyDescent="0.3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1632</v>
      </c>
      <c r="G174" s="16" t="str">
        <f>VLOOKUP($F174,產品資料!$A$2:$G$51,5,FALSE)</f>
        <v>蒸氣掛燙烘衣架</v>
      </c>
      <c r="H174" s="13" t="str">
        <f>VLOOKUP(訂單銷售明細!$F174,產品資料!$A$1:$G$51,2,FALSE)</f>
        <v>清靜除溼</v>
      </c>
      <c r="I174" s="13">
        <v>85</v>
      </c>
      <c r="J174" s="13">
        <f>VLOOKUP($F174,產品資料!$A$2:$G$51,6,FALSE)</f>
        <v>4280</v>
      </c>
      <c r="K174" s="17">
        <f t="shared" si="2"/>
        <v>363800</v>
      </c>
    </row>
    <row r="175" spans="1:11" x14ac:dyDescent="0.3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1608</v>
      </c>
      <c r="G175" s="11" t="str">
        <f>VLOOKUP($F175,產品資料!$A$2:$G$51,5,FALSE)</f>
        <v>奈米水離子吹風機-粉金</v>
      </c>
      <c r="H175" s="8" t="str">
        <f>VLOOKUP(訂單銷售明細!$F175,產品資料!$A$1:$G$51,2,FALSE)</f>
        <v>美容家電</v>
      </c>
      <c r="I175" s="8">
        <v>35</v>
      </c>
      <c r="J175" s="8">
        <f>VLOOKUP($F175,產品資料!$A$2:$G$51,6,FALSE)</f>
        <v>5990</v>
      </c>
      <c r="K175" s="12">
        <f t="shared" si="2"/>
        <v>209650</v>
      </c>
    </row>
    <row r="176" spans="1:11" x14ac:dyDescent="0.3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1611</v>
      </c>
      <c r="G176" s="16" t="str">
        <f>VLOOKUP($F176,產品資料!$A$2:$G$51,5,FALSE)</f>
        <v>美白電動牙刷-美白刷頭+多動向交叉刷頭</v>
      </c>
      <c r="H176" s="13" t="str">
        <f>VLOOKUP(訂單銷售明細!$F176,產品資料!$A$1:$G$51,2,FALSE)</f>
        <v>美容家電</v>
      </c>
      <c r="I176" s="13">
        <v>35</v>
      </c>
      <c r="J176" s="13">
        <f>VLOOKUP($F176,產品資料!$A$2:$G$51,6,FALSE)</f>
        <v>1200</v>
      </c>
      <c r="K176" s="17">
        <f t="shared" si="2"/>
        <v>42000</v>
      </c>
    </row>
    <row r="177" spans="1:11" x14ac:dyDescent="0.3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1611</v>
      </c>
      <c r="G177" s="11" t="str">
        <f>VLOOKUP($F177,產品資料!$A$2:$G$51,5,FALSE)</f>
        <v>美白電動牙刷-美白刷頭+多動向交叉刷頭</v>
      </c>
      <c r="H177" s="8" t="str">
        <f>VLOOKUP(訂單銷售明細!$F177,產品資料!$A$1:$G$51,2,FALSE)</f>
        <v>美容家電</v>
      </c>
      <c r="I177" s="8">
        <v>35</v>
      </c>
      <c r="J177" s="8">
        <f>VLOOKUP($F177,產品資料!$A$2:$G$51,6,FALSE)</f>
        <v>1200</v>
      </c>
      <c r="K177" s="12">
        <f t="shared" si="2"/>
        <v>42000</v>
      </c>
    </row>
    <row r="178" spans="1:11" x14ac:dyDescent="0.3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1632</v>
      </c>
      <c r="G178" s="16" t="str">
        <f>VLOOKUP($F178,產品資料!$A$2:$G$51,5,FALSE)</f>
        <v>蒸氣掛燙烘衣架</v>
      </c>
      <c r="H178" s="13" t="str">
        <f>VLOOKUP(訂單銷售明細!$F178,產品資料!$A$1:$G$51,2,FALSE)</f>
        <v>清靜除溼</v>
      </c>
      <c r="I178" s="13">
        <v>85</v>
      </c>
      <c r="J178" s="13">
        <f>VLOOKUP($F178,產品資料!$A$2:$G$51,6,FALSE)</f>
        <v>4280</v>
      </c>
      <c r="K178" s="17">
        <f t="shared" si="2"/>
        <v>363800</v>
      </c>
    </row>
    <row r="179" spans="1:11" x14ac:dyDescent="0.3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1608</v>
      </c>
      <c r="G179" s="11" t="str">
        <f>VLOOKUP($F179,產品資料!$A$2:$G$51,5,FALSE)</f>
        <v>奈米水離子吹風機-粉金</v>
      </c>
      <c r="H179" s="8" t="str">
        <f>VLOOKUP(訂單銷售明細!$F179,產品資料!$A$1:$G$51,2,FALSE)</f>
        <v>美容家電</v>
      </c>
      <c r="I179" s="8">
        <v>35</v>
      </c>
      <c r="J179" s="8">
        <f>VLOOKUP($F179,產品資料!$A$2:$G$51,6,FALSE)</f>
        <v>5990</v>
      </c>
      <c r="K179" s="12">
        <f t="shared" si="2"/>
        <v>209650</v>
      </c>
    </row>
    <row r="180" spans="1:11" x14ac:dyDescent="0.3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1611</v>
      </c>
      <c r="G180" s="16" t="str">
        <f>VLOOKUP($F180,產品資料!$A$2:$G$51,5,FALSE)</f>
        <v>美白電動牙刷-美白刷頭+多動向交叉刷頭</v>
      </c>
      <c r="H180" s="13" t="str">
        <f>VLOOKUP(訂單銷售明細!$F180,產品資料!$A$1:$G$51,2,FALSE)</f>
        <v>美容家電</v>
      </c>
      <c r="I180" s="13">
        <v>35</v>
      </c>
      <c r="J180" s="13">
        <f>VLOOKUP($F180,產品資料!$A$2:$G$51,6,FALSE)</f>
        <v>1200</v>
      </c>
      <c r="K180" s="17">
        <f t="shared" si="2"/>
        <v>42000</v>
      </c>
    </row>
    <row r="181" spans="1:11" x14ac:dyDescent="0.3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1611</v>
      </c>
      <c r="G181" s="11" t="str">
        <f>VLOOKUP($F181,產品資料!$A$2:$G$51,5,FALSE)</f>
        <v>美白電動牙刷-美白刷頭+多動向交叉刷頭</v>
      </c>
      <c r="H181" s="8" t="str">
        <f>VLOOKUP(訂單銷售明細!$F181,產品資料!$A$1:$G$51,2,FALSE)</f>
        <v>美容家電</v>
      </c>
      <c r="I181" s="8">
        <v>35</v>
      </c>
      <c r="J181" s="8">
        <f>VLOOKUP($F181,產品資料!$A$2:$G$51,6,FALSE)</f>
        <v>1200</v>
      </c>
      <c r="K181" s="12">
        <f t="shared" si="2"/>
        <v>42000</v>
      </c>
    </row>
    <row r="182" spans="1:11" x14ac:dyDescent="0.3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1632</v>
      </c>
      <c r="G182" s="16" t="str">
        <f>VLOOKUP($F182,產品資料!$A$2:$G$51,5,FALSE)</f>
        <v>蒸氣掛燙烘衣架</v>
      </c>
      <c r="H182" s="13" t="str">
        <f>VLOOKUP(訂單銷售明細!$F182,產品資料!$A$1:$G$51,2,FALSE)</f>
        <v>清靜除溼</v>
      </c>
      <c r="I182" s="13">
        <v>85</v>
      </c>
      <c r="J182" s="13">
        <f>VLOOKUP($F182,產品資料!$A$2:$G$51,6,FALSE)</f>
        <v>4280</v>
      </c>
      <c r="K182" s="17">
        <f t="shared" si="2"/>
        <v>363800</v>
      </c>
    </row>
    <row r="183" spans="1:11" x14ac:dyDescent="0.3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1608</v>
      </c>
      <c r="G183" s="11" t="str">
        <f>VLOOKUP($F183,產品資料!$A$2:$G$51,5,FALSE)</f>
        <v>奈米水離子吹風機-粉金</v>
      </c>
      <c r="H183" s="8" t="str">
        <f>VLOOKUP(訂單銷售明細!$F183,產品資料!$A$1:$G$51,2,FALSE)</f>
        <v>美容家電</v>
      </c>
      <c r="I183" s="8">
        <v>35</v>
      </c>
      <c r="J183" s="8">
        <f>VLOOKUP($F183,產品資料!$A$2:$G$51,6,FALSE)</f>
        <v>5990</v>
      </c>
      <c r="K183" s="12">
        <f t="shared" si="2"/>
        <v>209650</v>
      </c>
    </row>
    <row r="184" spans="1:11" x14ac:dyDescent="0.3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1624</v>
      </c>
      <c r="G184" s="16" t="str">
        <f>VLOOKUP($F184,產品資料!$A$2:$G$51,5,FALSE)</f>
        <v>11L 1級ECONAVI清淨除濕機</v>
      </c>
      <c r="H184" s="13" t="str">
        <f>VLOOKUP(訂單銷售明細!$F184,產品資料!$A$1:$G$51,2,FALSE)</f>
        <v>清靜除溼</v>
      </c>
      <c r="I184" s="13">
        <v>25</v>
      </c>
      <c r="J184" s="13">
        <f>VLOOKUP($F184,產品資料!$A$2:$G$51,6,FALSE)</f>
        <v>8990</v>
      </c>
      <c r="K184" s="17">
        <f t="shared" si="2"/>
        <v>224750</v>
      </c>
    </row>
    <row r="185" spans="1:11" x14ac:dyDescent="0.3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1630</v>
      </c>
      <c r="G185" s="11" t="str">
        <f>VLOOKUP($F185,產品資料!$A$2:$G$51,5,FALSE)</f>
        <v xml:space="preserve"> 6L 1級LED面板清淨除濕機</v>
      </c>
      <c r="H185" s="8" t="str">
        <f>VLOOKUP(訂單銷售明細!$F185,產品資料!$A$1:$G$51,2,FALSE)</f>
        <v>清靜除溼</v>
      </c>
      <c r="I185" s="8">
        <v>25</v>
      </c>
      <c r="J185" s="8">
        <f>VLOOKUP($F185,產品資料!$A$2:$G$51,6,FALSE)</f>
        <v>5570</v>
      </c>
      <c r="K185" s="12">
        <f t="shared" si="2"/>
        <v>139250</v>
      </c>
    </row>
    <row r="186" spans="1:11" x14ac:dyDescent="0.3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1623</v>
      </c>
      <c r="G186" s="16" t="str">
        <f>VLOOKUP($F186,產品資料!$A$2:$G$51,5,FALSE)</f>
        <v>14吋立扇/電風扇-灰</v>
      </c>
      <c r="H186" s="13" t="str">
        <f>VLOOKUP(訂單銷售明細!$F186,產品資料!$A$1:$G$51,2,FALSE)</f>
        <v>空調家電</v>
      </c>
      <c r="I186" s="13">
        <v>25</v>
      </c>
      <c r="J186" s="13">
        <f>VLOOKUP($F186,產品資料!$A$2:$G$51,6,FALSE)</f>
        <v>980</v>
      </c>
      <c r="K186" s="17">
        <f t="shared" si="2"/>
        <v>24500</v>
      </c>
    </row>
    <row r="187" spans="1:11" x14ac:dyDescent="0.3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1623</v>
      </c>
      <c r="G187" s="11" t="str">
        <f>VLOOKUP($F187,產品資料!$A$2:$G$51,5,FALSE)</f>
        <v>14吋立扇/電風扇-灰</v>
      </c>
      <c r="H187" s="8" t="str">
        <f>VLOOKUP(訂單銷售明細!$F187,產品資料!$A$1:$G$51,2,FALSE)</f>
        <v>空調家電</v>
      </c>
      <c r="I187" s="8">
        <v>25</v>
      </c>
      <c r="J187" s="8">
        <f>VLOOKUP($F187,產品資料!$A$2:$G$51,6,FALSE)</f>
        <v>980</v>
      </c>
      <c r="K187" s="12">
        <f t="shared" si="2"/>
        <v>24500</v>
      </c>
    </row>
    <row r="188" spans="1:11" x14ac:dyDescent="0.3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1614</v>
      </c>
      <c r="G188" s="16" t="str">
        <f>VLOOKUP($F188,產品資料!$A$2:$G$51,5,FALSE)</f>
        <v>43吋LED液晶顯示器</v>
      </c>
      <c r="H188" s="13" t="str">
        <f>VLOOKUP(訂單銷售明細!$F188,產品資料!$A$1:$G$51,2,FALSE)</f>
        <v>生活家電</v>
      </c>
      <c r="I188" s="13">
        <v>25</v>
      </c>
      <c r="J188" s="13">
        <f>VLOOKUP($F188,產品資料!$A$2:$G$51,6,FALSE)</f>
        <v>10900</v>
      </c>
      <c r="K188" s="17">
        <f t="shared" si="2"/>
        <v>272500</v>
      </c>
    </row>
    <row r="189" spans="1:11" x14ac:dyDescent="0.3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1624</v>
      </c>
      <c r="G189" s="11" t="str">
        <f>VLOOKUP($F189,產品資料!$A$2:$G$51,5,FALSE)</f>
        <v>11L 1級ECONAVI清淨除濕機</v>
      </c>
      <c r="H189" s="8" t="str">
        <f>VLOOKUP(訂單銷售明細!$F189,產品資料!$A$1:$G$51,2,FALSE)</f>
        <v>清靜除溼</v>
      </c>
      <c r="I189" s="8">
        <v>25</v>
      </c>
      <c r="J189" s="8">
        <f>VLOOKUP($F189,產品資料!$A$2:$G$51,6,FALSE)</f>
        <v>8990</v>
      </c>
      <c r="K189" s="12">
        <f t="shared" si="2"/>
        <v>224750</v>
      </c>
    </row>
    <row r="190" spans="1:11" x14ac:dyDescent="0.3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1624</v>
      </c>
      <c r="G190" s="16" t="str">
        <f>VLOOKUP($F190,產品資料!$A$2:$G$51,5,FALSE)</f>
        <v>11L 1級ECONAVI清淨除濕機</v>
      </c>
      <c r="H190" s="13" t="str">
        <f>VLOOKUP(訂單銷售明細!$F190,產品資料!$A$1:$G$51,2,FALSE)</f>
        <v>清靜除溼</v>
      </c>
      <c r="I190" s="13">
        <v>25</v>
      </c>
      <c r="J190" s="13">
        <f>VLOOKUP($F190,產品資料!$A$2:$G$51,6,FALSE)</f>
        <v>8990</v>
      </c>
      <c r="K190" s="17">
        <f t="shared" si="2"/>
        <v>224750</v>
      </c>
    </row>
    <row r="191" spans="1:11" x14ac:dyDescent="0.3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1607</v>
      </c>
      <c r="G191" s="11" t="str">
        <f>VLOOKUP($F191,產品資料!$A$2:$G$51,5,FALSE)</f>
        <v>40吋LED液晶顯示器</v>
      </c>
      <c r="H191" s="8" t="str">
        <f>VLOOKUP(訂單銷售明細!$F191,產品資料!$A$1:$G$51,2,FALSE)</f>
        <v>生活家電</v>
      </c>
      <c r="I191" s="8">
        <v>25</v>
      </c>
      <c r="J191" s="8">
        <f>VLOOKUP($F191,產品資料!$A$2:$G$51,6,FALSE)</f>
        <v>7490</v>
      </c>
      <c r="K191" s="12">
        <f t="shared" si="2"/>
        <v>187250</v>
      </c>
    </row>
    <row r="192" spans="1:11" x14ac:dyDescent="0.3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1611</v>
      </c>
      <c r="G192" s="16" t="str">
        <f>VLOOKUP($F192,產品資料!$A$2:$G$51,5,FALSE)</f>
        <v>美白電動牙刷-美白刷頭+多動向交叉刷頭</v>
      </c>
      <c r="H192" s="13" t="str">
        <f>VLOOKUP(訂單銷售明細!$F192,產品資料!$A$1:$G$51,2,FALSE)</f>
        <v>美容家電</v>
      </c>
      <c r="I192" s="13">
        <v>25</v>
      </c>
      <c r="J192" s="13">
        <f>VLOOKUP($F192,產品資料!$A$2:$G$51,6,FALSE)</f>
        <v>1200</v>
      </c>
      <c r="K192" s="17">
        <f t="shared" si="2"/>
        <v>30000</v>
      </c>
    </row>
    <row r="193" spans="1:11" x14ac:dyDescent="0.3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1607</v>
      </c>
      <c r="G193" s="11" t="str">
        <f>VLOOKUP($F193,產品資料!$A$2:$G$51,5,FALSE)</f>
        <v>40吋LED液晶顯示器</v>
      </c>
      <c r="H193" s="8" t="str">
        <f>VLOOKUP(訂單銷售明細!$F193,產品資料!$A$1:$G$51,2,FALSE)</f>
        <v>生活家電</v>
      </c>
      <c r="I193" s="8">
        <v>25</v>
      </c>
      <c r="J193" s="8">
        <f>VLOOKUP($F193,產品資料!$A$2:$G$51,6,FALSE)</f>
        <v>7490</v>
      </c>
      <c r="K193" s="12">
        <f t="shared" si="2"/>
        <v>187250</v>
      </c>
    </row>
    <row r="194" spans="1:11" x14ac:dyDescent="0.3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1607</v>
      </c>
      <c r="G194" s="16" t="str">
        <f>VLOOKUP($F194,產品資料!$A$2:$G$51,5,FALSE)</f>
        <v>40吋LED液晶顯示器</v>
      </c>
      <c r="H194" s="13" t="str">
        <f>VLOOKUP(訂單銷售明細!$F194,產品資料!$A$1:$G$51,2,FALSE)</f>
        <v>生活家電</v>
      </c>
      <c r="I194" s="13">
        <v>25</v>
      </c>
      <c r="J194" s="13">
        <f>VLOOKUP($F194,產品資料!$A$2:$G$51,6,FALSE)</f>
        <v>7490</v>
      </c>
      <c r="K194" s="17">
        <f t="shared" si="2"/>
        <v>187250</v>
      </c>
    </row>
    <row r="195" spans="1:11" x14ac:dyDescent="0.3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1611</v>
      </c>
      <c r="G195" s="11" t="str">
        <f>VLOOKUP($F195,產品資料!$A$2:$G$51,5,FALSE)</f>
        <v>美白電動牙刷-美白刷頭+多動向交叉刷頭</v>
      </c>
      <c r="H195" s="8" t="str">
        <f>VLOOKUP(訂單銷售明細!$F195,產品資料!$A$1:$G$51,2,FALSE)</f>
        <v>美容家電</v>
      </c>
      <c r="I195" s="8">
        <v>25</v>
      </c>
      <c r="J195" s="8">
        <f>VLOOKUP($F195,產品資料!$A$2:$G$51,6,FALSE)</f>
        <v>1200</v>
      </c>
      <c r="K195" s="12">
        <f t="shared" ref="K195:K258" si="3">I195*J195</f>
        <v>30000</v>
      </c>
    </row>
    <row r="196" spans="1:11" x14ac:dyDescent="0.3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1623</v>
      </c>
      <c r="G196" s="16" t="str">
        <f>VLOOKUP($F196,產品資料!$A$2:$G$51,5,FALSE)</f>
        <v>14吋立扇/電風扇-灰</v>
      </c>
      <c r="H196" s="13" t="str">
        <f>VLOOKUP(訂單銷售明細!$F196,產品資料!$A$1:$G$51,2,FALSE)</f>
        <v>空調家電</v>
      </c>
      <c r="I196" s="13">
        <v>45</v>
      </c>
      <c r="J196" s="13">
        <f>VLOOKUP($F196,產品資料!$A$2:$G$51,6,FALSE)</f>
        <v>980</v>
      </c>
      <c r="K196" s="17">
        <f t="shared" si="3"/>
        <v>44100</v>
      </c>
    </row>
    <row r="197" spans="1:11" x14ac:dyDescent="0.3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1601</v>
      </c>
      <c r="G197" s="11" t="str">
        <f>VLOOKUP($F197,產品資料!$A$2:$G$51,5,FALSE)</f>
        <v>14吋立扇/電風扇-白</v>
      </c>
      <c r="H197" s="8" t="str">
        <f>VLOOKUP(訂單銷售明細!$F197,產品資料!$A$1:$G$51,2,FALSE)</f>
        <v>空調家電</v>
      </c>
      <c r="I197" s="8">
        <v>45</v>
      </c>
      <c r="J197" s="8">
        <f>VLOOKUP($F197,產品資料!$A$2:$G$51,6,FALSE)</f>
        <v>980</v>
      </c>
      <c r="K197" s="12">
        <f t="shared" si="3"/>
        <v>44100</v>
      </c>
    </row>
    <row r="198" spans="1:11" x14ac:dyDescent="0.3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1604</v>
      </c>
      <c r="G198" s="16" t="str">
        <f>VLOOKUP($F198,產品資料!$A$2:$G$51,5,FALSE)</f>
        <v>渦輪氣旋健康氣炸鍋</v>
      </c>
      <c r="H198" s="13" t="str">
        <f>VLOOKUP(訂單銷售明細!$F198,產品資料!$A$1:$G$51,2,FALSE)</f>
        <v>廚房家電</v>
      </c>
      <c r="I198" s="13">
        <v>65</v>
      </c>
      <c r="J198" s="13">
        <f>VLOOKUP($F198,產品資料!$A$2:$G$51,6,FALSE)</f>
        <v>8990</v>
      </c>
      <c r="K198" s="17">
        <f t="shared" si="3"/>
        <v>584350</v>
      </c>
    </row>
    <row r="199" spans="1:11" x14ac:dyDescent="0.3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1604</v>
      </c>
      <c r="G199" s="11" t="str">
        <f>VLOOKUP($F199,產品資料!$A$2:$G$51,5,FALSE)</f>
        <v>渦輪氣旋健康氣炸鍋</v>
      </c>
      <c r="H199" s="8" t="str">
        <f>VLOOKUP(訂單銷售明細!$F199,產品資料!$A$1:$G$51,2,FALSE)</f>
        <v>廚房家電</v>
      </c>
      <c r="I199" s="8">
        <v>65</v>
      </c>
      <c r="J199" s="8">
        <f>VLOOKUP($F199,產品資料!$A$2:$G$51,6,FALSE)</f>
        <v>8990</v>
      </c>
      <c r="K199" s="12">
        <f t="shared" si="3"/>
        <v>584350</v>
      </c>
    </row>
    <row r="200" spans="1:11" x14ac:dyDescent="0.3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1604</v>
      </c>
      <c r="G200" s="16" t="str">
        <f>VLOOKUP($F200,產品資料!$A$2:$G$51,5,FALSE)</f>
        <v>渦輪氣旋健康氣炸鍋</v>
      </c>
      <c r="H200" s="13" t="str">
        <f>VLOOKUP(訂單銷售明細!$F200,產品資料!$A$1:$G$51,2,FALSE)</f>
        <v>廚房家電</v>
      </c>
      <c r="I200" s="13">
        <v>65</v>
      </c>
      <c r="J200" s="13">
        <f>VLOOKUP($F200,產品資料!$A$2:$G$51,6,FALSE)</f>
        <v>8990</v>
      </c>
      <c r="K200" s="17">
        <f t="shared" si="3"/>
        <v>584350</v>
      </c>
    </row>
    <row r="201" spans="1:11" x14ac:dyDescent="0.3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1607</v>
      </c>
      <c r="G201" s="11" t="str">
        <f>VLOOKUP($F201,產品資料!$A$2:$G$51,5,FALSE)</f>
        <v>40吋LED液晶顯示器</v>
      </c>
      <c r="H201" s="8" t="str">
        <f>VLOOKUP(訂單銷售明細!$F201,產品資料!$A$1:$G$51,2,FALSE)</f>
        <v>生活家電</v>
      </c>
      <c r="I201" s="8">
        <v>45</v>
      </c>
      <c r="J201" s="8">
        <f>VLOOKUP($F201,產品資料!$A$2:$G$51,6,FALSE)</f>
        <v>7490</v>
      </c>
      <c r="K201" s="12">
        <f t="shared" si="3"/>
        <v>337050</v>
      </c>
    </row>
    <row r="202" spans="1:11" x14ac:dyDescent="0.3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1637</v>
      </c>
      <c r="G202" s="16" t="str">
        <f>VLOOKUP($F202,產品資料!$A$2:$G$51,5,FALSE)</f>
        <v>數位式無線電話-經典白</v>
      </c>
      <c r="H202" s="13" t="str">
        <f>VLOOKUP(訂單銷售明細!$F202,產品資料!$A$1:$G$51,2,FALSE)</f>
        <v>生活家電</v>
      </c>
      <c r="I202" s="13">
        <v>45</v>
      </c>
      <c r="J202" s="13">
        <f>VLOOKUP($F202,產品資料!$A$2:$G$51,6,FALSE)</f>
        <v>990</v>
      </c>
      <c r="K202" s="17">
        <f t="shared" si="3"/>
        <v>44550</v>
      </c>
    </row>
    <row r="203" spans="1:11" x14ac:dyDescent="0.3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1604</v>
      </c>
      <c r="G203" s="11" t="str">
        <f>VLOOKUP($F203,產品資料!$A$2:$G$51,5,FALSE)</f>
        <v>渦輪氣旋健康氣炸鍋</v>
      </c>
      <c r="H203" s="8" t="str">
        <f>VLOOKUP(訂單銷售明細!$F203,產品資料!$A$1:$G$51,2,FALSE)</f>
        <v>廚房家電</v>
      </c>
      <c r="I203" s="8">
        <v>65</v>
      </c>
      <c r="J203" s="8">
        <f>VLOOKUP($F203,產品資料!$A$2:$G$51,6,FALSE)</f>
        <v>8990</v>
      </c>
      <c r="K203" s="12">
        <f t="shared" si="3"/>
        <v>584350</v>
      </c>
    </row>
    <row r="204" spans="1:11" x14ac:dyDescent="0.3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1609</v>
      </c>
      <c r="G204" s="16" t="str">
        <f>VLOOKUP($F204,產品資料!$A$2:$G$51,5,FALSE)</f>
        <v>手持按摩器</v>
      </c>
      <c r="H204" s="13" t="str">
        <f>VLOOKUP(訂單銷售明細!$F204,產品資料!$A$1:$G$51,2,FALSE)</f>
        <v>按摩家電</v>
      </c>
      <c r="I204" s="13">
        <v>25</v>
      </c>
      <c r="J204" s="13">
        <f>VLOOKUP($F204,產品資料!$A$2:$G$51,6,FALSE)</f>
        <v>2980</v>
      </c>
      <c r="K204" s="17">
        <f t="shared" si="3"/>
        <v>74500</v>
      </c>
    </row>
    <row r="205" spans="1:11" x14ac:dyDescent="0.3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1609</v>
      </c>
      <c r="G205" s="11" t="str">
        <f>VLOOKUP($F205,產品資料!$A$2:$G$51,5,FALSE)</f>
        <v>手持按摩器</v>
      </c>
      <c r="H205" s="8" t="str">
        <f>VLOOKUP(訂單銷售明細!$F205,產品資料!$A$1:$G$51,2,FALSE)</f>
        <v>按摩家電</v>
      </c>
      <c r="I205" s="8">
        <v>25</v>
      </c>
      <c r="J205" s="8">
        <f>VLOOKUP($F205,產品資料!$A$2:$G$51,6,FALSE)</f>
        <v>2980</v>
      </c>
      <c r="K205" s="12">
        <f t="shared" si="3"/>
        <v>74500</v>
      </c>
    </row>
    <row r="206" spans="1:11" x14ac:dyDescent="0.3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1623</v>
      </c>
      <c r="G206" s="16" t="str">
        <f>VLOOKUP($F206,產品資料!$A$2:$G$51,5,FALSE)</f>
        <v>14吋立扇/電風扇-灰</v>
      </c>
      <c r="H206" s="13" t="str">
        <f>VLOOKUP(訂單銷售明細!$F206,產品資料!$A$1:$G$51,2,FALSE)</f>
        <v>空調家電</v>
      </c>
      <c r="I206" s="13">
        <v>35</v>
      </c>
      <c r="J206" s="13">
        <f>VLOOKUP($F206,產品資料!$A$2:$G$51,6,FALSE)</f>
        <v>980</v>
      </c>
      <c r="K206" s="17">
        <f t="shared" si="3"/>
        <v>34300</v>
      </c>
    </row>
    <row r="207" spans="1:11" x14ac:dyDescent="0.3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1623</v>
      </c>
      <c r="G207" s="11" t="str">
        <f>VLOOKUP($F207,產品資料!$A$2:$G$51,5,FALSE)</f>
        <v>14吋立扇/電風扇-灰</v>
      </c>
      <c r="H207" s="8" t="str">
        <f>VLOOKUP(訂單銷售明細!$F207,產品資料!$A$1:$G$51,2,FALSE)</f>
        <v>空調家電</v>
      </c>
      <c r="I207" s="8">
        <v>35</v>
      </c>
      <c r="J207" s="8">
        <f>VLOOKUP($F207,產品資料!$A$2:$G$51,6,FALSE)</f>
        <v>980</v>
      </c>
      <c r="K207" s="12">
        <f t="shared" si="3"/>
        <v>34300</v>
      </c>
    </row>
    <row r="208" spans="1:11" x14ac:dyDescent="0.3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1627</v>
      </c>
      <c r="G208" s="16" t="str">
        <f>VLOOKUP($F208,產品資料!$A$2:$G$51,5,FALSE)</f>
        <v>暖手寶-粉+白</v>
      </c>
      <c r="H208" s="13" t="str">
        <f>VLOOKUP(訂單銷售明細!$F208,產品資料!$A$1:$G$51,2,FALSE)</f>
        <v>空調家電</v>
      </c>
      <c r="I208" s="13">
        <v>65</v>
      </c>
      <c r="J208" s="13">
        <f>VLOOKUP($F208,產品資料!$A$2:$G$51,6,FALSE)</f>
        <v>1330</v>
      </c>
      <c r="K208" s="17">
        <f t="shared" si="3"/>
        <v>86450</v>
      </c>
    </row>
    <row r="209" spans="1:11" x14ac:dyDescent="0.3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1627</v>
      </c>
      <c r="G209" s="11" t="str">
        <f>VLOOKUP($F209,產品資料!$A$2:$G$51,5,FALSE)</f>
        <v>暖手寶-粉+白</v>
      </c>
      <c r="H209" s="8" t="str">
        <f>VLOOKUP(訂單銷售明細!$F209,產品資料!$A$1:$G$51,2,FALSE)</f>
        <v>空調家電</v>
      </c>
      <c r="I209" s="8">
        <v>65</v>
      </c>
      <c r="J209" s="8">
        <f>VLOOKUP($F209,產品資料!$A$2:$G$51,6,FALSE)</f>
        <v>1330</v>
      </c>
      <c r="K209" s="12">
        <f t="shared" si="3"/>
        <v>86450</v>
      </c>
    </row>
    <row r="210" spans="1:11" x14ac:dyDescent="0.3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1602</v>
      </c>
      <c r="G210" s="16" t="str">
        <f>VLOOKUP($F210,產品資料!$A$2:$G$51,5,FALSE)</f>
        <v>日本原裝變頻六門冰箱</v>
      </c>
      <c r="H210" s="13" t="str">
        <f>VLOOKUP(訂單銷售明細!$F210,產品資料!$A$1:$G$51,2,FALSE)</f>
        <v>廚房家電</v>
      </c>
      <c r="I210" s="13">
        <v>25</v>
      </c>
      <c r="J210" s="13">
        <f>VLOOKUP($F210,產品資料!$A$2:$G$51,6,FALSE)</f>
        <v>69210</v>
      </c>
      <c r="K210" s="17">
        <f t="shared" si="3"/>
        <v>1730250</v>
      </c>
    </row>
    <row r="211" spans="1:11" x14ac:dyDescent="0.3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1607</v>
      </c>
      <c r="G211" s="11" t="str">
        <f>VLOOKUP($F211,產品資料!$A$2:$G$51,5,FALSE)</f>
        <v>40吋LED液晶顯示器</v>
      </c>
      <c r="H211" s="8" t="str">
        <f>VLOOKUP(訂單銷售明細!$F211,產品資料!$A$1:$G$51,2,FALSE)</f>
        <v>生活家電</v>
      </c>
      <c r="I211" s="8">
        <v>25</v>
      </c>
      <c r="J211" s="8">
        <f>VLOOKUP($F211,產品資料!$A$2:$G$51,6,FALSE)</f>
        <v>7490</v>
      </c>
      <c r="K211" s="12">
        <f t="shared" si="3"/>
        <v>187250</v>
      </c>
    </row>
    <row r="212" spans="1:11" x14ac:dyDescent="0.3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1607</v>
      </c>
      <c r="G212" s="16" t="str">
        <f>VLOOKUP($F212,產品資料!$A$2:$G$51,5,FALSE)</f>
        <v>40吋LED液晶顯示器</v>
      </c>
      <c r="H212" s="13" t="str">
        <f>VLOOKUP(訂單銷售明細!$F212,產品資料!$A$1:$G$51,2,FALSE)</f>
        <v>生活家電</v>
      </c>
      <c r="I212" s="13">
        <v>25</v>
      </c>
      <c r="J212" s="13">
        <f>VLOOKUP($F212,產品資料!$A$2:$G$51,6,FALSE)</f>
        <v>7490</v>
      </c>
      <c r="K212" s="17">
        <f t="shared" si="3"/>
        <v>187250</v>
      </c>
    </row>
    <row r="213" spans="1:11" x14ac:dyDescent="0.3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1607</v>
      </c>
      <c r="G213" s="11" t="str">
        <f>VLOOKUP($F213,產品資料!$A$2:$G$51,5,FALSE)</f>
        <v>40吋LED液晶顯示器</v>
      </c>
      <c r="H213" s="8" t="str">
        <f>VLOOKUP(訂單銷售明細!$F213,產品資料!$A$1:$G$51,2,FALSE)</f>
        <v>生活家電</v>
      </c>
      <c r="I213" s="8">
        <v>25</v>
      </c>
      <c r="J213" s="8">
        <f>VLOOKUP($F213,產品資料!$A$2:$G$51,6,FALSE)</f>
        <v>7490</v>
      </c>
      <c r="K213" s="12">
        <f t="shared" si="3"/>
        <v>187250</v>
      </c>
    </row>
    <row r="214" spans="1:11" x14ac:dyDescent="0.3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1611</v>
      </c>
      <c r="G214" s="16" t="str">
        <f>VLOOKUP($F214,產品資料!$A$2:$G$51,5,FALSE)</f>
        <v>美白電動牙刷-美白刷頭+多動向交叉刷頭</v>
      </c>
      <c r="H214" s="13" t="str">
        <f>VLOOKUP(訂單銷售明細!$F214,產品資料!$A$1:$G$51,2,FALSE)</f>
        <v>美容家電</v>
      </c>
      <c r="I214" s="13">
        <v>25</v>
      </c>
      <c r="J214" s="13">
        <f>VLOOKUP($F214,產品資料!$A$2:$G$51,6,FALSE)</f>
        <v>1200</v>
      </c>
      <c r="K214" s="17">
        <f t="shared" si="3"/>
        <v>30000</v>
      </c>
    </row>
    <row r="215" spans="1:11" x14ac:dyDescent="0.3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1623</v>
      </c>
      <c r="G215" s="11" t="str">
        <f>VLOOKUP($F215,產品資料!$A$2:$G$51,5,FALSE)</f>
        <v>14吋立扇/電風扇-灰</v>
      </c>
      <c r="H215" s="8" t="str">
        <f>VLOOKUP(訂單銷售明細!$F215,產品資料!$A$1:$G$51,2,FALSE)</f>
        <v>空調家電</v>
      </c>
      <c r="I215" s="8">
        <v>45</v>
      </c>
      <c r="J215" s="8">
        <f>VLOOKUP($F215,產品資料!$A$2:$G$51,6,FALSE)</f>
        <v>980</v>
      </c>
      <c r="K215" s="12">
        <f t="shared" si="3"/>
        <v>44100</v>
      </c>
    </row>
    <row r="216" spans="1:11" x14ac:dyDescent="0.3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1601</v>
      </c>
      <c r="G216" s="16" t="str">
        <f>VLOOKUP($F216,產品資料!$A$2:$G$51,5,FALSE)</f>
        <v>14吋立扇/電風扇-白</v>
      </c>
      <c r="H216" s="13" t="str">
        <f>VLOOKUP(訂單銷售明細!$F216,產品資料!$A$1:$G$51,2,FALSE)</f>
        <v>空調家電</v>
      </c>
      <c r="I216" s="13">
        <v>45</v>
      </c>
      <c r="J216" s="13">
        <f>VLOOKUP($F216,產品資料!$A$2:$G$51,6,FALSE)</f>
        <v>980</v>
      </c>
      <c r="K216" s="17">
        <f t="shared" si="3"/>
        <v>44100</v>
      </c>
    </row>
    <row r="217" spans="1:11" x14ac:dyDescent="0.3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1604</v>
      </c>
      <c r="G217" s="11" t="str">
        <f>VLOOKUP($F217,產品資料!$A$2:$G$51,5,FALSE)</f>
        <v>渦輪氣旋健康氣炸鍋</v>
      </c>
      <c r="H217" s="8" t="str">
        <f>VLOOKUP(訂單銷售明細!$F217,產品資料!$A$1:$G$51,2,FALSE)</f>
        <v>廚房家電</v>
      </c>
      <c r="I217" s="8">
        <v>65</v>
      </c>
      <c r="J217" s="8">
        <f>VLOOKUP($F217,產品資料!$A$2:$G$51,6,FALSE)</f>
        <v>8990</v>
      </c>
      <c r="K217" s="12">
        <f t="shared" si="3"/>
        <v>584350</v>
      </c>
    </row>
    <row r="218" spans="1:11" x14ac:dyDescent="0.3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1604</v>
      </c>
      <c r="G218" s="16" t="str">
        <f>VLOOKUP($F218,產品資料!$A$2:$G$51,5,FALSE)</f>
        <v>渦輪氣旋健康氣炸鍋</v>
      </c>
      <c r="H218" s="13" t="str">
        <f>VLOOKUP(訂單銷售明細!$F218,產品資料!$A$1:$G$51,2,FALSE)</f>
        <v>廚房家電</v>
      </c>
      <c r="I218" s="13">
        <v>25</v>
      </c>
      <c r="J218" s="13">
        <f>VLOOKUP($F218,產品資料!$A$2:$G$51,6,FALSE)</f>
        <v>8990</v>
      </c>
      <c r="K218" s="17">
        <f t="shared" si="3"/>
        <v>224750</v>
      </c>
    </row>
    <row r="219" spans="1:11" x14ac:dyDescent="0.3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1602</v>
      </c>
      <c r="G219" s="11" t="str">
        <f>VLOOKUP($F219,產品資料!$A$2:$G$51,5,FALSE)</f>
        <v>日本原裝變頻六門冰箱</v>
      </c>
      <c r="H219" s="8" t="str">
        <f>VLOOKUP(訂單銷售明細!$F219,產品資料!$A$1:$G$51,2,FALSE)</f>
        <v>廚房家電</v>
      </c>
      <c r="I219" s="8">
        <v>25</v>
      </c>
      <c r="J219" s="8">
        <f>VLOOKUP($F219,產品資料!$A$2:$G$51,6,FALSE)</f>
        <v>69210</v>
      </c>
      <c r="K219" s="12">
        <f t="shared" si="3"/>
        <v>1730250</v>
      </c>
    </row>
    <row r="220" spans="1:11" x14ac:dyDescent="0.3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1604</v>
      </c>
      <c r="G220" s="16" t="str">
        <f>VLOOKUP($F220,產品資料!$A$2:$G$51,5,FALSE)</f>
        <v>渦輪氣旋健康氣炸鍋</v>
      </c>
      <c r="H220" s="13" t="str">
        <f>VLOOKUP(訂單銷售明細!$F220,產品資料!$A$1:$G$51,2,FALSE)</f>
        <v>廚房家電</v>
      </c>
      <c r="I220" s="13">
        <v>25</v>
      </c>
      <c r="J220" s="13">
        <f>VLOOKUP($F220,產品資料!$A$2:$G$51,6,FALSE)</f>
        <v>8990</v>
      </c>
      <c r="K220" s="17">
        <f t="shared" si="3"/>
        <v>224750</v>
      </c>
    </row>
    <row r="221" spans="1:11" x14ac:dyDescent="0.3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1600</v>
      </c>
      <c r="G221" s="11" t="str">
        <f>VLOOKUP($F221,產品資料!$A$2:$G$51,5,FALSE)</f>
        <v>蒸氣電熨斗</v>
      </c>
      <c r="H221" s="8" t="str">
        <f>VLOOKUP(訂單銷售明細!$F221,產品資料!$A$1:$G$51,2,FALSE)</f>
        <v>生活家電</v>
      </c>
      <c r="I221" s="8">
        <v>25</v>
      </c>
      <c r="J221" s="8">
        <f>VLOOKUP($F221,產品資料!$A$2:$G$51,6,FALSE)</f>
        <v>665</v>
      </c>
      <c r="K221" s="12">
        <f t="shared" si="3"/>
        <v>16625</v>
      </c>
    </row>
    <row r="222" spans="1:11" x14ac:dyDescent="0.3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1615</v>
      </c>
      <c r="G222" s="16" t="str">
        <f>VLOOKUP($F222,產品資料!$A$2:$G$51,5,FALSE)</f>
        <v>迷你淨顏潔膚儀-送刷頭</v>
      </c>
      <c r="H222" s="13" t="str">
        <f>VLOOKUP(訂單銷售明細!$F222,產品資料!$A$1:$G$51,2,FALSE)</f>
        <v>美容家電</v>
      </c>
      <c r="I222" s="13">
        <v>25</v>
      </c>
      <c r="J222" s="13">
        <f>VLOOKUP($F222,產品資料!$A$2:$G$51,6,FALSE)</f>
        <v>2600</v>
      </c>
      <c r="K222" s="17">
        <f t="shared" si="3"/>
        <v>65000</v>
      </c>
    </row>
    <row r="223" spans="1:11" x14ac:dyDescent="0.3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1635</v>
      </c>
      <c r="G223" s="11" t="str">
        <f>VLOOKUP($F223,產品資料!$A$2:$G$51,5,FALSE)</f>
        <v>數位式無線電話-時尚黑</v>
      </c>
      <c r="H223" s="8" t="str">
        <f>VLOOKUP(訂單銷售明細!$F223,產品資料!$A$1:$G$51,2,FALSE)</f>
        <v>生活家電</v>
      </c>
      <c r="I223" s="8">
        <v>25</v>
      </c>
      <c r="J223" s="8">
        <f>VLOOKUP($F223,產品資料!$A$2:$G$51,6,FALSE)</f>
        <v>990</v>
      </c>
      <c r="K223" s="12">
        <f t="shared" si="3"/>
        <v>24750</v>
      </c>
    </row>
    <row r="224" spans="1:11" x14ac:dyDescent="0.3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1619</v>
      </c>
      <c r="G224" s="16" t="str">
        <f>VLOOKUP($F224,產品資料!$A$2:$G$51,5,FALSE)</f>
        <v>無線頸肩按摩器</v>
      </c>
      <c r="H224" s="13" t="str">
        <f>VLOOKUP(訂單銷售明細!$F224,產品資料!$A$1:$G$51,2,FALSE)</f>
        <v>按摩家電</v>
      </c>
      <c r="I224" s="13">
        <v>25</v>
      </c>
      <c r="J224" s="13">
        <f>VLOOKUP($F224,產品資料!$A$2:$G$51,6,FALSE)</f>
        <v>2680</v>
      </c>
      <c r="K224" s="17">
        <f t="shared" si="3"/>
        <v>67000</v>
      </c>
    </row>
    <row r="225" spans="1:11" x14ac:dyDescent="0.3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1613</v>
      </c>
      <c r="G225" s="11" t="str">
        <f>VLOOKUP($F225,產品資料!$A$2:$G$51,5,FALSE)</f>
        <v>水洗三刀頭電動刮鬍刀-黑</v>
      </c>
      <c r="H225" s="8" t="str">
        <f>VLOOKUP(訂單銷售明細!$F225,產品資料!$A$1:$G$51,2,FALSE)</f>
        <v>美容家電</v>
      </c>
      <c r="I225" s="8">
        <v>35</v>
      </c>
      <c r="J225" s="8">
        <f>VLOOKUP($F225,產品資料!$A$2:$G$51,6,FALSE)</f>
        <v>980</v>
      </c>
      <c r="K225" s="12">
        <f t="shared" si="3"/>
        <v>34300</v>
      </c>
    </row>
    <row r="226" spans="1:11" x14ac:dyDescent="0.3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1613</v>
      </c>
      <c r="G226" s="16" t="str">
        <f>VLOOKUP($F226,產品資料!$A$2:$G$51,5,FALSE)</f>
        <v>水洗三刀頭電動刮鬍刀-黑</v>
      </c>
      <c r="H226" s="13" t="str">
        <f>VLOOKUP(訂單銷售明細!$F226,產品資料!$A$1:$G$51,2,FALSE)</f>
        <v>美容家電</v>
      </c>
      <c r="I226" s="13">
        <v>35</v>
      </c>
      <c r="J226" s="13">
        <f>VLOOKUP($F226,產品資料!$A$2:$G$51,6,FALSE)</f>
        <v>980</v>
      </c>
      <c r="K226" s="17">
        <f t="shared" si="3"/>
        <v>34300</v>
      </c>
    </row>
    <row r="227" spans="1:11" x14ac:dyDescent="0.3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1611</v>
      </c>
      <c r="G227" s="11" t="str">
        <f>VLOOKUP($F227,產品資料!$A$2:$G$51,5,FALSE)</f>
        <v>美白電動牙刷-美白刷頭+多動向交叉刷頭</v>
      </c>
      <c r="H227" s="8" t="str">
        <f>VLOOKUP(訂單銷售明細!$F227,產品資料!$A$1:$G$51,2,FALSE)</f>
        <v>美容家電</v>
      </c>
      <c r="I227" s="8">
        <v>35</v>
      </c>
      <c r="J227" s="8">
        <f>VLOOKUP($F227,產品資料!$A$2:$G$51,6,FALSE)</f>
        <v>1200</v>
      </c>
      <c r="K227" s="12">
        <f t="shared" si="3"/>
        <v>42000</v>
      </c>
    </row>
    <row r="228" spans="1:11" x14ac:dyDescent="0.3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1608</v>
      </c>
      <c r="G228" s="16" t="str">
        <f>VLOOKUP($F228,產品資料!$A$2:$G$51,5,FALSE)</f>
        <v>奈米水離子吹風機-粉金</v>
      </c>
      <c r="H228" s="13" t="str">
        <f>VLOOKUP(訂單銷售明細!$F228,產品資料!$A$1:$G$51,2,FALSE)</f>
        <v>美容家電</v>
      </c>
      <c r="I228" s="13">
        <v>35</v>
      </c>
      <c r="J228" s="13">
        <f>VLOOKUP($F228,產品資料!$A$2:$G$51,6,FALSE)</f>
        <v>5990</v>
      </c>
      <c r="K228" s="17">
        <f t="shared" si="3"/>
        <v>209650</v>
      </c>
    </row>
    <row r="229" spans="1:11" x14ac:dyDescent="0.3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1604</v>
      </c>
      <c r="G229" s="11" t="str">
        <f>VLOOKUP($F229,產品資料!$A$2:$G$51,5,FALSE)</f>
        <v>渦輪氣旋健康氣炸鍋</v>
      </c>
      <c r="H229" s="8" t="str">
        <f>VLOOKUP(訂單銷售明細!$F229,產品資料!$A$1:$G$51,2,FALSE)</f>
        <v>廚房家電</v>
      </c>
      <c r="I229" s="8">
        <v>25</v>
      </c>
      <c r="J229" s="8">
        <f>VLOOKUP($F229,產品資料!$A$2:$G$51,6,FALSE)</f>
        <v>8990</v>
      </c>
      <c r="K229" s="12">
        <f t="shared" si="3"/>
        <v>224750</v>
      </c>
    </row>
    <row r="230" spans="1:11" x14ac:dyDescent="0.3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1604</v>
      </c>
      <c r="G230" s="16" t="str">
        <f>VLOOKUP($F230,產品資料!$A$2:$G$51,5,FALSE)</f>
        <v>渦輪氣旋健康氣炸鍋</v>
      </c>
      <c r="H230" s="13" t="str">
        <f>VLOOKUP(訂單銷售明細!$F230,產品資料!$A$1:$G$51,2,FALSE)</f>
        <v>廚房家電</v>
      </c>
      <c r="I230" s="13">
        <v>25</v>
      </c>
      <c r="J230" s="13">
        <f>VLOOKUP($F230,產品資料!$A$2:$G$51,6,FALSE)</f>
        <v>8990</v>
      </c>
      <c r="K230" s="17">
        <f t="shared" si="3"/>
        <v>224750</v>
      </c>
    </row>
    <row r="231" spans="1:11" x14ac:dyDescent="0.3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1606</v>
      </c>
      <c r="G231" s="11" t="str">
        <f>VLOOKUP($F231,產品資料!$A$2:$G$51,5,FALSE)</f>
        <v>多功能計時鬆餅機-雪花白</v>
      </c>
      <c r="H231" s="8" t="str">
        <f>VLOOKUP(訂單銷售明細!$F231,產品資料!$A$1:$G$51,2,FALSE)</f>
        <v>廚房家電</v>
      </c>
      <c r="I231" s="8">
        <v>45</v>
      </c>
      <c r="J231" s="8">
        <f>VLOOKUP($F231,產品資料!$A$2:$G$51,6,FALSE)</f>
        <v>3880</v>
      </c>
      <c r="K231" s="12">
        <f t="shared" si="3"/>
        <v>174600</v>
      </c>
    </row>
    <row r="232" spans="1:11" x14ac:dyDescent="0.3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1606</v>
      </c>
      <c r="G232" s="16" t="str">
        <f>VLOOKUP($F232,產品資料!$A$2:$G$51,5,FALSE)</f>
        <v>多功能計時鬆餅機-雪花白</v>
      </c>
      <c r="H232" s="13" t="str">
        <f>VLOOKUP(訂單銷售明細!$F232,產品資料!$A$1:$G$51,2,FALSE)</f>
        <v>廚房家電</v>
      </c>
      <c r="I232" s="13">
        <v>45</v>
      </c>
      <c r="J232" s="13">
        <f>VLOOKUP($F232,產品資料!$A$2:$G$51,6,FALSE)</f>
        <v>3880</v>
      </c>
      <c r="K232" s="17">
        <f t="shared" si="3"/>
        <v>174600</v>
      </c>
    </row>
    <row r="233" spans="1:11" x14ac:dyDescent="0.3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1621</v>
      </c>
      <c r="G233" s="11" t="str">
        <f>VLOOKUP($F233,產品資料!$A$2:$G$51,5,FALSE)</f>
        <v>溫熱按摩巧揉枕</v>
      </c>
      <c r="H233" s="8" t="str">
        <f>VLOOKUP(訂單銷售明細!$F233,產品資料!$A$1:$G$51,2,FALSE)</f>
        <v>按摩家電</v>
      </c>
      <c r="I233" s="8">
        <v>45</v>
      </c>
      <c r="J233" s="8">
        <f>VLOOKUP($F233,產品資料!$A$2:$G$51,6,FALSE)</f>
        <v>1688</v>
      </c>
      <c r="K233" s="12">
        <f t="shared" si="3"/>
        <v>75960</v>
      </c>
    </row>
    <row r="234" spans="1:11" x14ac:dyDescent="0.3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1621</v>
      </c>
      <c r="G234" s="16" t="str">
        <f>VLOOKUP($F234,產品資料!$A$2:$G$51,5,FALSE)</f>
        <v>溫熱按摩巧揉枕</v>
      </c>
      <c r="H234" s="13" t="str">
        <f>VLOOKUP(訂單銷售明細!$F234,產品資料!$A$1:$G$51,2,FALSE)</f>
        <v>按摩家電</v>
      </c>
      <c r="I234" s="13">
        <v>45</v>
      </c>
      <c r="J234" s="13">
        <f>VLOOKUP($F234,產品資料!$A$2:$G$51,6,FALSE)</f>
        <v>1688</v>
      </c>
      <c r="K234" s="17">
        <f t="shared" si="3"/>
        <v>75960</v>
      </c>
    </row>
    <row r="235" spans="1:11" x14ac:dyDescent="0.3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1624</v>
      </c>
      <c r="G235" s="11" t="str">
        <f>VLOOKUP($F235,產品資料!$A$2:$G$51,5,FALSE)</f>
        <v>11L 1級ECONAVI清淨除濕機</v>
      </c>
      <c r="H235" s="8" t="str">
        <f>VLOOKUP(訂單銷售明細!$F235,產品資料!$A$1:$G$51,2,FALSE)</f>
        <v>清靜除溼</v>
      </c>
      <c r="I235" s="8">
        <v>25</v>
      </c>
      <c r="J235" s="8">
        <f>VLOOKUP($F235,產品資料!$A$2:$G$51,6,FALSE)</f>
        <v>8990</v>
      </c>
      <c r="K235" s="12">
        <f t="shared" si="3"/>
        <v>224750</v>
      </c>
    </row>
    <row r="236" spans="1:11" x14ac:dyDescent="0.3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1602</v>
      </c>
      <c r="G236" s="16" t="str">
        <f>VLOOKUP($F236,產品資料!$A$2:$G$51,5,FALSE)</f>
        <v>日本原裝變頻六門冰箱</v>
      </c>
      <c r="H236" s="13" t="str">
        <f>VLOOKUP(訂單銷售明細!$F236,產品資料!$A$1:$G$51,2,FALSE)</f>
        <v>廚房家電</v>
      </c>
      <c r="I236" s="13">
        <v>25</v>
      </c>
      <c r="J236" s="13">
        <f>VLOOKUP($F236,產品資料!$A$2:$G$51,6,FALSE)</f>
        <v>69210</v>
      </c>
      <c r="K236" s="17">
        <f t="shared" si="3"/>
        <v>1730250</v>
      </c>
    </row>
    <row r="237" spans="1:11" x14ac:dyDescent="0.3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1624</v>
      </c>
      <c r="G237" s="11" t="str">
        <f>VLOOKUP($F237,產品資料!$A$2:$G$51,5,FALSE)</f>
        <v>11L 1級ECONAVI清淨除濕機</v>
      </c>
      <c r="H237" s="8" t="str">
        <f>VLOOKUP(訂單銷售明細!$F237,產品資料!$A$1:$G$51,2,FALSE)</f>
        <v>清靜除溼</v>
      </c>
      <c r="I237" s="8">
        <v>25</v>
      </c>
      <c r="J237" s="8">
        <f>VLOOKUP($F237,產品資料!$A$2:$G$51,6,FALSE)</f>
        <v>8990</v>
      </c>
      <c r="K237" s="12">
        <f t="shared" si="3"/>
        <v>224750</v>
      </c>
    </row>
    <row r="238" spans="1:11" x14ac:dyDescent="0.3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1606</v>
      </c>
      <c r="G238" s="16" t="str">
        <f>VLOOKUP($F238,產品資料!$A$2:$G$51,5,FALSE)</f>
        <v>多功能計時鬆餅機-雪花白</v>
      </c>
      <c r="H238" s="13" t="str">
        <f>VLOOKUP(訂單銷售明細!$F238,產品資料!$A$1:$G$51,2,FALSE)</f>
        <v>廚房家電</v>
      </c>
      <c r="I238" s="13">
        <v>45</v>
      </c>
      <c r="J238" s="13">
        <f>VLOOKUP($F238,產品資料!$A$2:$G$51,6,FALSE)</f>
        <v>3880</v>
      </c>
      <c r="K238" s="17">
        <f t="shared" si="3"/>
        <v>174600</v>
      </c>
    </row>
    <row r="239" spans="1:11" x14ac:dyDescent="0.3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1621</v>
      </c>
      <c r="G239" s="11" t="str">
        <f>VLOOKUP($F239,產品資料!$A$2:$G$51,5,FALSE)</f>
        <v>溫熱按摩巧揉枕</v>
      </c>
      <c r="H239" s="8" t="str">
        <f>VLOOKUP(訂單銷售明細!$F239,產品資料!$A$1:$G$51,2,FALSE)</f>
        <v>按摩家電</v>
      </c>
      <c r="I239" s="8">
        <v>45</v>
      </c>
      <c r="J239" s="8">
        <f>VLOOKUP($F239,產品資料!$A$2:$G$51,6,FALSE)</f>
        <v>1688</v>
      </c>
      <c r="K239" s="12">
        <f t="shared" si="3"/>
        <v>75960</v>
      </c>
    </row>
    <row r="240" spans="1:11" x14ac:dyDescent="0.3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1621</v>
      </c>
      <c r="G240" s="16" t="str">
        <f>VLOOKUP($F240,產品資料!$A$2:$G$51,5,FALSE)</f>
        <v>溫熱按摩巧揉枕</v>
      </c>
      <c r="H240" s="13" t="str">
        <f>VLOOKUP(訂單銷售明細!$F240,產品資料!$A$1:$G$51,2,FALSE)</f>
        <v>按摩家電</v>
      </c>
      <c r="I240" s="13">
        <v>45</v>
      </c>
      <c r="J240" s="13">
        <f>VLOOKUP($F240,產品資料!$A$2:$G$51,6,FALSE)</f>
        <v>1688</v>
      </c>
      <c r="K240" s="17">
        <f t="shared" si="3"/>
        <v>75960</v>
      </c>
    </row>
    <row r="241" spans="1:11" x14ac:dyDescent="0.3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1640</v>
      </c>
      <c r="G241" s="11" t="str">
        <f>VLOOKUP($F241,產品資料!$A$2:$G$51,5,FALSE)</f>
        <v>迷你隨身空氣負離子清淨機-白</v>
      </c>
      <c r="H241" s="8" t="str">
        <f>VLOOKUP(訂單銷售明細!$F241,產品資料!$A$1:$G$51,2,FALSE)</f>
        <v>清靜除溼</v>
      </c>
      <c r="I241" s="8">
        <v>25</v>
      </c>
      <c r="J241" s="8">
        <f>VLOOKUP($F241,產品資料!$A$2:$G$51,6,FALSE)</f>
        <v>999</v>
      </c>
      <c r="K241" s="12">
        <f t="shared" si="3"/>
        <v>24975</v>
      </c>
    </row>
    <row r="242" spans="1:11" x14ac:dyDescent="0.3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1602</v>
      </c>
      <c r="G242" s="16" t="str">
        <f>VLOOKUP($F242,產品資料!$A$2:$G$51,5,FALSE)</f>
        <v>日本原裝變頻六門冰箱</v>
      </c>
      <c r="H242" s="13" t="str">
        <f>VLOOKUP(訂單銷售明細!$F242,產品資料!$A$1:$G$51,2,FALSE)</f>
        <v>廚房家電</v>
      </c>
      <c r="I242" s="13">
        <v>25</v>
      </c>
      <c r="J242" s="13">
        <f>VLOOKUP($F242,產品資料!$A$2:$G$51,6,FALSE)</f>
        <v>69210</v>
      </c>
      <c r="K242" s="17">
        <f t="shared" si="3"/>
        <v>1730250</v>
      </c>
    </row>
    <row r="243" spans="1:11" x14ac:dyDescent="0.3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1601</v>
      </c>
      <c r="G243" s="11" t="str">
        <f>VLOOKUP($F243,產品資料!$A$2:$G$51,5,FALSE)</f>
        <v>14吋立扇/電風扇-白</v>
      </c>
      <c r="H243" s="8" t="str">
        <f>VLOOKUP(訂單銷售明細!$F243,產品資料!$A$1:$G$51,2,FALSE)</f>
        <v>空調家電</v>
      </c>
      <c r="I243" s="8">
        <v>25</v>
      </c>
      <c r="J243" s="8">
        <f>VLOOKUP($F243,產品資料!$A$2:$G$51,6,FALSE)</f>
        <v>980</v>
      </c>
      <c r="K243" s="12">
        <f t="shared" si="3"/>
        <v>24500</v>
      </c>
    </row>
    <row r="244" spans="1:11" x14ac:dyDescent="0.3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1600</v>
      </c>
      <c r="G244" s="16" t="str">
        <f>VLOOKUP($F244,產品資料!$A$2:$G$51,5,FALSE)</f>
        <v>蒸氣電熨斗</v>
      </c>
      <c r="H244" s="13" t="str">
        <f>VLOOKUP(訂單銷售明細!$F244,產品資料!$A$1:$G$51,2,FALSE)</f>
        <v>生活家電</v>
      </c>
      <c r="I244" s="13">
        <v>25</v>
      </c>
      <c r="J244" s="13">
        <f>VLOOKUP($F244,產品資料!$A$2:$G$51,6,FALSE)</f>
        <v>665</v>
      </c>
      <c r="K244" s="17">
        <f t="shared" si="3"/>
        <v>16625</v>
      </c>
    </row>
    <row r="245" spans="1:11" x14ac:dyDescent="0.3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1615</v>
      </c>
      <c r="G245" s="11" t="str">
        <f>VLOOKUP($F245,產品資料!$A$2:$G$51,5,FALSE)</f>
        <v>迷你淨顏潔膚儀-送刷頭</v>
      </c>
      <c r="H245" s="8" t="str">
        <f>VLOOKUP(訂單銷售明細!$F245,產品資料!$A$1:$G$51,2,FALSE)</f>
        <v>美容家電</v>
      </c>
      <c r="I245" s="8">
        <v>25</v>
      </c>
      <c r="J245" s="8">
        <f>VLOOKUP($F245,產品資料!$A$2:$G$51,6,FALSE)</f>
        <v>2600</v>
      </c>
      <c r="K245" s="12">
        <f t="shared" si="3"/>
        <v>65000</v>
      </c>
    </row>
    <row r="246" spans="1:11" x14ac:dyDescent="0.3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1635</v>
      </c>
      <c r="G246" s="16" t="str">
        <f>VLOOKUP($F246,產品資料!$A$2:$G$51,5,FALSE)</f>
        <v>數位式無線電話-時尚黑</v>
      </c>
      <c r="H246" s="13" t="str">
        <f>VLOOKUP(訂單銷售明細!$F246,產品資料!$A$1:$G$51,2,FALSE)</f>
        <v>生活家電</v>
      </c>
      <c r="I246" s="13">
        <v>25</v>
      </c>
      <c r="J246" s="13">
        <f>VLOOKUP($F246,產品資料!$A$2:$G$51,6,FALSE)</f>
        <v>990</v>
      </c>
      <c r="K246" s="17">
        <f t="shared" si="3"/>
        <v>24750</v>
      </c>
    </row>
    <row r="247" spans="1:11" x14ac:dyDescent="0.3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1619</v>
      </c>
      <c r="G247" s="11" t="str">
        <f>VLOOKUP($F247,產品資料!$A$2:$G$51,5,FALSE)</f>
        <v>無線頸肩按摩器</v>
      </c>
      <c r="H247" s="8" t="str">
        <f>VLOOKUP(訂單銷售明細!$F247,產品資料!$A$1:$G$51,2,FALSE)</f>
        <v>按摩家電</v>
      </c>
      <c r="I247" s="8">
        <v>25</v>
      </c>
      <c r="J247" s="8">
        <f>VLOOKUP($F247,產品資料!$A$2:$G$51,6,FALSE)</f>
        <v>2680</v>
      </c>
      <c r="K247" s="12">
        <f t="shared" si="3"/>
        <v>67000</v>
      </c>
    </row>
    <row r="248" spans="1:11" x14ac:dyDescent="0.3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1608</v>
      </c>
      <c r="G248" s="16" t="str">
        <f>VLOOKUP($F248,產品資料!$A$2:$G$51,5,FALSE)</f>
        <v>奈米水離子吹風機-粉金</v>
      </c>
      <c r="H248" s="13" t="str">
        <f>VLOOKUP(訂單銷售明細!$F248,產品資料!$A$1:$G$51,2,FALSE)</f>
        <v>美容家電</v>
      </c>
      <c r="I248" s="13">
        <v>35</v>
      </c>
      <c r="J248" s="13">
        <f>VLOOKUP($F248,產品資料!$A$2:$G$51,6,FALSE)</f>
        <v>5990</v>
      </c>
      <c r="K248" s="17">
        <f t="shared" si="3"/>
        <v>209650</v>
      </c>
    </row>
    <row r="249" spans="1:11" x14ac:dyDescent="0.3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1608</v>
      </c>
      <c r="G249" s="11" t="str">
        <f>VLOOKUP($F249,產品資料!$A$2:$G$51,5,FALSE)</f>
        <v>奈米水離子吹風機-粉金</v>
      </c>
      <c r="H249" s="8" t="str">
        <f>VLOOKUP(訂單銷售明細!$F249,產品資料!$A$1:$G$51,2,FALSE)</f>
        <v>美容家電</v>
      </c>
      <c r="I249" s="8">
        <v>35</v>
      </c>
      <c r="J249" s="8">
        <f>VLOOKUP($F249,產品資料!$A$2:$G$51,6,FALSE)</f>
        <v>5990</v>
      </c>
      <c r="K249" s="12">
        <f t="shared" si="3"/>
        <v>209650</v>
      </c>
    </row>
    <row r="250" spans="1:11" x14ac:dyDescent="0.3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1600</v>
      </c>
      <c r="G250" s="16" t="str">
        <f>VLOOKUP($F250,產品資料!$A$2:$G$51,5,FALSE)</f>
        <v>蒸氣電熨斗</v>
      </c>
      <c r="H250" s="13" t="str">
        <f>VLOOKUP(訂單銷售明細!$F250,產品資料!$A$1:$G$51,2,FALSE)</f>
        <v>生活家電</v>
      </c>
      <c r="I250" s="13">
        <v>25</v>
      </c>
      <c r="J250" s="13">
        <f>VLOOKUP($F250,產品資料!$A$2:$G$51,6,FALSE)</f>
        <v>665</v>
      </c>
      <c r="K250" s="17">
        <f t="shared" si="3"/>
        <v>16625</v>
      </c>
    </row>
    <row r="251" spans="1:11" x14ac:dyDescent="0.3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1602</v>
      </c>
      <c r="G251" s="11" t="str">
        <f>VLOOKUP($F251,產品資料!$A$2:$G$51,5,FALSE)</f>
        <v>日本原裝變頻六門冰箱</v>
      </c>
      <c r="H251" s="8" t="str">
        <f>VLOOKUP(訂單銷售明細!$F251,產品資料!$A$1:$G$51,2,FALSE)</f>
        <v>廚房家電</v>
      </c>
      <c r="I251" s="8">
        <v>25</v>
      </c>
      <c r="J251" s="8">
        <f>VLOOKUP($F251,產品資料!$A$2:$G$51,6,FALSE)</f>
        <v>69210</v>
      </c>
      <c r="K251" s="12">
        <f t="shared" si="3"/>
        <v>1730250</v>
      </c>
    </row>
    <row r="252" spans="1:11" x14ac:dyDescent="0.3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1615</v>
      </c>
      <c r="G252" s="16" t="str">
        <f>VLOOKUP($F252,產品資料!$A$2:$G$51,5,FALSE)</f>
        <v>迷你淨顏潔膚儀-送刷頭</v>
      </c>
      <c r="H252" s="13" t="str">
        <f>VLOOKUP(訂單銷售明細!$F252,產品資料!$A$1:$G$51,2,FALSE)</f>
        <v>美容家電</v>
      </c>
      <c r="I252" s="13">
        <v>25</v>
      </c>
      <c r="J252" s="13">
        <f>VLOOKUP($F252,產品資料!$A$2:$G$51,6,FALSE)</f>
        <v>2600</v>
      </c>
      <c r="K252" s="17">
        <f t="shared" si="3"/>
        <v>65000</v>
      </c>
    </row>
    <row r="253" spans="1:11" x14ac:dyDescent="0.3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1603</v>
      </c>
      <c r="G253" s="11" t="str">
        <f>VLOOKUP($F253,產品資料!$A$2:$G$51,5,FALSE)</f>
        <v>奈米水離子吹風機-桃紅</v>
      </c>
      <c r="H253" s="8" t="str">
        <f>VLOOKUP(訂單銷售明細!$F253,產品資料!$A$1:$G$51,2,FALSE)</f>
        <v>美容家電</v>
      </c>
      <c r="I253" s="8">
        <v>25</v>
      </c>
      <c r="J253" s="8">
        <f>VLOOKUP($F253,產品資料!$A$2:$G$51,6,FALSE)</f>
        <v>5990</v>
      </c>
      <c r="K253" s="12">
        <f t="shared" si="3"/>
        <v>149750</v>
      </c>
    </row>
    <row r="254" spans="1:11" x14ac:dyDescent="0.3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1609</v>
      </c>
      <c r="G254" s="16" t="str">
        <f>VLOOKUP($F254,產品資料!$A$2:$G$51,5,FALSE)</f>
        <v>手持按摩器</v>
      </c>
      <c r="H254" s="13" t="str">
        <f>VLOOKUP(訂單銷售明細!$F254,產品資料!$A$1:$G$51,2,FALSE)</f>
        <v>按摩家電</v>
      </c>
      <c r="I254" s="13">
        <v>25</v>
      </c>
      <c r="J254" s="13">
        <f>VLOOKUP($F254,產品資料!$A$2:$G$51,6,FALSE)</f>
        <v>2980</v>
      </c>
      <c r="K254" s="17">
        <f t="shared" si="3"/>
        <v>74500</v>
      </c>
    </row>
    <row r="255" spans="1:11" x14ac:dyDescent="0.3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1609</v>
      </c>
      <c r="G255" s="11" t="str">
        <f>VLOOKUP($F255,產品資料!$A$2:$G$51,5,FALSE)</f>
        <v>手持按摩器</v>
      </c>
      <c r="H255" s="8" t="str">
        <f>VLOOKUP(訂單銷售明細!$F255,產品資料!$A$1:$G$51,2,FALSE)</f>
        <v>按摩家電</v>
      </c>
      <c r="I255" s="8">
        <v>25</v>
      </c>
      <c r="J255" s="8">
        <f>VLOOKUP($F255,產品資料!$A$2:$G$51,6,FALSE)</f>
        <v>2980</v>
      </c>
      <c r="K255" s="12">
        <f t="shared" si="3"/>
        <v>74500</v>
      </c>
    </row>
    <row r="256" spans="1:11" x14ac:dyDescent="0.3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1609</v>
      </c>
      <c r="G256" s="16" t="str">
        <f>VLOOKUP($F256,產品資料!$A$2:$G$51,5,FALSE)</f>
        <v>手持按摩器</v>
      </c>
      <c r="H256" s="13" t="str">
        <f>VLOOKUP(訂單銷售明細!$F256,產品資料!$A$1:$G$51,2,FALSE)</f>
        <v>按摩家電</v>
      </c>
      <c r="I256" s="13">
        <v>25</v>
      </c>
      <c r="J256" s="13">
        <f>VLOOKUP($F256,產品資料!$A$2:$G$51,6,FALSE)</f>
        <v>2980</v>
      </c>
      <c r="K256" s="17">
        <f t="shared" si="3"/>
        <v>74500</v>
      </c>
    </row>
    <row r="257" spans="1:11" x14ac:dyDescent="0.3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1609</v>
      </c>
      <c r="G257" s="11" t="str">
        <f>VLOOKUP($F257,產品資料!$A$2:$G$51,5,FALSE)</f>
        <v>手持按摩器</v>
      </c>
      <c r="H257" s="8" t="str">
        <f>VLOOKUP(訂單銷售明細!$F257,產品資料!$A$1:$G$51,2,FALSE)</f>
        <v>按摩家電</v>
      </c>
      <c r="I257" s="8">
        <v>25</v>
      </c>
      <c r="J257" s="8">
        <f>VLOOKUP($F257,產品資料!$A$2:$G$51,6,FALSE)</f>
        <v>2980</v>
      </c>
      <c r="K257" s="12">
        <f t="shared" si="3"/>
        <v>74500</v>
      </c>
    </row>
    <row r="258" spans="1:11" x14ac:dyDescent="0.3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1609</v>
      </c>
      <c r="G258" s="16" t="str">
        <f>VLOOKUP($F258,產品資料!$A$2:$G$51,5,FALSE)</f>
        <v>手持按摩器</v>
      </c>
      <c r="H258" s="13" t="str">
        <f>VLOOKUP(訂單銷售明細!$F258,產品資料!$A$1:$G$51,2,FALSE)</f>
        <v>按摩家電</v>
      </c>
      <c r="I258" s="13">
        <v>25</v>
      </c>
      <c r="J258" s="13">
        <f>VLOOKUP($F258,產品資料!$A$2:$G$51,6,FALSE)</f>
        <v>2980</v>
      </c>
      <c r="K258" s="17">
        <f t="shared" si="3"/>
        <v>74500</v>
      </c>
    </row>
    <row r="259" spans="1:11" x14ac:dyDescent="0.3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1609</v>
      </c>
      <c r="G259" s="11" t="str">
        <f>VLOOKUP($F259,產品資料!$A$2:$G$51,5,FALSE)</f>
        <v>手持按摩器</v>
      </c>
      <c r="H259" s="8" t="str">
        <f>VLOOKUP(訂單銷售明細!$F259,產品資料!$A$1:$G$51,2,FALSE)</f>
        <v>按摩家電</v>
      </c>
      <c r="I259" s="8">
        <v>25</v>
      </c>
      <c r="J259" s="8">
        <f>VLOOKUP($F259,產品資料!$A$2:$G$51,6,FALSE)</f>
        <v>2980</v>
      </c>
      <c r="K259" s="12">
        <f t="shared" ref="K259:K322" si="4">I259*J259</f>
        <v>74500</v>
      </c>
    </row>
    <row r="260" spans="1:11" x14ac:dyDescent="0.3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1615</v>
      </c>
      <c r="G260" s="16" t="str">
        <f>VLOOKUP($F260,產品資料!$A$2:$G$51,5,FALSE)</f>
        <v>迷你淨顏潔膚儀-送刷頭</v>
      </c>
      <c r="H260" s="13" t="str">
        <f>VLOOKUP(訂單銷售明細!$F260,產品資料!$A$1:$G$51,2,FALSE)</f>
        <v>美容家電</v>
      </c>
      <c r="I260" s="13">
        <v>25</v>
      </c>
      <c r="J260" s="13">
        <f>VLOOKUP($F260,產品資料!$A$2:$G$51,6,FALSE)</f>
        <v>2600</v>
      </c>
      <c r="K260" s="17">
        <f t="shared" si="4"/>
        <v>65000</v>
      </c>
    </row>
    <row r="261" spans="1:11" x14ac:dyDescent="0.3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1608</v>
      </c>
      <c r="G261" s="11" t="str">
        <f>VLOOKUP($F261,產品資料!$A$2:$G$51,5,FALSE)</f>
        <v>奈米水離子吹風機-粉金</v>
      </c>
      <c r="H261" s="8" t="str">
        <f>VLOOKUP(訂單銷售明細!$F261,產品資料!$A$1:$G$51,2,FALSE)</f>
        <v>美容家電</v>
      </c>
      <c r="I261" s="8">
        <v>35</v>
      </c>
      <c r="J261" s="8">
        <f>VLOOKUP($F261,產品資料!$A$2:$G$51,6,FALSE)</f>
        <v>5990</v>
      </c>
      <c r="K261" s="12">
        <f t="shared" si="4"/>
        <v>209650</v>
      </c>
    </row>
    <row r="262" spans="1:11" x14ac:dyDescent="0.3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1611</v>
      </c>
      <c r="G262" s="16" t="str">
        <f>VLOOKUP($F262,產品資料!$A$2:$G$51,5,FALSE)</f>
        <v>美白電動牙刷-美白刷頭+多動向交叉刷頭</v>
      </c>
      <c r="H262" s="13" t="str">
        <f>VLOOKUP(訂單銷售明細!$F262,產品資料!$A$1:$G$51,2,FALSE)</f>
        <v>美容家電</v>
      </c>
      <c r="I262" s="13">
        <v>35</v>
      </c>
      <c r="J262" s="13">
        <f>VLOOKUP($F262,產品資料!$A$2:$G$51,6,FALSE)</f>
        <v>1200</v>
      </c>
      <c r="K262" s="17">
        <f t="shared" si="4"/>
        <v>42000</v>
      </c>
    </row>
    <row r="263" spans="1:11" x14ac:dyDescent="0.3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1613</v>
      </c>
      <c r="G263" s="11" t="str">
        <f>VLOOKUP($F263,產品資料!$A$2:$G$51,5,FALSE)</f>
        <v>水洗三刀頭電動刮鬍刀-黑</v>
      </c>
      <c r="H263" s="8" t="str">
        <f>VLOOKUP(訂單銷售明細!$F263,產品資料!$A$1:$G$51,2,FALSE)</f>
        <v>美容家電</v>
      </c>
      <c r="I263" s="8">
        <v>35</v>
      </c>
      <c r="J263" s="8">
        <f>VLOOKUP($F263,產品資料!$A$2:$G$51,6,FALSE)</f>
        <v>980</v>
      </c>
      <c r="K263" s="12">
        <f t="shared" si="4"/>
        <v>34300</v>
      </c>
    </row>
    <row r="264" spans="1:11" x14ac:dyDescent="0.3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1600</v>
      </c>
      <c r="G264" s="16" t="str">
        <f>VLOOKUP($F264,產品資料!$A$2:$G$51,5,FALSE)</f>
        <v>蒸氣電熨斗</v>
      </c>
      <c r="H264" s="13" t="str">
        <f>VLOOKUP(訂單銷售明細!$F264,產品資料!$A$1:$G$51,2,FALSE)</f>
        <v>生活家電</v>
      </c>
      <c r="I264" s="13">
        <v>25</v>
      </c>
      <c r="J264" s="13">
        <f>VLOOKUP($F264,產品資料!$A$2:$G$51,6,FALSE)</f>
        <v>665</v>
      </c>
      <c r="K264" s="17">
        <f t="shared" si="4"/>
        <v>16625</v>
      </c>
    </row>
    <row r="265" spans="1:11" x14ac:dyDescent="0.3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1623</v>
      </c>
      <c r="G265" s="11" t="str">
        <f>VLOOKUP($F265,產品資料!$A$2:$G$51,5,FALSE)</f>
        <v>14吋立扇/電風扇-灰</v>
      </c>
      <c r="H265" s="8" t="str">
        <f>VLOOKUP(訂單銷售明細!$F265,產品資料!$A$1:$G$51,2,FALSE)</f>
        <v>空調家電</v>
      </c>
      <c r="I265" s="8">
        <v>35</v>
      </c>
      <c r="J265" s="8">
        <f>VLOOKUP($F265,產品資料!$A$2:$G$51,6,FALSE)</f>
        <v>980</v>
      </c>
      <c r="K265" s="12">
        <f t="shared" si="4"/>
        <v>34300</v>
      </c>
    </row>
    <row r="266" spans="1:11" x14ac:dyDescent="0.3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1624</v>
      </c>
      <c r="G266" s="16" t="str">
        <f>VLOOKUP($F266,產品資料!$A$2:$G$51,5,FALSE)</f>
        <v>11L 1級ECONAVI清淨除濕機</v>
      </c>
      <c r="H266" s="13" t="str">
        <f>VLOOKUP(訂單銷售明細!$F266,產品資料!$A$1:$G$51,2,FALSE)</f>
        <v>清靜除溼</v>
      </c>
      <c r="I266" s="13">
        <v>25</v>
      </c>
      <c r="J266" s="13">
        <f>VLOOKUP($F266,產品資料!$A$2:$G$51,6,FALSE)</f>
        <v>8990</v>
      </c>
      <c r="K266" s="17">
        <f t="shared" si="4"/>
        <v>224750</v>
      </c>
    </row>
    <row r="267" spans="1:11" x14ac:dyDescent="0.3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1616</v>
      </c>
      <c r="G267" s="11" t="str">
        <f>VLOOKUP($F267,產品資料!$A$2:$G$51,5,FALSE)</f>
        <v>日本原裝變頻六門冰箱</v>
      </c>
      <c r="H267" s="8" t="str">
        <f>VLOOKUP(訂單銷售明細!$F267,產品資料!$A$1:$G$51,2,FALSE)</f>
        <v>廚房家電</v>
      </c>
      <c r="I267" s="8">
        <v>45</v>
      </c>
      <c r="J267" s="8">
        <f>VLOOKUP($F267,產品資料!$A$2:$G$51,6,FALSE)</f>
        <v>69210</v>
      </c>
      <c r="K267" s="12">
        <f t="shared" si="4"/>
        <v>3114450</v>
      </c>
    </row>
    <row r="268" spans="1:11" x14ac:dyDescent="0.3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1616</v>
      </c>
      <c r="G268" s="16" t="str">
        <f>VLOOKUP($F268,產品資料!$A$2:$G$51,5,FALSE)</f>
        <v>日本原裝變頻六門冰箱</v>
      </c>
      <c r="H268" s="13" t="str">
        <f>VLOOKUP(訂單銷售明細!$F268,產品資料!$A$1:$G$51,2,FALSE)</f>
        <v>廚房家電</v>
      </c>
      <c r="I268" s="13">
        <v>45</v>
      </c>
      <c r="J268" s="13">
        <f>VLOOKUP($F268,產品資料!$A$2:$G$51,6,FALSE)</f>
        <v>69210</v>
      </c>
      <c r="K268" s="17">
        <f t="shared" si="4"/>
        <v>3114450</v>
      </c>
    </row>
    <row r="269" spans="1:11" x14ac:dyDescent="0.3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1623</v>
      </c>
      <c r="G269" s="11" t="str">
        <f>VLOOKUP($F269,產品資料!$A$2:$G$51,5,FALSE)</f>
        <v>14吋立扇/電風扇-灰</v>
      </c>
      <c r="H269" s="8" t="str">
        <f>VLOOKUP(訂單銷售明細!$F269,產品資料!$A$1:$G$51,2,FALSE)</f>
        <v>空調家電</v>
      </c>
      <c r="I269" s="8">
        <v>25</v>
      </c>
      <c r="J269" s="8">
        <f>VLOOKUP($F269,產品資料!$A$2:$G$51,6,FALSE)</f>
        <v>980</v>
      </c>
      <c r="K269" s="12">
        <f t="shared" si="4"/>
        <v>24500</v>
      </c>
    </row>
    <row r="270" spans="1:11" x14ac:dyDescent="0.3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1624</v>
      </c>
      <c r="G270" s="16" t="str">
        <f>VLOOKUP($F270,產品資料!$A$2:$G$51,5,FALSE)</f>
        <v>11L 1級ECONAVI清淨除濕機</v>
      </c>
      <c r="H270" s="13" t="str">
        <f>VLOOKUP(訂單銷售明細!$F270,產品資料!$A$1:$G$51,2,FALSE)</f>
        <v>清靜除溼</v>
      </c>
      <c r="I270" s="13">
        <v>25</v>
      </c>
      <c r="J270" s="13">
        <f>VLOOKUP($F270,產品資料!$A$2:$G$51,6,FALSE)</f>
        <v>8990</v>
      </c>
      <c r="K270" s="17">
        <f t="shared" si="4"/>
        <v>224750</v>
      </c>
    </row>
    <row r="271" spans="1:11" x14ac:dyDescent="0.3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1623</v>
      </c>
      <c r="G271" s="11" t="str">
        <f>VLOOKUP($F271,產品資料!$A$2:$G$51,5,FALSE)</f>
        <v>14吋立扇/電風扇-灰</v>
      </c>
      <c r="H271" s="8" t="str">
        <f>VLOOKUP(訂單銷售明細!$F271,產品資料!$A$1:$G$51,2,FALSE)</f>
        <v>空調家電</v>
      </c>
      <c r="I271" s="8">
        <v>35</v>
      </c>
      <c r="J271" s="8">
        <f>VLOOKUP($F271,產品資料!$A$2:$G$51,6,FALSE)</f>
        <v>980</v>
      </c>
      <c r="K271" s="12">
        <f t="shared" si="4"/>
        <v>34300</v>
      </c>
    </row>
    <row r="272" spans="1:11" x14ac:dyDescent="0.3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1624</v>
      </c>
      <c r="G272" s="16" t="str">
        <f>VLOOKUP($F272,產品資料!$A$2:$G$51,5,FALSE)</f>
        <v>11L 1級ECONAVI清淨除濕機</v>
      </c>
      <c r="H272" s="13" t="str">
        <f>VLOOKUP(訂單銷售明細!$F272,產品資料!$A$1:$G$51,2,FALSE)</f>
        <v>清靜除溼</v>
      </c>
      <c r="I272" s="13">
        <v>25</v>
      </c>
      <c r="J272" s="13">
        <f>VLOOKUP($F272,產品資料!$A$2:$G$51,6,FALSE)</f>
        <v>8990</v>
      </c>
      <c r="K272" s="17">
        <f t="shared" si="4"/>
        <v>224750</v>
      </c>
    </row>
    <row r="273" spans="1:11" x14ac:dyDescent="0.3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1616</v>
      </c>
      <c r="G273" s="11" t="str">
        <f>VLOOKUP($F273,產品資料!$A$2:$G$51,5,FALSE)</f>
        <v>日本原裝變頻六門冰箱</v>
      </c>
      <c r="H273" s="8" t="str">
        <f>VLOOKUP(訂單銷售明細!$F273,產品資料!$A$1:$G$51,2,FALSE)</f>
        <v>廚房家電</v>
      </c>
      <c r="I273" s="8">
        <v>45</v>
      </c>
      <c r="J273" s="8">
        <f>VLOOKUP($F273,產品資料!$A$2:$G$51,6,FALSE)</f>
        <v>69210</v>
      </c>
      <c r="K273" s="12">
        <f t="shared" si="4"/>
        <v>3114450</v>
      </c>
    </row>
    <row r="274" spans="1:11" x14ac:dyDescent="0.3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1616</v>
      </c>
      <c r="G274" s="16" t="str">
        <f>VLOOKUP($F274,產品資料!$A$2:$G$51,5,FALSE)</f>
        <v>日本原裝變頻六門冰箱</v>
      </c>
      <c r="H274" s="13" t="str">
        <f>VLOOKUP(訂單銷售明細!$F274,產品資料!$A$1:$G$51,2,FALSE)</f>
        <v>廚房家電</v>
      </c>
      <c r="I274" s="13">
        <v>45</v>
      </c>
      <c r="J274" s="13">
        <f>VLOOKUP($F274,產品資料!$A$2:$G$51,6,FALSE)</f>
        <v>69210</v>
      </c>
      <c r="K274" s="17">
        <f t="shared" si="4"/>
        <v>3114450</v>
      </c>
    </row>
    <row r="275" spans="1:11" x14ac:dyDescent="0.3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1623</v>
      </c>
      <c r="G275" s="11" t="str">
        <f>VLOOKUP($F275,產品資料!$A$2:$G$51,5,FALSE)</f>
        <v>14吋立扇/電風扇-灰</v>
      </c>
      <c r="H275" s="8" t="str">
        <f>VLOOKUP(訂單銷售明細!$F275,產品資料!$A$1:$G$51,2,FALSE)</f>
        <v>空調家電</v>
      </c>
      <c r="I275" s="8">
        <v>25</v>
      </c>
      <c r="J275" s="8">
        <f>VLOOKUP($F275,產品資料!$A$2:$G$51,6,FALSE)</f>
        <v>980</v>
      </c>
      <c r="K275" s="12">
        <f t="shared" si="4"/>
        <v>24500</v>
      </c>
    </row>
    <row r="276" spans="1:11" x14ac:dyDescent="0.3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1600</v>
      </c>
      <c r="G276" s="16" t="str">
        <f>VLOOKUP($F276,產品資料!$A$2:$G$51,5,FALSE)</f>
        <v>蒸氣電熨斗</v>
      </c>
      <c r="H276" s="13" t="str">
        <f>VLOOKUP(訂單銷售明細!$F276,產品資料!$A$1:$G$51,2,FALSE)</f>
        <v>生活家電</v>
      </c>
      <c r="I276" s="13">
        <v>25</v>
      </c>
      <c r="J276" s="13">
        <f>VLOOKUP($F276,產品資料!$A$2:$G$51,6,FALSE)</f>
        <v>665</v>
      </c>
      <c r="K276" s="17">
        <f t="shared" si="4"/>
        <v>16625</v>
      </c>
    </row>
    <row r="277" spans="1:11" x14ac:dyDescent="0.3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1611</v>
      </c>
      <c r="G277" s="11" t="str">
        <f>VLOOKUP($F277,產品資料!$A$2:$G$51,5,FALSE)</f>
        <v>美白電動牙刷-美白刷頭+多動向交叉刷頭</v>
      </c>
      <c r="H277" s="8" t="str">
        <f>VLOOKUP(訂單銷售明細!$F277,產品資料!$A$1:$G$51,2,FALSE)</f>
        <v>美容家電</v>
      </c>
      <c r="I277" s="8">
        <v>25</v>
      </c>
      <c r="J277" s="8">
        <f>VLOOKUP($F277,產品資料!$A$2:$G$51,6,FALSE)</f>
        <v>1200</v>
      </c>
      <c r="K277" s="12">
        <f t="shared" si="4"/>
        <v>30000</v>
      </c>
    </row>
    <row r="278" spans="1:11" x14ac:dyDescent="0.3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1608</v>
      </c>
      <c r="G278" s="16" t="str">
        <f>VLOOKUP($F278,產品資料!$A$2:$G$51,5,FALSE)</f>
        <v>奈米水離子吹風機-粉金</v>
      </c>
      <c r="H278" s="13" t="str">
        <f>VLOOKUP(訂單銷售明細!$F278,產品資料!$A$1:$G$51,2,FALSE)</f>
        <v>美容家電</v>
      </c>
      <c r="I278" s="13">
        <v>25</v>
      </c>
      <c r="J278" s="13">
        <f>VLOOKUP($F278,產品資料!$A$2:$G$51,6,FALSE)</f>
        <v>5990</v>
      </c>
      <c r="K278" s="17">
        <f t="shared" si="4"/>
        <v>149750</v>
      </c>
    </row>
    <row r="279" spans="1:11" x14ac:dyDescent="0.3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1611</v>
      </c>
      <c r="G279" s="11" t="str">
        <f>VLOOKUP($F279,產品資料!$A$2:$G$51,5,FALSE)</f>
        <v>美白電動牙刷-美白刷頭+多動向交叉刷頭</v>
      </c>
      <c r="H279" s="8" t="str">
        <f>VLOOKUP(訂單銷售明細!$F279,產品資料!$A$1:$G$51,2,FALSE)</f>
        <v>美容家電</v>
      </c>
      <c r="I279" s="8">
        <v>25</v>
      </c>
      <c r="J279" s="8">
        <f>VLOOKUP($F279,產品資料!$A$2:$G$51,6,FALSE)</f>
        <v>1200</v>
      </c>
      <c r="K279" s="12">
        <f t="shared" si="4"/>
        <v>30000</v>
      </c>
    </row>
    <row r="280" spans="1:11" x14ac:dyDescent="0.3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1611</v>
      </c>
      <c r="G280" s="16" t="str">
        <f>VLOOKUP($F280,產品資料!$A$2:$G$51,5,FALSE)</f>
        <v>美白電動牙刷-美白刷頭+多動向交叉刷頭</v>
      </c>
      <c r="H280" s="13" t="str">
        <f>VLOOKUP(訂單銷售明細!$F280,產品資料!$A$1:$G$51,2,FALSE)</f>
        <v>美容家電</v>
      </c>
      <c r="I280" s="13">
        <v>25</v>
      </c>
      <c r="J280" s="13">
        <f>VLOOKUP($F280,產品資料!$A$2:$G$51,6,FALSE)</f>
        <v>1200</v>
      </c>
      <c r="K280" s="17">
        <f t="shared" si="4"/>
        <v>30000</v>
      </c>
    </row>
    <row r="281" spans="1:11" x14ac:dyDescent="0.3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1608</v>
      </c>
      <c r="G281" s="11" t="str">
        <f>VLOOKUP($F281,產品資料!$A$2:$G$51,5,FALSE)</f>
        <v>奈米水離子吹風機-粉金</v>
      </c>
      <c r="H281" s="8" t="str">
        <f>VLOOKUP(訂單銷售明細!$F281,產品資料!$A$1:$G$51,2,FALSE)</f>
        <v>美容家電</v>
      </c>
      <c r="I281" s="8">
        <v>25</v>
      </c>
      <c r="J281" s="8">
        <f>VLOOKUP($F281,產品資料!$A$2:$G$51,6,FALSE)</f>
        <v>5990</v>
      </c>
      <c r="K281" s="12">
        <f t="shared" si="4"/>
        <v>149750</v>
      </c>
    </row>
    <row r="282" spans="1:11" x14ac:dyDescent="0.3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1611</v>
      </c>
      <c r="G282" s="16" t="str">
        <f>VLOOKUP($F282,產品資料!$A$2:$G$51,5,FALSE)</f>
        <v>美白電動牙刷-美白刷頭+多動向交叉刷頭</v>
      </c>
      <c r="H282" s="13" t="str">
        <f>VLOOKUP(訂單銷售明細!$F282,產品資料!$A$1:$G$51,2,FALSE)</f>
        <v>美容家電</v>
      </c>
      <c r="I282" s="13">
        <v>25</v>
      </c>
      <c r="J282" s="13">
        <f>VLOOKUP($F282,產品資料!$A$2:$G$51,6,FALSE)</f>
        <v>1200</v>
      </c>
      <c r="K282" s="17">
        <f t="shared" si="4"/>
        <v>30000</v>
      </c>
    </row>
    <row r="283" spans="1:11" x14ac:dyDescent="0.3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1604</v>
      </c>
      <c r="G283" s="11" t="str">
        <f>VLOOKUP($F283,產品資料!$A$2:$G$51,5,FALSE)</f>
        <v>渦輪氣旋健康氣炸鍋</v>
      </c>
      <c r="H283" s="8" t="str">
        <f>VLOOKUP(訂單銷售明細!$F283,產品資料!$A$1:$G$51,2,FALSE)</f>
        <v>廚房家電</v>
      </c>
      <c r="I283" s="8">
        <v>35</v>
      </c>
      <c r="J283" s="8">
        <f>VLOOKUP($F283,產品資料!$A$2:$G$51,6,FALSE)</f>
        <v>8990</v>
      </c>
      <c r="K283" s="12">
        <f t="shared" si="4"/>
        <v>314650</v>
      </c>
    </row>
    <row r="284" spans="1:11" x14ac:dyDescent="0.3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1624</v>
      </c>
      <c r="G284" s="16" t="str">
        <f>VLOOKUP($F284,產品資料!$A$2:$G$51,5,FALSE)</f>
        <v>11L 1級ECONAVI清淨除濕機</v>
      </c>
      <c r="H284" s="13" t="str">
        <f>VLOOKUP(訂單銷售明細!$F284,產品資料!$A$1:$G$51,2,FALSE)</f>
        <v>清靜除溼</v>
      </c>
      <c r="I284" s="13">
        <v>35</v>
      </c>
      <c r="J284" s="13">
        <f>VLOOKUP($F284,產品資料!$A$2:$G$51,6,FALSE)</f>
        <v>8990</v>
      </c>
      <c r="K284" s="17">
        <f t="shared" si="4"/>
        <v>314650</v>
      </c>
    </row>
    <row r="285" spans="1:11" x14ac:dyDescent="0.3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1623</v>
      </c>
      <c r="G285" s="11" t="str">
        <f>VLOOKUP($F285,產品資料!$A$2:$G$51,5,FALSE)</f>
        <v>14吋立扇/電風扇-灰</v>
      </c>
      <c r="H285" s="8" t="str">
        <f>VLOOKUP(訂單銷售明細!$F285,產品資料!$A$1:$G$51,2,FALSE)</f>
        <v>空調家電</v>
      </c>
      <c r="I285" s="8">
        <v>25</v>
      </c>
      <c r="J285" s="8">
        <f>VLOOKUP($F285,產品資料!$A$2:$G$51,6,FALSE)</f>
        <v>980</v>
      </c>
      <c r="K285" s="12">
        <f t="shared" si="4"/>
        <v>24500</v>
      </c>
    </row>
    <row r="286" spans="1:11" x14ac:dyDescent="0.3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1614</v>
      </c>
      <c r="G286" s="16" t="str">
        <f>VLOOKUP($F286,產品資料!$A$2:$G$51,5,FALSE)</f>
        <v>43吋LED液晶顯示器</v>
      </c>
      <c r="H286" s="13" t="str">
        <f>VLOOKUP(訂單銷售明細!$F286,產品資料!$A$1:$G$51,2,FALSE)</f>
        <v>生活家電</v>
      </c>
      <c r="I286" s="13">
        <v>25</v>
      </c>
      <c r="J286" s="13">
        <f>VLOOKUP($F286,產品資料!$A$2:$G$51,6,FALSE)</f>
        <v>10900</v>
      </c>
      <c r="K286" s="17">
        <f t="shared" si="4"/>
        <v>272500</v>
      </c>
    </row>
    <row r="287" spans="1:11" x14ac:dyDescent="0.3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1614</v>
      </c>
      <c r="G287" s="11" t="str">
        <f>VLOOKUP($F287,產品資料!$A$2:$G$51,5,FALSE)</f>
        <v>43吋LED液晶顯示器</v>
      </c>
      <c r="H287" s="8" t="str">
        <f>VLOOKUP(訂單銷售明細!$F287,產品資料!$A$1:$G$51,2,FALSE)</f>
        <v>生活家電</v>
      </c>
      <c r="I287" s="8">
        <v>25</v>
      </c>
      <c r="J287" s="8">
        <f>VLOOKUP($F287,產品資料!$A$2:$G$51,6,FALSE)</f>
        <v>10900</v>
      </c>
      <c r="K287" s="12">
        <f t="shared" si="4"/>
        <v>272500</v>
      </c>
    </row>
    <row r="288" spans="1:11" x14ac:dyDescent="0.3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1610</v>
      </c>
      <c r="G288" s="16" t="str">
        <f>VLOOKUP($F288,產品資料!$A$2:$G$51,5,FALSE)</f>
        <v>10人份微電腦電子鍋</v>
      </c>
      <c r="H288" s="13" t="str">
        <f>VLOOKUP(訂單銷售明細!$F288,產品資料!$A$1:$G$51,2,FALSE)</f>
        <v>廚房家電</v>
      </c>
      <c r="I288" s="13">
        <v>25</v>
      </c>
      <c r="J288" s="13">
        <f>VLOOKUP($F288,產品資料!$A$2:$G$51,6,FALSE)</f>
        <v>3790</v>
      </c>
      <c r="K288" s="17">
        <f t="shared" si="4"/>
        <v>94750</v>
      </c>
    </row>
    <row r="289" spans="1:11" x14ac:dyDescent="0.3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1610</v>
      </c>
      <c r="G289" s="11" t="str">
        <f>VLOOKUP($F289,產品資料!$A$2:$G$51,5,FALSE)</f>
        <v>10人份微電腦電子鍋</v>
      </c>
      <c r="H289" s="8" t="str">
        <f>VLOOKUP(訂單銷售明細!$F289,產品資料!$A$1:$G$51,2,FALSE)</f>
        <v>廚房家電</v>
      </c>
      <c r="I289" s="8">
        <v>25</v>
      </c>
      <c r="J289" s="8">
        <f>VLOOKUP($F289,產品資料!$A$2:$G$51,6,FALSE)</f>
        <v>3790</v>
      </c>
      <c r="K289" s="12">
        <f t="shared" si="4"/>
        <v>94750</v>
      </c>
    </row>
    <row r="290" spans="1:11" x14ac:dyDescent="0.3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1610</v>
      </c>
      <c r="G290" s="16" t="str">
        <f>VLOOKUP($F290,產品資料!$A$2:$G$51,5,FALSE)</f>
        <v>10人份微電腦電子鍋</v>
      </c>
      <c r="H290" s="13" t="str">
        <f>VLOOKUP(訂單銷售明細!$F290,產品資料!$A$1:$G$51,2,FALSE)</f>
        <v>廚房家電</v>
      </c>
      <c r="I290" s="13">
        <v>25</v>
      </c>
      <c r="J290" s="13">
        <f>VLOOKUP($F290,產品資料!$A$2:$G$51,6,FALSE)</f>
        <v>3790</v>
      </c>
      <c r="K290" s="17">
        <f t="shared" si="4"/>
        <v>94750</v>
      </c>
    </row>
    <row r="291" spans="1:11" x14ac:dyDescent="0.3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1610</v>
      </c>
      <c r="G291" s="11" t="str">
        <f>VLOOKUP($F291,產品資料!$A$2:$G$51,5,FALSE)</f>
        <v>10人份微電腦電子鍋</v>
      </c>
      <c r="H291" s="8" t="str">
        <f>VLOOKUP(訂單銷售明細!$F291,產品資料!$A$1:$G$51,2,FALSE)</f>
        <v>廚房家電</v>
      </c>
      <c r="I291" s="8">
        <v>25</v>
      </c>
      <c r="J291" s="8">
        <f>VLOOKUP($F291,產品資料!$A$2:$G$51,6,FALSE)</f>
        <v>3790</v>
      </c>
      <c r="K291" s="12">
        <f t="shared" si="4"/>
        <v>94750</v>
      </c>
    </row>
    <row r="292" spans="1:11" x14ac:dyDescent="0.3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1615</v>
      </c>
      <c r="G292" s="16" t="str">
        <f>VLOOKUP($F292,產品資料!$A$2:$G$51,5,FALSE)</f>
        <v>迷你淨顏潔膚儀-送刷頭</v>
      </c>
      <c r="H292" s="13" t="str">
        <f>VLOOKUP(訂單銷售明細!$F292,產品資料!$A$1:$G$51,2,FALSE)</f>
        <v>美容家電</v>
      </c>
      <c r="I292" s="13">
        <v>65</v>
      </c>
      <c r="J292" s="13">
        <f>VLOOKUP($F292,產品資料!$A$2:$G$51,6,FALSE)</f>
        <v>2600</v>
      </c>
      <c r="K292" s="17">
        <f t="shared" si="4"/>
        <v>169000</v>
      </c>
    </row>
    <row r="293" spans="1:11" x14ac:dyDescent="0.3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1615</v>
      </c>
      <c r="G293" s="11" t="str">
        <f>VLOOKUP($F293,產品資料!$A$2:$G$51,5,FALSE)</f>
        <v>迷你淨顏潔膚儀-送刷頭</v>
      </c>
      <c r="H293" s="8" t="str">
        <f>VLOOKUP(訂單銷售明細!$F293,產品資料!$A$1:$G$51,2,FALSE)</f>
        <v>美容家電</v>
      </c>
      <c r="I293" s="8">
        <v>65</v>
      </c>
      <c r="J293" s="8">
        <f>VLOOKUP($F293,產品資料!$A$2:$G$51,6,FALSE)</f>
        <v>2600</v>
      </c>
      <c r="K293" s="12">
        <f t="shared" si="4"/>
        <v>169000</v>
      </c>
    </row>
    <row r="294" spans="1:11" x14ac:dyDescent="0.3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1615</v>
      </c>
      <c r="G294" s="16" t="str">
        <f>VLOOKUP($F294,產品資料!$A$2:$G$51,5,FALSE)</f>
        <v>迷你淨顏潔膚儀-送刷頭</v>
      </c>
      <c r="H294" s="13" t="str">
        <f>VLOOKUP(訂單銷售明細!$F294,產品資料!$A$1:$G$51,2,FALSE)</f>
        <v>美容家電</v>
      </c>
      <c r="I294" s="13">
        <v>65</v>
      </c>
      <c r="J294" s="13">
        <f>VLOOKUP($F294,產品資料!$A$2:$G$51,6,FALSE)</f>
        <v>2600</v>
      </c>
      <c r="K294" s="17">
        <f t="shared" si="4"/>
        <v>169000</v>
      </c>
    </row>
    <row r="295" spans="1:11" x14ac:dyDescent="0.3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1610</v>
      </c>
      <c r="G295" s="11" t="str">
        <f>VLOOKUP($F295,產品資料!$A$2:$G$51,5,FALSE)</f>
        <v>10人份微電腦電子鍋</v>
      </c>
      <c r="H295" s="8" t="str">
        <f>VLOOKUP(訂單銷售明細!$F295,產品資料!$A$1:$G$51,2,FALSE)</f>
        <v>廚房家電</v>
      </c>
      <c r="I295" s="8">
        <v>25</v>
      </c>
      <c r="J295" s="8">
        <f>VLOOKUP($F295,產品資料!$A$2:$G$51,6,FALSE)</f>
        <v>3790</v>
      </c>
      <c r="K295" s="12">
        <f t="shared" si="4"/>
        <v>94750</v>
      </c>
    </row>
    <row r="296" spans="1:11" x14ac:dyDescent="0.3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1610</v>
      </c>
      <c r="G296" s="16" t="str">
        <f>VLOOKUP($F296,產品資料!$A$2:$G$51,5,FALSE)</f>
        <v>10人份微電腦電子鍋</v>
      </c>
      <c r="H296" s="13" t="str">
        <f>VLOOKUP(訂單銷售明細!$F296,產品資料!$A$1:$G$51,2,FALSE)</f>
        <v>廚房家電</v>
      </c>
      <c r="I296" s="13">
        <v>25</v>
      </c>
      <c r="J296" s="13">
        <f>VLOOKUP($F296,產品資料!$A$2:$G$51,6,FALSE)</f>
        <v>3790</v>
      </c>
      <c r="K296" s="17">
        <f t="shared" si="4"/>
        <v>94750</v>
      </c>
    </row>
    <row r="297" spans="1:11" x14ac:dyDescent="0.3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1610</v>
      </c>
      <c r="G297" s="11" t="str">
        <f>VLOOKUP($F297,產品資料!$A$2:$G$51,5,FALSE)</f>
        <v>10人份微電腦電子鍋</v>
      </c>
      <c r="H297" s="8" t="str">
        <f>VLOOKUP(訂單銷售明細!$F297,產品資料!$A$1:$G$51,2,FALSE)</f>
        <v>廚房家電</v>
      </c>
      <c r="I297" s="8">
        <v>25</v>
      </c>
      <c r="J297" s="8">
        <f>VLOOKUP($F297,產品資料!$A$2:$G$51,6,FALSE)</f>
        <v>3790</v>
      </c>
      <c r="K297" s="12">
        <f t="shared" si="4"/>
        <v>94750</v>
      </c>
    </row>
    <row r="298" spans="1:11" x14ac:dyDescent="0.3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1610</v>
      </c>
      <c r="G298" s="16" t="str">
        <f>VLOOKUP($F298,產品資料!$A$2:$G$51,5,FALSE)</f>
        <v>10人份微電腦電子鍋</v>
      </c>
      <c r="H298" s="13" t="str">
        <f>VLOOKUP(訂單銷售明細!$F298,產品資料!$A$1:$G$51,2,FALSE)</f>
        <v>廚房家電</v>
      </c>
      <c r="I298" s="13">
        <v>25</v>
      </c>
      <c r="J298" s="13">
        <f>VLOOKUP($F298,產品資料!$A$2:$G$51,6,FALSE)</f>
        <v>3790</v>
      </c>
      <c r="K298" s="17">
        <f t="shared" si="4"/>
        <v>94750</v>
      </c>
    </row>
    <row r="299" spans="1:11" x14ac:dyDescent="0.3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1624</v>
      </c>
      <c r="G299" s="11" t="str">
        <f>VLOOKUP($F299,產品資料!$A$2:$G$51,5,FALSE)</f>
        <v>11L 1級ECONAVI清淨除濕機</v>
      </c>
      <c r="H299" s="8" t="str">
        <f>VLOOKUP(訂單銷售明細!$F299,產品資料!$A$1:$G$51,2,FALSE)</f>
        <v>清靜除溼</v>
      </c>
      <c r="I299" s="8">
        <v>25</v>
      </c>
      <c r="J299" s="8">
        <f>VLOOKUP($F299,產品資料!$A$2:$G$51,6,FALSE)</f>
        <v>8990</v>
      </c>
      <c r="K299" s="12">
        <f t="shared" si="4"/>
        <v>224750</v>
      </c>
    </row>
    <row r="300" spans="1:11" x14ac:dyDescent="0.3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1623</v>
      </c>
      <c r="G300" s="16" t="str">
        <f>VLOOKUP($F300,產品資料!$A$2:$G$51,5,FALSE)</f>
        <v>14吋立扇/電風扇-灰</v>
      </c>
      <c r="H300" s="13" t="str">
        <f>VLOOKUP(訂單銷售明細!$F300,產品資料!$A$1:$G$51,2,FALSE)</f>
        <v>空調家電</v>
      </c>
      <c r="I300" s="13">
        <v>65</v>
      </c>
      <c r="J300" s="13">
        <f>VLOOKUP($F300,產品資料!$A$2:$G$51,6,FALSE)</f>
        <v>980</v>
      </c>
      <c r="K300" s="17">
        <f t="shared" si="4"/>
        <v>63700</v>
      </c>
    </row>
    <row r="301" spans="1:11" x14ac:dyDescent="0.3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1604</v>
      </c>
      <c r="G301" s="11" t="str">
        <f>VLOOKUP($F301,產品資料!$A$2:$G$51,5,FALSE)</f>
        <v>渦輪氣旋健康氣炸鍋</v>
      </c>
      <c r="H301" s="8" t="str">
        <f>VLOOKUP(訂單銷售明細!$F301,產品資料!$A$1:$G$51,2,FALSE)</f>
        <v>廚房家電</v>
      </c>
      <c r="I301" s="8">
        <v>25</v>
      </c>
      <c r="J301" s="8">
        <f>VLOOKUP($F301,產品資料!$A$2:$G$51,6,FALSE)</f>
        <v>8990</v>
      </c>
      <c r="K301" s="12">
        <f t="shared" si="4"/>
        <v>224750</v>
      </c>
    </row>
    <row r="302" spans="1:11" x14ac:dyDescent="0.3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1604</v>
      </c>
      <c r="G302" s="16" t="str">
        <f>VLOOKUP($F302,產品資料!$A$2:$G$51,5,FALSE)</f>
        <v>渦輪氣旋健康氣炸鍋</v>
      </c>
      <c r="H302" s="13" t="str">
        <f>VLOOKUP(訂單銷售明細!$F302,產品資料!$A$1:$G$51,2,FALSE)</f>
        <v>廚房家電</v>
      </c>
      <c r="I302" s="13">
        <v>25</v>
      </c>
      <c r="J302" s="13">
        <f>VLOOKUP($F302,產品資料!$A$2:$G$51,6,FALSE)</f>
        <v>8990</v>
      </c>
      <c r="K302" s="17">
        <f t="shared" si="4"/>
        <v>224750</v>
      </c>
    </row>
    <row r="303" spans="1:11" x14ac:dyDescent="0.3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1615</v>
      </c>
      <c r="G303" s="11" t="str">
        <f>VLOOKUP($F303,產品資料!$A$2:$G$51,5,FALSE)</f>
        <v>迷你淨顏潔膚儀-送刷頭</v>
      </c>
      <c r="H303" s="8" t="str">
        <f>VLOOKUP(訂單銷售明細!$F303,產品資料!$A$1:$G$51,2,FALSE)</f>
        <v>美容家電</v>
      </c>
      <c r="I303" s="8">
        <v>65</v>
      </c>
      <c r="J303" s="8">
        <f>VLOOKUP($F303,產品資料!$A$2:$G$51,6,FALSE)</f>
        <v>2600</v>
      </c>
      <c r="K303" s="12">
        <f t="shared" si="4"/>
        <v>169000</v>
      </c>
    </row>
    <row r="304" spans="1:11" x14ac:dyDescent="0.3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1615</v>
      </c>
      <c r="G304" s="16" t="str">
        <f>VLOOKUP($F304,產品資料!$A$2:$G$51,5,FALSE)</f>
        <v>迷你淨顏潔膚儀-送刷頭</v>
      </c>
      <c r="H304" s="13" t="str">
        <f>VLOOKUP(訂單銷售明細!$F304,產品資料!$A$1:$G$51,2,FALSE)</f>
        <v>美容家電</v>
      </c>
      <c r="I304" s="13">
        <v>65</v>
      </c>
      <c r="J304" s="13">
        <f>VLOOKUP($F304,產品資料!$A$2:$G$51,6,FALSE)</f>
        <v>2600</v>
      </c>
      <c r="K304" s="17">
        <f t="shared" si="4"/>
        <v>169000</v>
      </c>
    </row>
    <row r="305" spans="1:11" x14ac:dyDescent="0.3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1615</v>
      </c>
      <c r="G305" s="11" t="str">
        <f>VLOOKUP($F305,產品資料!$A$2:$G$51,5,FALSE)</f>
        <v>迷你淨顏潔膚儀-送刷頭</v>
      </c>
      <c r="H305" s="8" t="str">
        <f>VLOOKUP(訂單銷售明細!$F305,產品資料!$A$1:$G$51,2,FALSE)</f>
        <v>美容家電</v>
      </c>
      <c r="I305" s="8">
        <v>65</v>
      </c>
      <c r="J305" s="8">
        <f>VLOOKUP($F305,產品資料!$A$2:$G$51,6,FALSE)</f>
        <v>2600</v>
      </c>
      <c r="K305" s="12">
        <f t="shared" si="4"/>
        <v>169000</v>
      </c>
    </row>
    <row r="306" spans="1:11" x14ac:dyDescent="0.3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1624</v>
      </c>
      <c r="G306" s="16" t="str">
        <f>VLOOKUP($F306,產品資料!$A$2:$G$51,5,FALSE)</f>
        <v>11L 1級ECONAVI清淨除濕機</v>
      </c>
      <c r="H306" s="13" t="str">
        <f>VLOOKUP(訂單銷售明細!$F306,產品資料!$A$1:$G$51,2,FALSE)</f>
        <v>清靜除溼</v>
      </c>
      <c r="I306" s="13">
        <v>25</v>
      </c>
      <c r="J306" s="13">
        <f>VLOOKUP($F306,產品資料!$A$2:$G$51,6,FALSE)</f>
        <v>8990</v>
      </c>
      <c r="K306" s="17">
        <f t="shared" si="4"/>
        <v>224750</v>
      </c>
    </row>
    <row r="307" spans="1:11" x14ac:dyDescent="0.3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1624</v>
      </c>
      <c r="G307" s="11" t="str">
        <f>VLOOKUP($F307,產品資料!$A$2:$G$51,5,FALSE)</f>
        <v>11L 1級ECONAVI清淨除濕機</v>
      </c>
      <c r="H307" s="8" t="str">
        <f>VLOOKUP(訂單銷售明細!$F307,產品資料!$A$1:$G$51,2,FALSE)</f>
        <v>清靜除溼</v>
      </c>
      <c r="I307" s="8">
        <v>25</v>
      </c>
      <c r="J307" s="8">
        <f>VLOOKUP($F307,產品資料!$A$2:$G$51,6,FALSE)</f>
        <v>8990</v>
      </c>
      <c r="K307" s="12">
        <f t="shared" si="4"/>
        <v>224750</v>
      </c>
    </row>
    <row r="308" spans="1:11" x14ac:dyDescent="0.3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1624</v>
      </c>
      <c r="G308" s="16" t="str">
        <f>VLOOKUP($F308,產品資料!$A$2:$G$51,5,FALSE)</f>
        <v>11L 1級ECONAVI清淨除濕機</v>
      </c>
      <c r="H308" s="13" t="str">
        <f>VLOOKUP(訂單銷售明細!$F308,產品資料!$A$1:$G$51,2,FALSE)</f>
        <v>清靜除溼</v>
      </c>
      <c r="I308" s="13">
        <v>25</v>
      </c>
      <c r="J308" s="13">
        <f>VLOOKUP($F308,產品資料!$A$2:$G$51,6,FALSE)</f>
        <v>8990</v>
      </c>
      <c r="K308" s="17">
        <f t="shared" si="4"/>
        <v>224750</v>
      </c>
    </row>
    <row r="309" spans="1:11" x14ac:dyDescent="0.3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1600</v>
      </c>
      <c r="G309" s="11" t="str">
        <f>VLOOKUP($F309,產品資料!$A$2:$G$51,5,FALSE)</f>
        <v>蒸氣電熨斗</v>
      </c>
      <c r="H309" s="8" t="str">
        <f>VLOOKUP(訂單銷售明細!$F309,產品資料!$A$1:$G$51,2,FALSE)</f>
        <v>生活家電</v>
      </c>
      <c r="I309" s="8">
        <v>25</v>
      </c>
      <c r="J309" s="8">
        <f>VLOOKUP($F309,產品資料!$A$2:$G$51,6,FALSE)</f>
        <v>665</v>
      </c>
      <c r="K309" s="12">
        <f t="shared" si="4"/>
        <v>16625</v>
      </c>
    </row>
    <row r="310" spans="1:11" x14ac:dyDescent="0.3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1600</v>
      </c>
      <c r="G310" s="16" t="str">
        <f>VLOOKUP($F310,產品資料!$A$2:$G$51,5,FALSE)</f>
        <v>蒸氣電熨斗</v>
      </c>
      <c r="H310" s="13" t="str">
        <f>VLOOKUP(訂單銷售明細!$F310,產品資料!$A$1:$G$51,2,FALSE)</f>
        <v>生活家電</v>
      </c>
      <c r="I310" s="13">
        <v>25</v>
      </c>
      <c r="J310" s="13">
        <f>VLOOKUP($F310,產品資料!$A$2:$G$51,6,FALSE)</f>
        <v>665</v>
      </c>
      <c r="K310" s="17">
        <f t="shared" si="4"/>
        <v>16625</v>
      </c>
    </row>
    <row r="311" spans="1:11" x14ac:dyDescent="0.3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1613</v>
      </c>
      <c r="G311" s="11" t="str">
        <f>VLOOKUP($F311,產品資料!$A$2:$G$51,5,FALSE)</f>
        <v>水洗三刀頭電動刮鬍刀-黑</v>
      </c>
      <c r="H311" s="8" t="str">
        <f>VLOOKUP(訂單銷售明細!$F311,產品資料!$A$1:$G$51,2,FALSE)</f>
        <v>美容家電</v>
      </c>
      <c r="I311" s="8">
        <v>25</v>
      </c>
      <c r="J311" s="8">
        <f>VLOOKUP($F311,產品資料!$A$2:$G$51,6,FALSE)</f>
        <v>980</v>
      </c>
      <c r="K311" s="12">
        <f t="shared" si="4"/>
        <v>24500</v>
      </c>
    </row>
    <row r="312" spans="1:11" x14ac:dyDescent="0.3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1615</v>
      </c>
      <c r="G312" s="16" t="str">
        <f>VLOOKUP($F312,產品資料!$A$2:$G$51,5,FALSE)</f>
        <v>迷你淨顏潔膚儀-送刷頭</v>
      </c>
      <c r="H312" s="13" t="str">
        <f>VLOOKUP(訂單銷售明細!$F312,產品資料!$A$1:$G$51,2,FALSE)</f>
        <v>美容家電</v>
      </c>
      <c r="I312" s="13">
        <v>25</v>
      </c>
      <c r="J312" s="13">
        <f>VLOOKUP($F312,產品資料!$A$2:$G$51,6,FALSE)</f>
        <v>2600</v>
      </c>
      <c r="K312" s="17">
        <f t="shared" si="4"/>
        <v>65000</v>
      </c>
    </row>
    <row r="313" spans="1:11" x14ac:dyDescent="0.3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1619</v>
      </c>
      <c r="G313" s="11" t="str">
        <f>VLOOKUP($F313,產品資料!$A$2:$G$51,5,FALSE)</f>
        <v>無線頸肩按摩器</v>
      </c>
      <c r="H313" s="8" t="str">
        <f>VLOOKUP(訂單銷售明細!$F313,產品資料!$A$1:$G$51,2,FALSE)</f>
        <v>按摩家電</v>
      </c>
      <c r="I313" s="8">
        <v>25</v>
      </c>
      <c r="J313" s="8">
        <f>VLOOKUP($F313,產品資料!$A$2:$G$51,6,FALSE)</f>
        <v>2680</v>
      </c>
      <c r="K313" s="12">
        <f t="shared" si="4"/>
        <v>67000</v>
      </c>
    </row>
    <row r="314" spans="1:11" x14ac:dyDescent="0.3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1619</v>
      </c>
      <c r="G314" s="16" t="str">
        <f>VLOOKUP($F314,產品資料!$A$2:$G$51,5,FALSE)</f>
        <v>無線頸肩按摩器</v>
      </c>
      <c r="H314" s="13" t="str">
        <f>VLOOKUP(訂單銷售明細!$F314,產品資料!$A$1:$G$51,2,FALSE)</f>
        <v>按摩家電</v>
      </c>
      <c r="I314" s="13">
        <v>25</v>
      </c>
      <c r="J314" s="13">
        <f>VLOOKUP($F314,產品資料!$A$2:$G$51,6,FALSE)</f>
        <v>2680</v>
      </c>
      <c r="K314" s="17">
        <f t="shared" si="4"/>
        <v>67000</v>
      </c>
    </row>
    <row r="315" spans="1:11" x14ac:dyDescent="0.3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1613</v>
      </c>
      <c r="G315" s="11" t="str">
        <f>VLOOKUP($F315,產品資料!$A$2:$G$51,5,FALSE)</f>
        <v>水洗三刀頭電動刮鬍刀-黑</v>
      </c>
      <c r="H315" s="8" t="str">
        <f>VLOOKUP(訂單銷售明細!$F315,產品資料!$A$1:$G$51,2,FALSE)</f>
        <v>美容家電</v>
      </c>
      <c r="I315" s="8">
        <v>35</v>
      </c>
      <c r="J315" s="8">
        <f>VLOOKUP($F315,產品資料!$A$2:$G$51,6,FALSE)</f>
        <v>980</v>
      </c>
      <c r="K315" s="12">
        <f t="shared" si="4"/>
        <v>34300</v>
      </c>
    </row>
    <row r="316" spans="1:11" x14ac:dyDescent="0.3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1613</v>
      </c>
      <c r="G316" s="16" t="str">
        <f>VLOOKUP($F316,產品資料!$A$2:$G$51,5,FALSE)</f>
        <v>水洗三刀頭電動刮鬍刀-黑</v>
      </c>
      <c r="H316" s="13" t="str">
        <f>VLOOKUP(訂單銷售明細!$F316,產品資料!$A$1:$G$51,2,FALSE)</f>
        <v>美容家電</v>
      </c>
      <c r="I316" s="13">
        <v>35</v>
      </c>
      <c r="J316" s="13">
        <f>VLOOKUP($F316,產品資料!$A$2:$G$51,6,FALSE)</f>
        <v>980</v>
      </c>
      <c r="K316" s="17">
        <f t="shared" si="4"/>
        <v>34300</v>
      </c>
    </row>
    <row r="317" spans="1:11" x14ac:dyDescent="0.3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1611</v>
      </c>
      <c r="G317" s="11" t="str">
        <f>VLOOKUP($F317,產品資料!$A$2:$G$51,5,FALSE)</f>
        <v>美白電動牙刷-美白刷頭+多動向交叉刷頭</v>
      </c>
      <c r="H317" s="8" t="str">
        <f>VLOOKUP(訂單銷售明細!$F317,產品資料!$A$1:$G$51,2,FALSE)</f>
        <v>美容家電</v>
      </c>
      <c r="I317" s="8">
        <v>35</v>
      </c>
      <c r="J317" s="8">
        <f>VLOOKUP($F317,產品資料!$A$2:$G$51,6,FALSE)</f>
        <v>1200</v>
      </c>
      <c r="K317" s="12">
        <f t="shared" si="4"/>
        <v>42000</v>
      </c>
    </row>
    <row r="318" spans="1:11" x14ac:dyDescent="0.3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1623</v>
      </c>
      <c r="G318" s="16" t="str">
        <f>VLOOKUP($F318,產品資料!$A$2:$G$51,5,FALSE)</f>
        <v>14吋立扇/電風扇-灰</v>
      </c>
      <c r="H318" s="13" t="str">
        <f>VLOOKUP(訂單銷售明細!$F318,產品資料!$A$1:$G$51,2,FALSE)</f>
        <v>空調家電</v>
      </c>
      <c r="I318" s="13">
        <v>45</v>
      </c>
      <c r="J318" s="13">
        <f>VLOOKUP($F318,產品資料!$A$2:$G$51,6,FALSE)</f>
        <v>980</v>
      </c>
      <c r="K318" s="17">
        <f t="shared" si="4"/>
        <v>44100</v>
      </c>
    </row>
    <row r="319" spans="1:11" x14ac:dyDescent="0.3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1611</v>
      </c>
      <c r="G319" s="11" t="str">
        <f>VLOOKUP($F319,產品資料!$A$2:$G$51,5,FALSE)</f>
        <v>美白電動牙刷-美白刷頭+多動向交叉刷頭</v>
      </c>
      <c r="H319" s="8" t="str">
        <f>VLOOKUP(訂單銷售明細!$F319,產品資料!$A$1:$G$51,2,FALSE)</f>
        <v>美容家電</v>
      </c>
      <c r="I319" s="8">
        <v>25</v>
      </c>
      <c r="J319" s="8">
        <f>VLOOKUP($F319,產品資料!$A$2:$G$51,6,FALSE)</f>
        <v>1200</v>
      </c>
      <c r="K319" s="12">
        <f t="shared" si="4"/>
        <v>30000</v>
      </c>
    </row>
    <row r="320" spans="1:11" x14ac:dyDescent="0.3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1607</v>
      </c>
      <c r="G320" s="16" t="str">
        <f>VLOOKUP($F320,產品資料!$A$2:$G$51,5,FALSE)</f>
        <v>40吋LED液晶顯示器</v>
      </c>
      <c r="H320" s="13" t="str">
        <f>VLOOKUP(訂單銷售明細!$F320,產品資料!$A$1:$G$51,2,FALSE)</f>
        <v>生活家電</v>
      </c>
      <c r="I320" s="13">
        <v>25</v>
      </c>
      <c r="J320" s="13">
        <f>VLOOKUP($F320,產品資料!$A$2:$G$51,6,FALSE)</f>
        <v>7490</v>
      </c>
      <c r="K320" s="17">
        <f t="shared" si="4"/>
        <v>187250</v>
      </c>
    </row>
    <row r="321" spans="1:11" x14ac:dyDescent="0.3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1632</v>
      </c>
      <c r="G321" s="11" t="str">
        <f>VLOOKUP($F321,產品資料!$A$2:$G$51,5,FALSE)</f>
        <v>蒸氣掛燙烘衣架</v>
      </c>
      <c r="H321" s="8" t="str">
        <f>VLOOKUP(訂單銷售明細!$F321,產品資料!$A$1:$G$51,2,FALSE)</f>
        <v>清靜除溼</v>
      </c>
      <c r="I321" s="8">
        <v>45</v>
      </c>
      <c r="J321" s="8">
        <f>VLOOKUP($F321,產品資料!$A$2:$G$51,6,FALSE)</f>
        <v>4280</v>
      </c>
      <c r="K321" s="12">
        <f t="shared" si="4"/>
        <v>192600</v>
      </c>
    </row>
    <row r="322" spans="1:11" x14ac:dyDescent="0.3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1600</v>
      </c>
      <c r="G322" s="16" t="str">
        <f>VLOOKUP($F322,產品資料!$A$2:$G$51,5,FALSE)</f>
        <v>蒸氣電熨斗</v>
      </c>
      <c r="H322" s="13" t="str">
        <f>VLOOKUP(訂單銷售明細!$F322,產品資料!$A$1:$G$51,2,FALSE)</f>
        <v>生活家電</v>
      </c>
      <c r="I322" s="13">
        <v>25</v>
      </c>
      <c r="J322" s="13">
        <f>VLOOKUP($F322,產品資料!$A$2:$G$51,6,FALSE)</f>
        <v>665</v>
      </c>
      <c r="K322" s="17">
        <f t="shared" si="4"/>
        <v>16625</v>
      </c>
    </row>
    <row r="323" spans="1:11" x14ac:dyDescent="0.3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1639</v>
      </c>
      <c r="G323" s="11" t="str">
        <f>VLOOKUP($F323,產品資料!$A$2:$G$51,5,FALSE)</f>
        <v>直立擺頭陶瓷電暖器-灰</v>
      </c>
      <c r="H323" s="8" t="str">
        <f>VLOOKUP(訂單銷售明細!$F323,產品資料!$A$1:$G$51,2,FALSE)</f>
        <v>空調家電</v>
      </c>
      <c r="I323" s="8">
        <v>25</v>
      </c>
      <c r="J323" s="8">
        <f>VLOOKUP($F323,產品資料!$A$2:$G$51,6,FALSE)</f>
        <v>2690</v>
      </c>
      <c r="K323" s="12">
        <f t="shared" ref="K323:K386" si="5">I323*J323</f>
        <v>67250</v>
      </c>
    </row>
    <row r="324" spans="1:11" x14ac:dyDescent="0.3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1608</v>
      </c>
      <c r="G324" s="16" t="str">
        <f>VLOOKUP($F324,產品資料!$A$2:$G$51,5,FALSE)</f>
        <v>奈米水離子吹風機-粉金</v>
      </c>
      <c r="H324" s="13" t="str">
        <f>VLOOKUP(訂單銷售明細!$F324,產品資料!$A$1:$G$51,2,FALSE)</f>
        <v>美容家電</v>
      </c>
      <c r="I324" s="13">
        <v>45</v>
      </c>
      <c r="J324" s="13">
        <f>VLOOKUP($F324,產品資料!$A$2:$G$51,6,FALSE)</f>
        <v>5990</v>
      </c>
      <c r="K324" s="17">
        <f t="shared" si="5"/>
        <v>269550</v>
      </c>
    </row>
    <row r="325" spans="1:11" x14ac:dyDescent="0.3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1611</v>
      </c>
      <c r="G325" s="11" t="str">
        <f>VLOOKUP($F325,產品資料!$A$2:$G$51,5,FALSE)</f>
        <v>美白電動牙刷-美白刷頭+多動向交叉刷頭</v>
      </c>
      <c r="H325" s="8" t="str">
        <f>VLOOKUP(訂單銷售明細!$F325,產品資料!$A$1:$G$51,2,FALSE)</f>
        <v>美容家電</v>
      </c>
      <c r="I325" s="8">
        <v>25</v>
      </c>
      <c r="J325" s="8">
        <f>VLOOKUP($F325,產品資料!$A$2:$G$51,6,FALSE)</f>
        <v>1200</v>
      </c>
      <c r="K325" s="12">
        <f t="shared" si="5"/>
        <v>30000</v>
      </c>
    </row>
    <row r="326" spans="1:11" x14ac:dyDescent="0.3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1607</v>
      </c>
      <c r="G326" s="16" t="str">
        <f>VLOOKUP($F326,產品資料!$A$2:$G$51,5,FALSE)</f>
        <v>40吋LED液晶顯示器</v>
      </c>
      <c r="H326" s="13" t="str">
        <f>VLOOKUP(訂單銷售明細!$F326,產品資料!$A$1:$G$51,2,FALSE)</f>
        <v>生活家電</v>
      </c>
      <c r="I326" s="13">
        <v>25</v>
      </c>
      <c r="J326" s="13">
        <f>VLOOKUP($F326,產品資料!$A$2:$G$51,6,FALSE)</f>
        <v>7490</v>
      </c>
      <c r="K326" s="17">
        <f t="shared" si="5"/>
        <v>187250</v>
      </c>
    </row>
    <row r="327" spans="1:11" x14ac:dyDescent="0.3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1632</v>
      </c>
      <c r="G327" s="11" t="str">
        <f>VLOOKUP($F327,產品資料!$A$2:$G$51,5,FALSE)</f>
        <v>蒸氣掛燙烘衣架</v>
      </c>
      <c r="H327" s="8" t="str">
        <f>VLOOKUP(訂單銷售明細!$F327,產品資料!$A$1:$G$51,2,FALSE)</f>
        <v>清靜除溼</v>
      </c>
      <c r="I327" s="8">
        <v>45</v>
      </c>
      <c r="J327" s="8">
        <f>VLOOKUP($F327,產品資料!$A$2:$G$51,6,FALSE)</f>
        <v>4280</v>
      </c>
      <c r="K327" s="12">
        <f t="shared" si="5"/>
        <v>192600</v>
      </c>
    </row>
    <row r="328" spans="1:11" x14ac:dyDescent="0.3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1638</v>
      </c>
      <c r="G328" s="16" t="str">
        <f>VLOOKUP($F328,產品資料!$A$2:$G$51,5,FALSE)</f>
        <v>迷你隨身空氣負離子清淨機-紅</v>
      </c>
      <c r="H328" s="13" t="str">
        <f>VLOOKUP(訂單銷售明細!$F328,產品資料!$A$1:$G$51,2,FALSE)</f>
        <v>清靜除溼</v>
      </c>
      <c r="I328" s="13">
        <v>25</v>
      </c>
      <c r="J328" s="13">
        <f>VLOOKUP($F328,產品資料!$A$2:$G$51,6,FALSE)</f>
        <v>999</v>
      </c>
      <c r="K328" s="17">
        <f t="shared" si="5"/>
        <v>24975</v>
      </c>
    </row>
    <row r="329" spans="1:11" x14ac:dyDescent="0.3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1639</v>
      </c>
      <c r="G329" s="11" t="str">
        <f>VLOOKUP($F329,產品資料!$A$2:$G$51,5,FALSE)</f>
        <v>直立擺頭陶瓷電暖器-灰</v>
      </c>
      <c r="H329" s="8" t="str">
        <f>VLOOKUP(訂單銷售明細!$F329,產品資料!$A$1:$G$51,2,FALSE)</f>
        <v>空調家電</v>
      </c>
      <c r="I329" s="8">
        <v>25</v>
      </c>
      <c r="J329" s="8">
        <f>VLOOKUP($F329,產品資料!$A$2:$G$51,6,FALSE)</f>
        <v>2690</v>
      </c>
      <c r="K329" s="12">
        <f t="shared" si="5"/>
        <v>67250</v>
      </c>
    </row>
    <row r="330" spans="1:11" x14ac:dyDescent="0.3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1607</v>
      </c>
      <c r="G330" s="16" t="str">
        <f>VLOOKUP($F330,產品資料!$A$2:$G$51,5,FALSE)</f>
        <v>40吋LED液晶顯示器</v>
      </c>
      <c r="H330" s="13" t="str">
        <f>VLOOKUP(訂單銷售明細!$F330,產品資料!$A$1:$G$51,2,FALSE)</f>
        <v>生活家電</v>
      </c>
      <c r="I330" s="13">
        <v>45</v>
      </c>
      <c r="J330" s="13">
        <f>VLOOKUP($F330,產品資料!$A$2:$G$51,6,FALSE)</f>
        <v>7490</v>
      </c>
      <c r="K330" s="17">
        <f t="shared" si="5"/>
        <v>337050</v>
      </c>
    </row>
    <row r="331" spans="1:11" x14ac:dyDescent="0.3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1611</v>
      </c>
      <c r="G331" s="11" t="str">
        <f>VLOOKUP($F331,產品資料!$A$2:$G$51,5,FALSE)</f>
        <v>美白電動牙刷-美白刷頭+多動向交叉刷頭</v>
      </c>
      <c r="H331" s="8" t="str">
        <f>VLOOKUP(訂單銷售明細!$F331,產品資料!$A$1:$G$51,2,FALSE)</f>
        <v>美容家電</v>
      </c>
      <c r="I331" s="8">
        <v>25</v>
      </c>
      <c r="J331" s="8">
        <f>VLOOKUP($F331,產品資料!$A$2:$G$51,6,FALSE)</f>
        <v>1200</v>
      </c>
      <c r="K331" s="12">
        <f t="shared" si="5"/>
        <v>30000</v>
      </c>
    </row>
    <row r="332" spans="1:11" x14ac:dyDescent="0.3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1608</v>
      </c>
      <c r="G332" s="16" t="str">
        <f>VLOOKUP($F332,產品資料!$A$2:$G$51,5,FALSE)</f>
        <v>奈米水離子吹風機-粉金</v>
      </c>
      <c r="H332" s="13" t="str">
        <f>VLOOKUP(訂單銷售明細!$F332,產品資料!$A$1:$G$51,2,FALSE)</f>
        <v>美容家電</v>
      </c>
      <c r="I332" s="13">
        <v>25</v>
      </c>
      <c r="J332" s="13">
        <f>VLOOKUP($F332,產品資料!$A$2:$G$51,6,FALSE)</f>
        <v>5990</v>
      </c>
      <c r="K332" s="17">
        <f t="shared" si="5"/>
        <v>149750</v>
      </c>
    </row>
    <row r="333" spans="1:11" x14ac:dyDescent="0.3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1632</v>
      </c>
      <c r="G333" s="11" t="str">
        <f>VLOOKUP($F333,產品資料!$A$2:$G$51,5,FALSE)</f>
        <v>蒸氣掛燙烘衣架</v>
      </c>
      <c r="H333" s="8" t="str">
        <f>VLOOKUP(訂單銷售明細!$F333,產品資料!$A$1:$G$51,2,FALSE)</f>
        <v>清靜除溼</v>
      </c>
      <c r="I333" s="8">
        <v>45</v>
      </c>
      <c r="J333" s="8">
        <f>VLOOKUP($F333,產品資料!$A$2:$G$51,6,FALSE)</f>
        <v>4280</v>
      </c>
      <c r="K333" s="12">
        <f t="shared" si="5"/>
        <v>192600</v>
      </c>
    </row>
    <row r="334" spans="1:11" x14ac:dyDescent="0.3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1638</v>
      </c>
      <c r="G334" s="16" t="str">
        <f>VLOOKUP($F334,產品資料!$A$2:$G$51,5,FALSE)</f>
        <v>迷你隨身空氣負離子清淨機-紅</v>
      </c>
      <c r="H334" s="13" t="str">
        <f>VLOOKUP(訂單銷售明細!$F334,產品資料!$A$1:$G$51,2,FALSE)</f>
        <v>清靜除溼</v>
      </c>
      <c r="I334" s="13">
        <v>25</v>
      </c>
      <c r="J334" s="13">
        <f>VLOOKUP($F334,產品資料!$A$2:$G$51,6,FALSE)</f>
        <v>999</v>
      </c>
      <c r="K334" s="17">
        <f t="shared" si="5"/>
        <v>24975</v>
      </c>
    </row>
    <row r="335" spans="1:11" x14ac:dyDescent="0.3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1639</v>
      </c>
      <c r="G335" s="11" t="str">
        <f>VLOOKUP($F335,產品資料!$A$2:$G$51,5,FALSE)</f>
        <v>直立擺頭陶瓷電暖器-灰</v>
      </c>
      <c r="H335" s="8" t="str">
        <f>VLOOKUP(訂單銷售明細!$F335,產品資料!$A$1:$G$51,2,FALSE)</f>
        <v>空調家電</v>
      </c>
      <c r="I335" s="8">
        <v>25</v>
      </c>
      <c r="J335" s="8">
        <f>VLOOKUP($F335,產品資料!$A$2:$G$51,6,FALSE)</f>
        <v>2690</v>
      </c>
      <c r="K335" s="12">
        <f t="shared" si="5"/>
        <v>67250</v>
      </c>
    </row>
    <row r="336" spans="1:11" x14ac:dyDescent="0.3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1611</v>
      </c>
      <c r="G336" s="16" t="str">
        <f>VLOOKUP($F336,產品資料!$A$2:$G$51,5,FALSE)</f>
        <v>美白電動牙刷-美白刷頭+多動向交叉刷頭</v>
      </c>
      <c r="H336" s="13" t="str">
        <f>VLOOKUP(訂單銷售明細!$F336,產品資料!$A$1:$G$51,2,FALSE)</f>
        <v>美容家電</v>
      </c>
      <c r="I336" s="13">
        <v>25</v>
      </c>
      <c r="J336" s="13">
        <f>VLOOKUP($F336,產品資料!$A$2:$G$51,6,FALSE)</f>
        <v>1200</v>
      </c>
      <c r="K336" s="17">
        <f t="shared" si="5"/>
        <v>30000</v>
      </c>
    </row>
    <row r="337" spans="1:11" x14ac:dyDescent="0.3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1611</v>
      </c>
      <c r="G337" s="11" t="str">
        <f>VLOOKUP($F337,產品資料!$A$2:$G$51,5,FALSE)</f>
        <v>美白電動牙刷-美白刷頭+多動向交叉刷頭</v>
      </c>
      <c r="H337" s="8" t="str">
        <f>VLOOKUP(訂單銷售明細!$F337,產品資料!$A$1:$G$51,2,FALSE)</f>
        <v>美容家電</v>
      </c>
      <c r="I337" s="8">
        <v>25</v>
      </c>
      <c r="J337" s="8">
        <f>VLOOKUP($F337,產品資料!$A$2:$G$51,6,FALSE)</f>
        <v>1200</v>
      </c>
      <c r="K337" s="12">
        <f t="shared" si="5"/>
        <v>30000</v>
      </c>
    </row>
    <row r="338" spans="1:11" x14ac:dyDescent="0.3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1611</v>
      </c>
      <c r="G338" s="16" t="str">
        <f>VLOOKUP($F338,產品資料!$A$2:$G$51,5,FALSE)</f>
        <v>美白電動牙刷-美白刷頭+多動向交叉刷頭</v>
      </c>
      <c r="H338" s="13" t="str">
        <f>VLOOKUP(訂單銷售明細!$F338,產品資料!$A$1:$G$51,2,FALSE)</f>
        <v>美容家電</v>
      </c>
      <c r="I338" s="13">
        <v>25</v>
      </c>
      <c r="J338" s="13">
        <f>VLOOKUP($F338,產品資料!$A$2:$G$51,6,FALSE)</f>
        <v>1200</v>
      </c>
      <c r="K338" s="17">
        <f t="shared" si="5"/>
        <v>30000</v>
      </c>
    </row>
    <row r="339" spans="1:11" x14ac:dyDescent="0.3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1609</v>
      </c>
      <c r="G339" s="11" t="str">
        <f>VLOOKUP($F339,產品資料!$A$2:$G$51,5,FALSE)</f>
        <v>手持按摩器</v>
      </c>
      <c r="H339" s="8" t="str">
        <f>VLOOKUP(訂單銷售明細!$F339,產品資料!$A$1:$G$51,2,FALSE)</f>
        <v>按摩家電</v>
      </c>
      <c r="I339" s="8">
        <v>25</v>
      </c>
      <c r="J339" s="8">
        <f>VLOOKUP($F339,產品資料!$A$2:$G$51,6,FALSE)</f>
        <v>2980</v>
      </c>
      <c r="K339" s="12">
        <f t="shared" si="5"/>
        <v>74500</v>
      </c>
    </row>
    <row r="340" spans="1:11" x14ac:dyDescent="0.3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1608</v>
      </c>
      <c r="G340" s="16" t="str">
        <f>VLOOKUP($F340,產品資料!$A$2:$G$51,5,FALSE)</f>
        <v>奈米水離子吹風機-粉金</v>
      </c>
      <c r="H340" s="13" t="str">
        <f>VLOOKUP(訂單銷售明細!$F340,產品資料!$A$1:$G$51,2,FALSE)</f>
        <v>美容家電</v>
      </c>
      <c r="I340" s="13">
        <v>35</v>
      </c>
      <c r="J340" s="13">
        <f>VLOOKUP($F340,產品資料!$A$2:$G$51,6,FALSE)</f>
        <v>5990</v>
      </c>
      <c r="K340" s="17">
        <f t="shared" si="5"/>
        <v>209650</v>
      </c>
    </row>
    <row r="341" spans="1:11" x14ac:dyDescent="0.3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1608</v>
      </c>
      <c r="G341" s="11" t="str">
        <f>VLOOKUP($F341,產品資料!$A$2:$G$51,5,FALSE)</f>
        <v>奈米水離子吹風機-粉金</v>
      </c>
      <c r="H341" s="8" t="str">
        <f>VLOOKUP(訂單銷售明細!$F341,產品資料!$A$1:$G$51,2,FALSE)</f>
        <v>美容家電</v>
      </c>
      <c r="I341" s="8">
        <v>35</v>
      </c>
      <c r="J341" s="8">
        <f>VLOOKUP($F341,產品資料!$A$2:$G$51,6,FALSE)</f>
        <v>5990</v>
      </c>
      <c r="K341" s="12">
        <f t="shared" si="5"/>
        <v>209650</v>
      </c>
    </row>
    <row r="342" spans="1:11" x14ac:dyDescent="0.3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1627</v>
      </c>
      <c r="G342" s="16" t="str">
        <f>VLOOKUP($F342,產品資料!$A$2:$G$51,5,FALSE)</f>
        <v>暖手寶-粉+白</v>
      </c>
      <c r="H342" s="13" t="str">
        <f>VLOOKUP(訂單銷售明細!$F342,產品資料!$A$1:$G$51,2,FALSE)</f>
        <v>空調家電</v>
      </c>
      <c r="I342" s="13">
        <v>45</v>
      </c>
      <c r="J342" s="13">
        <f>VLOOKUP($F342,產品資料!$A$2:$G$51,6,FALSE)</f>
        <v>1330</v>
      </c>
      <c r="K342" s="17">
        <f t="shared" si="5"/>
        <v>59850</v>
      </c>
    </row>
    <row r="343" spans="1:11" x14ac:dyDescent="0.3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1600</v>
      </c>
      <c r="G343" s="11" t="str">
        <f>VLOOKUP($F343,產品資料!$A$2:$G$51,5,FALSE)</f>
        <v>蒸氣電熨斗</v>
      </c>
      <c r="H343" s="8" t="str">
        <f>VLOOKUP(訂單銷售明細!$F343,產品資料!$A$1:$G$51,2,FALSE)</f>
        <v>生活家電</v>
      </c>
      <c r="I343" s="8">
        <v>25</v>
      </c>
      <c r="J343" s="8">
        <f>VLOOKUP($F343,產品資料!$A$2:$G$51,6,FALSE)</f>
        <v>665</v>
      </c>
      <c r="K343" s="12">
        <f t="shared" si="5"/>
        <v>16625</v>
      </c>
    </row>
    <row r="344" spans="1:11" x14ac:dyDescent="0.3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1623</v>
      </c>
      <c r="G344" s="16" t="str">
        <f>VLOOKUP($F344,產品資料!$A$2:$G$51,5,FALSE)</f>
        <v>14吋立扇/電風扇-灰</v>
      </c>
      <c r="H344" s="13" t="str">
        <f>VLOOKUP(訂單銷售明細!$F344,產品資料!$A$1:$G$51,2,FALSE)</f>
        <v>空調家電</v>
      </c>
      <c r="I344" s="13">
        <v>25</v>
      </c>
      <c r="J344" s="13">
        <f>VLOOKUP($F344,產品資料!$A$2:$G$51,6,FALSE)</f>
        <v>980</v>
      </c>
      <c r="K344" s="17">
        <f t="shared" si="5"/>
        <v>24500</v>
      </c>
    </row>
    <row r="345" spans="1:11" x14ac:dyDescent="0.3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1607</v>
      </c>
      <c r="G345" s="11" t="str">
        <f>VLOOKUP($F345,產品資料!$A$2:$G$51,5,FALSE)</f>
        <v>40吋LED液晶顯示器</v>
      </c>
      <c r="H345" s="8" t="str">
        <f>VLOOKUP(訂單銷售明細!$F345,產品資料!$A$1:$G$51,2,FALSE)</f>
        <v>生活家電</v>
      </c>
      <c r="I345" s="8">
        <v>35</v>
      </c>
      <c r="J345" s="8">
        <f>VLOOKUP($F345,產品資料!$A$2:$G$51,6,FALSE)</f>
        <v>7490</v>
      </c>
      <c r="K345" s="12">
        <f t="shared" si="5"/>
        <v>262150</v>
      </c>
    </row>
    <row r="346" spans="1:11" x14ac:dyDescent="0.3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1607</v>
      </c>
      <c r="G346" s="16" t="str">
        <f>VLOOKUP($F346,產品資料!$A$2:$G$51,5,FALSE)</f>
        <v>40吋LED液晶顯示器</v>
      </c>
      <c r="H346" s="13" t="str">
        <f>VLOOKUP(訂單銷售明細!$F346,產品資料!$A$1:$G$51,2,FALSE)</f>
        <v>生活家電</v>
      </c>
      <c r="I346" s="13">
        <v>35</v>
      </c>
      <c r="J346" s="13">
        <f>VLOOKUP($F346,產品資料!$A$2:$G$51,6,FALSE)</f>
        <v>7490</v>
      </c>
      <c r="K346" s="17">
        <f t="shared" si="5"/>
        <v>262150</v>
      </c>
    </row>
    <row r="347" spans="1:11" x14ac:dyDescent="0.3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1604</v>
      </c>
      <c r="G347" s="11" t="str">
        <f>VLOOKUP($F347,產品資料!$A$2:$G$51,5,FALSE)</f>
        <v>渦輪氣旋健康氣炸鍋</v>
      </c>
      <c r="H347" s="8" t="str">
        <f>VLOOKUP(訂單銷售明細!$F347,產品資料!$A$1:$G$51,2,FALSE)</f>
        <v>廚房家電</v>
      </c>
      <c r="I347" s="8">
        <v>65</v>
      </c>
      <c r="J347" s="8">
        <f>VLOOKUP($F347,產品資料!$A$2:$G$51,6,FALSE)</f>
        <v>8990</v>
      </c>
      <c r="K347" s="12">
        <f t="shared" si="5"/>
        <v>584350</v>
      </c>
    </row>
    <row r="348" spans="1:11" x14ac:dyDescent="0.3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1604</v>
      </c>
      <c r="G348" s="16" t="str">
        <f>VLOOKUP($F348,產品資料!$A$2:$G$51,5,FALSE)</f>
        <v>渦輪氣旋健康氣炸鍋</v>
      </c>
      <c r="H348" s="13" t="str">
        <f>VLOOKUP(訂單銷售明細!$F348,產品資料!$A$1:$G$51,2,FALSE)</f>
        <v>廚房家電</v>
      </c>
      <c r="I348" s="13">
        <v>65</v>
      </c>
      <c r="J348" s="13">
        <f>VLOOKUP($F348,產品資料!$A$2:$G$51,6,FALSE)</f>
        <v>8990</v>
      </c>
      <c r="K348" s="17">
        <f t="shared" si="5"/>
        <v>584350</v>
      </c>
    </row>
    <row r="349" spans="1:11" x14ac:dyDescent="0.3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1640</v>
      </c>
      <c r="G349" s="11" t="str">
        <f>VLOOKUP($F349,產品資料!$A$2:$G$51,5,FALSE)</f>
        <v>迷你隨身空氣負離子清淨機-白</v>
      </c>
      <c r="H349" s="8" t="str">
        <f>VLOOKUP(訂單銷售明細!$F349,產品資料!$A$1:$G$51,2,FALSE)</f>
        <v>清靜除溼</v>
      </c>
      <c r="I349" s="8">
        <v>25</v>
      </c>
      <c r="J349" s="8">
        <f>VLOOKUP($F349,產品資料!$A$2:$G$51,6,FALSE)</f>
        <v>999</v>
      </c>
      <c r="K349" s="12">
        <f t="shared" si="5"/>
        <v>24975</v>
      </c>
    </row>
    <row r="350" spans="1:11" x14ac:dyDescent="0.3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1641</v>
      </c>
      <c r="G350" s="16" t="str">
        <f>VLOOKUP($F350,產品資料!$A$2:$G$51,5,FALSE)</f>
        <v>暖手寶-白</v>
      </c>
      <c r="H350" s="13" t="str">
        <f>VLOOKUP(訂單銷售明細!$F350,產品資料!$A$1:$G$51,2,FALSE)</f>
        <v>空調家電</v>
      </c>
      <c r="I350" s="13">
        <v>25</v>
      </c>
      <c r="J350" s="13">
        <f>VLOOKUP($F350,產品資料!$A$2:$G$51,6,FALSE)</f>
        <v>690</v>
      </c>
      <c r="K350" s="17">
        <f t="shared" si="5"/>
        <v>17250</v>
      </c>
    </row>
    <row r="351" spans="1:11" x14ac:dyDescent="0.3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1642</v>
      </c>
      <c r="G351" s="11" t="str">
        <f>VLOOKUP($F351,產品資料!$A$2:$G$51,5,FALSE)</f>
        <v>紫漩USB捕蚊燈</v>
      </c>
      <c r="H351" s="8" t="str">
        <f>VLOOKUP(訂單銷售明細!$F351,產品資料!$A$1:$G$51,2,FALSE)</f>
        <v>生活家電</v>
      </c>
      <c r="I351" s="8">
        <v>25</v>
      </c>
      <c r="J351" s="8">
        <f>VLOOKUP($F351,產品資料!$A$2:$G$51,6,FALSE)</f>
        <v>680</v>
      </c>
      <c r="K351" s="12">
        <f t="shared" si="5"/>
        <v>17000</v>
      </c>
    </row>
    <row r="352" spans="1:11" x14ac:dyDescent="0.3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1643</v>
      </c>
      <c r="G352" s="16" t="str">
        <f>VLOOKUP($F352,產品資料!$A$2:$G$51,5,FALSE)</f>
        <v>溫熱按摩敲敲枕</v>
      </c>
      <c r="H352" s="13" t="str">
        <f>VLOOKUP(訂單銷售明細!$F352,產品資料!$A$1:$G$51,2,FALSE)</f>
        <v>按摩家電</v>
      </c>
      <c r="I352" s="13">
        <v>25</v>
      </c>
      <c r="J352" s="13">
        <f>VLOOKUP($F352,產品資料!$A$2:$G$51,6,FALSE)</f>
        <v>2880</v>
      </c>
      <c r="K352" s="17">
        <f t="shared" si="5"/>
        <v>72000</v>
      </c>
    </row>
    <row r="353" spans="1:11" x14ac:dyDescent="0.3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1644</v>
      </c>
      <c r="G353" s="11" t="str">
        <f>VLOOKUP($F353,產品資料!$A$2:$G$51,5,FALSE)</f>
        <v>鉑光防眩檯燈-黑</v>
      </c>
      <c r="H353" s="8" t="str">
        <f>VLOOKUP(訂單銷售明細!$F353,產品資料!$A$1:$G$51,2,FALSE)</f>
        <v>生活家電</v>
      </c>
      <c r="I353" s="8">
        <v>25</v>
      </c>
      <c r="J353" s="8">
        <f>VLOOKUP($F353,產品資料!$A$2:$G$51,6,FALSE)</f>
        <v>988</v>
      </c>
      <c r="K353" s="12">
        <f t="shared" si="5"/>
        <v>24700</v>
      </c>
    </row>
    <row r="354" spans="1:11" x14ac:dyDescent="0.3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1645</v>
      </c>
      <c r="G354" s="16" t="str">
        <f>VLOOKUP($F354,產品資料!$A$2:$G$51,5,FALSE)</f>
        <v>頸背多功能按摩椅墊</v>
      </c>
      <c r="H354" s="13" t="str">
        <f>VLOOKUP(訂單銷售明細!$F354,產品資料!$A$1:$G$51,2,FALSE)</f>
        <v>按摩家電</v>
      </c>
      <c r="I354" s="13">
        <v>25</v>
      </c>
      <c r="J354" s="13">
        <f>VLOOKUP($F354,產品資料!$A$2:$G$51,6,FALSE)</f>
        <v>3280</v>
      </c>
      <c r="K354" s="17">
        <f t="shared" si="5"/>
        <v>82000</v>
      </c>
    </row>
    <row r="355" spans="1:11" x14ac:dyDescent="0.3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1646</v>
      </c>
      <c r="G355" s="11" t="str">
        <f>VLOOKUP($F355,產品資料!$A$2:$G$51,5,FALSE)</f>
        <v>暖烘免治馬桶座</v>
      </c>
      <c r="H355" s="8" t="str">
        <f>VLOOKUP(訂單銷售明細!$F355,產品資料!$A$1:$G$51,2,FALSE)</f>
        <v>生活家電</v>
      </c>
      <c r="I355" s="8">
        <v>25</v>
      </c>
      <c r="J355" s="8">
        <f>VLOOKUP($F355,產品資料!$A$2:$G$51,6,FALSE)</f>
        <v>16020</v>
      </c>
      <c r="K355" s="12">
        <f t="shared" si="5"/>
        <v>400500</v>
      </c>
    </row>
    <row r="356" spans="1:11" x14ac:dyDescent="0.3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1647</v>
      </c>
      <c r="G356" s="16" t="str">
        <f>VLOOKUP($F356,產品資料!$A$2:$G$51,5,FALSE)</f>
        <v>愛沙發-時尚灰</v>
      </c>
      <c r="H356" s="13" t="str">
        <f>VLOOKUP(訂單銷售明細!$F356,產品資料!$A$1:$G$51,2,FALSE)</f>
        <v>按摩家電</v>
      </c>
      <c r="I356" s="13">
        <v>35</v>
      </c>
      <c r="J356" s="13">
        <f>VLOOKUP($F356,產品資料!$A$2:$G$51,6,FALSE)</f>
        <v>32800</v>
      </c>
      <c r="K356" s="17">
        <f t="shared" si="5"/>
        <v>1148000</v>
      </c>
    </row>
    <row r="357" spans="1:11" x14ac:dyDescent="0.3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1638</v>
      </c>
      <c r="G357" s="11" t="str">
        <f>VLOOKUP($F357,產品資料!$A$2:$G$51,5,FALSE)</f>
        <v>迷你隨身空氣負離子清淨機-紅</v>
      </c>
      <c r="H357" s="8" t="str">
        <f>VLOOKUP(訂單銷售明細!$F357,產品資料!$A$1:$G$51,2,FALSE)</f>
        <v>清靜除溼</v>
      </c>
      <c r="I357" s="8">
        <v>35</v>
      </c>
      <c r="J357" s="8">
        <f>VLOOKUP($F357,產品資料!$A$2:$G$51,6,FALSE)</f>
        <v>999</v>
      </c>
      <c r="K357" s="12">
        <f t="shared" si="5"/>
        <v>34965</v>
      </c>
    </row>
    <row r="358" spans="1:11" x14ac:dyDescent="0.3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1632</v>
      </c>
      <c r="G358" s="16" t="str">
        <f>VLOOKUP($F358,產品資料!$A$2:$G$51,5,FALSE)</f>
        <v>蒸氣掛燙烘衣架</v>
      </c>
      <c r="H358" s="13" t="str">
        <f>VLOOKUP(訂單銷售明細!$F358,產品資料!$A$1:$G$51,2,FALSE)</f>
        <v>清靜除溼</v>
      </c>
      <c r="I358" s="13">
        <v>45</v>
      </c>
      <c r="J358" s="13">
        <f>VLOOKUP($F358,產品資料!$A$2:$G$51,6,FALSE)</f>
        <v>4280</v>
      </c>
      <c r="K358" s="17">
        <f t="shared" si="5"/>
        <v>192600</v>
      </c>
    </row>
    <row r="359" spans="1:11" x14ac:dyDescent="0.3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1600</v>
      </c>
      <c r="G359" s="11" t="str">
        <f>VLOOKUP($F359,產品資料!$A$2:$G$51,5,FALSE)</f>
        <v>蒸氣電熨斗</v>
      </c>
      <c r="H359" s="8" t="str">
        <f>VLOOKUP(訂單銷售明細!$F359,產品資料!$A$1:$G$51,2,FALSE)</f>
        <v>生活家電</v>
      </c>
      <c r="I359" s="8">
        <v>25</v>
      </c>
      <c r="J359" s="8">
        <f>VLOOKUP($F359,產品資料!$A$2:$G$51,6,FALSE)</f>
        <v>665</v>
      </c>
      <c r="K359" s="12">
        <f t="shared" si="5"/>
        <v>16625</v>
      </c>
    </row>
    <row r="360" spans="1:11" x14ac:dyDescent="0.3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1632</v>
      </c>
      <c r="G360" s="16" t="str">
        <f>VLOOKUP($F360,產品資料!$A$2:$G$51,5,FALSE)</f>
        <v>蒸氣掛燙烘衣架</v>
      </c>
      <c r="H360" s="13" t="str">
        <f>VLOOKUP(訂單銷售明細!$F360,產品資料!$A$1:$G$51,2,FALSE)</f>
        <v>清靜除溼</v>
      </c>
      <c r="I360" s="13">
        <v>25</v>
      </c>
      <c r="J360" s="13">
        <f>VLOOKUP($F360,產品資料!$A$2:$G$51,6,FALSE)</f>
        <v>4280</v>
      </c>
      <c r="K360" s="17">
        <f t="shared" si="5"/>
        <v>107000</v>
      </c>
    </row>
    <row r="361" spans="1:11" x14ac:dyDescent="0.3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1632</v>
      </c>
      <c r="G361" s="11" t="str">
        <f>VLOOKUP($F361,產品資料!$A$2:$G$51,5,FALSE)</f>
        <v>蒸氣掛燙烘衣架</v>
      </c>
      <c r="H361" s="8" t="str">
        <f>VLOOKUP(訂單銷售明細!$F361,產品資料!$A$1:$G$51,2,FALSE)</f>
        <v>清靜除溼</v>
      </c>
      <c r="I361" s="8">
        <v>35</v>
      </c>
      <c r="J361" s="8">
        <f>VLOOKUP($F361,產品資料!$A$2:$G$51,6,FALSE)</f>
        <v>4280</v>
      </c>
      <c r="K361" s="12">
        <f t="shared" si="5"/>
        <v>149800</v>
      </c>
    </row>
    <row r="362" spans="1:11" x14ac:dyDescent="0.3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1632</v>
      </c>
      <c r="G362" s="16" t="str">
        <f>VLOOKUP($F362,產品資料!$A$2:$G$51,5,FALSE)</f>
        <v>蒸氣掛燙烘衣架</v>
      </c>
      <c r="H362" s="13" t="str">
        <f>VLOOKUP(訂單銷售明細!$F362,產品資料!$A$1:$G$51,2,FALSE)</f>
        <v>清靜除溼</v>
      </c>
      <c r="I362" s="13">
        <v>35</v>
      </c>
      <c r="J362" s="13">
        <f>VLOOKUP($F362,產品資料!$A$2:$G$51,6,FALSE)</f>
        <v>4280</v>
      </c>
      <c r="K362" s="17">
        <f t="shared" si="5"/>
        <v>149800</v>
      </c>
    </row>
    <row r="363" spans="1:11" x14ac:dyDescent="0.3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1600</v>
      </c>
      <c r="G363" s="11" t="str">
        <f>VLOOKUP($F363,產品資料!$A$2:$G$51,5,FALSE)</f>
        <v>蒸氣電熨斗</v>
      </c>
      <c r="H363" s="8" t="str">
        <f>VLOOKUP(訂單銷售明細!$F363,產品資料!$A$1:$G$51,2,FALSE)</f>
        <v>生活家電</v>
      </c>
      <c r="I363" s="8">
        <v>65</v>
      </c>
      <c r="J363" s="8">
        <f>VLOOKUP($F363,產品資料!$A$2:$G$51,6,FALSE)</f>
        <v>665</v>
      </c>
      <c r="K363" s="12">
        <f t="shared" si="5"/>
        <v>43225</v>
      </c>
    </row>
    <row r="364" spans="1:11" x14ac:dyDescent="0.3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1632</v>
      </c>
      <c r="G364" s="16" t="str">
        <f>VLOOKUP($F364,產品資料!$A$2:$G$51,5,FALSE)</f>
        <v>蒸氣掛燙烘衣架</v>
      </c>
      <c r="H364" s="13" t="str">
        <f>VLOOKUP(訂單銷售明細!$F364,產品資料!$A$1:$G$51,2,FALSE)</f>
        <v>清靜除溼</v>
      </c>
      <c r="I364" s="13">
        <v>65</v>
      </c>
      <c r="J364" s="13">
        <f>VLOOKUP($F364,產品資料!$A$2:$G$51,6,FALSE)</f>
        <v>4280</v>
      </c>
      <c r="K364" s="17">
        <f t="shared" si="5"/>
        <v>278200</v>
      </c>
    </row>
    <row r="365" spans="1:11" x14ac:dyDescent="0.3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1627</v>
      </c>
      <c r="G365" s="11" t="str">
        <f>VLOOKUP($F365,產品資料!$A$2:$G$51,5,FALSE)</f>
        <v>暖手寶-粉+白</v>
      </c>
      <c r="H365" s="8" t="str">
        <f>VLOOKUP(訂單銷售明細!$F365,產品資料!$A$1:$G$51,2,FALSE)</f>
        <v>空調家電</v>
      </c>
      <c r="I365" s="8">
        <v>25</v>
      </c>
      <c r="J365" s="8">
        <f>VLOOKUP($F365,產品資料!$A$2:$G$51,6,FALSE)</f>
        <v>1330</v>
      </c>
      <c r="K365" s="12">
        <f t="shared" si="5"/>
        <v>33250</v>
      </c>
    </row>
    <row r="366" spans="1:11" x14ac:dyDescent="0.3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1635</v>
      </c>
      <c r="G366" s="16" t="str">
        <f>VLOOKUP($F366,產品資料!$A$2:$G$51,5,FALSE)</f>
        <v>數位式無線電話-時尚黑</v>
      </c>
      <c r="H366" s="13" t="str">
        <f>VLOOKUP(訂單銷售明細!$F366,產品資料!$A$1:$G$51,2,FALSE)</f>
        <v>生活家電</v>
      </c>
      <c r="I366" s="13">
        <v>25</v>
      </c>
      <c r="J366" s="13">
        <f>VLOOKUP($F366,產品資料!$A$2:$G$51,6,FALSE)</f>
        <v>990</v>
      </c>
      <c r="K366" s="17">
        <f t="shared" si="5"/>
        <v>24750</v>
      </c>
    </row>
    <row r="367" spans="1:11" x14ac:dyDescent="0.3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1608</v>
      </c>
      <c r="G367" s="11" t="str">
        <f>VLOOKUP($F367,產品資料!$A$2:$G$51,5,FALSE)</f>
        <v>奈米水離子吹風機-粉金</v>
      </c>
      <c r="H367" s="8" t="str">
        <f>VLOOKUP(訂單銷售明細!$F367,產品資料!$A$1:$G$51,2,FALSE)</f>
        <v>美容家電</v>
      </c>
      <c r="I367" s="8">
        <v>25</v>
      </c>
      <c r="J367" s="8">
        <f>VLOOKUP($F367,產品資料!$A$2:$G$51,6,FALSE)</f>
        <v>5990</v>
      </c>
      <c r="K367" s="12">
        <f t="shared" si="5"/>
        <v>149750</v>
      </c>
    </row>
    <row r="368" spans="1:11" x14ac:dyDescent="0.3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1611</v>
      </c>
      <c r="G368" s="16" t="str">
        <f>VLOOKUP($F368,產品資料!$A$2:$G$51,5,FALSE)</f>
        <v>美白電動牙刷-美白刷頭+多動向交叉刷頭</v>
      </c>
      <c r="H368" s="13" t="str">
        <f>VLOOKUP(訂單銷售明細!$F368,產品資料!$A$1:$G$51,2,FALSE)</f>
        <v>美容家電</v>
      </c>
      <c r="I368" s="13">
        <v>25</v>
      </c>
      <c r="J368" s="13">
        <f>VLOOKUP($F368,產品資料!$A$2:$G$51,6,FALSE)</f>
        <v>1200</v>
      </c>
      <c r="K368" s="17">
        <f t="shared" si="5"/>
        <v>30000</v>
      </c>
    </row>
    <row r="369" spans="1:11" x14ac:dyDescent="0.3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1611</v>
      </c>
      <c r="G369" s="11" t="str">
        <f>VLOOKUP($F369,產品資料!$A$2:$G$51,5,FALSE)</f>
        <v>美白電動牙刷-美白刷頭+多動向交叉刷頭</v>
      </c>
      <c r="H369" s="8" t="str">
        <f>VLOOKUP(訂單銷售明細!$F369,產品資料!$A$1:$G$51,2,FALSE)</f>
        <v>美容家電</v>
      </c>
      <c r="I369" s="8">
        <v>25</v>
      </c>
      <c r="J369" s="8">
        <f>VLOOKUP($F369,產品資料!$A$2:$G$51,6,FALSE)</f>
        <v>1200</v>
      </c>
      <c r="K369" s="12">
        <f t="shared" si="5"/>
        <v>30000</v>
      </c>
    </row>
    <row r="370" spans="1:11" x14ac:dyDescent="0.3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1611</v>
      </c>
      <c r="G370" s="16" t="str">
        <f>VLOOKUP($F370,產品資料!$A$2:$G$51,5,FALSE)</f>
        <v>美白電動牙刷-美白刷頭+多動向交叉刷頭</v>
      </c>
      <c r="H370" s="13" t="str">
        <f>VLOOKUP(訂單銷售明細!$F370,產品資料!$A$1:$G$51,2,FALSE)</f>
        <v>美容家電</v>
      </c>
      <c r="I370" s="13">
        <v>25</v>
      </c>
      <c r="J370" s="13">
        <f>VLOOKUP($F370,產品資料!$A$2:$G$51,6,FALSE)</f>
        <v>1200</v>
      </c>
      <c r="K370" s="17">
        <f t="shared" si="5"/>
        <v>30000</v>
      </c>
    </row>
    <row r="371" spans="1:11" x14ac:dyDescent="0.3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1609</v>
      </c>
      <c r="G371" s="11" t="str">
        <f>VLOOKUP($F371,產品資料!$A$2:$G$51,5,FALSE)</f>
        <v>手持按摩器</v>
      </c>
      <c r="H371" s="8" t="str">
        <f>VLOOKUP(訂單銷售明細!$F371,產品資料!$A$1:$G$51,2,FALSE)</f>
        <v>按摩家電</v>
      </c>
      <c r="I371" s="8">
        <v>25</v>
      </c>
      <c r="J371" s="8">
        <f>VLOOKUP($F371,產品資料!$A$2:$G$51,6,FALSE)</f>
        <v>2980</v>
      </c>
      <c r="K371" s="12">
        <f t="shared" si="5"/>
        <v>74500</v>
      </c>
    </row>
    <row r="372" spans="1:11" x14ac:dyDescent="0.3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1608</v>
      </c>
      <c r="G372" s="16" t="str">
        <f>VLOOKUP($F372,產品資料!$A$2:$G$51,5,FALSE)</f>
        <v>奈米水離子吹風機-粉金</v>
      </c>
      <c r="H372" s="13" t="str">
        <f>VLOOKUP(訂單銷售明細!$F372,產品資料!$A$1:$G$51,2,FALSE)</f>
        <v>美容家電</v>
      </c>
      <c r="I372" s="13">
        <v>35</v>
      </c>
      <c r="J372" s="13">
        <f>VLOOKUP($F372,產品資料!$A$2:$G$51,6,FALSE)</f>
        <v>5990</v>
      </c>
      <c r="K372" s="17">
        <f t="shared" si="5"/>
        <v>209650</v>
      </c>
    </row>
    <row r="373" spans="1:11" x14ac:dyDescent="0.3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1608</v>
      </c>
      <c r="G373" s="11" t="str">
        <f>VLOOKUP($F373,產品資料!$A$2:$G$51,5,FALSE)</f>
        <v>奈米水離子吹風機-粉金</v>
      </c>
      <c r="H373" s="8" t="str">
        <f>VLOOKUP(訂單銷售明細!$F373,產品資料!$A$1:$G$51,2,FALSE)</f>
        <v>美容家電</v>
      </c>
      <c r="I373" s="8">
        <v>35</v>
      </c>
      <c r="J373" s="8">
        <f>VLOOKUP($F373,產品資料!$A$2:$G$51,6,FALSE)</f>
        <v>5990</v>
      </c>
      <c r="K373" s="12">
        <f t="shared" si="5"/>
        <v>209650</v>
      </c>
    </row>
    <row r="374" spans="1:11" x14ac:dyDescent="0.3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1627</v>
      </c>
      <c r="G374" s="16" t="str">
        <f>VLOOKUP($F374,產品資料!$A$2:$G$51,5,FALSE)</f>
        <v>暖手寶-粉+白</v>
      </c>
      <c r="H374" s="13" t="str">
        <f>VLOOKUP(訂單銷售明細!$F374,產品資料!$A$1:$G$51,2,FALSE)</f>
        <v>空調家電</v>
      </c>
      <c r="I374" s="13">
        <v>45</v>
      </c>
      <c r="J374" s="13">
        <f>VLOOKUP($F374,產品資料!$A$2:$G$51,6,FALSE)</f>
        <v>1330</v>
      </c>
      <c r="K374" s="17">
        <f t="shared" si="5"/>
        <v>59850</v>
      </c>
    </row>
    <row r="375" spans="1:11" x14ac:dyDescent="0.3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1632</v>
      </c>
      <c r="G375" s="11" t="str">
        <f>VLOOKUP($F375,產品資料!$A$2:$G$51,5,FALSE)</f>
        <v>蒸氣掛燙烘衣架</v>
      </c>
      <c r="H375" s="8" t="str">
        <f>VLOOKUP(訂單銷售明細!$F375,產品資料!$A$1:$G$51,2,FALSE)</f>
        <v>清靜除溼</v>
      </c>
      <c r="I375" s="8">
        <v>25</v>
      </c>
      <c r="J375" s="8">
        <f>VLOOKUP($F375,產品資料!$A$2:$G$51,6,FALSE)</f>
        <v>4280</v>
      </c>
      <c r="K375" s="12">
        <f t="shared" si="5"/>
        <v>107000</v>
      </c>
    </row>
    <row r="376" spans="1:11" x14ac:dyDescent="0.3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1623</v>
      </c>
      <c r="G376" s="16" t="str">
        <f>VLOOKUP($F376,產品資料!$A$2:$G$51,5,FALSE)</f>
        <v>14吋立扇/電風扇-灰</v>
      </c>
      <c r="H376" s="13" t="str">
        <f>VLOOKUP(訂單銷售明細!$F376,產品資料!$A$1:$G$51,2,FALSE)</f>
        <v>空調家電</v>
      </c>
      <c r="I376" s="13">
        <v>25</v>
      </c>
      <c r="J376" s="13">
        <f>VLOOKUP($F376,產品資料!$A$2:$G$51,6,FALSE)</f>
        <v>980</v>
      </c>
      <c r="K376" s="17">
        <f t="shared" si="5"/>
        <v>24500</v>
      </c>
    </row>
    <row r="377" spans="1:11" x14ac:dyDescent="0.3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1607</v>
      </c>
      <c r="G377" s="11" t="str">
        <f>VLOOKUP($F377,產品資料!$A$2:$G$51,5,FALSE)</f>
        <v>40吋LED液晶顯示器</v>
      </c>
      <c r="H377" s="8" t="str">
        <f>VLOOKUP(訂單銷售明細!$F377,產品資料!$A$1:$G$51,2,FALSE)</f>
        <v>生活家電</v>
      </c>
      <c r="I377" s="8">
        <v>35</v>
      </c>
      <c r="J377" s="8">
        <f>VLOOKUP($F377,產品資料!$A$2:$G$51,6,FALSE)</f>
        <v>7490</v>
      </c>
      <c r="K377" s="12">
        <f t="shared" si="5"/>
        <v>262150</v>
      </c>
    </row>
    <row r="378" spans="1:11" x14ac:dyDescent="0.3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1607</v>
      </c>
      <c r="G378" s="16" t="str">
        <f>VLOOKUP($F378,產品資料!$A$2:$G$51,5,FALSE)</f>
        <v>40吋LED液晶顯示器</v>
      </c>
      <c r="H378" s="13" t="str">
        <f>VLOOKUP(訂單銷售明細!$F378,產品資料!$A$1:$G$51,2,FALSE)</f>
        <v>生活家電</v>
      </c>
      <c r="I378" s="13">
        <v>35</v>
      </c>
      <c r="J378" s="13">
        <f>VLOOKUP($F378,產品資料!$A$2:$G$51,6,FALSE)</f>
        <v>7490</v>
      </c>
      <c r="K378" s="17">
        <f t="shared" si="5"/>
        <v>262150</v>
      </c>
    </row>
    <row r="379" spans="1:11" x14ac:dyDescent="0.3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1604</v>
      </c>
      <c r="G379" s="11" t="str">
        <f>VLOOKUP($F379,產品資料!$A$2:$G$51,5,FALSE)</f>
        <v>渦輪氣旋健康氣炸鍋</v>
      </c>
      <c r="H379" s="8" t="str">
        <f>VLOOKUP(訂單銷售明細!$F379,產品資料!$A$1:$G$51,2,FALSE)</f>
        <v>廚房家電</v>
      </c>
      <c r="I379" s="8">
        <v>65</v>
      </c>
      <c r="J379" s="8">
        <f>VLOOKUP($F379,產品資料!$A$2:$G$51,6,FALSE)</f>
        <v>8990</v>
      </c>
      <c r="K379" s="12">
        <f t="shared" si="5"/>
        <v>584350</v>
      </c>
    </row>
    <row r="380" spans="1:11" x14ac:dyDescent="0.3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1604</v>
      </c>
      <c r="G380" s="16" t="str">
        <f>VLOOKUP($F380,產品資料!$A$2:$G$51,5,FALSE)</f>
        <v>渦輪氣旋健康氣炸鍋</v>
      </c>
      <c r="H380" s="13" t="str">
        <f>VLOOKUP(訂單銷售明細!$F380,產品資料!$A$1:$G$51,2,FALSE)</f>
        <v>廚房家電</v>
      </c>
      <c r="I380" s="13">
        <v>65</v>
      </c>
      <c r="J380" s="13">
        <f>VLOOKUP($F380,產品資料!$A$2:$G$51,6,FALSE)</f>
        <v>8990</v>
      </c>
      <c r="K380" s="17">
        <f t="shared" si="5"/>
        <v>584350</v>
      </c>
    </row>
    <row r="381" spans="1:11" x14ac:dyDescent="0.3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1600</v>
      </c>
      <c r="G381" s="11" t="str">
        <f>VLOOKUP($F381,產品資料!$A$2:$G$51,5,FALSE)</f>
        <v>蒸氣電熨斗</v>
      </c>
      <c r="H381" s="8" t="str">
        <f>VLOOKUP(訂單銷售明細!$F381,產品資料!$A$1:$G$51,2,FALSE)</f>
        <v>生活家電</v>
      </c>
      <c r="I381" s="8">
        <v>25</v>
      </c>
      <c r="J381" s="8">
        <f>VLOOKUP($F381,產品資料!$A$2:$G$51,6,FALSE)</f>
        <v>665</v>
      </c>
      <c r="K381" s="12">
        <f t="shared" si="5"/>
        <v>16625</v>
      </c>
    </row>
    <row r="382" spans="1:11" x14ac:dyDescent="0.3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1641</v>
      </c>
      <c r="G382" s="16" t="str">
        <f>VLOOKUP($F382,產品資料!$A$2:$G$51,5,FALSE)</f>
        <v>暖手寶-白</v>
      </c>
      <c r="H382" s="13" t="str">
        <f>VLOOKUP(訂單銷售明細!$F382,產品資料!$A$1:$G$51,2,FALSE)</f>
        <v>空調家電</v>
      </c>
      <c r="I382" s="13">
        <v>25</v>
      </c>
      <c r="J382" s="13">
        <f>VLOOKUP($F382,產品資料!$A$2:$G$51,6,FALSE)</f>
        <v>690</v>
      </c>
      <c r="K382" s="17">
        <f t="shared" si="5"/>
        <v>17250</v>
      </c>
    </row>
    <row r="383" spans="1:11" x14ac:dyDescent="0.3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1642</v>
      </c>
      <c r="G383" s="11" t="str">
        <f>VLOOKUP($F383,產品資料!$A$2:$G$51,5,FALSE)</f>
        <v>紫漩USB捕蚊燈</v>
      </c>
      <c r="H383" s="8" t="str">
        <f>VLOOKUP(訂單銷售明細!$F383,產品資料!$A$1:$G$51,2,FALSE)</f>
        <v>生活家電</v>
      </c>
      <c r="I383" s="8">
        <v>25</v>
      </c>
      <c r="J383" s="8">
        <f>VLOOKUP($F383,產品資料!$A$2:$G$51,6,FALSE)</f>
        <v>680</v>
      </c>
      <c r="K383" s="12">
        <f t="shared" si="5"/>
        <v>17000</v>
      </c>
    </row>
    <row r="384" spans="1:11" x14ac:dyDescent="0.3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1643</v>
      </c>
      <c r="G384" s="16" t="str">
        <f>VLOOKUP($F384,產品資料!$A$2:$G$51,5,FALSE)</f>
        <v>溫熱按摩敲敲枕</v>
      </c>
      <c r="H384" s="13" t="str">
        <f>VLOOKUP(訂單銷售明細!$F384,產品資料!$A$1:$G$51,2,FALSE)</f>
        <v>按摩家電</v>
      </c>
      <c r="I384" s="13">
        <v>25</v>
      </c>
      <c r="J384" s="13">
        <f>VLOOKUP($F384,產品資料!$A$2:$G$51,6,FALSE)</f>
        <v>2880</v>
      </c>
      <c r="K384" s="17">
        <f t="shared" si="5"/>
        <v>72000</v>
      </c>
    </row>
    <row r="385" spans="1:11" x14ac:dyDescent="0.3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1644</v>
      </c>
      <c r="G385" s="11" t="str">
        <f>VLOOKUP($F385,產品資料!$A$2:$G$51,5,FALSE)</f>
        <v>鉑光防眩檯燈-黑</v>
      </c>
      <c r="H385" s="8" t="str">
        <f>VLOOKUP(訂單銷售明細!$F385,產品資料!$A$1:$G$51,2,FALSE)</f>
        <v>生活家電</v>
      </c>
      <c r="I385" s="8">
        <v>25</v>
      </c>
      <c r="J385" s="8">
        <f>VLOOKUP($F385,產品資料!$A$2:$G$51,6,FALSE)</f>
        <v>988</v>
      </c>
      <c r="K385" s="12">
        <f t="shared" si="5"/>
        <v>24700</v>
      </c>
    </row>
    <row r="386" spans="1:11" x14ac:dyDescent="0.3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1645</v>
      </c>
      <c r="G386" s="16" t="str">
        <f>VLOOKUP($F386,產品資料!$A$2:$G$51,5,FALSE)</f>
        <v>頸背多功能按摩椅墊</v>
      </c>
      <c r="H386" s="13" t="str">
        <f>VLOOKUP(訂單銷售明細!$F386,產品資料!$A$1:$G$51,2,FALSE)</f>
        <v>按摩家電</v>
      </c>
      <c r="I386" s="13">
        <v>25</v>
      </c>
      <c r="J386" s="13">
        <f>VLOOKUP($F386,產品資料!$A$2:$G$51,6,FALSE)</f>
        <v>3280</v>
      </c>
      <c r="K386" s="17">
        <f t="shared" si="5"/>
        <v>82000</v>
      </c>
    </row>
    <row r="387" spans="1:11" x14ac:dyDescent="0.3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1646</v>
      </c>
      <c r="G387" s="11" t="str">
        <f>VLOOKUP($F387,產品資料!$A$2:$G$51,5,FALSE)</f>
        <v>暖烘免治馬桶座</v>
      </c>
      <c r="H387" s="8" t="str">
        <f>VLOOKUP(訂單銷售明細!$F387,產品資料!$A$1:$G$51,2,FALSE)</f>
        <v>生活家電</v>
      </c>
      <c r="I387" s="8">
        <v>25</v>
      </c>
      <c r="J387" s="8">
        <f>VLOOKUP($F387,產品資料!$A$2:$G$51,6,FALSE)</f>
        <v>16020</v>
      </c>
      <c r="K387" s="12">
        <f t="shared" ref="K387:K450" si="6">I387*J387</f>
        <v>400500</v>
      </c>
    </row>
    <row r="388" spans="1:11" x14ac:dyDescent="0.3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1647</v>
      </c>
      <c r="G388" s="16" t="str">
        <f>VLOOKUP($F388,產品資料!$A$2:$G$51,5,FALSE)</f>
        <v>愛沙發-時尚灰</v>
      </c>
      <c r="H388" s="13" t="str">
        <f>VLOOKUP(訂單銷售明細!$F388,產品資料!$A$1:$G$51,2,FALSE)</f>
        <v>按摩家電</v>
      </c>
      <c r="I388" s="13">
        <v>35</v>
      </c>
      <c r="J388" s="13">
        <f>VLOOKUP($F388,產品資料!$A$2:$G$51,6,FALSE)</f>
        <v>32800</v>
      </c>
      <c r="K388" s="17">
        <f t="shared" si="6"/>
        <v>1148000</v>
      </c>
    </row>
    <row r="389" spans="1:11" x14ac:dyDescent="0.3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1638</v>
      </c>
      <c r="G389" s="11" t="str">
        <f>VLOOKUP($F389,產品資料!$A$2:$G$51,5,FALSE)</f>
        <v>迷你隨身空氣負離子清淨機-紅</v>
      </c>
      <c r="H389" s="8" t="str">
        <f>VLOOKUP(訂單銷售明細!$F389,產品資料!$A$1:$G$51,2,FALSE)</f>
        <v>清靜除溼</v>
      </c>
      <c r="I389" s="8">
        <v>35</v>
      </c>
      <c r="J389" s="8">
        <f>VLOOKUP($F389,產品資料!$A$2:$G$51,6,FALSE)</f>
        <v>999</v>
      </c>
      <c r="K389" s="12">
        <f t="shared" si="6"/>
        <v>34965</v>
      </c>
    </row>
    <row r="390" spans="1:11" x14ac:dyDescent="0.3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1632</v>
      </c>
      <c r="G390" s="16" t="str">
        <f>VLOOKUP($F390,產品資料!$A$2:$G$51,5,FALSE)</f>
        <v>蒸氣掛燙烘衣架</v>
      </c>
      <c r="H390" s="13" t="str">
        <f>VLOOKUP(訂單銷售明細!$F390,產品資料!$A$1:$G$51,2,FALSE)</f>
        <v>清靜除溼</v>
      </c>
      <c r="I390" s="13">
        <v>45</v>
      </c>
      <c r="J390" s="13">
        <f>VLOOKUP($F390,產品資料!$A$2:$G$51,6,FALSE)</f>
        <v>4280</v>
      </c>
      <c r="K390" s="17">
        <f t="shared" si="6"/>
        <v>192600</v>
      </c>
    </row>
    <row r="391" spans="1:11" x14ac:dyDescent="0.3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1632</v>
      </c>
      <c r="G391" s="11" t="str">
        <f>VLOOKUP($F391,產品資料!$A$2:$G$51,5,FALSE)</f>
        <v>蒸氣掛燙烘衣架</v>
      </c>
      <c r="H391" s="8" t="str">
        <f>VLOOKUP(訂單銷售明細!$F391,產品資料!$A$1:$G$51,2,FALSE)</f>
        <v>清靜除溼</v>
      </c>
      <c r="I391" s="8">
        <v>25</v>
      </c>
      <c r="J391" s="8">
        <f>VLOOKUP($F391,產品資料!$A$2:$G$51,6,FALSE)</f>
        <v>4280</v>
      </c>
      <c r="K391" s="12">
        <f t="shared" si="6"/>
        <v>107000</v>
      </c>
    </row>
    <row r="392" spans="1:11" x14ac:dyDescent="0.3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1632</v>
      </c>
      <c r="G392" s="16" t="str">
        <f>VLOOKUP($F392,產品資料!$A$2:$G$51,5,FALSE)</f>
        <v>蒸氣掛燙烘衣架</v>
      </c>
      <c r="H392" s="13" t="str">
        <f>VLOOKUP(訂單銷售明細!$F392,產品資料!$A$1:$G$51,2,FALSE)</f>
        <v>清靜除溼</v>
      </c>
      <c r="I392" s="13">
        <v>25</v>
      </c>
      <c r="J392" s="13">
        <f>VLOOKUP($F392,產品資料!$A$2:$G$51,6,FALSE)</f>
        <v>4280</v>
      </c>
      <c r="K392" s="17">
        <f t="shared" si="6"/>
        <v>107000</v>
      </c>
    </row>
    <row r="393" spans="1:11" x14ac:dyDescent="0.3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1632</v>
      </c>
      <c r="G393" s="11" t="str">
        <f>VLOOKUP($F393,產品資料!$A$2:$G$51,5,FALSE)</f>
        <v>蒸氣掛燙烘衣架</v>
      </c>
      <c r="H393" s="8" t="str">
        <f>VLOOKUP(訂單銷售明細!$F393,產品資料!$A$1:$G$51,2,FALSE)</f>
        <v>清靜除溼</v>
      </c>
      <c r="I393" s="8">
        <v>35</v>
      </c>
      <c r="J393" s="8">
        <f>VLOOKUP($F393,產品資料!$A$2:$G$51,6,FALSE)</f>
        <v>4280</v>
      </c>
      <c r="K393" s="12">
        <f t="shared" si="6"/>
        <v>149800</v>
      </c>
    </row>
    <row r="394" spans="1:11" x14ac:dyDescent="0.3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1632</v>
      </c>
      <c r="G394" s="16" t="str">
        <f>VLOOKUP($F394,產品資料!$A$2:$G$51,5,FALSE)</f>
        <v>蒸氣掛燙烘衣架</v>
      </c>
      <c r="H394" s="13" t="str">
        <f>VLOOKUP(訂單銷售明細!$F394,產品資料!$A$1:$G$51,2,FALSE)</f>
        <v>清靜除溼</v>
      </c>
      <c r="I394" s="13">
        <v>35</v>
      </c>
      <c r="J394" s="13">
        <f>VLOOKUP($F394,產品資料!$A$2:$G$51,6,FALSE)</f>
        <v>4280</v>
      </c>
      <c r="K394" s="17">
        <f t="shared" si="6"/>
        <v>149800</v>
      </c>
    </row>
    <row r="395" spans="1:11" x14ac:dyDescent="0.3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1632</v>
      </c>
      <c r="G395" s="11" t="str">
        <f>VLOOKUP($F395,產品資料!$A$2:$G$51,5,FALSE)</f>
        <v>蒸氣掛燙烘衣架</v>
      </c>
      <c r="H395" s="8" t="str">
        <f>VLOOKUP(訂單銷售明細!$F395,產品資料!$A$1:$G$51,2,FALSE)</f>
        <v>清靜除溼</v>
      </c>
      <c r="I395" s="8">
        <v>65</v>
      </c>
      <c r="J395" s="8">
        <f>VLOOKUP($F395,產品資料!$A$2:$G$51,6,FALSE)</f>
        <v>4280</v>
      </c>
      <c r="K395" s="12">
        <f t="shared" si="6"/>
        <v>278200</v>
      </c>
    </row>
    <row r="396" spans="1:11" x14ac:dyDescent="0.3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1632</v>
      </c>
      <c r="G396" s="16" t="str">
        <f>VLOOKUP($F396,產品資料!$A$2:$G$51,5,FALSE)</f>
        <v>蒸氣掛燙烘衣架</v>
      </c>
      <c r="H396" s="13" t="str">
        <f>VLOOKUP(訂單銷售明細!$F396,產品資料!$A$1:$G$51,2,FALSE)</f>
        <v>清靜除溼</v>
      </c>
      <c r="I396" s="13">
        <v>65</v>
      </c>
      <c r="J396" s="13">
        <f>VLOOKUP($F396,產品資料!$A$2:$G$51,6,FALSE)</f>
        <v>4280</v>
      </c>
      <c r="K396" s="17">
        <f t="shared" si="6"/>
        <v>278200</v>
      </c>
    </row>
    <row r="397" spans="1:11" x14ac:dyDescent="0.3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1627</v>
      </c>
      <c r="G397" s="11" t="str">
        <f>VLOOKUP($F397,產品資料!$A$2:$G$51,5,FALSE)</f>
        <v>暖手寶-粉+白</v>
      </c>
      <c r="H397" s="8" t="str">
        <f>VLOOKUP(訂單銷售明細!$F397,產品資料!$A$1:$G$51,2,FALSE)</f>
        <v>空調家電</v>
      </c>
      <c r="I397" s="8">
        <v>25</v>
      </c>
      <c r="J397" s="8">
        <f>VLOOKUP($F397,產品資料!$A$2:$G$51,6,FALSE)</f>
        <v>1330</v>
      </c>
      <c r="K397" s="12">
        <f t="shared" si="6"/>
        <v>33250</v>
      </c>
    </row>
    <row r="398" spans="1:11" x14ac:dyDescent="0.3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1635</v>
      </c>
      <c r="G398" s="16" t="str">
        <f>VLOOKUP($F398,產品資料!$A$2:$G$51,5,FALSE)</f>
        <v>數位式無線電話-時尚黑</v>
      </c>
      <c r="H398" s="13" t="str">
        <f>VLOOKUP(訂單銷售明細!$F398,產品資料!$A$1:$G$51,2,FALSE)</f>
        <v>生活家電</v>
      </c>
      <c r="I398" s="13">
        <v>25</v>
      </c>
      <c r="J398" s="13">
        <f>VLOOKUP($F398,產品資料!$A$2:$G$51,6,FALSE)</f>
        <v>990</v>
      </c>
      <c r="K398" s="17">
        <f t="shared" si="6"/>
        <v>24750</v>
      </c>
    </row>
    <row r="399" spans="1:11" x14ac:dyDescent="0.3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1608</v>
      </c>
      <c r="G399" s="11" t="str">
        <f>VLOOKUP($F399,產品資料!$A$2:$G$51,5,FALSE)</f>
        <v>奈米水離子吹風機-粉金</v>
      </c>
      <c r="H399" s="8" t="str">
        <f>VLOOKUP(訂單銷售明細!$F399,產品資料!$A$1:$G$51,2,FALSE)</f>
        <v>美容家電</v>
      </c>
      <c r="I399" s="8">
        <v>25</v>
      </c>
      <c r="J399" s="8">
        <f>VLOOKUP($F399,產品資料!$A$2:$G$51,6,FALSE)</f>
        <v>5990</v>
      </c>
      <c r="K399" s="12">
        <f t="shared" si="6"/>
        <v>149750</v>
      </c>
    </row>
    <row r="400" spans="1:11" x14ac:dyDescent="0.3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1611</v>
      </c>
      <c r="G400" s="16" t="str">
        <f>VLOOKUP($F400,產品資料!$A$2:$G$51,5,FALSE)</f>
        <v>美白電動牙刷-美白刷頭+多動向交叉刷頭</v>
      </c>
      <c r="H400" s="13" t="str">
        <f>VLOOKUP(訂單銷售明細!$F400,產品資料!$A$1:$G$51,2,FALSE)</f>
        <v>美容家電</v>
      </c>
      <c r="I400" s="13">
        <v>25</v>
      </c>
      <c r="J400" s="13">
        <f>VLOOKUP($F400,產品資料!$A$2:$G$51,6,FALSE)</f>
        <v>1200</v>
      </c>
      <c r="K400" s="17">
        <f t="shared" si="6"/>
        <v>30000</v>
      </c>
    </row>
    <row r="401" spans="1:11" x14ac:dyDescent="0.3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1611</v>
      </c>
      <c r="G401" s="11" t="str">
        <f>VLOOKUP($F401,產品資料!$A$2:$G$51,5,FALSE)</f>
        <v>美白電動牙刷-美白刷頭+多動向交叉刷頭</v>
      </c>
      <c r="H401" s="8" t="str">
        <f>VLOOKUP(訂單銷售明細!$F401,產品資料!$A$1:$G$51,2,FALSE)</f>
        <v>美容家電</v>
      </c>
      <c r="I401" s="8">
        <v>25</v>
      </c>
      <c r="J401" s="8">
        <f>VLOOKUP($F401,產品資料!$A$2:$G$51,6,FALSE)</f>
        <v>1200</v>
      </c>
      <c r="K401" s="12">
        <f t="shared" si="6"/>
        <v>30000</v>
      </c>
    </row>
    <row r="402" spans="1:11" x14ac:dyDescent="0.3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1611</v>
      </c>
      <c r="G402" s="16" t="str">
        <f>VLOOKUP($F402,產品資料!$A$2:$G$51,5,FALSE)</f>
        <v>美白電動牙刷-美白刷頭+多動向交叉刷頭</v>
      </c>
      <c r="H402" s="13" t="str">
        <f>VLOOKUP(訂單銷售明細!$F402,產品資料!$A$1:$G$51,2,FALSE)</f>
        <v>美容家電</v>
      </c>
      <c r="I402" s="13">
        <v>25</v>
      </c>
      <c r="J402" s="13">
        <f>VLOOKUP($F402,產品資料!$A$2:$G$51,6,FALSE)</f>
        <v>1200</v>
      </c>
      <c r="K402" s="17">
        <f t="shared" si="6"/>
        <v>30000</v>
      </c>
    </row>
    <row r="403" spans="1:11" x14ac:dyDescent="0.3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1609</v>
      </c>
      <c r="G403" s="11" t="str">
        <f>VLOOKUP($F403,產品資料!$A$2:$G$51,5,FALSE)</f>
        <v>手持按摩器</v>
      </c>
      <c r="H403" s="8" t="str">
        <f>VLOOKUP(訂單銷售明細!$F403,產品資料!$A$1:$G$51,2,FALSE)</f>
        <v>按摩家電</v>
      </c>
      <c r="I403" s="8">
        <v>25</v>
      </c>
      <c r="J403" s="8">
        <f>VLOOKUP($F403,產品資料!$A$2:$G$51,6,FALSE)</f>
        <v>2980</v>
      </c>
      <c r="K403" s="12">
        <f t="shared" si="6"/>
        <v>74500</v>
      </c>
    </row>
    <row r="404" spans="1:11" x14ac:dyDescent="0.3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1608</v>
      </c>
      <c r="G404" s="16" t="str">
        <f>VLOOKUP($F404,產品資料!$A$2:$G$51,5,FALSE)</f>
        <v>奈米水離子吹風機-粉金</v>
      </c>
      <c r="H404" s="13" t="str">
        <f>VLOOKUP(訂單銷售明細!$F404,產品資料!$A$1:$G$51,2,FALSE)</f>
        <v>美容家電</v>
      </c>
      <c r="I404" s="13">
        <v>35</v>
      </c>
      <c r="J404" s="13">
        <f>VLOOKUP($F404,產品資料!$A$2:$G$51,6,FALSE)</f>
        <v>5990</v>
      </c>
      <c r="K404" s="17">
        <f t="shared" si="6"/>
        <v>209650</v>
      </c>
    </row>
    <row r="405" spans="1:11" x14ac:dyDescent="0.3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1608</v>
      </c>
      <c r="G405" s="11" t="str">
        <f>VLOOKUP($F405,產品資料!$A$2:$G$51,5,FALSE)</f>
        <v>奈米水離子吹風機-粉金</v>
      </c>
      <c r="H405" s="8" t="str">
        <f>VLOOKUP(訂單銷售明細!$F405,產品資料!$A$1:$G$51,2,FALSE)</f>
        <v>美容家電</v>
      </c>
      <c r="I405" s="8">
        <v>35</v>
      </c>
      <c r="J405" s="8">
        <f>VLOOKUP($F405,產品資料!$A$2:$G$51,6,FALSE)</f>
        <v>5990</v>
      </c>
      <c r="K405" s="12">
        <f t="shared" si="6"/>
        <v>209650</v>
      </c>
    </row>
    <row r="406" spans="1:11" x14ac:dyDescent="0.3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1627</v>
      </c>
      <c r="G406" s="16" t="str">
        <f>VLOOKUP($F406,產品資料!$A$2:$G$51,5,FALSE)</f>
        <v>暖手寶-粉+白</v>
      </c>
      <c r="H406" s="13" t="str">
        <f>VLOOKUP(訂單銷售明細!$F406,產品資料!$A$1:$G$51,2,FALSE)</f>
        <v>空調家電</v>
      </c>
      <c r="I406" s="13">
        <v>45</v>
      </c>
      <c r="J406" s="13">
        <f>VLOOKUP($F406,產品資料!$A$2:$G$51,6,FALSE)</f>
        <v>1330</v>
      </c>
      <c r="K406" s="17">
        <f t="shared" si="6"/>
        <v>59850</v>
      </c>
    </row>
    <row r="407" spans="1:11" x14ac:dyDescent="0.3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1632</v>
      </c>
      <c r="G407" s="11" t="str">
        <f>VLOOKUP($F407,產品資料!$A$2:$G$51,5,FALSE)</f>
        <v>蒸氣掛燙烘衣架</v>
      </c>
      <c r="H407" s="8" t="str">
        <f>VLOOKUP(訂單銷售明細!$F407,產品資料!$A$1:$G$51,2,FALSE)</f>
        <v>清靜除溼</v>
      </c>
      <c r="I407" s="8">
        <v>25</v>
      </c>
      <c r="J407" s="8">
        <f>VLOOKUP($F407,產品資料!$A$2:$G$51,6,FALSE)</f>
        <v>4280</v>
      </c>
      <c r="K407" s="12">
        <f t="shared" si="6"/>
        <v>107000</v>
      </c>
    </row>
    <row r="408" spans="1:11" x14ac:dyDescent="0.3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1623</v>
      </c>
      <c r="G408" s="16" t="str">
        <f>VLOOKUP($F408,產品資料!$A$2:$G$51,5,FALSE)</f>
        <v>14吋立扇/電風扇-灰</v>
      </c>
      <c r="H408" s="13" t="str">
        <f>VLOOKUP(訂單銷售明細!$F408,產品資料!$A$1:$G$51,2,FALSE)</f>
        <v>空調家電</v>
      </c>
      <c r="I408" s="13">
        <v>25</v>
      </c>
      <c r="J408" s="13">
        <f>VLOOKUP($F408,產品資料!$A$2:$G$51,6,FALSE)</f>
        <v>980</v>
      </c>
      <c r="K408" s="17">
        <f t="shared" si="6"/>
        <v>24500</v>
      </c>
    </row>
    <row r="409" spans="1:11" x14ac:dyDescent="0.3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1607</v>
      </c>
      <c r="G409" s="11" t="str">
        <f>VLOOKUP($F409,產品資料!$A$2:$G$51,5,FALSE)</f>
        <v>40吋LED液晶顯示器</v>
      </c>
      <c r="H409" s="8" t="str">
        <f>VLOOKUP(訂單銷售明細!$F409,產品資料!$A$1:$G$51,2,FALSE)</f>
        <v>生活家電</v>
      </c>
      <c r="I409" s="8">
        <v>35</v>
      </c>
      <c r="J409" s="8">
        <f>VLOOKUP($F409,產品資料!$A$2:$G$51,6,FALSE)</f>
        <v>7490</v>
      </c>
      <c r="K409" s="12">
        <f t="shared" si="6"/>
        <v>262150</v>
      </c>
    </row>
    <row r="410" spans="1:11" x14ac:dyDescent="0.3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1607</v>
      </c>
      <c r="G410" s="16" t="str">
        <f>VLOOKUP($F410,產品資料!$A$2:$G$51,5,FALSE)</f>
        <v>40吋LED液晶顯示器</v>
      </c>
      <c r="H410" s="13" t="str">
        <f>VLOOKUP(訂單銷售明細!$F410,產品資料!$A$1:$G$51,2,FALSE)</f>
        <v>生活家電</v>
      </c>
      <c r="I410" s="13">
        <v>35</v>
      </c>
      <c r="J410" s="13">
        <f>VLOOKUP($F410,產品資料!$A$2:$G$51,6,FALSE)</f>
        <v>7490</v>
      </c>
      <c r="K410" s="17">
        <f t="shared" si="6"/>
        <v>262150</v>
      </c>
    </row>
    <row r="411" spans="1:11" x14ac:dyDescent="0.3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1604</v>
      </c>
      <c r="G411" s="11" t="str">
        <f>VLOOKUP($F411,產品資料!$A$2:$G$51,5,FALSE)</f>
        <v>渦輪氣旋健康氣炸鍋</v>
      </c>
      <c r="H411" s="8" t="str">
        <f>VLOOKUP(訂單銷售明細!$F411,產品資料!$A$1:$G$51,2,FALSE)</f>
        <v>廚房家電</v>
      </c>
      <c r="I411" s="8">
        <v>65</v>
      </c>
      <c r="J411" s="8">
        <f>VLOOKUP($F411,產品資料!$A$2:$G$51,6,FALSE)</f>
        <v>8990</v>
      </c>
      <c r="K411" s="12">
        <f t="shared" si="6"/>
        <v>584350</v>
      </c>
    </row>
    <row r="412" spans="1:11" x14ac:dyDescent="0.3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1604</v>
      </c>
      <c r="G412" s="16" t="str">
        <f>VLOOKUP($F412,產品資料!$A$2:$G$51,5,FALSE)</f>
        <v>渦輪氣旋健康氣炸鍋</v>
      </c>
      <c r="H412" s="13" t="str">
        <f>VLOOKUP(訂單銷售明細!$F412,產品資料!$A$1:$G$51,2,FALSE)</f>
        <v>廚房家電</v>
      </c>
      <c r="I412" s="13">
        <v>65</v>
      </c>
      <c r="J412" s="13">
        <f>VLOOKUP($F412,產品資料!$A$2:$G$51,6,FALSE)</f>
        <v>8990</v>
      </c>
      <c r="K412" s="17">
        <f t="shared" si="6"/>
        <v>584350</v>
      </c>
    </row>
    <row r="413" spans="1:11" x14ac:dyDescent="0.3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1640</v>
      </c>
      <c r="G413" s="11" t="str">
        <f>VLOOKUP($F413,產品資料!$A$2:$G$51,5,FALSE)</f>
        <v>迷你隨身空氣負離子清淨機-白</v>
      </c>
      <c r="H413" s="8" t="str">
        <f>VLOOKUP(訂單銷售明細!$F413,產品資料!$A$1:$G$51,2,FALSE)</f>
        <v>清靜除溼</v>
      </c>
      <c r="I413" s="8">
        <v>25</v>
      </c>
      <c r="J413" s="8">
        <f>VLOOKUP($F413,產品資料!$A$2:$G$51,6,FALSE)</f>
        <v>999</v>
      </c>
      <c r="K413" s="12">
        <f t="shared" si="6"/>
        <v>24975</v>
      </c>
    </row>
    <row r="414" spans="1:11" x14ac:dyDescent="0.3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1641</v>
      </c>
      <c r="G414" s="16" t="str">
        <f>VLOOKUP($F414,產品資料!$A$2:$G$51,5,FALSE)</f>
        <v>暖手寶-白</v>
      </c>
      <c r="H414" s="13" t="str">
        <f>VLOOKUP(訂單銷售明細!$F414,產品資料!$A$1:$G$51,2,FALSE)</f>
        <v>空調家電</v>
      </c>
      <c r="I414" s="13">
        <v>25</v>
      </c>
      <c r="J414" s="13">
        <f>VLOOKUP($F414,產品資料!$A$2:$G$51,6,FALSE)</f>
        <v>690</v>
      </c>
      <c r="K414" s="17">
        <f t="shared" si="6"/>
        <v>17250</v>
      </c>
    </row>
    <row r="415" spans="1:11" x14ac:dyDescent="0.3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1642</v>
      </c>
      <c r="G415" s="11" t="str">
        <f>VLOOKUP($F415,產品資料!$A$2:$G$51,5,FALSE)</f>
        <v>紫漩USB捕蚊燈</v>
      </c>
      <c r="H415" s="8" t="str">
        <f>VLOOKUP(訂單銷售明細!$F415,產品資料!$A$1:$G$51,2,FALSE)</f>
        <v>生活家電</v>
      </c>
      <c r="I415" s="8">
        <v>25</v>
      </c>
      <c r="J415" s="8">
        <f>VLOOKUP($F415,產品資料!$A$2:$G$51,6,FALSE)</f>
        <v>680</v>
      </c>
      <c r="K415" s="12">
        <f t="shared" si="6"/>
        <v>17000</v>
      </c>
    </row>
    <row r="416" spans="1:11" x14ac:dyDescent="0.3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1643</v>
      </c>
      <c r="G416" s="16" t="str">
        <f>VLOOKUP($F416,產品資料!$A$2:$G$51,5,FALSE)</f>
        <v>溫熱按摩敲敲枕</v>
      </c>
      <c r="H416" s="13" t="str">
        <f>VLOOKUP(訂單銷售明細!$F416,產品資料!$A$1:$G$51,2,FALSE)</f>
        <v>按摩家電</v>
      </c>
      <c r="I416" s="13">
        <v>25</v>
      </c>
      <c r="J416" s="13">
        <f>VLOOKUP($F416,產品資料!$A$2:$G$51,6,FALSE)</f>
        <v>2880</v>
      </c>
      <c r="K416" s="17">
        <f t="shared" si="6"/>
        <v>72000</v>
      </c>
    </row>
    <row r="417" spans="1:11" x14ac:dyDescent="0.3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1644</v>
      </c>
      <c r="G417" s="11" t="str">
        <f>VLOOKUP($F417,產品資料!$A$2:$G$51,5,FALSE)</f>
        <v>鉑光防眩檯燈-黑</v>
      </c>
      <c r="H417" s="8" t="str">
        <f>VLOOKUP(訂單銷售明細!$F417,產品資料!$A$1:$G$51,2,FALSE)</f>
        <v>生活家電</v>
      </c>
      <c r="I417" s="8">
        <v>25</v>
      </c>
      <c r="J417" s="8">
        <f>VLOOKUP($F417,產品資料!$A$2:$G$51,6,FALSE)</f>
        <v>988</v>
      </c>
      <c r="K417" s="12">
        <f t="shared" si="6"/>
        <v>24700</v>
      </c>
    </row>
    <row r="418" spans="1:11" x14ac:dyDescent="0.3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1645</v>
      </c>
      <c r="G418" s="16" t="str">
        <f>VLOOKUP($F418,產品資料!$A$2:$G$51,5,FALSE)</f>
        <v>頸背多功能按摩椅墊</v>
      </c>
      <c r="H418" s="13" t="str">
        <f>VLOOKUP(訂單銷售明細!$F418,產品資料!$A$1:$G$51,2,FALSE)</f>
        <v>按摩家電</v>
      </c>
      <c r="I418" s="13">
        <v>25</v>
      </c>
      <c r="J418" s="13">
        <f>VLOOKUP($F418,產品資料!$A$2:$G$51,6,FALSE)</f>
        <v>3280</v>
      </c>
      <c r="K418" s="17">
        <f t="shared" si="6"/>
        <v>82000</v>
      </c>
    </row>
    <row r="419" spans="1:11" x14ac:dyDescent="0.3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1646</v>
      </c>
      <c r="G419" s="11" t="str">
        <f>VLOOKUP($F419,產品資料!$A$2:$G$51,5,FALSE)</f>
        <v>暖烘免治馬桶座</v>
      </c>
      <c r="H419" s="8" t="str">
        <f>VLOOKUP(訂單銷售明細!$F419,產品資料!$A$1:$G$51,2,FALSE)</f>
        <v>生活家電</v>
      </c>
      <c r="I419" s="8">
        <v>25</v>
      </c>
      <c r="J419" s="8">
        <f>VLOOKUP($F419,產品資料!$A$2:$G$51,6,FALSE)</f>
        <v>16020</v>
      </c>
      <c r="K419" s="12">
        <f t="shared" si="6"/>
        <v>400500</v>
      </c>
    </row>
    <row r="420" spans="1:11" x14ac:dyDescent="0.3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1647</v>
      </c>
      <c r="G420" s="16" t="str">
        <f>VLOOKUP($F420,產品資料!$A$2:$G$51,5,FALSE)</f>
        <v>愛沙發-時尚灰</v>
      </c>
      <c r="H420" s="13" t="str">
        <f>VLOOKUP(訂單銷售明細!$F420,產品資料!$A$1:$G$51,2,FALSE)</f>
        <v>按摩家電</v>
      </c>
      <c r="I420" s="13">
        <v>35</v>
      </c>
      <c r="J420" s="13">
        <f>VLOOKUP($F420,產品資料!$A$2:$G$51,6,FALSE)</f>
        <v>32800</v>
      </c>
      <c r="K420" s="17">
        <f t="shared" si="6"/>
        <v>1148000</v>
      </c>
    </row>
    <row r="421" spans="1:11" x14ac:dyDescent="0.3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1600</v>
      </c>
      <c r="G421" s="11" t="str">
        <f>VLOOKUP($F421,產品資料!$A$2:$G$51,5,FALSE)</f>
        <v>蒸氣電熨斗</v>
      </c>
      <c r="H421" s="8" t="str">
        <f>VLOOKUP(訂單銷售明細!$F421,產品資料!$A$1:$G$51,2,FALSE)</f>
        <v>生活家電</v>
      </c>
      <c r="I421" s="8">
        <v>35</v>
      </c>
      <c r="J421" s="8">
        <f>VLOOKUP($F421,產品資料!$A$2:$G$51,6,FALSE)</f>
        <v>665</v>
      </c>
      <c r="K421" s="12">
        <f t="shared" si="6"/>
        <v>23275</v>
      </c>
    </row>
    <row r="422" spans="1:11" x14ac:dyDescent="0.3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1632</v>
      </c>
      <c r="G422" s="16" t="str">
        <f>VLOOKUP($F422,產品資料!$A$2:$G$51,5,FALSE)</f>
        <v>蒸氣掛燙烘衣架</v>
      </c>
      <c r="H422" s="13" t="str">
        <f>VLOOKUP(訂單銷售明細!$F422,產品資料!$A$1:$G$51,2,FALSE)</f>
        <v>清靜除溼</v>
      </c>
      <c r="I422" s="13">
        <v>45</v>
      </c>
      <c r="J422" s="13">
        <f>VLOOKUP($F422,產品資料!$A$2:$G$51,6,FALSE)</f>
        <v>4280</v>
      </c>
      <c r="K422" s="17">
        <f t="shared" si="6"/>
        <v>192600</v>
      </c>
    </row>
    <row r="423" spans="1:11" x14ac:dyDescent="0.3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1632</v>
      </c>
      <c r="G423" s="11" t="str">
        <f>VLOOKUP($F423,產品資料!$A$2:$G$51,5,FALSE)</f>
        <v>蒸氣掛燙烘衣架</v>
      </c>
      <c r="H423" s="8" t="str">
        <f>VLOOKUP(訂單銷售明細!$F423,產品資料!$A$1:$G$51,2,FALSE)</f>
        <v>清靜除溼</v>
      </c>
      <c r="I423" s="8">
        <v>25</v>
      </c>
      <c r="J423" s="8">
        <f>VLOOKUP($F423,產品資料!$A$2:$G$51,6,FALSE)</f>
        <v>4280</v>
      </c>
      <c r="K423" s="12">
        <f t="shared" si="6"/>
        <v>107000</v>
      </c>
    </row>
    <row r="424" spans="1:11" x14ac:dyDescent="0.3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1632</v>
      </c>
      <c r="G424" s="16" t="str">
        <f>VLOOKUP($F424,產品資料!$A$2:$G$51,5,FALSE)</f>
        <v>蒸氣掛燙烘衣架</v>
      </c>
      <c r="H424" s="13" t="str">
        <f>VLOOKUP(訂單銷售明細!$F424,產品資料!$A$1:$G$51,2,FALSE)</f>
        <v>清靜除溼</v>
      </c>
      <c r="I424" s="13">
        <v>25</v>
      </c>
      <c r="J424" s="13">
        <f>VLOOKUP($F424,產品資料!$A$2:$G$51,6,FALSE)</f>
        <v>4280</v>
      </c>
      <c r="K424" s="17">
        <f t="shared" si="6"/>
        <v>107000</v>
      </c>
    </row>
    <row r="425" spans="1:11" x14ac:dyDescent="0.3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1632</v>
      </c>
      <c r="G425" s="11" t="str">
        <f>VLOOKUP($F425,產品資料!$A$2:$G$51,5,FALSE)</f>
        <v>蒸氣掛燙烘衣架</v>
      </c>
      <c r="H425" s="8" t="str">
        <f>VLOOKUP(訂單銷售明細!$F425,產品資料!$A$1:$G$51,2,FALSE)</f>
        <v>清靜除溼</v>
      </c>
      <c r="I425" s="8">
        <v>35</v>
      </c>
      <c r="J425" s="8">
        <f>VLOOKUP($F425,產品資料!$A$2:$G$51,6,FALSE)</f>
        <v>4280</v>
      </c>
      <c r="K425" s="12">
        <f t="shared" si="6"/>
        <v>149800</v>
      </c>
    </row>
    <row r="426" spans="1:11" x14ac:dyDescent="0.3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1632</v>
      </c>
      <c r="G426" s="16" t="str">
        <f>VLOOKUP($F426,產品資料!$A$2:$G$51,5,FALSE)</f>
        <v>蒸氣掛燙烘衣架</v>
      </c>
      <c r="H426" s="13" t="str">
        <f>VLOOKUP(訂單銷售明細!$F426,產品資料!$A$1:$G$51,2,FALSE)</f>
        <v>清靜除溼</v>
      </c>
      <c r="I426" s="13">
        <v>35</v>
      </c>
      <c r="J426" s="13">
        <f>VLOOKUP($F426,產品資料!$A$2:$G$51,6,FALSE)</f>
        <v>4280</v>
      </c>
      <c r="K426" s="17">
        <f t="shared" si="6"/>
        <v>149800</v>
      </c>
    </row>
    <row r="427" spans="1:11" x14ac:dyDescent="0.3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1632</v>
      </c>
      <c r="G427" s="11" t="str">
        <f>VLOOKUP($F427,產品資料!$A$2:$G$51,5,FALSE)</f>
        <v>蒸氣掛燙烘衣架</v>
      </c>
      <c r="H427" s="8" t="str">
        <f>VLOOKUP(訂單銷售明細!$F427,產品資料!$A$1:$G$51,2,FALSE)</f>
        <v>清靜除溼</v>
      </c>
      <c r="I427" s="8">
        <v>65</v>
      </c>
      <c r="J427" s="8">
        <f>VLOOKUP($F427,產品資料!$A$2:$G$51,6,FALSE)</f>
        <v>4280</v>
      </c>
      <c r="K427" s="12">
        <f t="shared" si="6"/>
        <v>278200</v>
      </c>
    </row>
    <row r="428" spans="1:11" x14ac:dyDescent="0.3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1600</v>
      </c>
      <c r="G428" s="16" t="str">
        <f>VLOOKUP($F428,產品資料!$A$2:$G$51,5,FALSE)</f>
        <v>蒸氣電熨斗</v>
      </c>
      <c r="H428" s="13" t="str">
        <f>VLOOKUP(訂單銷售明細!$F428,產品資料!$A$1:$G$51,2,FALSE)</f>
        <v>生活家電</v>
      </c>
      <c r="I428" s="13">
        <v>65</v>
      </c>
      <c r="J428" s="13">
        <f>VLOOKUP($F428,產品資料!$A$2:$G$51,6,FALSE)</f>
        <v>665</v>
      </c>
      <c r="K428" s="17">
        <f t="shared" si="6"/>
        <v>43225</v>
      </c>
    </row>
    <row r="429" spans="1:11" x14ac:dyDescent="0.3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1627</v>
      </c>
      <c r="G429" s="11" t="str">
        <f>VLOOKUP($F429,產品資料!$A$2:$G$51,5,FALSE)</f>
        <v>暖手寶-粉+白</v>
      </c>
      <c r="H429" s="8" t="str">
        <f>VLOOKUP(訂單銷售明細!$F429,產品資料!$A$1:$G$51,2,FALSE)</f>
        <v>空調家電</v>
      </c>
      <c r="I429" s="8">
        <v>25</v>
      </c>
      <c r="J429" s="8">
        <f>VLOOKUP($F429,產品資料!$A$2:$G$51,6,FALSE)</f>
        <v>1330</v>
      </c>
      <c r="K429" s="12">
        <f t="shared" si="6"/>
        <v>33250</v>
      </c>
    </row>
    <row r="430" spans="1:11" x14ac:dyDescent="0.3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1635</v>
      </c>
      <c r="G430" s="16" t="str">
        <f>VLOOKUP($F430,產品資料!$A$2:$G$51,5,FALSE)</f>
        <v>數位式無線電話-時尚黑</v>
      </c>
      <c r="H430" s="13" t="str">
        <f>VLOOKUP(訂單銷售明細!$F430,產品資料!$A$1:$G$51,2,FALSE)</f>
        <v>生活家電</v>
      </c>
      <c r="I430" s="13">
        <v>25</v>
      </c>
      <c r="J430" s="13">
        <f>VLOOKUP($F430,產品資料!$A$2:$G$51,6,FALSE)</f>
        <v>990</v>
      </c>
      <c r="K430" s="17">
        <f t="shared" si="6"/>
        <v>24750</v>
      </c>
    </row>
    <row r="431" spans="1:11" x14ac:dyDescent="0.3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1608</v>
      </c>
      <c r="G431" s="11" t="str">
        <f>VLOOKUP($F431,產品資料!$A$2:$G$51,5,FALSE)</f>
        <v>奈米水離子吹風機-粉金</v>
      </c>
      <c r="H431" s="8" t="str">
        <f>VLOOKUP(訂單銷售明細!$F431,產品資料!$A$1:$G$51,2,FALSE)</f>
        <v>美容家電</v>
      </c>
      <c r="I431" s="8">
        <v>25</v>
      </c>
      <c r="J431" s="8">
        <f>VLOOKUP($F431,產品資料!$A$2:$G$51,6,FALSE)</f>
        <v>5990</v>
      </c>
      <c r="K431" s="12">
        <f t="shared" si="6"/>
        <v>149750</v>
      </c>
    </row>
    <row r="432" spans="1:11" x14ac:dyDescent="0.3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1611</v>
      </c>
      <c r="G432" s="16" t="str">
        <f>VLOOKUP($F432,產品資料!$A$2:$G$51,5,FALSE)</f>
        <v>美白電動牙刷-美白刷頭+多動向交叉刷頭</v>
      </c>
      <c r="H432" s="13" t="str">
        <f>VLOOKUP(訂單銷售明細!$F432,產品資料!$A$1:$G$51,2,FALSE)</f>
        <v>美容家電</v>
      </c>
      <c r="I432" s="13">
        <v>25</v>
      </c>
      <c r="J432" s="13">
        <f>VLOOKUP($F432,產品資料!$A$2:$G$51,6,FALSE)</f>
        <v>1200</v>
      </c>
      <c r="K432" s="17">
        <f t="shared" si="6"/>
        <v>30000</v>
      </c>
    </row>
    <row r="433" spans="1:11" x14ac:dyDescent="0.3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1611</v>
      </c>
      <c r="G433" s="11" t="str">
        <f>VLOOKUP($F433,產品資料!$A$2:$G$51,5,FALSE)</f>
        <v>美白電動牙刷-美白刷頭+多動向交叉刷頭</v>
      </c>
      <c r="H433" s="8" t="str">
        <f>VLOOKUP(訂單銷售明細!$F433,產品資料!$A$1:$G$51,2,FALSE)</f>
        <v>美容家電</v>
      </c>
      <c r="I433" s="8">
        <v>25</v>
      </c>
      <c r="J433" s="8">
        <f>VLOOKUP($F433,產品資料!$A$2:$G$51,6,FALSE)</f>
        <v>1200</v>
      </c>
      <c r="K433" s="12">
        <f t="shared" si="6"/>
        <v>30000</v>
      </c>
    </row>
    <row r="434" spans="1:11" x14ac:dyDescent="0.3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1611</v>
      </c>
      <c r="G434" s="16" t="str">
        <f>VLOOKUP($F434,產品資料!$A$2:$G$51,5,FALSE)</f>
        <v>美白電動牙刷-美白刷頭+多動向交叉刷頭</v>
      </c>
      <c r="H434" s="13" t="str">
        <f>VLOOKUP(訂單銷售明細!$F434,產品資料!$A$1:$G$51,2,FALSE)</f>
        <v>美容家電</v>
      </c>
      <c r="I434" s="13">
        <v>25</v>
      </c>
      <c r="J434" s="13">
        <f>VLOOKUP($F434,產品資料!$A$2:$G$51,6,FALSE)</f>
        <v>1200</v>
      </c>
      <c r="K434" s="17">
        <f t="shared" si="6"/>
        <v>30000</v>
      </c>
    </row>
    <row r="435" spans="1:11" x14ac:dyDescent="0.3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1609</v>
      </c>
      <c r="G435" s="11" t="str">
        <f>VLOOKUP($F435,產品資料!$A$2:$G$51,5,FALSE)</f>
        <v>手持按摩器</v>
      </c>
      <c r="H435" s="8" t="str">
        <f>VLOOKUP(訂單銷售明細!$F435,產品資料!$A$1:$G$51,2,FALSE)</f>
        <v>按摩家電</v>
      </c>
      <c r="I435" s="8">
        <v>25</v>
      </c>
      <c r="J435" s="8">
        <f>VLOOKUP($F435,產品資料!$A$2:$G$51,6,FALSE)</f>
        <v>2980</v>
      </c>
      <c r="K435" s="12">
        <f t="shared" si="6"/>
        <v>74500</v>
      </c>
    </row>
    <row r="436" spans="1:11" x14ac:dyDescent="0.3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1608</v>
      </c>
      <c r="G436" s="16" t="str">
        <f>VLOOKUP($F436,產品資料!$A$2:$G$51,5,FALSE)</f>
        <v>奈米水離子吹風機-粉金</v>
      </c>
      <c r="H436" s="13" t="str">
        <f>VLOOKUP(訂單銷售明細!$F436,產品資料!$A$1:$G$51,2,FALSE)</f>
        <v>美容家電</v>
      </c>
      <c r="I436" s="13">
        <v>35</v>
      </c>
      <c r="J436" s="13">
        <f>VLOOKUP($F436,產品資料!$A$2:$G$51,6,FALSE)</f>
        <v>5990</v>
      </c>
      <c r="K436" s="17">
        <f t="shared" si="6"/>
        <v>209650</v>
      </c>
    </row>
    <row r="437" spans="1:11" x14ac:dyDescent="0.3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1608</v>
      </c>
      <c r="G437" s="11" t="str">
        <f>VLOOKUP($F437,產品資料!$A$2:$G$51,5,FALSE)</f>
        <v>奈米水離子吹風機-粉金</v>
      </c>
      <c r="H437" s="8" t="str">
        <f>VLOOKUP(訂單銷售明細!$F437,產品資料!$A$1:$G$51,2,FALSE)</f>
        <v>美容家電</v>
      </c>
      <c r="I437" s="8">
        <v>35</v>
      </c>
      <c r="J437" s="8">
        <f>VLOOKUP($F437,產品資料!$A$2:$G$51,6,FALSE)</f>
        <v>5990</v>
      </c>
      <c r="K437" s="12">
        <f t="shared" si="6"/>
        <v>209650</v>
      </c>
    </row>
    <row r="438" spans="1:11" x14ac:dyDescent="0.3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1627</v>
      </c>
      <c r="G438" s="16" t="str">
        <f>VLOOKUP($F438,產品資料!$A$2:$G$51,5,FALSE)</f>
        <v>暖手寶-粉+白</v>
      </c>
      <c r="H438" s="13" t="str">
        <f>VLOOKUP(訂單銷售明細!$F438,產品資料!$A$1:$G$51,2,FALSE)</f>
        <v>空調家電</v>
      </c>
      <c r="I438" s="13">
        <v>45</v>
      </c>
      <c r="J438" s="13">
        <f>VLOOKUP($F438,產品資料!$A$2:$G$51,6,FALSE)</f>
        <v>1330</v>
      </c>
      <c r="K438" s="17">
        <f t="shared" si="6"/>
        <v>59850</v>
      </c>
    </row>
    <row r="439" spans="1:11" x14ac:dyDescent="0.3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1600</v>
      </c>
      <c r="G439" s="11" t="str">
        <f>VLOOKUP($F439,產品資料!$A$2:$G$51,5,FALSE)</f>
        <v>蒸氣電熨斗</v>
      </c>
      <c r="H439" s="8" t="str">
        <f>VLOOKUP(訂單銷售明細!$F439,產品資料!$A$1:$G$51,2,FALSE)</f>
        <v>生活家電</v>
      </c>
      <c r="I439" s="8">
        <v>25</v>
      </c>
      <c r="J439" s="8">
        <f>VLOOKUP($F439,產品資料!$A$2:$G$51,6,FALSE)</f>
        <v>665</v>
      </c>
      <c r="K439" s="12">
        <f t="shared" si="6"/>
        <v>16625</v>
      </c>
    </row>
    <row r="440" spans="1:11" x14ac:dyDescent="0.3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1623</v>
      </c>
      <c r="G440" s="16" t="str">
        <f>VLOOKUP($F440,產品資料!$A$2:$G$51,5,FALSE)</f>
        <v>14吋立扇/電風扇-灰</v>
      </c>
      <c r="H440" s="13" t="str">
        <f>VLOOKUP(訂單銷售明細!$F440,產品資料!$A$1:$G$51,2,FALSE)</f>
        <v>空調家電</v>
      </c>
      <c r="I440" s="13">
        <v>25</v>
      </c>
      <c r="J440" s="13">
        <f>VLOOKUP($F440,產品資料!$A$2:$G$51,6,FALSE)</f>
        <v>980</v>
      </c>
      <c r="K440" s="17">
        <f t="shared" si="6"/>
        <v>24500</v>
      </c>
    </row>
    <row r="441" spans="1:11" x14ac:dyDescent="0.3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1607</v>
      </c>
      <c r="G441" s="11" t="str">
        <f>VLOOKUP($F441,產品資料!$A$2:$G$51,5,FALSE)</f>
        <v>40吋LED液晶顯示器</v>
      </c>
      <c r="H441" s="8" t="str">
        <f>VLOOKUP(訂單銷售明細!$F441,產品資料!$A$1:$G$51,2,FALSE)</f>
        <v>生活家電</v>
      </c>
      <c r="I441" s="8">
        <v>35</v>
      </c>
      <c r="J441" s="8">
        <f>VLOOKUP($F441,產品資料!$A$2:$G$51,6,FALSE)</f>
        <v>7490</v>
      </c>
      <c r="K441" s="12">
        <f t="shared" si="6"/>
        <v>262150</v>
      </c>
    </row>
    <row r="442" spans="1:11" x14ac:dyDescent="0.3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1607</v>
      </c>
      <c r="G442" s="16" t="str">
        <f>VLOOKUP($F442,產品資料!$A$2:$G$51,5,FALSE)</f>
        <v>40吋LED液晶顯示器</v>
      </c>
      <c r="H442" s="13" t="str">
        <f>VLOOKUP(訂單銷售明細!$F442,產品資料!$A$1:$G$51,2,FALSE)</f>
        <v>生活家電</v>
      </c>
      <c r="I442" s="13">
        <v>35</v>
      </c>
      <c r="J442" s="13">
        <f>VLOOKUP($F442,產品資料!$A$2:$G$51,6,FALSE)</f>
        <v>7490</v>
      </c>
      <c r="K442" s="17">
        <f t="shared" si="6"/>
        <v>262150</v>
      </c>
    </row>
    <row r="443" spans="1:11" x14ac:dyDescent="0.3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1604</v>
      </c>
      <c r="G443" s="11" t="str">
        <f>VLOOKUP($F443,產品資料!$A$2:$G$51,5,FALSE)</f>
        <v>渦輪氣旋健康氣炸鍋</v>
      </c>
      <c r="H443" s="8" t="str">
        <f>VLOOKUP(訂單銷售明細!$F443,產品資料!$A$1:$G$51,2,FALSE)</f>
        <v>廚房家電</v>
      </c>
      <c r="I443" s="8">
        <v>65</v>
      </c>
      <c r="J443" s="8">
        <f>VLOOKUP($F443,產品資料!$A$2:$G$51,6,FALSE)</f>
        <v>8990</v>
      </c>
      <c r="K443" s="12">
        <f t="shared" si="6"/>
        <v>584350</v>
      </c>
    </row>
    <row r="444" spans="1:11" x14ac:dyDescent="0.3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1604</v>
      </c>
      <c r="G444" s="16" t="str">
        <f>VLOOKUP($F444,產品資料!$A$2:$G$51,5,FALSE)</f>
        <v>渦輪氣旋健康氣炸鍋</v>
      </c>
      <c r="H444" s="13" t="str">
        <f>VLOOKUP(訂單銷售明細!$F444,產品資料!$A$1:$G$51,2,FALSE)</f>
        <v>廚房家電</v>
      </c>
      <c r="I444" s="13">
        <v>65</v>
      </c>
      <c r="J444" s="13">
        <f>VLOOKUP($F444,產品資料!$A$2:$G$51,6,FALSE)</f>
        <v>8990</v>
      </c>
      <c r="K444" s="17">
        <f t="shared" si="6"/>
        <v>584350</v>
      </c>
    </row>
    <row r="445" spans="1:11" x14ac:dyDescent="0.3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1640</v>
      </c>
      <c r="G445" s="11" t="str">
        <f>VLOOKUP($F445,產品資料!$A$2:$G$51,5,FALSE)</f>
        <v>迷你隨身空氣負離子清淨機-白</v>
      </c>
      <c r="H445" s="8" t="str">
        <f>VLOOKUP(訂單銷售明細!$F445,產品資料!$A$1:$G$51,2,FALSE)</f>
        <v>清靜除溼</v>
      </c>
      <c r="I445" s="8">
        <v>25</v>
      </c>
      <c r="J445" s="8">
        <f>VLOOKUP($F445,產品資料!$A$2:$G$51,6,FALSE)</f>
        <v>999</v>
      </c>
      <c r="K445" s="12">
        <f t="shared" si="6"/>
        <v>24975</v>
      </c>
    </row>
    <row r="446" spans="1:11" x14ac:dyDescent="0.3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1641</v>
      </c>
      <c r="G446" s="16" t="str">
        <f>VLOOKUP($F446,產品資料!$A$2:$G$51,5,FALSE)</f>
        <v>暖手寶-白</v>
      </c>
      <c r="H446" s="13" t="str">
        <f>VLOOKUP(訂單銷售明細!$F446,產品資料!$A$1:$G$51,2,FALSE)</f>
        <v>空調家電</v>
      </c>
      <c r="I446" s="13">
        <v>25</v>
      </c>
      <c r="J446" s="13">
        <f>VLOOKUP($F446,產品資料!$A$2:$G$51,6,FALSE)</f>
        <v>690</v>
      </c>
      <c r="K446" s="17">
        <f t="shared" si="6"/>
        <v>17250</v>
      </c>
    </row>
    <row r="447" spans="1:11" x14ac:dyDescent="0.3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1642</v>
      </c>
      <c r="G447" s="11" t="str">
        <f>VLOOKUP($F447,產品資料!$A$2:$G$51,5,FALSE)</f>
        <v>紫漩USB捕蚊燈</v>
      </c>
      <c r="H447" s="8" t="str">
        <f>VLOOKUP(訂單銷售明細!$F447,產品資料!$A$1:$G$51,2,FALSE)</f>
        <v>生活家電</v>
      </c>
      <c r="I447" s="8">
        <v>25</v>
      </c>
      <c r="J447" s="8">
        <f>VLOOKUP($F447,產品資料!$A$2:$G$51,6,FALSE)</f>
        <v>680</v>
      </c>
      <c r="K447" s="12">
        <f t="shared" si="6"/>
        <v>17000</v>
      </c>
    </row>
    <row r="448" spans="1:11" x14ac:dyDescent="0.3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1643</v>
      </c>
      <c r="G448" s="16" t="str">
        <f>VLOOKUP($F448,產品資料!$A$2:$G$51,5,FALSE)</f>
        <v>溫熱按摩敲敲枕</v>
      </c>
      <c r="H448" s="13" t="str">
        <f>VLOOKUP(訂單銷售明細!$F448,產品資料!$A$1:$G$51,2,FALSE)</f>
        <v>按摩家電</v>
      </c>
      <c r="I448" s="13">
        <v>25</v>
      </c>
      <c r="J448" s="13">
        <f>VLOOKUP($F448,產品資料!$A$2:$G$51,6,FALSE)</f>
        <v>2880</v>
      </c>
      <c r="K448" s="17">
        <f t="shared" si="6"/>
        <v>72000</v>
      </c>
    </row>
    <row r="449" spans="1:11" x14ac:dyDescent="0.3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1644</v>
      </c>
      <c r="G449" s="11" t="str">
        <f>VLOOKUP($F449,產品資料!$A$2:$G$51,5,FALSE)</f>
        <v>鉑光防眩檯燈-黑</v>
      </c>
      <c r="H449" s="8" t="str">
        <f>VLOOKUP(訂單銷售明細!$F449,產品資料!$A$1:$G$51,2,FALSE)</f>
        <v>生活家電</v>
      </c>
      <c r="I449" s="8">
        <v>25</v>
      </c>
      <c r="J449" s="8">
        <f>VLOOKUP($F449,產品資料!$A$2:$G$51,6,FALSE)</f>
        <v>988</v>
      </c>
      <c r="K449" s="12">
        <f t="shared" si="6"/>
        <v>24700</v>
      </c>
    </row>
    <row r="450" spans="1:11" x14ac:dyDescent="0.3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1645</v>
      </c>
      <c r="G450" s="16" t="str">
        <f>VLOOKUP($F450,產品資料!$A$2:$G$51,5,FALSE)</f>
        <v>頸背多功能按摩椅墊</v>
      </c>
      <c r="H450" s="13" t="str">
        <f>VLOOKUP(訂單銷售明細!$F450,產品資料!$A$1:$G$51,2,FALSE)</f>
        <v>按摩家電</v>
      </c>
      <c r="I450" s="13">
        <v>25</v>
      </c>
      <c r="J450" s="13">
        <f>VLOOKUP($F450,產品資料!$A$2:$G$51,6,FALSE)</f>
        <v>3280</v>
      </c>
      <c r="K450" s="17">
        <f t="shared" si="6"/>
        <v>82000</v>
      </c>
    </row>
    <row r="451" spans="1:11" x14ac:dyDescent="0.3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1646</v>
      </c>
      <c r="G451" s="11" t="str">
        <f>VLOOKUP($F451,產品資料!$A$2:$G$51,5,FALSE)</f>
        <v>暖烘免治馬桶座</v>
      </c>
      <c r="H451" s="8" t="str">
        <f>VLOOKUP(訂單銷售明細!$F451,產品資料!$A$1:$G$51,2,FALSE)</f>
        <v>生活家電</v>
      </c>
      <c r="I451" s="8">
        <v>25</v>
      </c>
      <c r="J451" s="8">
        <f>VLOOKUP($F451,產品資料!$A$2:$G$51,6,FALSE)</f>
        <v>16020</v>
      </c>
      <c r="K451" s="12">
        <f t="shared" ref="K451:K514" si="7">I451*J451</f>
        <v>400500</v>
      </c>
    </row>
    <row r="452" spans="1:11" x14ac:dyDescent="0.3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1647</v>
      </c>
      <c r="G452" s="16" t="str">
        <f>VLOOKUP($F452,產品資料!$A$2:$G$51,5,FALSE)</f>
        <v>愛沙發-時尚灰</v>
      </c>
      <c r="H452" s="13" t="str">
        <f>VLOOKUP(訂單銷售明細!$F452,產品資料!$A$1:$G$51,2,FALSE)</f>
        <v>按摩家電</v>
      </c>
      <c r="I452" s="13">
        <v>35</v>
      </c>
      <c r="J452" s="13">
        <f>VLOOKUP($F452,產品資料!$A$2:$G$51,6,FALSE)</f>
        <v>32800</v>
      </c>
      <c r="K452" s="17">
        <f t="shared" si="7"/>
        <v>1148000</v>
      </c>
    </row>
    <row r="453" spans="1:11" x14ac:dyDescent="0.3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1605</v>
      </c>
      <c r="G453" s="11" t="str">
        <f>VLOOKUP($F453,產品資料!$A$2:$G$51,5,FALSE)</f>
        <v>14吋立扇/電風扇-黑</v>
      </c>
      <c r="H453" s="8" t="str">
        <f>VLOOKUP(訂單銷售明細!$F453,產品資料!$A$1:$G$51,2,FALSE)</f>
        <v>空調家電</v>
      </c>
      <c r="I453" s="8">
        <v>35</v>
      </c>
      <c r="J453" s="8">
        <f>VLOOKUP($F453,產品資料!$A$2:$G$51,6,FALSE)</f>
        <v>980</v>
      </c>
      <c r="K453" s="12">
        <f t="shared" si="7"/>
        <v>34300</v>
      </c>
    </row>
    <row r="454" spans="1:11" x14ac:dyDescent="0.3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1615</v>
      </c>
      <c r="G454" s="16" t="str">
        <f>VLOOKUP($F454,產品資料!$A$2:$G$51,5,FALSE)</f>
        <v>迷你淨顏潔膚儀-送刷頭</v>
      </c>
      <c r="H454" s="13" t="str">
        <f>VLOOKUP(訂單銷售明細!$F454,產品資料!$A$1:$G$51,2,FALSE)</f>
        <v>美容家電</v>
      </c>
      <c r="I454" s="13">
        <v>45</v>
      </c>
      <c r="J454" s="13">
        <f>VLOOKUP($F454,產品資料!$A$2:$G$51,6,FALSE)</f>
        <v>2600</v>
      </c>
      <c r="K454" s="17">
        <f t="shared" si="7"/>
        <v>117000</v>
      </c>
    </row>
    <row r="455" spans="1:11" x14ac:dyDescent="0.3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1632</v>
      </c>
      <c r="G455" s="11" t="str">
        <f>VLOOKUP($F455,產品資料!$A$2:$G$51,5,FALSE)</f>
        <v>蒸氣掛燙烘衣架</v>
      </c>
      <c r="H455" s="8" t="str">
        <f>VLOOKUP(訂單銷售明細!$F455,產品資料!$A$1:$G$51,2,FALSE)</f>
        <v>清靜除溼</v>
      </c>
      <c r="I455" s="8">
        <v>25</v>
      </c>
      <c r="J455" s="8">
        <f>VLOOKUP($F455,產品資料!$A$2:$G$51,6,FALSE)</f>
        <v>4280</v>
      </c>
      <c r="K455" s="12">
        <f t="shared" si="7"/>
        <v>107000</v>
      </c>
    </row>
    <row r="456" spans="1:11" x14ac:dyDescent="0.3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1615</v>
      </c>
      <c r="G456" s="16" t="str">
        <f>VLOOKUP($F456,產品資料!$A$2:$G$51,5,FALSE)</f>
        <v>迷你淨顏潔膚儀-送刷頭</v>
      </c>
      <c r="H456" s="13" t="str">
        <f>VLOOKUP(訂單銷售明細!$F456,產品資料!$A$1:$G$51,2,FALSE)</f>
        <v>美容家電</v>
      </c>
      <c r="I456" s="13">
        <v>25</v>
      </c>
      <c r="J456" s="13">
        <f>VLOOKUP($F456,產品資料!$A$2:$G$51,6,FALSE)</f>
        <v>2600</v>
      </c>
      <c r="K456" s="17">
        <f t="shared" si="7"/>
        <v>65000</v>
      </c>
    </row>
    <row r="457" spans="1:11" x14ac:dyDescent="0.3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1615</v>
      </c>
      <c r="G457" s="11" t="str">
        <f>VLOOKUP($F457,產品資料!$A$2:$G$51,5,FALSE)</f>
        <v>迷你淨顏潔膚儀-送刷頭</v>
      </c>
      <c r="H457" s="8" t="str">
        <f>VLOOKUP(訂單銷售明細!$F457,產品資料!$A$1:$G$51,2,FALSE)</f>
        <v>美容家電</v>
      </c>
      <c r="I457" s="8">
        <v>35</v>
      </c>
      <c r="J457" s="8">
        <f>VLOOKUP($F457,產品資料!$A$2:$G$51,6,FALSE)</f>
        <v>2600</v>
      </c>
      <c r="K457" s="12">
        <f t="shared" si="7"/>
        <v>91000</v>
      </c>
    </row>
    <row r="458" spans="1:11" x14ac:dyDescent="0.3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1605</v>
      </c>
      <c r="G458" s="16" t="str">
        <f>VLOOKUP($F458,產品資料!$A$2:$G$51,5,FALSE)</f>
        <v>14吋立扇/電風扇-黑</v>
      </c>
      <c r="H458" s="13" t="str">
        <f>VLOOKUP(訂單銷售明細!$F458,產品資料!$A$1:$G$51,2,FALSE)</f>
        <v>空調家電</v>
      </c>
      <c r="I458" s="13">
        <v>35</v>
      </c>
      <c r="J458" s="13">
        <f>VLOOKUP($F458,產品資料!$A$2:$G$51,6,FALSE)</f>
        <v>980</v>
      </c>
      <c r="K458" s="17">
        <f t="shared" si="7"/>
        <v>34300</v>
      </c>
    </row>
    <row r="459" spans="1:11" x14ac:dyDescent="0.3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1605</v>
      </c>
      <c r="G459" s="11" t="str">
        <f>VLOOKUP($F459,產品資料!$A$2:$G$51,5,FALSE)</f>
        <v>14吋立扇/電風扇-黑</v>
      </c>
      <c r="H459" s="8" t="str">
        <f>VLOOKUP(訂單銷售明細!$F459,產品資料!$A$1:$G$51,2,FALSE)</f>
        <v>空調家電</v>
      </c>
      <c r="I459" s="8">
        <v>65</v>
      </c>
      <c r="J459" s="8">
        <f>VLOOKUP($F459,產品資料!$A$2:$G$51,6,FALSE)</f>
        <v>980</v>
      </c>
      <c r="K459" s="12">
        <f t="shared" si="7"/>
        <v>63700</v>
      </c>
    </row>
    <row r="460" spans="1:11" x14ac:dyDescent="0.3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1646</v>
      </c>
      <c r="G460" s="16" t="str">
        <f>VLOOKUP($F460,產品資料!$A$2:$G$51,5,FALSE)</f>
        <v>暖烘免治馬桶座</v>
      </c>
      <c r="H460" s="13" t="str">
        <f>VLOOKUP(訂單銷售明細!$F460,產品資料!$A$1:$G$51,2,FALSE)</f>
        <v>生活家電</v>
      </c>
      <c r="I460" s="13">
        <v>65</v>
      </c>
      <c r="J460" s="13">
        <f>VLOOKUP($F460,產品資料!$A$2:$G$51,6,FALSE)</f>
        <v>16020</v>
      </c>
      <c r="K460" s="17">
        <f t="shared" si="7"/>
        <v>1041300</v>
      </c>
    </row>
    <row r="461" spans="1:11" x14ac:dyDescent="0.3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1611</v>
      </c>
      <c r="G461" s="11" t="str">
        <f>VLOOKUP($F461,產品資料!$A$2:$G$51,5,FALSE)</f>
        <v>美白電動牙刷-美白刷頭+多動向交叉刷頭</v>
      </c>
      <c r="H461" s="8" t="str">
        <f>VLOOKUP(訂單銷售明細!$F461,產品資料!$A$1:$G$51,2,FALSE)</f>
        <v>美容家電</v>
      </c>
      <c r="I461" s="8">
        <v>25</v>
      </c>
      <c r="J461" s="8">
        <f>VLOOKUP($F461,產品資料!$A$2:$G$51,6,FALSE)</f>
        <v>1200</v>
      </c>
      <c r="K461" s="12">
        <f t="shared" si="7"/>
        <v>30000</v>
      </c>
    </row>
    <row r="462" spans="1:11" x14ac:dyDescent="0.3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1607</v>
      </c>
      <c r="G462" s="16" t="str">
        <f>VLOOKUP($F462,產品資料!$A$2:$G$51,5,FALSE)</f>
        <v>40吋LED液晶顯示器</v>
      </c>
      <c r="H462" s="13" t="str">
        <f>VLOOKUP(訂單銷售明細!$F462,產品資料!$A$1:$G$51,2,FALSE)</f>
        <v>生活家電</v>
      </c>
      <c r="I462" s="13">
        <v>25</v>
      </c>
      <c r="J462" s="13">
        <f>VLOOKUP($F462,產品資料!$A$2:$G$51,6,FALSE)</f>
        <v>7490</v>
      </c>
      <c r="K462" s="17">
        <f t="shared" si="7"/>
        <v>187250</v>
      </c>
    </row>
    <row r="463" spans="1:11" x14ac:dyDescent="0.3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1635</v>
      </c>
      <c r="G463" s="11" t="str">
        <f>VLOOKUP($F463,產品資料!$A$2:$G$51,5,FALSE)</f>
        <v>數位式無線電話-時尚黑</v>
      </c>
      <c r="H463" s="8" t="str">
        <f>VLOOKUP(訂單銷售明細!$F463,產品資料!$A$1:$G$51,2,FALSE)</f>
        <v>生活家電</v>
      </c>
      <c r="I463" s="8">
        <v>25</v>
      </c>
      <c r="J463" s="8">
        <f>VLOOKUP($F463,產品資料!$A$2:$G$51,6,FALSE)</f>
        <v>990</v>
      </c>
      <c r="K463" s="12">
        <f t="shared" si="7"/>
        <v>24750</v>
      </c>
    </row>
    <row r="464" spans="1:11" x14ac:dyDescent="0.3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1608</v>
      </c>
      <c r="G464" s="16" t="str">
        <f>VLOOKUP($F464,產品資料!$A$2:$G$51,5,FALSE)</f>
        <v>奈米水離子吹風機-粉金</v>
      </c>
      <c r="H464" s="13" t="str">
        <f>VLOOKUP(訂單銷售明細!$F464,產品資料!$A$1:$G$51,2,FALSE)</f>
        <v>美容家電</v>
      </c>
      <c r="I464" s="13">
        <v>25</v>
      </c>
      <c r="J464" s="13">
        <f>VLOOKUP($F464,產品資料!$A$2:$G$51,6,FALSE)</f>
        <v>5990</v>
      </c>
      <c r="K464" s="17">
        <f t="shared" si="7"/>
        <v>149750</v>
      </c>
    </row>
    <row r="465" spans="1:11" x14ac:dyDescent="0.3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1611</v>
      </c>
      <c r="G465" s="11" t="str">
        <f>VLOOKUP($F465,產品資料!$A$2:$G$51,5,FALSE)</f>
        <v>美白電動牙刷-美白刷頭+多動向交叉刷頭</v>
      </c>
      <c r="H465" s="8" t="str">
        <f>VLOOKUP(訂單銷售明細!$F465,產品資料!$A$1:$G$51,2,FALSE)</f>
        <v>美容家電</v>
      </c>
      <c r="I465" s="8">
        <v>25</v>
      </c>
      <c r="J465" s="8">
        <f>VLOOKUP($F465,產品資料!$A$2:$G$51,6,FALSE)</f>
        <v>1200</v>
      </c>
      <c r="K465" s="12">
        <f t="shared" si="7"/>
        <v>30000</v>
      </c>
    </row>
    <row r="466" spans="1:11" x14ac:dyDescent="0.3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1613</v>
      </c>
      <c r="G466" s="16" t="str">
        <f>VLOOKUP($F466,產品資料!$A$2:$G$51,5,FALSE)</f>
        <v>水洗三刀頭電動刮鬍刀-黑</v>
      </c>
      <c r="H466" s="13" t="str">
        <f>VLOOKUP(訂單銷售明細!$F466,產品資料!$A$1:$G$51,2,FALSE)</f>
        <v>美容家電</v>
      </c>
      <c r="I466" s="13">
        <v>25</v>
      </c>
      <c r="J466" s="13">
        <f>VLOOKUP($F466,產品資料!$A$2:$G$51,6,FALSE)</f>
        <v>980</v>
      </c>
      <c r="K466" s="17">
        <f t="shared" si="7"/>
        <v>24500</v>
      </c>
    </row>
    <row r="467" spans="1:11" x14ac:dyDescent="0.3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1608</v>
      </c>
      <c r="G467" s="11" t="str">
        <f>VLOOKUP($F467,產品資料!$A$2:$G$51,5,FALSE)</f>
        <v>奈米水離子吹風機-粉金</v>
      </c>
      <c r="H467" s="8" t="str">
        <f>VLOOKUP(訂單銷售明細!$F467,產品資料!$A$1:$G$51,2,FALSE)</f>
        <v>美容家電</v>
      </c>
      <c r="I467" s="8">
        <v>35</v>
      </c>
      <c r="J467" s="8">
        <f>VLOOKUP($F467,產品資料!$A$2:$G$51,6,FALSE)</f>
        <v>5990</v>
      </c>
      <c r="K467" s="12">
        <f t="shared" si="7"/>
        <v>209650</v>
      </c>
    </row>
    <row r="468" spans="1:11" x14ac:dyDescent="0.3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1604</v>
      </c>
      <c r="G468" s="16" t="str">
        <f>VLOOKUP($F468,產品資料!$A$2:$G$51,5,FALSE)</f>
        <v>渦輪氣旋健康氣炸鍋</v>
      </c>
      <c r="H468" s="13" t="str">
        <f>VLOOKUP(訂單銷售明細!$F468,產品資料!$A$1:$G$51,2,FALSE)</f>
        <v>廚房家電</v>
      </c>
      <c r="I468" s="13">
        <v>25</v>
      </c>
      <c r="J468" s="13">
        <f>VLOOKUP($F468,產品資料!$A$2:$G$51,6,FALSE)</f>
        <v>8990</v>
      </c>
      <c r="K468" s="17">
        <f t="shared" si="7"/>
        <v>224750</v>
      </c>
    </row>
    <row r="469" spans="1:11" x14ac:dyDescent="0.3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1607</v>
      </c>
      <c r="G469" s="11" t="str">
        <f>VLOOKUP($F469,產品資料!$A$2:$G$51,5,FALSE)</f>
        <v>40吋LED液晶顯示器</v>
      </c>
      <c r="H469" s="8" t="str">
        <f>VLOOKUP(訂單銷售明細!$F469,產品資料!$A$1:$G$51,2,FALSE)</f>
        <v>生活家電</v>
      </c>
      <c r="I469" s="8">
        <v>65</v>
      </c>
      <c r="J469" s="8">
        <f>VLOOKUP($F469,產品資料!$A$2:$G$51,6,FALSE)</f>
        <v>7490</v>
      </c>
      <c r="K469" s="12">
        <f t="shared" si="7"/>
        <v>486850</v>
      </c>
    </row>
    <row r="470" spans="1:11" x14ac:dyDescent="0.3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1615</v>
      </c>
      <c r="G470" s="16" t="str">
        <f>VLOOKUP($F470,產品資料!$A$2:$G$51,5,FALSE)</f>
        <v>迷你淨顏潔膚儀-送刷頭</v>
      </c>
      <c r="H470" s="13" t="str">
        <f>VLOOKUP(訂單銷售明細!$F470,產品資料!$A$1:$G$51,2,FALSE)</f>
        <v>美容家電</v>
      </c>
      <c r="I470" s="13">
        <v>25</v>
      </c>
      <c r="J470" s="13">
        <f>VLOOKUP($F470,產品資料!$A$2:$G$51,6,FALSE)</f>
        <v>2600</v>
      </c>
      <c r="K470" s="17">
        <f t="shared" si="7"/>
        <v>65000</v>
      </c>
    </row>
    <row r="471" spans="1:11" x14ac:dyDescent="0.3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1632</v>
      </c>
      <c r="G471" s="11" t="str">
        <f>VLOOKUP($F471,產品資料!$A$2:$G$51,5,FALSE)</f>
        <v>蒸氣掛燙烘衣架</v>
      </c>
      <c r="H471" s="8" t="str">
        <f>VLOOKUP(訂單銷售明細!$F471,產品資料!$A$1:$G$51,2,FALSE)</f>
        <v>清靜除溼</v>
      </c>
      <c r="I471" s="8">
        <v>65</v>
      </c>
      <c r="J471" s="8">
        <f>VLOOKUP($F471,產品資料!$A$2:$G$51,6,FALSE)</f>
        <v>4280</v>
      </c>
      <c r="K471" s="12">
        <f t="shared" si="7"/>
        <v>278200</v>
      </c>
    </row>
    <row r="472" spans="1:11" x14ac:dyDescent="0.3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1604</v>
      </c>
      <c r="G472" s="16" t="str">
        <f>VLOOKUP($F472,產品資料!$A$2:$G$51,5,FALSE)</f>
        <v>渦輪氣旋健康氣炸鍋</v>
      </c>
      <c r="H472" s="13" t="str">
        <f>VLOOKUP(訂單銷售明細!$F472,產品資料!$A$1:$G$51,2,FALSE)</f>
        <v>廚房家電</v>
      </c>
      <c r="I472" s="13">
        <v>25</v>
      </c>
      <c r="J472" s="13">
        <f>VLOOKUP($F472,產品資料!$A$2:$G$51,6,FALSE)</f>
        <v>8990</v>
      </c>
      <c r="K472" s="17">
        <f t="shared" si="7"/>
        <v>224750</v>
      </c>
    </row>
    <row r="473" spans="1:11" x14ac:dyDescent="0.3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1607</v>
      </c>
      <c r="G473" s="11" t="str">
        <f>VLOOKUP($F473,產品資料!$A$2:$G$51,5,FALSE)</f>
        <v>40吋LED液晶顯示器</v>
      </c>
      <c r="H473" s="8" t="str">
        <f>VLOOKUP(訂單銷售明細!$F473,產品資料!$A$1:$G$51,2,FALSE)</f>
        <v>生活家電</v>
      </c>
      <c r="I473" s="8">
        <v>65</v>
      </c>
      <c r="J473" s="8">
        <f>VLOOKUP($F473,產品資料!$A$2:$G$51,6,FALSE)</f>
        <v>7490</v>
      </c>
      <c r="K473" s="12">
        <f t="shared" si="7"/>
        <v>486850</v>
      </c>
    </row>
    <row r="474" spans="1:11" x14ac:dyDescent="0.3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1632</v>
      </c>
      <c r="G474" s="16" t="str">
        <f>VLOOKUP($F474,產品資料!$A$2:$G$51,5,FALSE)</f>
        <v>蒸氣掛燙烘衣架</v>
      </c>
      <c r="H474" s="13" t="str">
        <f>VLOOKUP(訂單銷售明細!$F474,產品資料!$A$1:$G$51,2,FALSE)</f>
        <v>清靜除溼</v>
      </c>
      <c r="I474" s="13">
        <v>25</v>
      </c>
      <c r="J474" s="13">
        <f>VLOOKUP($F474,產品資料!$A$2:$G$51,6,FALSE)</f>
        <v>4280</v>
      </c>
      <c r="K474" s="17">
        <f t="shared" si="7"/>
        <v>107000</v>
      </c>
    </row>
    <row r="475" spans="1:11" x14ac:dyDescent="0.3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1632</v>
      </c>
      <c r="G475" s="11" t="str">
        <f>VLOOKUP($F475,產品資料!$A$2:$G$51,5,FALSE)</f>
        <v>蒸氣掛燙烘衣架</v>
      </c>
      <c r="H475" s="8" t="str">
        <f>VLOOKUP(訂單銷售明細!$F475,產品資料!$A$1:$G$51,2,FALSE)</f>
        <v>清靜除溼</v>
      </c>
      <c r="I475" s="8">
        <v>65</v>
      </c>
      <c r="J475" s="8">
        <f>VLOOKUP($F475,產品資料!$A$2:$G$51,6,FALSE)</f>
        <v>4280</v>
      </c>
      <c r="K475" s="12">
        <f t="shared" si="7"/>
        <v>278200</v>
      </c>
    </row>
    <row r="476" spans="1:11" x14ac:dyDescent="0.3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1632</v>
      </c>
      <c r="G476" s="16" t="str">
        <f>VLOOKUP($F476,產品資料!$A$2:$G$51,5,FALSE)</f>
        <v>蒸氣掛燙烘衣架</v>
      </c>
      <c r="H476" s="13" t="str">
        <f>VLOOKUP(訂單銷售明細!$F476,產品資料!$A$1:$G$51,2,FALSE)</f>
        <v>清靜除溼</v>
      </c>
      <c r="I476" s="13">
        <v>25</v>
      </c>
      <c r="J476" s="13">
        <f>VLOOKUP($F476,產品資料!$A$2:$G$51,6,FALSE)</f>
        <v>4280</v>
      </c>
      <c r="K476" s="17">
        <f t="shared" si="7"/>
        <v>107000</v>
      </c>
    </row>
    <row r="477" spans="1:11" x14ac:dyDescent="0.3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1632</v>
      </c>
      <c r="G477" s="11" t="str">
        <f>VLOOKUP($F477,產品資料!$A$2:$G$51,5,FALSE)</f>
        <v>蒸氣掛燙烘衣架</v>
      </c>
      <c r="H477" s="8" t="str">
        <f>VLOOKUP(訂單銷售明細!$F477,產品資料!$A$1:$G$51,2,FALSE)</f>
        <v>清靜除溼</v>
      </c>
      <c r="I477" s="8">
        <v>65</v>
      </c>
      <c r="J477" s="8">
        <f>VLOOKUP($F477,產品資料!$A$2:$G$51,6,FALSE)</f>
        <v>4280</v>
      </c>
      <c r="K477" s="12">
        <f t="shared" si="7"/>
        <v>278200</v>
      </c>
    </row>
    <row r="478" spans="1:11" x14ac:dyDescent="0.3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1635</v>
      </c>
      <c r="G478" s="16" t="str">
        <f>VLOOKUP($F478,產品資料!$A$2:$G$51,5,FALSE)</f>
        <v>數位式無線電話-時尚黑</v>
      </c>
      <c r="H478" s="13" t="str">
        <f>VLOOKUP(訂單銷售明細!$F478,產品資料!$A$1:$G$51,2,FALSE)</f>
        <v>生活家電</v>
      </c>
      <c r="I478" s="13">
        <v>25</v>
      </c>
      <c r="J478" s="13">
        <f>VLOOKUP($F478,產品資料!$A$2:$G$51,6,FALSE)</f>
        <v>990</v>
      </c>
      <c r="K478" s="17">
        <f t="shared" si="7"/>
        <v>24750</v>
      </c>
    </row>
    <row r="479" spans="1:11" x14ac:dyDescent="0.3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1607</v>
      </c>
      <c r="G479" s="11" t="str">
        <f>VLOOKUP($F479,產品資料!$A$2:$G$51,5,FALSE)</f>
        <v>40吋LED液晶顯示器</v>
      </c>
      <c r="H479" s="8" t="str">
        <f>VLOOKUP(訂單銷售明細!$F479,產品資料!$A$1:$G$51,2,FALSE)</f>
        <v>生活家電</v>
      </c>
      <c r="I479" s="8">
        <v>65</v>
      </c>
      <c r="J479" s="8">
        <f>VLOOKUP($F479,產品資料!$A$2:$G$51,6,FALSE)</f>
        <v>7490</v>
      </c>
      <c r="K479" s="12">
        <f t="shared" si="7"/>
        <v>486850</v>
      </c>
    </row>
    <row r="480" spans="1:11" x14ac:dyDescent="0.3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1632</v>
      </c>
      <c r="G480" s="16" t="str">
        <f>VLOOKUP($F480,產品資料!$A$2:$G$51,5,FALSE)</f>
        <v>蒸氣掛燙烘衣架</v>
      </c>
      <c r="H480" s="13" t="str">
        <f>VLOOKUP(訂單銷售明細!$F480,產品資料!$A$1:$G$51,2,FALSE)</f>
        <v>清靜除溼</v>
      </c>
      <c r="I480" s="13">
        <v>25</v>
      </c>
      <c r="J480" s="13">
        <f>VLOOKUP($F480,產品資料!$A$2:$G$51,6,FALSE)</f>
        <v>4280</v>
      </c>
      <c r="K480" s="17">
        <f t="shared" si="7"/>
        <v>107000</v>
      </c>
    </row>
    <row r="481" spans="1:11" x14ac:dyDescent="0.3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1632</v>
      </c>
      <c r="G481" s="11" t="str">
        <f>VLOOKUP($F481,產品資料!$A$2:$G$51,5,FALSE)</f>
        <v>蒸氣掛燙烘衣架</v>
      </c>
      <c r="H481" s="8" t="str">
        <f>VLOOKUP(訂單銷售明細!$F481,產品資料!$A$1:$G$51,2,FALSE)</f>
        <v>清靜除溼</v>
      </c>
      <c r="I481" s="8">
        <v>65</v>
      </c>
      <c r="J481" s="8">
        <f>VLOOKUP($F481,產品資料!$A$2:$G$51,6,FALSE)</f>
        <v>4280</v>
      </c>
      <c r="K481" s="12">
        <f t="shared" si="7"/>
        <v>278200</v>
      </c>
    </row>
    <row r="482" spans="1:11" x14ac:dyDescent="0.3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1635</v>
      </c>
      <c r="G482" s="16" t="str">
        <f>VLOOKUP($F482,產品資料!$A$2:$G$51,5,FALSE)</f>
        <v>數位式無線電話-時尚黑</v>
      </c>
      <c r="H482" s="13" t="str">
        <f>VLOOKUP(訂單銷售明細!$F482,產品資料!$A$1:$G$51,2,FALSE)</f>
        <v>生活家電</v>
      </c>
      <c r="I482" s="13">
        <v>25</v>
      </c>
      <c r="J482" s="13">
        <f>VLOOKUP($F482,產品資料!$A$2:$G$51,6,FALSE)</f>
        <v>990</v>
      </c>
      <c r="K482" s="17">
        <f t="shared" si="7"/>
        <v>24750</v>
      </c>
    </row>
    <row r="483" spans="1:11" x14ac:dyDescent="0.3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1607</v>
      </c>
      <c r="G483" s="11" t="str">
        <f>VLOOKUP($F483,產品資料!$A$2:$G$51,5,FALSE)</f>
        <v>40吋LED液晶顯示器</v>
      </c>
      <c r="H483" s="8" t="str">
        <f>VLOOKUP(訂單銷售明細!$F483,產品資料!$A$1:$G$51,2,FALSE)</f>
        <v>生活家電</v>
      </c>
      <c r="I483" s="8">
        <v>65</v>
      </c>
      <c r="J483" s="8">
        <f>VLOOKUP($F483,產品資料!$A$2:$G$51,6,FALSE)</f>
        <v>7490</v>
      </c>
      <c r="K483" s="12">
        <f t="shared" si="7"/>
        <v>486850</v>
      </c>
    </row>
    <row r="484" spans="1:11" x14ac:dyDescent="0.3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1632</v>
      </c>
      <c r="G484" s="16" t="str">
        <f>VLOOKUP($F484,產品資料!$A$2:$G$51,5,FALSE)</f>
        <v>蒸氣掛燙烘衣架</v>
      </c>
      <c r="H484" s="13" t="str">
        <f>VLOOKUP(訂單銷售明細!$F484,產品資料!$A$1:$G$51,2,FALSE)</f>
        <v>清靜除溼</v>
      </c>
      <c r="I484" s="13">
        <v>25</v>
      </c>
      <c r="J484" s="13">
        <f>VLOOKUP($F484,產品資料!$A$2:$G$51,6,FALSE)</f>
        <v>4280</v>
      </c>
      <c r="K484" s="17">
        <f t="shared" si="7"/>
        <v>107000</v>
      </c>
    </row>
    <row r="485" spans="1:11" x14ac:dyDescent="0.3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1632</v>
      </c>
      <c r="G485" s="11" t="str">
        <f>VLOOKUP($F485,產品資料!$A$2:$G$51,5,FALSE)</f>
        <v>蒸氣掛燙烘衣架</v>
      </c>
      <c r="H485" s="8" t="str">
        <f>VLOOKUP(訂單銷售明細!$F485,產品資料!$A$1:$G$51,2,FALSE)</f>
        <v>清靜除溼</v>
      </c>
      <c r="I485" s="8">
        <v>65</v>
      </c>
      <c r="J485" s="8">
        <f>VLOOKUP($F485,產品資料!$A$2:$G$51,6,FALSE)</f>
        <v>4280</v>
      </c>
      <c r="K485" s="12">
        <f t="shared" si="7"/>
        <v>278200</v>
      </c>
    </row>
    <row r="486" spans="1:11" x14ac:dyDescent="0.3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1635</v>
      </c>
      <c r="G486" s="16" t="str">
        <f>VLOOKUP($F486,產品資料!$A$2:$G$51,5,FALSE)</f>
        <v>數位式無線電話-時尚黑</v>
      </c>
      <c r="H486" s="13" t="str">
        <f>VLOOKUP(訂單銷售明細!$F486,產品資料!$A$1:$G$51,2,FALSE)</f>
        <v>生活家電</v>
      </c>
      <c r="I486" s="13">
        <v>25</v>
      </c>
      <c r="J486" s="13">
        <f>VLOOKUP($F486,產品資料!$A$2:$G$51,6,FALSE)</f>
        <v>990</v>
      </c>
      <c r="K486" s="17">
        <f t="shared" si="7"/>
        <v>24750</v>
      </c>
    </row>
    <row r="487" spans="1:11" x14ac:dyDescent="0.3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1607</v>
      </c>
      <c r="G487" s="11" t="str">
        <f>VLOOKUP($F487,產品資料!$A$2:$G$51,5,FALSE)</f>
        <v>40吋LED液晶顯示器</v>
      </c>
      <c r="H487" s="8" t="str">
        <f>VLOOKUP(訂單銷售明細!$F487,產品資料!$A$1:$G$51,2,FALSE)</f>
        <v>生活家電</v>
      </c>
      <c r="I487" s="8">
        <v>65</v>
      </c>
      <c r="J487" s="8">
        <f>VLOOKUP($F487,產品資料!$A$2:$G$51,6,FALSE)</f>
        <v>7490</v>
      </c>
      <c r="K487" s="12">
        <f t="shared" si="7"/>
        <v>486850</v>
      </c>
    </row>
    <row r="488" spans="1:11" x14ac:dyDescent="0.3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1632</v>
      </c>
      <c r="G488" s="16" t="str">
        <f>VLOOKUP($F488,產品資料!$A$2:$G$51,5,FALSE)</f>
        <v>蒸氣掛燙烘衣架</v>
      </c>
      <c r="H488" s="13" t="str">
        <f>VLOOKUP(訂單銷售明細!$F488,產品資料!$A$1:$G$51,2,FALSE)</f>
        <v>清靜除溼</v>
      </c>
      <c r="I488" s="13">
        <v>25</v>
      </c>
      <c r="J488" s="13">
        <f>VLOOKUP($F488,產品資料!$A$2:$G$51,6,FALSE)</f>
        <v>4280</v>
      </c>
      <c r="K488" s="17">
        <f t="shared" si="7"/>
        <v>107000</v>
      </c>
    </row>
    <row r="489" spans="1:11" x14ac:dyDescent="0.3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1632</v>
      </c>
      <c r="G489" s="11" t="str">
        <f>VLOOKUP($F489,產品資料!$A$2:$G$51,5,FALSE)</f>
        <v>蒸氣掛燙烘衣架</v>
      </c>
      <c r="H489" s="8" t="str">
        <f>VLOOKUP(訂單銷售明細!$F489,產品資料!$A$1:$G$51,2,FALSE)</f>
        <v>清靜除溼</v>
      </c>
      <c r="I489" s="8">
        <v>65</v>
      </c>
      <c r="J489" s="8">
        <f>VLOOKUP($F489,產品資料!$A$2:$G$51,6,FALSE)</f>
        <v>4280</v>
      </c>
      <c r="K489" s="12">
        <f t="shared" si="7"/>
        <v>278200</v>
      </c>
    </row>
    <row r="490" spans="1:11" x14ac:dyDescent="0.3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1635</v>
      </c>
      <c r="G490" s="16" t="str">
        <f>VLOOKUP($F490,產品資料!$A$2:$G$51,5,FALSE)</f>
        <v>數位式無線電話-時尚黑</v>
      </c>
      <c r="H490" s="13" t="str">
        <f>VLOOKUP(訂單銷售明細!$F490,產品資料!$A$1:$G$51,2,FALSE)</f>
        <v>生活家電</v>
      </c>
      <c r="I490" s="13">
        <v>25</v>
      </c>
      <c r="J490" s="13">
        <f>VLOOKUP($F490,產品資料!$A$2:$G$51,6,FALSE)</f>
        <v>990</v>
      </c>
      <c r="K490" s="17">
        <f t="shared" si="7"/>
        <v>24750</v>
      </c>
    </row>
    <row r="491" spans="1:11" x14ac:dyDescent="0.3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1607</v>
      </c>
      <c r="G491" s="11" t="str">
        <f>VLOOKUP($F491,產品資料!$A$2:$G$51,5,FALSE)</f>
        <v>40吋LED液晶顯示器</v>
      </c>
      <c r="H491" s="8" t="str">
        <f>VLOOKUP(訂單銷售明細!$F491,產品資料!$A$1:$G$51,2,FALSE)</f>
        <v>生活家電</v>
      </c>
      <c r="I491" s="8">
        <v>65</v>
      </c>
      <c r="J491" s="8">
        <f>VLOOKUP($F491,產品資料!$A$2:$G$51,6,FALSE)</f>
        <v>7490</v>
      </c>
      <c r="K491" s="12">
        <f t="shared" si="7"/>
        <v>486850</v>
      </c>
    </row>
    <row r="492" spans="1:11" x14ac:dyDescent="0.3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1632</v>
      </c>
      <c r="G492" s="16" t="str">
        <f>VLOOKUP($F492,產品資料!$A$2:$G$51,5,FALSE)</f>
        <v>蒸氣掛燙烘衣架</v>
      </c>
      <c r="H492" s="13" t="str">
        <f>VLOOKUP(訂單銷售明細!$F492,產品資料!$A$1:$G$51,2,FALSE)</f>
        <v>清靜除溼</v>
      </c>
      <c r="I492" s="13">
        <v>25</v>
      </c>
      <c r="J492" s="13">
        <f>VLOOKUP($F492,產品資料!$A$2:$G$51,6,FALSE)</f>
        <v>4280</v>
      </c>
      <c r="K492" s="17">
        <f t="shared" si="7"/>
        <v>107000</v>
      </c>
    </row>
    <row r="493" spans="1:11" x14ac:dyDescent="0.3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1615</v>
      </c>
      <c r="G493" s="11" t="str">
        <f>VLOOKUP($F493,產品資料!$A$2:$G$51,5,FALSE)</f>
        <v>迷你淨顏潔膚儀-送刷頭</v>
      </c>
      <c r="H493" s="8" t="str">
        <f>VLOOKUP(訂單銷售明細!$F493,產品資料!$A$1:$G$51,2,FALSE)</f>
        <v>美容家電</v>
      </c>
      <c r="I493" s="8">
        <v>65</v>
      </c>
      <c r="J493" s="8">
        <f>VLOOKUP($F493,產品資料!$A$2:$G$51,6,FALSE)</f>
        <v>2600</v>
      </c>
      <c r="K493" s="12">
        <f t="shared" si="7"/>
        <v>169000</v>
      </c>
    </row>
    <row r="494" spans="1:11" x14ac:dyDescent="0.3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1635</v>
      </c>
      <c r="G494" s="16" t="str">
        <f>VLOOKUP($F494,產品資料!$A$2:$G$51,5,FALSE)</f>
        <v>數位式無線電話-時尚黑</v>
      </c>
      <c r="H494" s="13" t="str">
        <f>VLOOKUP(訂單銷售明細!$F494,產品資料!$A$1:$G$51,2,FALSE)</f>
        <v>生活家電</v>
      </c>
      <c r="I494" s="13">
        <v>25</v>
      </c>
      <c r="J494" s="13">
        <f>VLOOKUP($F494,產品資料!$A$2:$G$51,6,FALSE)</f>
        <v>990</v>
      </c>
      <c r="K494" s="17">
        <f t="shared" si="7"/>
        <v>24750</v>
      </c>
    </row>
    <row r="495" spans="1:11" x14ac:dyDescent="0.3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1607</v>
      </c>
      <c r="G495" s="11" t="str">
        <f>VLOOKUP($F495,產品資料!$A$2:$G$51,5,FALSE)</f>
        <v>40吋LED液晶顯示器</v>
      </c>
      <c r="H495" s="8" t="str">
        <f>VLOOKUP(訂單銷售明細!$F495,產品資料!$A$1:$G$51,2,FALSE)</f>
        <v>生活家電</v>
      </c>
      <c r="I495" s="8">
        <v>65</v>
      </c>
      <c r="J495" s="8">
        <f>VLOOKUP($F495,產品資料!$A$2:$G$51,6,FALSE)</f>
        <v>7490</v>
      </c>
      <c r="K495" s="12">
        <f t="shared" si="7"/>
        <v>486850</v>
      </c>
    </row>
    <row r="496" spans="1:11" x14ac:dyDescent="0.3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1632</v>
      </c>
      <c r="G496" s="16" t="str">
        <f>VLOOKUP($F496,產品資料!$A$2:$G$51,5,FALSE)</f>
        <v>蒸氣掛燙烘衣架</v>
      </c>
      <c r="H496" s="13" t="str">
        <f>VLOOKUP(訂單銷售明細!$F496,產品資料!$A$1:$G$51,2,FALSE)</f>
        <v>清靜除溼</v>
      </c>
      <c r="I496" s="13">
        <v>25</v>
      </c>
      <c r="J496" s="13">
        <f>VLOOKUP($F496,產品資料!$A$2:$G$51,6,FALSE)</f>
        <v>4280</v>
      </c>
      <c r="K496" s="17">
        <f t="shared" si="7"/>
        <v>107000</v>
      </c>
    </row>
    <row r="497" spans="1:11" x14ac:dyDescent="0.3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1615</v>
      </c>
      <c r="G497" s="11" t="str">
        <f>VLOOKUP($F497,產品資料!$A$2:$G$51,5,FALSE)</f>
        <v>迷你淨顏潔膚儀-送刷頭</v>
      </c>
      <c r="H497" s="8" t="str">
        <f>VLOOKUP(訂單銷售明細!$F497,產品資料!$A$1:$G$51,2,FALSE)</f>
        <v>美容家電</v>
      </c>
      <c r="I497" s="8">
        <v>65</v>
      </c>
      <c r="J497" s="8">
        <f>VLOOKUP($F497,產品資料!$A$2:$G$51,6,FALSE)</f>
        <v>2600</v>
      </c>
      <c r="K497" s="12">
        <f t="shared" si="7"/>
        <v>169000</v>
      </c>
    </row>
    <row r="498" spans="1:11" x14ac:dyDescent="0.3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1608</v>
      </c>
      <c r="G498" s="16" t="str">
        <f>VLOOKUP($F498,產品資料!$A$2:$G$51,5,FALSE)</f>
        <v>奈米水離子吹風機-粉金</v>
      </c>
      <c r="H498" s="13" t="str">
        <f>VLOOKUP(訂單銷售明細!$F498,產品資料!$A$1:$G$51,2,FALSE)</f>
        <v>美容家電</v>
      </c>
      <c r="I498" s="13">
        <v>25</v>
      </c>
      <c r="J498" s="13">
        <f>VLOOKUP($F498,產品資料!$A$2:$G$51,6,FALSE)</f>
        <v>5990</v>
      </c>
      <c r="K498" s="17">
        <f t="shared" si="7"/>
        <v>149750</v>
      </c>
    </row>
    <row r="499" spans="1:11" x14ac:dyDescent="0.3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1607</v>
      </c>
      <c r="G499" s="11" t="str">
        <f>VLOOKUP($F499,產品資料!$A$2:$G$51,5,FALSE)</f>
        <v>40吋LED液晶顯示器</v>
      </c>
      <c r="H499" s="8" t="str">
        <f>VLOOKUP(訂單銷售明細!$F499,產品資料!$A$1:$G$51,2,FALSE)</f>
        <v>生活家電</v>
      </c>
      <c r="I499" s="8">
        <v>65</v>
      </c>
      <c r="J499" s="8">
        <f>VLOOKUP($F499,產品資料!$A$2:$G$51,6,FALSE)</f>
        <v>7490</v>
      </c>
      <c r="K499" s="12">
        <f t="shared" si="7"/>
        <v>486850</v>
      </c>
    </row>
    <row r="500" spans="1:11" x14ac:dyDescent="0.3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1615</v>
      </c>
      <c r="G500" s="16" t="str">
        <f>VLOOKUP($F500,產品資料!$A$2:$G$51,5,FALSE)</f>
        <v>迷你淨顏潔膚儀-送刷頭</v>
      </c>
      <c r="H500" s="13" t="str">
        <f>VLOOKUP(訂單銷售明細!$F500,產品資料!$A$1:$G$51,2,FALSE)</f>
        <v>美容家電</v>
      </c>
      <c r="I500" s="13">
        <v>25</v>
      </c>
      <c r="J500" s="13">
        <f>VLOOKUP($F500,產品資料!$A$2:$G$51,6,FALSE)</f>
        <v>2600</v>
      </c>
      <c r="K500" s="17">
        <f t="shared" si="7"/>
        <v>65000</v>
      </c>
    </row>
    <row r="501" spans="1:11" x14ac:dyDescent="0.3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1632</v>
      </c>
      <c r="G501" s="11" t="str">
        <f>VLOOKUP($F501,產品資料!$A$2:$G$51,5,FALSE)</f>
        <v>蒸氣掛燙烘衣架</v>
      </c>
      <c r="H501" s="8" t="str">
        <f>VLOOKUP(訂單銷售明細!$F501,產品資料!$A$1:$G$51,2,FALSE)</f>
        <v>清靜除溼</v>
      </c>
      <c r="I501" s="8">
        <v>65</v>
      </c>
      <c r="J501" s="8">
        <f>VLOOKUP($F501,產品資料!$A$2:$G$51,6,FALSE)</f>
        <v>4280</v>
      </c>
      <c r="K501" s="12">
        <f t="shared" si="7"/>
        <v>278200</v>
      </c>
    </row>
    <row r="502" spans="1:11" x14ac:dyDescent="0.3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1608</v>
      </c>
      <c r="G502" s="16" t="str">
        <f>VLOOKUP($F502,產品資料!$A$2:$G$51,5,FALSE)</f>
        <v>奈米水離子吹風機-粉金</v>
      </c>
      <c r="H502" s="13" t="str">
        <f>VLOOKUP(訂單銷售明細!$F502,產品資料!$A$1:$G$51,2,FALSE)</f>
        <v>美容家電</v>
      </c>
      <c r="I502" s="13">
        <v>25</v>
      </c>
      <c r="J502" s="13">
        <f>VLOOKUP($F502,產品資料!$A$2:$G$51,6,FALSE)</f>
        <v>5990</v>
      </c>
      <c r="K502" s="17">
        <f t="shared" si="7"/>
        <v>149750</v>
      </c>
    </row>
    <row r="503" spans="1:11" x14ac:dyDescent="0.3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1607</v>
      </c>
      <c r="G503" s="11" t="str">
        <f>VLOOKUP($F503,產品資料!$A$2:$G$51,5,FALSE)</f>
        <v>40吋LED液晶顯示器</v>
      </c>
      <c r="H503" s="8" t="str">
        <f>VLOOKUP(訂單銷售明細!$F503,產品資料!$A$1:$G$51,2,FALSE)</f>
        <v>生活家電</v>
      </c>
      <c r="I503" s="8">
        <v>65</v>
      </c>
      <c r="J503" s="8">
        <f>VLOOKUP($F503,產品資料!$A$2:$G$51,6,FALSE)</f>
        <v>7490</v>
      </c>
      <c r="K503" s="12">
        <f t="shared" si="7"/>
        <v>486850</v>
      </c>
    </row>
    <row r="504" spans="1:11" x14ac:dyDescent="0.3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1615</v>
      </c>
      <c r="G504" s="16" t="str">
        <f>VLOOKUP($F504,產品資料!$A$2:$G$51,5,FALSE)</f>
        <v>迷你淨顏潔膚儀-送刷頭</v>
      </c>
      <c r="H504" s="13" t="str">
        <f>VLOOKUP(訂單銷售明細!$F504,產品資料!$A$1:$G$51,2,FALSE)</f>
        <v>美容家電</v>
      </c>
      <c r="I504" s="13">
        <v>25</v>
      </c>
      <c r="J504" s="13">
        <f>VLOOKUP($F504,產品資料!$A$2:$G$51,6,FALSE)</f>
        <v>2600</v>
      </c>
      <c r="K504" s="17">
        <f t="shared" si="7"/>
        <v>65000</v>
      </c>
    </row>
    <row r="505" spans="1:11" x14ac:dyDescent="0.3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1632</v>
      </c>
      <c r="G505" s="11" t="str">
        <f>VLOOKUP($F505,產品資料!$A$2:$G$51,5,FALSE)</f>
        <v>蒸氣掛燙烘衣架</v>
      </c>
      <c r="H505" s="8" t="str">
        <f>VLOOKUP(訂單銷售明細!$F505,產品資料!$A$1:$G$51,2,FALSE)</f>
        <v>清靜除溼</v>
      </c>
      <c r="I505" s="8">
        <v>65</v>
      </c>
      <c r="J505" s="8">
        <f>VLOOKUP($F505,產品資料!$A$2:$G$51,6,FALSE)</f>
        <v>4280</v>
      </c>
      <c r="K505" s="12">
        <f t="shared" si="7"/>
        <v>278200</v>
      </c>
    </row>
    <row r="506" spans="1:11" x14ac:dyDescent="0.3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1608</v>
      </c>
      <c r="G506" s="16" t="str">
        <f>VLOOKUP($F506,產品資料!$A$2:$G$51,5,FALSE)</f>
        <v>奈米水離子吹風機-粉金</v>
      </c>
      <c r="H506" s="13" t="str">
        <f>VLOOKUP(訂單銷售明細!$F506,產品資料!$A$1:$G$51,2,FALSE)</f>
        <v>美容家電</v>
      </c>
      <c r="I506" s="13">
        <v>25</v>
      </c>
      <c r="J506" s="13">
        <f>VLOOKUP($F506,產品資料!$A$2:$G$51,6,FALSE)</f>
        <v>5990</v>
      </c>
      <c r="K506" s="17">
        <f t="shared" si="7"/>
        <v>149750</v>
      </c>
    </row>
    <row r="507" spans="1:11" x14ac:dyDescent="0.3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1607</v>
      </c>
      <c r="G507" s="11" t="str">
        <f>VLOOKUP($F507,產品資料!$A$2:$G$51,5,FALSE)</f>
        <v>40吋LED液晶顯示器</v>
      </c>
      <c r="H507" s="8" t="str">
        <f>VLOOKUP(訂單銷售明細!$F507,產品資料!$A$1:$G$51,2,FALSE)</f>
        <v>生活家電</v>
      </c>
      <c r="I507" s="8">
        <v>65</v>
      </c>
      <c r="J507" s="8">
        <f>VLOOKUP($F507,產品資料!$A$2:$G$51,6,FALSE)</f>
        <v>7490</v>
      </c>
      <c r="K507" s="12">
        <f t="shared" si="7"/>
        <v>486850</v>
      </c>
    </row>
    <row r="508" spans="1:11" x14ac:dyDescent="0.3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1632</v>
      </c>
      <c r="G508" s="16" t="str">
        <f>VLOOKUP($F508,產品資料!$A$2:$G$51,5,FALSE)</f>
        <v>蒸氣掛燙烘衣架</v>
      </c>
      <c r="H508" s="13" t="str">
        <f>VLOOKUP(訂單銷售明細!$F508,產品資料!$A$1:$G$51,2,FALSE)</f>
        <v>清靜除溼</v>
      </c>
      <c r="I508" s="13">
        <v>25</v>
      </c>
      <c r="J508" s="13">
        <f>VLOOKUP($F508,產品資料!$A$2:$G$51,6,FALSE)</f>
        <v>4280</v>
      </c>
      <c r="K508" s="17">
        <f t="shared" si="7"/>
        <v>107000</v>
      </c>
    </row>
    <row r="509" spans="1:11" x14ac:dyDescent="0.3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1632</v>
      </c>
      <c r="G509" s="11" t="str">
        <f>VLOOKUP($F509,產品資料!$A$2:$G$51,5,FALSE)</f>
        <v>蒸氣掛燙烘衣架</v>
      </c>
      <c r="H509" s="8" t="str">
        <f>VLOOKUP(訂單銷售明細!$F509,產品資料!$A$1:$G$51,2,FALSE)</f>
        <v>清靜除溼</v>
      </c>
      <c r="I509" s="8">
        <v>65</v>
      </c>
      <c r="J509" s="8">
        <f>VLOOKUP($F509,產品資料!$A$2:$G$51,6,FALSE)</f>
        <v>4280</v>
      </c>
      <c r="K509" s="12">
        <f t="shared" si="7"/>
        <v>278200</v>
      </c>
    </row>
    <row r="510" spans="1:11" x14ac:dyDescent="0.3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1608</v>
      </c>
      <c r="G510" s="16" t="str">
        <f>VLOOKUP($F510,產品資料!$A$2:$G$51,5,FALSE)</f>
        <v>奈米水離子吹風機-粉金</v>
      </c>
      <c r="H510" s="13" t="str">
        <f>VLOOKUP(訂單銷售明細!$F510,產品資料!$A$1:$G$51,2,FALSE)</f>
        <v>美容家電</v>
      </c>
      <c r="I510" s="13">
        <v>25</v>
      </c>
      <c r="J510" s="13">
        <f>VLOOKUP($F510,產品資料!$A$2:$G$51,6,FALSE)</f>
        <v>5990</v>
      </c>
      <c r="K510" s="17">
        <f t="shared" si="7"/>
        <v>149750</v>
      </c>
    </row>
    <row r="511" spans="1:11" x14ac:dyDescent="0.3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1607</v>
      </c>
      <c r="G511" s="11" t="str">
        <f>VLOOKUP($F511,產品資料!$A$2:$G$51,5,FALSE)</f>
        <v>40吋LED液晶顯示器</v>
      </c>
      <c r="H511" s="8" t="str">
        <f>VLOOKUP(訂單銷售明細!$F511,產品資料!$A$1:$G$51,2,FALSE)</f>
        <v>生活家電</v>
      </c>
      <c r="I511" s="8">
        <v>65</v>
      </c>
      <c r="J511" s="8">
        <f>VLOOKUP($F511,產品資料!$A$2:$G$51,6,FALSE)</f>
        <v>7490</v>
      </c>
      <c r="K511" s="12">
        <f t="shared" si="7"/>
        <v>486850</v>
      </c>
    </row>
    <row r="512" spans="1:11" x14ac:dyDescent="0.3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1607</v>
      </c>
      <c r="G512" s="16" t="str">
        <f>VLOOKUP($F512,產品資料!$A$2:$G$51,5,FALSE)</f>
        <v>40吋LED液晶顯示器</v>
      </c>
      <c r="H512" s="13" t="str">
        <f>VLOOKUP(訂單銷售明細!$F512,產品資料!$A$1:$G$51,2,FALSE)</f>
        <v>生活家電</v>
      </c>
      <c r="I512" s="13">
        <v>25</v>
      </c>
      <c r="J512" s="13">
        <f>VLOOKUP($F512,產品資料!$A$2:$G$51,6,FALSE)</f>
        <v>7490</v>
      </c>
      <c r="K512" s="17">
        <f t="shared" si="7"/>
        <v>187250</v>
      </c>
    </row>
    <row r="513" spans="1:11" x14ac:dyDescent="0.3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1604</v>
      </c>
      <c r="G513" s="11" t="str">
        <f>VLOOKUP($F513,產品資料!$A$2:$G$51,5,FALSE)</f>
        <v>渦輪氣旋健康氣炸鍋</v>
      </c>
      <c r="H513" s="8" t="str">
        <f>VLOOKUP(訂單銷售明細!$F513,產品資料!$A$1:$G$51,2,FALSE)</f>
        <v>廚房家電</v>
      </c>
      <c r="I513" s="8">
        <v>65</v>
      </c>
      <c r="J513" s="8">
        <f>VLOOKUP($F513,產品資料!$A$2:$G$51,6,FALSE)</f>
        <v>8990</v>
      </c>
      <c r="K513" s="12">
        <f t="shared" si="7"/>
        <v>584350</v>
      </c>
    </row>
    <row r="514" spans="1:11" x14ac:dyDescent="0.3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1632</v>
      </c>
      <c r="G514" s="16" t="str">
        <f>VLOOKUP($F514,產品資料!$A$2:$G$51,5,FALSE)</f>
        <v>蒸氣掛燙烘衣架</v>
      </c>
      <c r="H514" s="13" t="str">
        <f>VLOOKUP(訂單銷售明細!$F514,產品資料!$A$1:$G$51,2,FALSE)</f>
        <v>清靜除溼</v>
      </c>
      <c r="I514" s="13">
        <v>25</v>
      </c>
      <c r="J514" s="13">
        <f>VLOOKUP($F514,產品資料!$A$2:$G$51,6,FALSE)</f>
        <v>4280</v>
      </c>
      <c r="K514" s="17">
        <f t="shared" si="7"/>
        <v>107000</v>
      </c>
    </row>
    <row r="515" spans="1:11" x14ac:dyDescent="0.3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1632</v>
      </c>
      <c r="G515" s="11" t="str">
        <f>VLOOKUP($F515,產品資料!$A$2:$G$51,5,FALSE)</f>
        <v>蒸氣掛燙烘衣架</v>
      </c>
      <c r="H515" s="8" t="str">
        <f>VLOOKUP(訂單銷售明細!$F515,產品資料!$A$1:$G$51,2,FALSE)</f>
        <v>清靜除溼</v>
      </c>
      <c r="I515" s="8">
        <v>65</v>
      </c>
      <c r="J515" s="8">
        <f>VLOOKUP($F515,產品資料!$A$2:$G$51,6,FALSE)</f>
        <v>4280</v>
      </c>
      <c r="K515" s="12">
        <f t="shared" ref="K515:K578" si="8">I515*J515</f>
        <v>278200</v>
      </c>
    </row>
    <row r="516" spans="1:11" x14ac:dyDescent="0.3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1607</v>
      </c>
      <c r="G516" s="16" t="str">
        <f>VLOOKUP($F516,產品資料!$A$2:$G$51,5,FALSE)</f>
        <v>40吋LED液晶顯示器</v>
      </c>
      <c r="H516" s="13" t="str">
        <f>VLOOKUP(訂單銷售明細!$F516,產品資料!$A$1:$G$51,2,FALSE)</f>
        <v>生活家電</v>
      </c>
      <c r="I516" s="13">
        <v>25</v>
      </c>
      <c r="J516" s="13">
        <f>VLOOKUP($F516,產品資料!$A$2:$G$51,6,FALSE)</f>
        <v>7490</v>
      </c>
      <c r="K516" s="17">
        <f t="shared" si="8"/>
        <v>187250</v>
      </c>
    </row>
    <row r="517" spans="1:11" x14ac:dyDescent="0.3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1604</v>
      </c>
      <c r="G517" s="11" t="str">
        <f>VLOOKUP($F517,產品資料!$A$2:$G$51,5,FALSE)</f>
        <v>渦輪氣旋健康氣炸鍋</v>
      </c>
      <c r="H517" s="8" t="str">
        <f>VLOOKUP(訂單銷售明細!$F517,產品資料!$A$1:$G$51,2,FALSE)</f>
        <v>廚房家電</v>
      </c>
      <c r="I517" s="8">
        <v>65</v>
      </c>
      <c r="J517" s="8">
        <f>VLOOKUP($F517,產品資料!$A$2:$G$51,6,FALSE)</f>
        <v>8990</v>
      </c>
      <c r="K517" s="12">
        <f t="shared" si="8"/>
        <v>584350</v>
      </c>
    </row>
    <row r="518" spans="1:11" x14ac:dyDescent="0.3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1632</v>
      </c>
      <c r="G518" s="16" t="str">
        <f>VLOOKUP($F518,產品資料!$A$2:$G$51,5,FALSE)</f>
        <v>蒸氣掛燙烘衣架</v>
      </c>
      <c r="H518" s="13" t="str">
        <f>VLOOKUP(訂單銷售明細!$F518,產品資料!$A$1:$G$51,2,FALSE)</f>
        <v>清靜除溼</v>
      </c>
      <c r="I518" s="13">
        <v>25</v>
      </c>
      <c r="J518" s="13">
        <f>VLOOKUP($F518,產品資料!$A$2:$G$51,6,FALSE)</f>
        <v>4280</v>
      </c>
      <c r="K518" s="17">
        <f t="shared" si="8"/>
        <v>107000</v>
      </c>
    </row>
    <row r="519" spans="1:11" x14ac:dyDescent="0.3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1632</v>
      </c>
      <c r="G519" s="11" t="str">
        <f>VLOOKUP($F519,產品資料!$A$2:$G$51,5,FALSE)</f>
        <v>蒸氣掛燙烘衣架</v>
      </c>
      <c r="H519" s="8" t="str">
        <f>VLOOKUP(訂單銷售明細!$F519,產品資料!$A$1:$G$51,2,FALSE)</f>
        <v>清靜除溼</v>
      </c>
      <c r="I519" s="8">
        <v>65</v>
      </c>
      <c r="J519" s="8">
        <f>VLOOKUP($F519,產品資料!$A$2:$G$51,6,FALSE)</f>
        <v>4280</v>
      </c>
      <c r="K519" s="12">
        <f t="shared" si="8"/>
        <v>278200</v>
      </c>
    </row>
    <row r="520" spans="1:11" x14ac:dyDescent="0.3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1607</v>
      </c>
      <c r="G520" s="16" t="str">
        <f>VLOOKUP($F520,產品資料!$A$2:$G$51,5,FALSE)</f>
        <v>40吋LED液晶顯示器</v>
      </c>
      <c r="H520" s="13" t="str">
        <f>VLOOKUP(訂單銷售明細!$F520,產品資料!$A$1:$G$51,2,FALSE)</f>
        <v>生活家電</v>
      </c>
      <c r="I520" s="13">
        <v>25</v>
      </c>
      <c r="J520" s="13">
        <f>VLOOKUP($F520,產品資料!$A$2:$G$51,6,FALSE)</f>
        <v>7490</v>
      </c>
      <c r="K520" s="17">
        <f t="shared" si="8"/>
        <v>187250</v>
      </c>
    </row>
    <row r="521" spans="1:11" x14ac:dyDescent="0.3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1604</v>
      </c>
      <c r="G521" s="11" t="str">
        <f>VLOOKUP($F521,產品資料!$A$2:$G$51,5,FALSE)</f>
        <v>渦輪氣旋健康氣炸鍋</v>
      </c>
      <c r="H521" s="8" t="str">
        <f>VLOOKUP(訂單銷售明細!$F521,產品資料!$A$1:$G$51,2,FALSE)</f>
        <v>廚房家電</v>
      </c>
      <c r="I521" s="8">
        <v>65</v>
      </c>
      <c r="J521" s="8">
        <f>VLOOKUP($F521,產品資料!$A$2:$G$51,6,FALSE)</f>
        <v>8990</v>
      </c>
      <c r="K521" s="12">
        <f t="shared" si="8"/>
        <v>584350</v>
      </c>
    </row>
    <row r="522" spans="1:11" x14ac:dyDescent="0.3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1632</v>
      </c>
      <c r="G522" s="16" t="str">
        <f>VLOOKUP($F522,產品資料!$A$2:$G$51,5,FALSE)</f>
        <v>蒸氣掛燙烘衣架</v>
      </c>
      <c r="H522" s="13" t="str">
        <f>VLOOKUP(訂單銷售明細!$F522,產品資料!$A$1:$G$51,2,FALSE)</f>
        <v>清靜除溼</v>
      </c>
      <c r="I522" s="13">
        <v>25</v>
      </c>
      <c r="J522" s="13">
        <f>VLOOKUP($F522,產品資料!$A$2:$G$51,6,FALSE)</f>
        <v>4280</v>
      </c>
      <c r="K522" s="17">
        <f t="shared" si="8"/>
        <v>107000</v>
      </c>
    </row>
    <row r="523" spans="1:11" x14ac:dyDescent="0.3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1632</v>
      </c>
      <c r="G523" s="11" t="str">
        <f>VLOOKUP($F523,產品資料!$A$2:$G$51,5,FALSE)</f>
        <v>蒸氣掛燙烘衣架</v>
      </c>
      <c r="H523" s="8" t="str">
        <f>VLOOKUP(訂單銷售明細!$F523,產品資料!$A$1:$G$51,2,FALSE)</f>
        <v>清靜除溼</v>
      </c>
      <c r="I523" s="8">
        <v>65</v>
      </c>
      <c r="J523" s="8">
        <f>VLOOKUP($F523,產品資料!$A$2:$G$51,6,FALSE)</f>
        <v>4280</v>
      </c>
      <c r="K523" s="12">
        <f t="shared" si="8"/>
        <v>278200</v>
      </c>
    </row>
    <row r="524" spans="1:11" x14ac:dyDescent="0.3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1607</v>
      </c>
      <c r="G524" s="16" t="str">
        <f>VLOOKUP($F524,產品資料!$A$2:$G$51,5,FALSE)</f>
        <v>40吋LED液晶顯示器</v>
      </c>
      <c r="H524" s="13" t="str">
        <f>VLOOKUP(訂單銷售明細!$F524,產品資料!$A$1:$G$51,2,FALSE)</f>
        <v>生活家電</v>
      </c>
      <c r="I524" s="13">
        <v>25</v>
      </c>
      <c r="J524" s="13">
        <f>VLOOKUP($F524,產品資料!$A$2:$G$51,6,FALSE)</f>
        <v>7490</v>
      </c>
      <c r="K524" s="17">
        <f t="shared" si="8"/>
        <v>187250</v>
      </c>
    </row>
    <row r="525" spans="1:11" x14ac:dyDescent="0.3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1604</v>
      </c>
      <c r="G525" s="11" t="str">
        <f>VLOOKUP($F525,產品資料!$A$2:$G$51,5,FALSE)</f>
        <v>渦輪氣旋健康氣炸鍋</v>
      </c>
      <c r="H525" s="8" t="str">
        <f>VLOOKUP(訂單銷售明細!$F525,產品資料!$A$1:$G$51,2,FALSE)</f>
        <v>廚房家電</v>
      </c>
      <c r="I525" s="8">
        <v>65</v>
      </c>
      <c r="J525" s="8">
        <f>VLOOKUP($F525,產品資料!$A$2:$G$51,6,FALSE)</f>
        <v>8990</v>
      </c>
      <c r="K525" s="12">
        <f t="shared" si="8"/>
        <v>584350</v>
      </c>
    </row>
    <row r="526" spans="1:11" x14ac:dyDescent="0.3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1632</v>
      </c>
      <c r="G526" s="16" t="str">
        <f>VLOOKUP($F526,產品資料!$A$2:$G$51,5,FALSE)</f>
        <v>蒸氣掛燙烘衣架</v>
      </c>
      <c r="H526" s="13" t="str">
        <f>VLOOKUP(訂單銷售明細!$F526,產品資料!$A$1:$G$51,2,FALSE)</f>
        <v>清靜除溼</v>
      </c>
      <c r="I526" s="13">
        <v>25</v>
      </c>
      <c r="J526" s="13">
        <f>VLOOKUP($F526,產品資料!$A$2:$G$51,6,FALSE)</f>
        <v>4280</v>
      </c>
      <c r="K526" s="17">
        <f t="shared" si="8"/>
        <v>107000</v>
      </c>
    </row>
    <row r="527" spans="1:11" x14ac:dyDescent="0.3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1632</v>
      </c>
      <c r="G527" s="11" t="str">
        <f>VLOOKUP($F527,產品資料!$A$2:$G$51,5,FALSE)</f>
        <v>蒸氣掛燙烘衣架</v>
      </c>
      <c r="H527" s="8" t="str">
        <f>VLOOKUP(訂單銷售明細!$F527,產品資料!$A$1:$G$51,2,FALSE)</f>
        <v>清靜除溼</v>
      </c>
      <c r="I527" s="8">
        <v>65</v>
      </c>
      <c r="J527" s="8">
        <f>VLOOKUP($F527,產品資料!$A$2:$G$51,6,FALSE)</f>
        <v>4280</v>
      </c>
      <c r="K527" s="12">
        <f t="shared" si="8"/>
        <v>278200</v>
      </c>
    </row>
    <row r="528" spans="1:11" x14ac:dyDescent="0.3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1607</v>
      </c>
      <c r="G528" s="16" t="str">
        <f>VLOOKUP($F528,產品資料!$A$2:$G$51,5,FALSE)</f>
        <v>40吋LED液晶顯示器</v>
      </c>
      <c r="H528" s="13" t="str">
        <f>VLOOKUP(訂單銷售明細!$F528,產品資料!$A$1:$G$51,2,FALSE)</f>
        <v>生活家電</v>
      </c>
      <c r="I528" s="13">
        <v>25</v>
      </c>
      <c r="J528" s="13">
        <f>VLOOKUP($F528,產品資料!$A$2:$G$51,6,FALSE)</f>
        <v>7490</v>
      </c>
      <c r="K528" s="17">
        <f t="shared" si="8"/>
        <v>187250</v>
      </c>
    </row>
    <row r="529" spans="1:11" x14ac:dyDescent="0.3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1604</v>
      </c>
      <c r="G529" s="11" t="str">
        <f>VLOOKUP($F529,產品資料!$A$2:$G$51,5,FALSE)</f>
        <v>渦輪氣旋健康氣炸鍋</v>
      </c>
      <c r="H529" s="8" t="str">
        <f>VLOOKUP(訂單銷售明細!$F529,產品資料!$A$1:$G$51,2,FALSE)</f>
        <v>廚房家電</v>
      </c>
      <c r="I529" s="8">
        <v>65</v>
      </c>
      <c r="J529" s="8">
        <f>VLOOKUP($F529,產品資料!$A$2:$G$51,6,FALSE)</f>
        <v>8990</v>
      </c>
      <c r="K529" s="12">
        <f t="shared" si="8"/>
        <v>584350</v>
      </c>
    </row>
    <row r="530" spans="1:11" x14ac:dyDescent="0.3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1632</v>
      </c>
      <c r="G530" s="16" t="str">
        <f>VLOOKUP($F530,產品資料!$A$2:$G$51,5,FALSE)</f>
        <v>蒸氣掛燙烘衣架</v>
      </c>
      <c r="H530" s="13" t="str">
        <f>VLOOKUP(訂單銷售明細!$F530,產品資料!$A$1:$G$51,2,FALSE)</f>
        <v>清靜除溼</v>
      </c>
      <c r="I530" s="13">
        <v>25</v>
      </c>
      <c r="J530" s="13">
        <f>VLOOKUP($F530,產品資料!$A$2:$G$51,6,FALSE)</f>
        <v>4280</v>
      </c>
      <c r="K530" s="17">
        <f t="shared" si="8"/>
        <v>107000</v>
      </c>
    </row>
    <row r="531" spans="1:11" x14ac:dyDescent="0.3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1615</v>
      </c>
      <c r="G531" s="11" t="str">
        <f>VLOOKUP($F531,產品資料!$A$2:$G$51,5,FALSE)</f>
        <v>迷你淨顏潔膚儀-送刷頭</v>
      </c>
      <c r="H531" s="8" t="str">
        <f>VLOOKUP(訂單銷售明細!$F531,產品資料!$A$1:$G$51,2,FALSE)</f>
        <v>美容家電</v>
      </c>
      <c r="I531" s="8">
        <v>65</v>
      </c>
      <c r="J531" s="8">
        <f>VLOOKUP($F531,產品資料!$A$2:$G$51,6,FALSE)</f>
        <v>2600</v>
      </c>
      <c r="K531" s="12">
        <f t="shared" si="8"/>
        <v>169000</v>
      </c>
    </row>
    <row r="532" spans="1:11" x14ac:dyDescent="0.3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1607</v>
      </c>
      <c r="G532" s="16" t="str">
        <f>VLOOKUP($F532,產品資料!$A$2:$G$51,5,FALSE)</f>
        <v>40吋LED液晶顯示器</v>
      </c>
      <c r="H532" s="13" t="str">
        <f>VLOOKUP(訂單銷售明細!$F532,產品資料!$A$1:$G$51,2,FALSE)</f>
        <v>生活家電</v>
      </c>
      <c r="I532" s="13">
        <v>25</v>
      </c>
      <c r="J532" s="13">
        <f>VLOOKUP($F532,產品資料!$A$2:$G$51,6,FALSE)</f>
        <v>7490</v>
      </c>
      <c r="K532" s="17">
        <f t="shared" si="8"/>
        <v>187250</v>
      </c>
    </row>
    <row r="533" spans="1:11" x14ac:dyDescent="0.3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1611</v>
      </c>
      <c r="G533" s="11" t="str">
        <f>VLOOKUP($F533,產品資料!$A$2:$G$51,5,FALSE)</f>
        <v>美白電動牙刷-美白刷頭+多動向交叉刷頭</v>
      </c>
      <c r="H533" s="8" t="str">
        <f>VLOOKUP(訂單銷售明細!$F533,產品資料!$A$1:$G$51,2,FALSE)</f>
        <v>美容家電</v>
      </c>
      <c r="I533" s="8">
        <v>25</v>
      </c>
      <c r="J533" s="8">
        <f>VLOOKUP($F533,產品資料!$A$2:$G$51,6,FALSE)</f>
        <v>1200</v>
      </c>
      <c r="K533" s="12">
        <f t="shared" si="8"/>
        <v>30000</v>
      </c>
    </row>
    <row r="534" spans="1:11" x14ac:dyDescent="0.3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1626</v>
      </c>
      <c r="G534" s="16" t="str">
        <f>VLOOKUP($F534,產品資料!$A$2:$G$51,5,FALSE)</f>
        <v>多功能烘被機</v>
      </c>
      <c r="H534" s="13" t="str">
        <f>VLOOKUP(訂單銷售明細!$F534,產品資料!$A$1:$G$51,2,FALSE)</f>
        <v>清靜除溼</v>
      </c>
      <c r="I534" s="13">
        <v>25</v>
      </c>
      <c r="J534" s="13">
        <f>VLOOKUP($F534,產品資料!$A$2:$G$51,6,FALSE)</f>
        <v>2870</v>
      </c>
      <c r="K534" s="17">
        <f t="shared" si="8"/>
        <v>71750</v>
      </c>
    </row>
    <row r="535" spans="1:11" x14ac:dyDescent="0.3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1637</v>
      </c>
      <c r="G535" s="11" t="str">
        <f>VLOOKUP($F535,產品資料!$A$2:$G$51,5,FALSE)</f>
        <v>數位式無線電話-經典白</v>
      </c>
      <c r="H535" s="8" t="str">
        <f>VLOOKUP(訂單銷售明細!$F535,產品資料!$A$1:$G$51,2,FALSE)</f>
        <v>生活家電</v>
      </c>
      <c r="I535" s="8">
        <v>25</v>
      </c>
      <c r="J535" s="8">
        <f>VLOOKUP($F535,產品資料!$A$2:$G$51,6,FALSE)</f>
        <v>990</v>
      </c>
      <c r="K535" s="12">
        <f t="shared" si="8"/>
        <v>24750</v>
      </c>
    </row>
    <row r="536" spans="1:11" x14ac:dyDescent="0.3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1607</v>
      </c>
      <c r="G536" s="16" t="str">
        <f>VLOOKUP($F536,產品資料!$A$2:$G$51,5,FALSE)</f>
        <v>40吋LED液晶顯示器</v>
      </c>
      <c r="H536" s="13" t="str">
        <f>VLOOKUP(訂單銷售明細!$F536,產品資料!$A$1:$G$51,2,FALSE)</f>
        <v>生活家電</v>
      </c>
      <c r="I536" s="13">
        <v>25</v>
      </c>
      <c r="J536" s="13">
        <f>VLOOKUP($F536,產品資料!$A$2:$G$51,6,FALSE)</f>
        <v>7490</v>
      </c>
      <c r="K536" s="17">
        <f t="shared" si="8"/>
        <v>187250</v>
      </c>
    </row>
    <row r="537" spans="1:11" x14ac:dyDescent="0.3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1611</v>
      </c>
      <c r="G537" s="11" t="str">
        <f>VLOOKUP($F537,產品資料!$A$2:$G$51,5,FALSE)</f>
        <v>美白電動牙刷-美白刷頭+多動向交叉刷頭</v>
      </c>
      <c r="H537" s="8" t="str">
        <f>VLOOKUP(訂單銷售明細!$F537,產品資料!$A$1:$G$51,2,FALSE)</f>
        <v>美容家電</v>
      </c>
      <c r="I537" s="8">
        <v>25</v>
      </c>
      <c r="J537" s="8">
        <f>VLOOKUP($F537,產品資料!$A$2:$G$51,6,FALSE)</f>
        <v>1200</v>
      </c>
      <c r="K537" s="12">
        <f t="shared" si="8"/>
        <v>30000</v>
      </c>
    </row>
    <row r="538" spans="1:11" x14ac:dyDescent="0.3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1636</v>
      </c>
      <c r="G538" s="16" t="str">
        <f>VLOOKUP($F538,產品資料!$A$2:$G$51,5,FALSE)</f>
        <v>除菌除臭空氣清淨機-14坪</v>
      </c>
      <c r="H538" s="13" t="str">
        <f>VLOOKUP(訂單銷售明細!$F538,產品資料!$A$1:$G$51,2,FALSE)</f>
        <v>清靜除溼</v>
      </c>
      <c r="I538" s="13">
        <v>25</v>
      </c>
      <c r="J538" s="13">
        <f>VLOOKUP($F538,產品資料!$A$2:$G$51,6,FALSE)</f>
        <v>7988</v>
      </c>
      <c r="K538" s="17">
        <f t="shared" si="8"/>
        <v>199700</v>
      </c>
    </row>
    <row r="539" spans="1:11" x14ac:dyDescent="0.3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1637</v>
      </c>
      <c r="G539" s="11" t="str">
        <f>VLOOKUP($F539,產品資料!$A$2:$G$51,5,FALSE)</f>
        <v>數位式無線電話-經典白</v>
      </c>
      <c r="H539" s="8" t="str">
        <f>VLOOKUP(訂單銷售明細!$F539,產品資料!$A$1:$G$51,2,FALSE)</f>
        <v>生活家電</v>
      </c>
      <c r="I539" s="8">
        <v>25</v>
      </c>
      <c r="J539" s="8">
        <f>VLOOKUP($F539,產品資料!$A$2:$G$51,6,FALSE)</f>
        <v>990</v>
      </c>
      <c r="K539" s="12">
        <f t="shared" si="8"/>
        <v>24750</v>
      </c>
    </row>
    <row r="540" spans="1:11" x14ac:dyDescent="0.3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1611</v>
      </c>
      <c r="G540" s="16" t="str">
        <f>VLOOKUP($F540,產品資料!$A$2:$G$51,5,FALSE)</f>
        <v>美白電動牙刷-美白刷頭+多動向交叉刷頭</v>
      </c>
      <c r="H540" s="13" t="str">
        <f>VLOOKUP(訂單銷售明細!$F540,產品資料!$A$1:$G$51,2,FALSE)</f>
        <v>美容家電</v>
      </c>
      <c r="I540" s="13">
        <v>25</v>
      </c>
      <c r="J540" s="13">
        <f>VLOOKUP($F540,產品資料!$A$2:$G$51,6,FALSE)</f>
        <v>1200</v>
      </c>
      <c r="K540" s="17">
        <f t="shared" si="8"/>
        <v>30000</v>
      </c>
    </row>
    <row r="541" spans="1:11" x14ac:dyDescent="0.3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1613</v>
      </c>
      <c r="G541" s="11" t="str">
        <f>VLOOKUP($F541,產品資料!$A$2:$G$51,5,FALSE)</f>
        <v>水洗三刀頭電動刮鬍刀-黑</v>
      </c>
      <c r="H541" s="8" t="str">
        <f>VLOOKUP(訂單銷售明細!$F541,產品資料!$A$1:$G$51,2,FALSE)</f>
        <v>美容家電</v>
      </c>
      <c r="I541" s="8">
        <v>25</v>
      </c>
      <c r="J541" s="8">
        <f>VLOOKUP($F541,產品資料!$A$2:$G$51,6,FALSE)</f>
        <v>980</v>
      </c>
      <c r="K541" s="12">
        <f t="shared" si="8"/>
        <v>24500</v>
      </c>
    </row>
    <row r="542" spans="1:11" x14ac:dyDescent="0.3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1638</v>
      </c>
      <c r="G542" s="16" t="str">
        <f>VLOOKUP($F542,產品資料!$A$2:$G$51,5,FALSE)</f>
        <v>迷你隨身空氣負離子清淨機-紅</v>
      </c>
      <c r="H542" s="13" t="str">
        <f>VLOOKUP(訂單銷售明細!$F542,產品資料!$A$1:$G$51,2,FALSE)</f>
        <v>清靜除溼</v>
      </c>
      <c r="I542" s="13">
        <v>25</v>
      </c>
      <c r="J542" s="13">
        <f>VLOOKUP($F542,產品資料!$A$2:$G$51,6,FALSE)</f>
        <v>999</v>
      </c>
      <c r="K542" s="17">
        <f t="shared" si="8"/>
        <v>24975</v>
      </c>
    </row>
    <row r="543" spans="1:11" x14ac:dyDescent="0.3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1639</v>
      </c>
      <c r="G543" s="11" t="str">
        <f>VLOOKUP($F543,產品資料!$A$2:$G$51,5,FALSE)</f>
        <v>直立擺頭陶瓷電暖器-灰</v>
      </c>
      <c r="H543" s="8" t="str">
        <f>VLOOKUP(訂單銷售明細!$F543,產品資料!$A$1:$G$51,2,FALSE)</f>
        <v>空調家電</v>
      </c>
      <c r="I543" s="8">
        <v>25</v>
      </c>
      <c r="J543" s="8">
        <f>VLOOKUP($F543,產品資料!$A$2:$G$51,6,FALSE)</f>
        <v>2690</v>
      </c>
      <c r="K543" s="12">
        <f t="shared" si="8"/>
        <v>67250</v>
      </c>
    </row>
    <row r="544" spans="1:11" x14ac:dyDescent="0.3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1611</v>
      </c>
      <c r="G544" s="16" t="str">
        <f>VLOOKUP($F544,產品資料!$A$2:$G$51,5,FALSE)</f>
        <v>美白電動牙刷-美白刷頭+多動向交叉刷頭</v>
      </c>
      <c r="H544" s="13" t="str">
        <f>VLOOKUP(訂單銷售明細!$F544,產品資料!$A$1:$G$51,2,FALSE)</f>
        <v>美容家電</v>
      </c>
      <c r="I544" s="13">
        <v>25</v>
      </c>
      <c r="J544" s="13">
        <f>VLOOKUP($F544,產品資料!$A$2:$G$51,6,FALSE)</f>
        <v>1200</v>
      </c>
      <c r="K544" s="17">
        <f t="shared" si="8"/>
        <v>30000</v>
      </c>
    </row>
    <row r="545" spans="1:11" x14ac:dyDescent="0.3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1613</v>
      </c>
      <c r="G545" s="11" t="str">
        <f>VLOOKUP($F545,產品資料!$A$2:$G$51,5,FALSE)</f>
        <v>水洗三刀頭電動刮鬍刀-黑</v>
      </c>
      <c r="H545" s="8" t="str">
        <f>VLOOKUP(訂單銷售明細!$F545,產品資料!$A$1:$G$51,2,FALSE)</f>
        <v>美容家電</v>
      </c>
      <c r="I545" s="8">
        <v>25</v>
      </c>
      <c r="J545" s="8">
        <f>VLOOKUP($F545,產品資料!$A$2:$G$51,6,FALSE)</f>
        <v>980</v>
      </c>
      <c r="K545" s="12">
        <f t="shared" si="8"/>
        <v>24500</v>
      </c>
    </row>
    <row r="546" spans="1:11" x14ac:dyDescent="0.3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1638</v>
      </c>
      <c r="G546" s="16" t="str">
        <f>VLOOKUP($F546,產品資料!$A$2:$G$51,5,FALSE)</f>
        <v>迷你隨身空氣負離子清淨機-紅</v>
      </c>
      <c r="H546" s="13" t="str">
        <f>VLOOKUP(訂單銷售明細!$F546,產品資料!$A$1:$G$51,2,FALSE)</f>
        <v>清靜除溼</v>
      </c>
      <c r="I546" s="13">
        <v>25</v>
      </c>
      <c r="J546" s="13">
        <f>VLOOKUP($F546,產品資料!$A$2:$G$51,6,FALSE)</f>
        <v>999</v>
      </c>
      <c r="K546" s="17">
        <f t="shared" si="8"/>
        <v>24975</v>
      </c>
    </row>
    <row r="547" spans="1:11" x14ac:dyDescent="0.3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1639</v>
      </c>
      <c r="G547" s="11" t="str">
        <f>VLOOKUP($F547,產品資料!$A$2:$G$51,5,FALSE)</f>
        <v>直立擺頭陶瓷電暖器-灰</v>
      </c>
      <c r="H547" s="8" t="str">
        <f>VLOOKUP(訂單銷售明細!$F547,產品資料!$A$1:$G$51,2,FALSE)</f>
        <v>空調家電</v>
      </c>
      <c r="I547" s="8">
        <v>25</v>
      </c>
      <c r="J547" s="8">
        <f>VLOOKUP($F547,產品資料!$A$2:$G$51,6,FALSE)</f>
        <v>2690</v>
      </c>
      <c r="K547" s="12">
        <f t="shared" si="8"/>
        <v>67250</v>
      </c>
    </row>
    <row r="548" spans="1:11" x14ac:dyDescent="0.3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1611</v>
      </c>
      <c r="G548" s="16" t="str">
        <f>VLOOKUP($F548,產品資料!$A$2:$G$51,5,FALSE)</f>
        <v>美白電動牙刷-美白刷頭+多動向交叉刷頭</v>
      </c>
      <c r="H548" s="13" t="str">
        <f>VLOOKUP(訂單銷售明細!$F548,產品資料!$A$1:$G$51,2,FALSE)</f>
        <v>美容家電</v>
      </c>
      <c r="I548" s="13">
        <v>25</v>
      </c>
      <c r="J548" s="13">
        <f>VLOOKUP($F548,產品資料!$A$2:$G$51,6,FALSE)</f>
        <v>1200</v>
      </c>
      <c r="K548" s="17">
        <f t="shared" si="8"/>
        <v>30000</v>
      </c>
    </row>
    <row r="549" spans="1:11" x14ac:dyDescent="0.3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1615</v>
      </c>
      <c r="G549" s="11" t="str">
        <f>VLOOKUP($F549,產品資料!$A$2:$G$51,5,FALSE)</f>
        <v>迷你淨顏潔膚儀-送刷頭</v>
      </c>
      <c r="H549" s="8" t="str">
        <f>VLOOKUP(訂單銷售明細!$F549,產品資料!$A$1:$G$51,2,FALSE)</f>
        <v>美容家電</v>
      </c>
      <c r="I549" s="8">
        <v>25</v>
      </c>
      <c r="J549" s="8">
        <f>VLOOKUP($F549,產品資料!$A$2:$G$51,6,FALSE)</f>
        <v>2600</v>
      </c>
      <c r="K549" s="12">
        <f t="shared" si="8"/>
        <v>65000</v>
      </c>
    </row>
    <row r="550" spans="1:11" x14ac:dyDescent="0.3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1641</v>
      </c>
      <c r="G550" s="16" t="str">
        <f>VLOOKUP($F550,產品資料!$A$2:$G$51,5,FALSE)</f>
        <v>暖手寶-白</v>
      </c>
      <c r="H550" s="13" t="str">
        <f>VLOOKUP(訂單銷售明細!$F550,產品資料!$A$1:$G$51,2,FALSE)</f>
        <v>空調家電</v>
      </c>
      <c r="I550" s="13">
        <v>25</v>
      </c>
      <c r="J550" s="13">
        <f>VLOOKUP($F550,產品資料!$A$2:$G$51,6,FALSE)</f>
        <v>690</v>
      </c>
      <c r="K550" s="17">
        <f t="shared" si="8"/>
        <v>17250</v>
      </c>
    </row>
    <row r="551" spans="1:11" x14ac:dyDescent="0.3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1635</v>
      </c>
      <c r="G551" s="11" t="str">
        <f>VLOOKUP($F551,產品資料!$A$2:$G$51,5,FALSE)</f>
        <v>數位式無線電話-時尚黑</v>
      </c>
      <c r="H551" s="8" t="str">
        <f>VLOOKUP(訂單銷售明細!$F551,產品資料!$A$1:$G$51,2,FALSE)</f>
        <v>生活家電</v>
      </c>
      <c r="I551" s="8">
        <v>25</v>
      </c>
      <c r="J551" s="8">
        <f>VLOOKUP($F551,產品資料!$A$2:$G$51,6,FALSE)</f>
        <v>990</v>
      </c>
      <c r="K551" s="12">
        <f t="shared" si="8"/>
        <v>24750</v>
      </c>
    </row>
    <row r="552" spans="1:11" x14ac:dyDescent="0.3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1632</v>
      </c>
      <c r="G552" s="16" t="str">
        <f>VLOOKUP($F552,產品資料!$A$2:$G$51,5,FALSE)</f>
        <v>蒸氣掛燙烘衣架</v>
      </c>
      <c r="H552" s="13" t="str">
        <f>VLOOKUP(訂單銷售明細!$F552,產品資料!$A$1:$G$51,2,FALSE)</f>
        <v>清靜除溼</v>
      </c>
      <c r="I552" s="13">
        <v>25</v>
      </c>
      <c r="J552" s="13">
        <f>VLOOKUP($F552,產品資料!$A$2:$G$51,6,FALSE)</f>
        <v>4280</v>
      </c>
      <c r="K552" s="17">
        <f t="shared" si="8"/>
        <v>107000</v>
      </c>
    </row>
    <row r="553" spans="1:11" x14ac:dyDescent="0.3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1635</v>
      </c>
      <c r="G553" s="11" t="str">
        <f>VLOOKUP($F553,產品資料!$A$2:$G$51,5,FALSE)</f>
        <v>數位式無線電話-時尚黑</v>
      </c>
      <c r="H553" s="8" t="str">
        <f>VLOOKUP(訂單銷售明細!$F553,產品資料!$A$1:$G$51,2,FALSE)</f>
        <v>生活家電</v>
      </c>
      <c r="I553" s="8">
        <v>25</v>
      </c>
      <c r="J553" s="8">
        <f>VLOOKUP($F553,產品資料!$A$2:$G$51,6,FALSE)</f>
        <v>990</v>
      </c>
      <c r="K553" s="12">
        <f t="shared" si="8"/>
        <v>24750</v>
      </c>
    </row>
    <row r="554" spans="1:11" x14ac:dyDescent="0.3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1632</v>
      </c>
      <c r="G554" s="16" t="str">
        <f>VLOOKUP($F554,產品資料!$A$2:$G$51,5,FALSE)</f>
        <v>蒸氣掛燙烘衣架</v>
      </c>
      <c r="H554" s="13" t="str">
        <f>VLOOKUP(訂單銷售明細!$F554,產品資料!$A$1:$G$51,2,FALSE)</f>
        <v>清靜除溼</v>
      </c>
      <c r="I554" s="13">
        <v>25</v>
      </c>
      <c r="J554" s="13">
        <f>VLOOKUP($F554,產品資料!$A$2:$G$51,6,FALSE)</f>
        <v>4280</v>
      </c>
      <c r="K554" s="17">
        <f t="shared" si="8"/>
        <v>107000</v>
      </c>
    </row>
    <row r="555" spans="1:11" x14ac:dyDescent="0.3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1635</v>
      </c>
      <c r="G555" s="11" t="str">
        <f>VLOOKUP($F555,產品資料!$A$2:$G$51,5,FALSE)</f>
        <v>數位式無線電話-時尚黑</v>
      </c>
      <c r="H555" s="8" t="str">
        <f>VLOOKUP(訂單銷售明細!$F555,產品資料!$A$1:$G$51,2,FALSE)</f>
        <v>生活家電</v>
      </c>
      <c r="I555" s="8">
        <v>25</v>
      </c>
      <c r="J555" s="8">
        <f>VLOOKUP($F555,產品資料!$A$2:$G$51,6,FALSE)</f>
        <v>990</v>
      </c>
      <c r="K555" s="12">
        <f t="shared" si="8"/>
        <v>24750</v>
      </c>
    </row>
    <row r="556" spans="1:11" x14ac:dyDescent="0.3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1632</v>
      </c>
      <c r="G556" s="16" t="str">
        <f>VLOOKUP($F556,產品資料!$A$2:$G$51,5,FALSE)</f>
        <v>蒸氣掛燙烘衣架</v>
      </c>
      <c r="H556" s="13" t="str">
        <f>VLOOKUP(訂單銷售明細!$F556,產品資料!$A$1:$G$51,2,FALSE)</f>
        <v>清靜除溼</v>
      </c>
      <c r="I556" s="13">
        <v>25</v>
      </c>
      <c r="J556" s="13">
        <f>VLOOKUP($F556,產品資料!$A$2:$G$51,6,FALSE)</f>
        <v>4280</v>
      </c>
      <c r="K556" s="17">
        <f t="shared" si="8"/>
        <v>107000</v>
      </c>
    </row>
    <row r="557" spans="1:11" x14ac:dyDescent="0.3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1635</v>
      </c>
      <c r="G557" s="11" t="str">
        <f>VLOOKUP($F557,產品資料!$A$2:$G$51,5,FALSE)</f>
        <v>數位式無線電話-時尚黑</v>
      </c>
      <c r="H557" s="8" t="str">
        <f>VLOOKUP(訂單銷售明細!$F557,產品資料!$A$1:$G$51,2,FALSE)</f>
        <v>生活家電</v>
      </c>
      <c r="I557" s="8">
        <v>25</v>
      </c>
      <c r="J557" s="8">
        <f>VLOOKUP($F557,產品資料!$A$2:$G$51,6,FALSE)</f>
        <v>990</v>
      </c>
      <c r="K557" s="12">
        <f t="shared" si="8"/>
        <v>24750</v>
      </c>
    </row>
    <row r="558" spans="1:11" x14ac:dyDescent="0.3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1632</v>
      </c>
      <c r="G558" s="16" t="str">
        <f>VLOOKUP($F558,產品資料!$A$2:$G$51,5,FALSE)</f>
        <v>蒸氣掛燙烘衣架</v>
      </c>
      <c r="H558" s="13" t="str">
        <f>VLOOKUP(訂單銷售明細!$F558,產品資料!$A$1:$G$51,2,FALSE)</f>
        <v>清靜除溼</v>
      </c>
      <c r="I558" s="13">
        <v>25</v>
      </c>
      <c r="J558" s="13">
        <f>VLOOKUP($F558,產品資料!$A$2:$G$51,6,FALSE)</f>
        <v>4280</v>
      </c>
      <c r="K558" s="17">
        <f t="shared" si="8"/>
        <v>107000</v>
      </c>
    </row>
    <row r="559" spans="1:11" x14ac:dyDescent="0.3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1635</v>
      </c>
      <c r="G559" s="11" t="str">
        <f>VLOOKUP($F559,產品資料!$A$2:$G$51,5,FALSE)</f>
        <v>數位式無線電話-時尚黑</v>
      </c>
      <c r="H559" s="8" t="str">
        <f>VLOOKUP(訂單銷售明細!$F559,產品資料!$A$1:$G$51,2,FALSE)</f>
        <v>生活家電</v>
      </c>
      <c r="I559" s="8">
        <v>25</v>
      </c>
      <c r="J559" s="8">
        <f>VLOOKUP($F559,產品資料!$A$2:$G$51,6,FALSE)</f>
        <v>990</v>
      </c>
      <c r="K559" s="12">
        <f t="shared" si="8"/>
        <v>24750</v>
      </c>
    </row>
    <row r="560" spans="1:11" x14ac:dyDescent="0.3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1615</v>
      </c>
      <c r="G560" s="16" t="str">
        <f>VLOOKUP($F560,產品資料!$A$2:$G$51,5,FALSE)</f>
        <v>迷你淨顏潔膚儀-送刷頭</v>
      </c>
      <c r="H560" s="13" t="str">
        <f>VLOOKUP(訂單銷售明細!$F560,產品資料!$A$1:$G$51,2,FALSE)</f>
        <v>美容家電</v>
      </c>
      <c r="I560" s="13">
        <v>25</v>
      </c>
      <c r="J560" s="13">
        <f>VLOOKUP($F560,產品資料!$A$2:$G$51,6,FALSE)</f>
        <v>2600</v>
      </c>
      <c r="K560" s="17">
        <f t="shared" si="8"/>
        <v>65000</v>
      </c>
    </row>
    <row r="561" spans="1:11" x14ac:dyDescent="0.3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1607</v>
      </c>
      <c r="G561" s="11" t="str">
        <f>VLOOKUP($F561,產品資料!$A$2:$G$51,5,FALSE)</f>
        <v>40吋LED液晶顯示器</v>
      </c>
      <c r="H561" s="8" t="str">
        <f>VLOOKUP(訂單銷售明細!$F561,產品資料!$A$1:$G$51,2,FALSE)</f>
        <v>生活家電</v>
      </c>
      <c r="I561" s="8">
        <v>25</v>
      </c>
      <c r="J561" s="8">
        <f>VLOOKUP($F561,產品資料!$A$2:$G$51,6,FALSE)</f>
        <v>7490</v>
      </c>
      <c r="K561" s="12">
        <f t="shared" si="8"/>
        <v>187250</v>
      </c>
    </row>
    <row r="562" spans="1:11" x14ac:dyDescent="0.3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1608</v>
      </c>
      <c r="G562" s="16" t="str">
        <f>VLOOKUP($F562,產品資料!$A$2:$G$51,5,FALSE)</f>
        <v>奈米水離子吹風機-粉金</v>
      </c>
      <c r="H562" s="13" t="str">
        <f>VLOOKUP(訂單銷售明細!$F562,產品資料!$A$1:$G$51,2,FALSE)</f>
        <v>美容家電</v>
      </c>
      <c r="I562" s="13">
        <v>25</v>
      </c>
      <c r="J562" s="13">
        <f>VLOOKUP($F562,產品資料!$A$2:$G$51,6,FALSE)</f>
        <v>5990</v>
      </c>
      <c r="K562" s="17">
        <f t="shared" si="8"/>
        <v>149750</v>
      </c>
    </row>
    <row r="563" spans="1:11" x14ac:dyDescent="0.3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1603</v>
      </c>
      <c r="G563" s="11" t="str">
        <f>VLOOKUP($F563,產品資料!$A$2:$G$51,5,FALSE)</f>
        <v>奈米水離子吹風機-桃紅</v>
      </c>
      <c r="H563" s="8" t="str">
        <f>VLOOKUP(訂單銷售明細!$F563,產品資料!$A$1:$G$51,2,FALSE)</f>
        <v>美容家電</v>
      </c>
      <c r="I563" s="8">
        <v>45</v>
      </c>
      <c r="J563" s="8">
        <f>VLOOKUP($F563,產品資料!$A$2:$G$51,6,FALSE)</f>
        <v>5990</v>
      </c>
      <c r="K563" s="12">
        <f t="shared" si="8"/>
        <v>269550</v>
      </c>
    </row>
    <row r="564" spans="1:11" x14ac:dyDescent="0.3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1607</v>
      </c>
      <c r="G564" s="16" t="str">
        <f>VLOOKUP($F564,產品資料!$A$2:$G$51,5,FALSE)</f>
        <v>40吋LED液晶顯示器</v>
      </c>
      <c r="H564" s="13" t="str">
        <f>VLOOKUP(訂單銷售明細!$F564,產品資料!$A$1:$G$51,2,FALSE)</f>
        <v>生活家電</v>
      </c>
      <c r="I564" s="13">
        <v>45</v>
      </c>
      <c r="J564" s="13">
        <f>VLOOKUP($F564,產品資料!$A$2:$G$51,6,FALSE)</f>
        <v>7490</v>
      </c>
      <c r="K564" s="17">
        <f t="shared" si="8"/>
        <v>337050</v>
      </c>
    </row>
    <row r="565" spans="1:11" x14ac:dyDescent="0.3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1627</v>
      </c>
      <c r="G565" s="11" t="str">
        <f>VLOOKUP($F565,產品資料!$A$2:$G$51,5,FALSE)</f>
        <v>暖手寶-粉+白</v>
      </c>
      <c r="H565" s="8" t="str">
        <f>VLOOKUP(訂單銷售明細!$F565,產品資料!$A$1:$G$51,2,FALSE)</f>
        <v>空調家電</v>
      </c>
      <c r="I565" s="8">
        <v>45</v>
      </c>
      <c r="J565" s="8">
        <f>VLOOKUP($F565,產品資料!$A$2:$G$51,6,FALSE)</f>
        <v>1330</v>
      </c>
      <c r="K565" s="12">
        <f t="shared" si="8"/>
        <v>59850</v>
      </c>
    </row>
    <row r="566" spans="1:11" x14ac:dyDescent="0.3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1607</v>
      </c>
      <c r="G566" s="16" t="str">
        <f>VLOOKUP($F566,產品資料!$A$2:$G$51,5,FALSE)</f>
        <v>40吋LED液晶顯示器</v>
      </c>
      <c r="H566" s="13" t="str">
        <f>VLOOKUP(訂單銷售明細!$F566,產品資料!$A$1:$G$51,2,FALSE)</f>
        <v>生活家電</v>
      </c>
      <c r="I566" s="13">
        <v>45</v>
      </c>
      <c r="J566" s="13">
        <f>VLOOKUP($F566,產品資料!$A$2:$G$51,6,FALSE)</f>
        <v>7490</v>
      </c>
      <c r="K566" s="17">
        <f t="shared" si="8"/>
        <v>337050</v>
      </c>
    </row>
    <row r="567" spans="1:11" x14ac:dyDescent="0.3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1607</v>
      </c>
      <c r="G567" s="11" t="str">
        <f>VLOOKUP($F567,產品資料!$A$2:$G$51,5,FALSE)</f>
        <v>40吋LED液晶顯示器</v>
      </c>
      <c r="H567" s="8" t="str">
        <f>VLOOKUP(訂單銷售明細!$F567,產品資料!$A$1:$G$51,2,FALSE)</f>
        <v>生活家電</v>
      </c>
      <c r="I567" s="8">
        <v>45</v>
      </c>
      <c r="J567" s="8">
        <f>VLOOKUP($F567,產品資料!$A$2:$G$51,6,FALSE)</f>
        <v>7490</v>
      </c>
      <c r="K567" s="12">
        <f t="shared" si="8"/>
        <v>337050</v>
      </c>
    </row>
    <row r="568" spans="1:11" x14ac:dyDescent="0.3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1615</v>
      </c>
      <c r="G568" s="16" t="str">
        <f>VLOOKUP($F568,產品資料!$A$2:$G$51,5,FALSE)</f>
        <v>迷你淨顏潔膚儀-送刷頭</v>
      </c>
      <c r="H568" s="13" t="str">
        <f>VLOOKUP(訂單銷售明細!$F568,產品資料!$A$1:$G$51,2,FALSE)</f>
        <v>美容家電</v>
      </c>
      <c r="I568" s="13">
        <v>25</v>
      </c>
      <c r="J568" s="13">
        <f>VLOOKUP($F568,產品資料!$A$2:$G$51,6,FALSE)</f>
        <v>2600</v>
      </c>
      <c r="K568" s="17">
        <f t="shared" si="8"/>
        <v>65000</v>
      </c>
    </row>
    <row r="569" spans="1:11" x14ac:dyDescent="0.3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1632</v>
      </c>
      <c r="G569" s="11" t="str">
        <f>VLOOKUP($F569,產品資料!$A$2:$G$51,5,FALSE)</f>
        <v>蒸氣掛燙烘衣架</v>
      </c>
      <c r="H569" s="8" t="str">
        <f>VLOOKUP(訂單銷售明細!$F569,產品資料!$A$1:$G$51,2,FALSE)</f>
        <v>清靜除溼</v>
      </c>
      <c r="I569" s="8">
        <v>25</v>
      </c>
      <c r="J569" s="8">
        <f>VLOOKUP($F569,產品資料!$A$2:$G$51,6,FALSE)</f>
        <v>4280</v>
      </c>
      <c r="K569" s="12">
        <f t="shared" si="8"/>
        <v>107000</v>
      </c>
    </row>
    <row r="570" spans="1:11" x14ac:dyDescent="0.3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1632</v>
      </c>
      <c r="G570" s="16" t="str">
        <f>VLOOKUP($F570,產品資料!$A$2:$G$51,5,FALSE)</f>
        <v>蒸氣掛燙烘衣架</v>
      </c>
      <c r="H570" s="13" t="str">
        <f>VLOOKUP(訂單銷售明細!$F570,產品資料!$A$1:$G$51,2,FALSE)</f>
        <v>清靜除溼</v>
      </c>
      <c r="I570" s="13">
        <v>45</v>
      </c>
      <c r="J570" s="13">
        <f>VLOOKUP($F570,產品資料!$A$2:$G$51,6,FALSE)</f>
        <v>4280</v>
      </c>
      <c r="K570" s="17">
        <f t="shared" si="8"/>
        <v>192600</v>
      </c>
    </row>
    <row r="571" spans="1:11" x14ac:dyDescent="0.3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1632</v>
      </c>
      <c r="G571" s="11" t="str">
        <f>VLOOKUP($F571,產品資料!$A$2:$G$51,5,FALSE)</f>
        <v>蒸氣掛燙烘衣架</v>
      </c>
      <c r="H571" s="8" t="str">
        <f>VLOOKUP(訂單銷售明細!$F571,產品資料!$A$1:$G$51,2,FALSE)</f>
        <v>清靜除溼</v>
      </c>
      <c r="I571" s="8">
        <v>45</v>
      </c>
      <c r="J571" s="8">
        <f>VLOOKUP($F571,產品資料!$A$2:$G$51,6,FALSE)</f>
        <v>4280</v>
      </c>
      <c r="K571" s="12">
        <f t="shared" si="8"/>
        <v>192600</v>
      </c>
    </row>
    <row r="572" spans="1:11" x14ac:dyDescent="0.3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1632</v>
      </c>
      <c r="G572" s="16" t="str">
        <f>VLOOKUP($F572,產品資料!$A$2:$G$51,5,FALSE)</f>
        <v>蒸氣掛燙烘衣架</v>
      </c>
      <c r="H572" s="13" t="str">
        <f>VLOOKUP(訂單銷售明細!$F572,產品資料!$A$1:$G$51,2,FALSE)</f>
        <v>清靜除溼</v>
      </c>
      <c r="I572" s="13">
        <v>45</v>
      </c>
      <c r="J572" s="13">
        <f>VLOOKUP($F572,產品資料!$A$2:$G$51,6,FALSE)</f>
        <v>4280</v>
      </c>
      <c r="K572" s="17">
        <f t="shared" si="8"/>
        <v>192600</v>
      </c>
    </row>
    <row r="573" spans="1:11" x14ac:dyDescent="0.3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1632</v>
      </c>
      <c r="G573" s="11" t="str">
        <f>VLOOKUP($F573,產品資料!$A$2:$G$51,5,FALSE)</f>
        <v>蒸氣掛燙烘衣架</v>
      </c>
      <c r="H573" s="8" t="str">
        <f>VLOOKUP(訂單銷售明細!$F573,產品資料!$A$1:$G$51,2,FALSE)</f>
        <v>清靜除溼</v>
      </c>
      <c r="I573" s="8">
        <v>45</v>
      </c>
      <c r="J573" s="8">
        <f>VLOOKUP($F573,產品資料!$A$2:$G$51,6,FALSE)</f>
        <v>4280</v>
      </c>
      <c r="K573" s="12">
        <f t="shared" si="8"/>
        <v>192600</v>
      </c>
    </row>
    <row r="574" spans="1:11" x14ac:dyDescent="0.3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1632</v>
      </c>
      <c r="G574" s="16" t="str">
        <f>VLOOKUP($F574,產品資料!$A$2:$G$51,5,FALSE)</f>
        <v>蒸氣掛燙烘衣架</v>
      </c>
      <c r="H574" s="13" t="str">
        <f>VLOOKUP(訂單銷售明細!$F574,產品資料!$A$1:$G$51,2,FALSE)</f>
        <v>清靜除溼</v>
      </c>
      <c r="I574" s="13">
        <v>45</v>
      </c>
      <c r="J574" s="13">
        <f>VLOOKUP($F574,產品資料!$A$2:$G$51,6,FALSE)</f>
        <v>4280</v>
      </c>
      <c r="K574" s="17">
        <f t="shared" si="8"/>
        <v>192600</v>
      </c>
    </row>
    <row r="575" spans="1:11" x14ac:dyDescent="0.3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1607</v>
      </c>
      <c r="G575" s="11" t="str">
        <f>VLOOKUP($F575,產品資料!$A$2:$G$51,5,FALSE)</f>
        <v>40吋LED液晶顯示器</v>
      </c>
      <c r="H575" s="8" t="str">
        <f>VLOOKUP(訂單銷售明細!$F575,產品資料!$A$1:$G$51,2,FALSE)</f>
        <v>生活家電</v>
      </c>
      <c r="I575" s="8">
        <v>25</v>
      </c>
      <c r="J575" s="8">
        <f>VLOOKUP($F575,產品資料!$A$2:$G$51,6,FALSE)</f>
        <v>7490</v>
      </c>
      <c r="K575" s="12">
        <f t="shared" si="8"/>
        <v>187250</v>
      </c>
    </row>
    <row r="576" spans="1:11" x14ac:dyDescent="0.3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1608</v>
      </c>
      <c r="G576" s="16" t="str">
        <f>VLOOKUP($F576,產品資料!$A$2:$G$51,5,FALSE)</f>
        <v>奈米水離子吹風機-粉金</v>
      </c>
      <c r="H576" s="13" t="str">
        <f>VLOOKUP(訂單銷售明細!$F576,產品資料!$A$1:$G$51,2,FALSE)</f>
        <v>美容家電</v>
      </c>
      <c r="I576" s="13">
        <v>25</v>
      </c>
      <c r="J576" s="13">
        <f>VLOOKUP($F576,產品資料!$A$2:$G$51,6,FALSE)</f>
        <v>5990</v>
      </c>
      <c r="K576" s="17">
        <f t="shared" si="8"/>
        <v>149750</v>
      </c>
    </row>
    <row r="577" spans="1:11" x14ac:dyDescent="0.3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1603</v>
      </c>
      <c r="G577" s="11" t="str">
        <f>VLOOKUP($F577,產品資料!$A$2:$G$51,5,FALSE)</f>
        <v>奈米水離子吹風機-桃紅</v>
      </c>
      <c r="H577" s="8" t="str">
        <f>VLOOKUP(訂單銷售明細!$F577,產品資料!$A$1:$G$51,2,FALSE)</f>
        <v>美容家電</v>
      </c>
      <c r="I577" s="8">
        <v>45</v>
      </c>
      <c r="J577" s="8">
        <f>VLOOKUP($F577,產品資料!$A$2:$G$51,6,FALSE)</f>
        <v>5990</v>
      </c>
      <c r="K577" s="12">
        <f t="shared" si="8"/>
        <v>269550</v>
      </c>
    </row>
    <row r="578" spans="1:11" x14ac:dyDescent="0.3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1607</v>
      </c>
      <c r="G578" s="16" t="str">
        <f>VLOOKUP($F578,產品資料!$A$2:$G$51,5,FALSE)</f>
        <v>40吋LED液晶顯示器</v>
      </c>
      <c r="H578" s="13" t="str">
        <f>VLOOKUP(訂單銷售明細!$F578,產品資料!$A$1:$G$51,2,FALSE)</f>
        <v>生活家電</v>
      </c>
      <c r="I578" s="13">
        <v>45</v>
      </c>
      <c r="J578" s="13">
        <f>VLOOKUP($F578,產品資料!$A$2:$G$51,6,FALSE)</f>
        <v>7490</v>
      </c>
      <c r="K578" s="17">
        <f t="shared" si="8"/>
        <v>337050</v>
      </c>
    </row>
    <row r="579" spans="1:11" x14ac:dyDescent="0.3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1627</v>
      </c>
      <c r="G579" s="11" t="str">
        <f>VLOOKUP($F579,產品資料!$A$2:$G$51,5,FALSE)</f>
        <v>暖手寶-粉+白</v>
      </c>
      <c r="H579" s="8" t="str">
        <f>VLOOKUP(訂單銷售明細!$F579,產品資料!$A$1:$G$51,2,FALSE)</f>
        <v>空調家電</v>
      </c>
      <c r="I579" s="8">
        <v>45</v>
      </c>
      <c r="J579" s="8">
        <f>VLOOKUP($F579,產品資料!$A$2:$G$51,6,FALSE)</f>
        <v>1330</v>
      </c>
      <c r="K579" s="12">
        <f t="shared" ref="K579:K642" si="9">I579*J579</f>
        <v>59850</v>
      </c>
    </row>
    <row r="580" spans="1:11" x14ac:dyDescent="0.3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1607</v>
      </c>
      <c r="G580" s="16" t="str">
        <f>VLOOKUP($F580,產品資料!$A$2:$G$51,5,FALSE)</f>
        <v>40吋LED液晶顯示器</v>
      </c>
      <c r="H580" s="13" t="str">
        <f>VLOOKUP(訂單銷售明細!$F580,產品資料!$A$1:$G$51,2,FALSE)</f>
        <v>生活家電</v>
      </c>
      <c r="I580" s="13">
        <v>45</v>
      </c>
      <c r="J580" s="13">
        <f>VLOOKUP($F580,產品資料!$A$2:$G$51,6,FALSE)</f>
        <v>7490</v>
      </c>
      <c r="K580" s="17">
        <f t="shared" si="9"/>
        <v>337050</v>
      </c>
    </row>
    <row r="581" spans="1:11" x14ac:dyDescent="0.3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1607</v>
      </c>
      <c r="G581" s="11" t="str">
        <f>VLOOKUP($F581,產品資料!$A$2:$G$51,5,FALSE)</f>
        <v>40吋LED液晶顯示器</v>
      </c>
      <c r="H581" s="8" t="str">
        <f>VLOOKUP(訂單銷售明細!$F581,產品資料!$A$1:$G$51,2,FALSE)</f>
        <v>生活家電</v>
      </c>
      <c r="I581" s="8">
        <v>45</v>
      </c>
      <c r="J581" s="8">
        <f>VLOOKUP($F581,產品資料!$A$2:$G$51,6,FALSE)</f>
        <v>7490</v>
      </c>
      <c r="K581" s="12">
        <f t="shared" si="9"/>
        <v>337050</v>
      </c>
    </row>
    <row r="582" spans="1:11" x14ac:dyDescent="0.3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1632</v>
      </c>
      <c r="G582" s="16" t="str">
        <f>VLOOKUP($F582,產品資料!$A$2:$G$51,5,FALSE)</f>
        <v>蒸氣掛燙烘衣架</v>
      </c>
      <c r="H582" s="13" t="str">
        <f>VLOOKUP(訂單銷售明細!$F582,產品資料!$A$1:$G$51,2,FALSE)</f>
        <v>清靜除溼</v>
      </c>
      <c r="I582" s="13">
        <v>25</v>
      </c>
      <c r="J582" s="13">
        <f>VLOOKUP($F582,產品資料!$A$2:$G$51,6,FALSE)</f>
        <v>4280</v>
      </c>
      <c r="K582" s="17">
        <f t="shared" si="9"/>
        <v>107000</v>
      </c>
    </row>
    <row r="583" spans="1:11" x14ac:dyDescent="0.3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1632</v>
      </c>
      <c r="G583" s="11" t="str">
        <f>VLOOKUP($F583,產品資料!$A$2:$G$51,5,FALSE)</f>
        <v>蒸氣掛燙烘衣架</v>
      </c>
      <c r="H583" s="8" t="str">
        <f>VLOOKUP(訂單銷售明細!$F583,產品資料!$A$1:$G$51,2,FALSE)</f>
        <v>清靜除溼</v>
      </c>
      <c r="I583" s="8">
        <v>25</v>
      </c>
      <c r="J583" s="8">
        <f>VLOOKUP($F583,產品資料!$A$2:$G$51,6,FALSE)</f>
        <v>4280</v>
      </c>
      <c r="K583" s="12">
        <f t="shared" si="9"/>
        <v>107000</v>
      </c>
    </row>
    <row r="584" spans="1:11" x14ac:dyDescent="0.3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1632</v>
      </c>
      <c r="G584" s="16" t="str">
        <f>VLOOKUP($F584,產品資料!$A$2:$G$51,5,FALSE)</f>
        <v>蒸氣掛燙烘衣架</v>
      </c>
      <c r="H584" s="13" t="str">
        <f>VLOOKUP(訂單銷售明細!$F584,產品資料!$A$1:$G$51,2,FALSE)</f>
        <v>清靜除溼</v>
      </c>
      <c r="I584" s="13">
        <v>45</v>
      </c>
      <c r="J584" s="13">
        <f>VLOOKUP($F584,產品資料!$A$2:$G$51,6,FALSE)</f>
        <v>4280</v>
      </c>
      <c r="K584" s="17">
        <f t="shared" si="9"/>
        <v>192600</v>
      </c>
    </row>
    <row r="585" spans="1:11" x14ac:dyDescent="0.3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1632</v>
      </c>
      <c r="G585" s="11" t="str">
        <f>VLOOKUP($F585,產品資料!$A$2:$G$51,5,FALSE)</f>
        <v>蒸氣掛燙烘衣架</v>
      </c>
      <c r="H585" s="8" t="str">
        <f>VLOOKUP(訂單銷售明細!$F585,產品資料!$A$1:$G$51,2,FALSE)</f>
        <v>清靜除溼</v>
      </c>
      <c r="I585" s="8">
        <v>45</v>
      </c>
      <c r="J585" s="8">
        <f>VLOOKUP($F585,產品資料!$A$2:$G$51,6,FALSE)</f>
        <v>4280</v>
      </c>
      <c r="K585" s="12">
        <f t="shared" si="9"/>
        <v>192600</v>
      </c>
    </row>
    <row r="586" spans="1:11" x14ac:dyDescent="0.3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1632</v>
      </c>
      <c r="G586" s="16" t="str">
        <f>VLOOKUP($F586,產品資料!$A$2:$G$51,5,FALSE)</f>
        <v>蒸氣掛燙烘衣架</v>
      </c>
      <c r="H586" s="13" t="str">
        <f>VLOOKUP(訂單銷售明細!$F586,產品資料!$A$1:$G$51,2,FALSE)</f>
        <v>清靜除溼</v>
      </c>
      <c r="I586" s="13">
        <v>45</v>
      </c>
      <c r="J586" s="13">
        <f>VLOOKUP($F586,產品資料!$A$2:$G$51,6,FALSE)</f>
        <v>4280</v>
      </c>
      <c r="K586" s="17">
        <f t="shared" si="9"/>
        <v>192600</v>
      </c>
    </row>
    <row r="587" spans="1:11" x14ac:dyDescent="0.3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1632</v>
      </c>
      <c r="G587" s="11" t="str">
        <f>VLOOKUP($F587,產品資料!$A$2:$G$51,5,FALSE)</f>
        <v>蒸氣掛燙烘衣架</v>
      </c>
      <c r="H587" s="8" t="str">
        <f>VLOOKUP(訂單銷售明細!$F587,產品資料!$A$1:$G$51,2,FALSE)</f>
        <v>清靜除溼</v>
      </c>
      <c r="I587" s="8">
        <v>45</v>
      </c>
      <c r="J587" s="8">
        <f>VLOOKUP($F587,產品資料!$A$2:$G$51,6,FALSE)</f>
        <v>4280</v>
      </c>
      <c r="K587" s="12">
        <f t="shared" si="9"/>
        <v>192600</v>
      </c>
    </row>
    <row r="588" spans="1:11" x14ac:dyDescent="0.3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1632</v>
      </c>
      <c r="G588" s="16" t="str">
        <f>VLOOKUP($F588,產品資料!$A$2:$G$51,5,FALSE)</f>
        <v>蒸氣掛燙烘衣架</v>
      </c>
      <c r="H588" s="13" t="str">
        <f>VLOOKUP(訂單銷售明細!$F588,產品資料!$A$1:$G$51,2,FALSE)</f>
        <v>清靜除溼</v>
      </c>
      <c r="I588" s="13">
        <v>45</v>
      </c>
      <c r="J588" s="13">
        <f>VLOOKUP($F588,產品資料!$A$2:$G$51,6,FALSE)</f>
        <v>4280</v>
      </c>
      <c r="K588" s="17">
        <f t="shared" si="9"/>
        <v>192600</v>
      </c>
    </row>
    <row r="589" spans="1:11" x14ac:dyDescent="0.3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1607</v>
      </c>
      <c r="G589" s="11" t="str">
        <f>VLOOKUP($F589,產品資料!$A$2:$G$51,5,FALSE)</f>
        <v>40吋LED液晶顯示器</v>
      </c>
      <c r="H589" s="8" t="str">
        <f>VLOOKUP(訂單銷售明細!$F589,產品資料!$A$1:$G$51,2,FALSE)</f>
        <v>生活家電</v>
      </c>
      <c r="I589" s="8">
        <v>25</v>
      </c>
      <c r="J589" s="8">
        <f>VLOOKUP($F589,產品資料!$A$2:$G$51,6,FALSE)</f>
        <v>7490</v>
      </c>
      <c r="K589" s="12">
        <f t="shared" si="9"/>
        <v>187250</v>
      </c>
    </row>
    <row r="590" spans="1:11" x14ac:dyDescent="0.3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1608</v>
      </c>
      <c r="G590" s="16" t="str">
        <f>VLOOKUP($F590,產品資料!$A$2:$G$51,5,FALSE)</f>
        <v>奈米水離子吹風機-粉金</v>
      </c>
      <c r="H590" s="13" t="str">
        <f>VLOOKUP(訂單銷售明細!$F590,產品資料!$A$1:$G$51,2,FALSE)</f>
        <v>美容家電</v>
      </c>
      <c r="I590" s="13">
        <v>25</v>
      </c>
      <c r="J590" s="13">
        <f>VLOOKUP($F590,產品資料!$A$2:$G$51,6,FALSE)</f>
        <v>5990</v>
      </c>
      <c r="K590" s="17">
        <f t="shared" si="9"/>
        <v>149750</v>
      </c>
    </row>
    <row r="591" spans="1:11" x14ac:dyDescent="0.3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1603</v>
      </c>
      <c r="G591" s="11" t="str">
        <f>VLOOKUP($F591,產品資料!$A$2:$G$51,5,FALSE)</f>
        <v>奈米水離子吹風機-桃紅</v>
      </c>
      <c r="H591" s="8" t="str">
        <f>VLOOKUP(訂單銷售明細!$F591,產品資料!$A$1:$G$51,2,FALSE)</f>
        <v>美容家電</v>
      </c>
      <c r="I591" s="8">
        <v>45</v>
      </c>
      <c r="J591" s="8">
        <f>VLOOKUP($F591,產品資料!$A$2:$G$51,6,FALSE)</f>
        <v>5990</v>
      </c>
      <c r="K591" s="12">
        <f t="shared" si="9"/>
        <v>269550</v>
      </c>
    </row>
    <row r="592" spans="1:11" x14ac:dyDescent="0.3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1607</v>
      </c>
      <c r="G592" s="16" t="str">
        <f>VLOOKUP($F592,產品資料!$A$2:$G$51,5,FALSE)</f>
        <v>40吋LED液晶顯示器</v>
      </c>
      <c r="H592" s="13" t="str">
        <f>VLOOKUP(訂單銷售明細!$F592,產品資料!$A$1:$G$51,2,FALSE)</f>
        <v>生活家電</v>
      </c>
      <c r="I592" s="13">
        <v>45</v>
      </c>
      <c r="J592" s="13">
        <f>VLOOKUP($F592,產品資料!$A$2:$G$51,6,FALSE)</f>
        <v>7490</v>
      </c>
      <c r="K592" s="17">
        <f t="shared" si="9"/>
        <v>337050</v>
      </c>
    </row>
    <row r="593" spans="1:11" x14ac:dyDescent="0.3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1627</v>
      </c>
      <c r="G593" s="11" t="str">
        <f>VLOOKUP($F593,產品資料!$A$2:$G$51,5,FALSE)</f>
        <v>暖手寶-粉+白</v>
      </c>
      <c r="H593" s="8" t="str">
        <f>VLOOKUP(訂單銷售明細!$F593,產品資料!$A$1:$G$51,2,FALSE)</f>
        <v>空調家電</v>
      </c>
      <c r="I593" s="8">
        <v>45</v>
      </c>
      <c r="J593" s="8">
        <f>VLOOKUP($F593,產品資料!$A$2:$G$51,6,FALSE)</f>
        <v>1330</v>
      </c>
      <c r="K593" s="12">
        <f t="shared" si="9"/>
        <v>59850</v>
      </c>
    </row>
    <row r="594" spans="1:11" x14ac:dyDescent="0.3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1607</v>
      </c>
      <c r="G594" s="16" t="str">
        <f>VLOOKUP($F594,產品資料!$A$2:$G$51,5,FALSE)</f>
        <v>40吋LED液晶顯示器</v>
      </c>
      <c r="H594" s="13" t="str">
        <f>VLOOKUP(訂單銷售明細!$F594,產品資料!$A$1:$G$51,2,FALSE)</f>
        <v>生活家電</v>
      </c>
      <c r="I594" s="13">
        <v>45</v>
      </c>
      <c r="J594" s="13">
        <f>VLOOKUP($F594,產品資料!$A$2:$G$51,6,FALSE)</f>
        <v>7490</v>
      </c>
      <c r="K594" s="17">
        <f t="shared" si="9"/>
        <v>337050</v>
      </c>
    </row>
    <row r="595" spans="1:11" x14ac:dyDescent="0.3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1607</v>
      </c>
      <c r="G595" s="11" t="str">
        <f>VLOOKUP($F595,產品資料!$A$2:$G$51,5,FALSE)</f>
        <v>40吋LED液晶顯示器</v>
      </c>
      <c r="H595" s="8" t="str">
        <f>VLOOKUP(訂單銷售明細!$F595,產品資料!$A$1:$G$51,2,FALSE)</f>
        <v>生活家電</v>
      </c>
      <c r="I595" s="8">
        <v>45</v>
      </c>
      <c r="J595" s="8">
        <f>VLOOKUP($F595,產品資料!$A$2:$G$51,6,FALSE)</f>
        <v>7490</v>
      </c>
      <c r="K595" s="12">
        <f t="shared" si="9"/>
        <v>337050</v>
      </c>
    </row>
    <row r="596" spans="1:11" x14ac:dyDescent="0.3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1632</v>
      </c>
      <c r="G596" s="16" t="str">
        <f>VLOOKUP($F596,產品資料!$A$2:$G$51,5,FALSE)</f>
        <v>蒸氣掛燙烘衣架</v>
      </c>
      <c r="H596" s="13" t="str">
        <f>VLOOKUP(訂單銷售明細!$F596,產品資料!$A$1:$G$51,2,FALSE)</f>
        <v>清靜除溼</v>
      </c>
      <c r="I596" s="13">
        <v>25</v>
      </c>
      <c r="J596" s="13">
        <f>VLOOKUP($F596,產品資料!$A$2:$G$51,6,FALSE)</f>
        <v>4280</v>
      </c>
      <c r="K596" s="17">
        <f t="shared" si="9"/>
        <v>107000</v>
      </c>
    </row>
    <row r="597" spans="1:11" x14ac:dyDescent="0.3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1632</v>
      </c>
      <c r="G597" s="11" t="str">
        <f>VLOOKUP($F597,產品資料!$A$2:$G$51,5,FALSE)</f>
        <v>蒸氣掛燙烘衣架</v>
      </c>
      <c r="H597" s="8" t="str">
        <f>VLOOKUP(訂單銷售明細!$F597,產品資料!$A$1:$G$51,2,FALSE)</f>
        <v>清靜除溼</v>
      </c>
      <c r="I597" s="8">
        <v>25</v>
      </c>
      <c r="J597" s="8">
        <f>VLOOKUP($F597,產品資料!$A$2:$G$51,6,FALSE)</f>
        <v>4280</v>
      </c>
      <c r="K597" s="12">
        <f t="shared" si="9"/>
        <v>107000</v>
      </c>
    </row>
    <row r="598" spans="1:11" x14ac:dyDescent="0.3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1615</v>
      </c>
      <c r="G598" s="16" t="str">
        <f>VLOOKUP($F598,產品資料!$A$2:$G$51,5,FALSE)</f>
        <v>迷你淨顏潔膚儀-送刷頭</v>
      </c>
      <c r="H598" s="13" t="str">
        <f>VLOOKUP(訂單銷售明細!$F598,產品資料!$A$1:$G$51,2,FALSE)</f>
        <v>美容家電</v>
      </c>
      <c r="I598" s="13">
        <v>45</v>
      </c>
      <c r="J598" s="13">
        <f>VLOOKUP($F598,產品資料!$A$2:$G$51,6,FALSE)</f>
        <v>2600</v>
      </c>
      <c r="K598" s="17">
        <f t="shared" si="9"/>
        <v>117000</v>
      </c>
    </row>
    <row r="599" spans="1:11" x14ac:dyDescent="0.3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1632</v>
      </c>
      <c r="G599" s="11" t="str">
        <f>VLOOKUP($F599,產品資料!$A$2:$G$51,5,FALSE)</f>
        <v>蒸氣掛燙烘衣架</v>
      </c>
      <c r="H599" s="8" t="str">
        <f>VLOOKUP(訂單銷售明細!$F599,產品資料!$A$1:$G$51,2,FALSE)</f>
        <v>清靜除溼</v>
      </c>
      <c r="I599" s="8">
        <v>45</v>
      </c>
      <c r="J599" s="8">
        <f>VLOOKUP($F599,產品資料!$A$2:$G$51,6,FALSE)</f>
        <v>4280</v>
      </c>
      <c r="K599" s="12">
        <f t="shared" si="9"/>
        <v>192600</v>
      </c>
    </row>
    <row r="600" spans="1:11" x14ac:dyDescent="0.3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1632</v>
      </c>
      <c r="G600" s="16" t="str">
        <f>VLOOKUP($F600,產品資料!$A$2:$G$51,5,FALSE)</f>
        <v>蒸氣掛燙烘衣架</v>
      </c>
      <c r="H600" s="13" t="str">
        <f>VLOOKUP(訂單銷售明細!$F600,產品資料!$A$1:$G$51,2,FALSE)</f>
        <v>清靜除溼</v>
      </c>
      <c r="I600" s="13">
        <v>45</v>
      </c>
      <c r="J600" s="13">
        <f>VLOOKUP($F600,產品資料!$A$2:$G$51,6,FALSE)</f>
        <v>4280</v>
      </c>
      <c r="K600" s="17">
        <f t="shared" si="9"/>
        <v>192600</v>
      </c>
    </row>
    <row r="601" spans="1:11" x14ac:dyDescent="0.3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1632</v>
      </c>
      <c r="G601" s="11" t="str">
        <f>VLOOKUP($F601,產品資料!$A$2:$G$51,5,FALSE)</f>
        <v>蒸氣掛燙烘衣架</v>
      </c>
      <c r="H601" s="8" t="str">
        <f>VLOOKUP(訂單銷售明細!$F601,產品資料!$A$1:$G$51,2,FALSE)</f>
        <v>清靜除溼</v>
      </c>
      <c r="I601" s="8">
        <v>45</v>
      </c>
      <c r="J601" s="8">
        <f>VLOOKUP($F601,產品資料!$A$2:$G$51,6,FALSE)</f>
        <v>4280</v>
      </c>
      <c r="K601" s="12">
        <f t="shared" si="9"/>
        <v>192600</v>
      </c>
    </row>
    <row r="602" spans="1:11" x14ac:dyDescent="0.3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1632</v>
      </c>
      <c r="G602" s="16" t="str">
        <f>VLOOKUP($F602,產品資料!$A$2:$G$51,5,FALSE)</f>
        <v>蒸氣掛燙烘衣架</v>
      </c>
      <c r="H602" s="13" t="str">
        <f>VLOOKUP(訂單銷售明細!$F602,產品資料!$A$1:$G$51,2,FALSE)</f>
        <v>清靜除溼</v>
      </c>
      <c r="I602" s="13">
        <v>45</v>
      </c>
      <c r="J602" s="13">
        <f>VLOOKUP($F602,產品資料!$A$2:$G$51,6,FALSE)</f>
        <v>4280</v>
      </c>
      <c r="K602" s="17">
        <f t="shared" si="9"/>
        <v>192600</v>
      </c>
    </row>
    <row r="603" spans="1:11" x14ac:dyDescent="0.3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1607</v>
      </c>
      <c r="G603" s="11" t="str">
        <f>VLOOKUP($F603,產品資料!$A$2:$G$51,5,FALSE)</f>
        <v>40吋LED液晶顯示器</v>
      </c>
      <c r="H603" s="8" t="str">
        <f>VLOOKUP(訂單銷售明細!$F603,產品資料!$A$1:$G$51,2,FALSE)</f>
        <v>生活家電</v>
      </c>
      <c r="I603" s="8">
        <v>45</v>
      </c>
      <c r="J603" s="8">
        <f>VLOOKUP($F603,產品資料!$A$2:$G$51,6,FALSE)</f>
        <v>7490</v>
      </c>
      <c r="K603" s="12">
        <f t="shared" si="9"/>
        <v>337050</v>
      </c>
    </row>
    <row r="604" spans="1:11" x14ac:dyDescent="0.3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1607</v>
      </c>
      <c r="G604" s="16" t="str">
        <f>VLOOKUP($F604,產品資料!$A$2:$G$51,5,FALSE)</f>
        <v>40吋LED液晶顯示器</v>
      </c>
      <c r="H604" s="13" t="str">
        <f>VLOOKUP(訂單銷售明細!$F604,產品資料!$A$1:$G$51,2,FALSE)</f>
        <v>生活家電</v>
      </c>
      <c r="I604" s="13">
        <v>45</v>
      </c>
      <c r="J604" s="13">
        <f>VLOOKUP($F604,產品資料!$A$2:$G$51,6,FALSE)</f>
        <v>7490</v>
      </c>
      <c r="K604" s="17">
        <f t="shared" si="9"/>
        <v>337050</v>
      </c>
    </row>
    <row r="605" spans="1:11" x14ac:dyDescent="0.3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1607</v>
      </c>
      <c r="G605" s="11" t="str">
        <f>VLOOKUP($F605,產品資料!$A$2:$G$51,5,FALSE)</f>
        <v>40吋LED液晶顯示器</v>
      </c>
      <c r="H605" s="8" t="str">
        <f>VLOOKUP(訂單銷售明細!$F605,產品資料!$A$1:$G$51,2,FALSE)</f>
        <v>生活家電</v>
      </c>
      <c r="I605" s="8">
        <v>45</v>
      </c>
      <c r="J605" s="8">
        <f>VLOOKUP($F605,產品資料!$A$2:$G$51,6,FALSE)</f>
        <v>7490</v>
      </c>
      <c r="K605" s="12">
        <f t="shared" si="9"/>
        <v>337050</v>
      </c>
    </row>
    <row r="606" spans="1:11" x14ac:dyDescent="0.3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1607</v>
      </c>
      <c r="G606" s="16" t="str">
        <f>VLOOKUP($F606,產品資料!$A$2:$G$51,5,FALSE)</f>
        <v>40吋LED液晶顯示器</v>
      </c>
      <c r="H606" s="13" t="str">
        <f>VLOOKUP(訂單銷售明細!$F606,產品資料!$A$1:$G$51,2,FALSE)</f>
        <v>生活家電</v>
      </c>
      <c r="I606" s="13">
        <v>45</v>
      </c>
      <c r="J606" s="13">
        <f>VLOOKUP($F606,產品資料!$A$2:$G$51,6,FALSE)</f>
        <v>7490</v>
      </c>
      <c r="K606" s="17">
        <f t="shared" si="9"/>
        <v>337050</v>
      </c>
    </row>
    <row r="607" spans="1:11" x14ac:dyDescent="0.3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1607</v>
      </c>
      <c r="G607" s="11" t="str">
        <f>VLOOKUP($F607,產品資料!$A$2:$G$51,5,FALSE)</f>
        <v>40吋LED液晶顯示器</v>
      </c>
      <c r="H607" s="8" t="str">
        <f>VLOOKUP(訂單銷售明細!$F607,產品資料!$A$1:$G$51,2,FALSE)</f>
        <v>生活家電</v>
      </c>
      <c r="I607" s="8">
        <v>45</v>
      </c>
      <c r="J607" s="8">
        <f>VLOOKUP($F607,產品資料!$A$2:$G$51,6,FALSE)</f>
        <v>7490</v>
      </c>
      <c r="K607" s="12">
        <f t="shared" si="9"/>
        <v>337050</v>
      </c>
    </row>
    <row r="608" spans="1:11" x14ac:dyDescent="0.3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1616</v>
      </c>
      <c r="G608" s="16" t="str">
        <f>VLOOKUP($F608,產品資料!$A$2:$G$51,5,FALSE)</f>
        <v>日本原裝變頻六門冰箱</v>
      </c>
      <c r="H608" s="13" t="str">
        <f>VLOOKUP(訂單銷售明細!$F608,產品資料!$A$1:$G$51,2,FALSE)</f>
        <v>廚房家電</v>
      </c>
      <c r="I608" s="13">
        <v>35</v>
      </c>
      <c r="J608" s="13">
        <f>VLOOKUP($F608,產品資料!$A$2:$G$51,6,FALSE)</f>
        <v>69210</v>
      </c>
      <c r="K608" s="17">
        <f t="shared" si="9"/>
        <v>2422350</v>
      </c>
    </row>
    <row r="609" spans="1:11" x14ac:dyDescent="0.3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1624</v>
      </c>
      <c r="G609" s="11" t="str">
        <f>VLOOKUP($F609,產品資料!$A$2:$G$51,5,FALSE)</f>
        <v>11L 1級ECONAVI清淨除濕機</v>
      </c>
      <c r="H609" s="8" t="str">
        <f>VLOOKUP(訂單銷售明細!$F609,產品資料!$A$1:$G$51,2,FALSE)</f>
        <v>清靜除溼</v>
      </c>
      <c r="I609" s="8">
        <v>25</v>
      </c>
      <c r="J609" s="8">
        <f>VLOOKUP($F609,產品資料!$A$2:$G$51,6,FALSE)</f>
        <v>8990</v>
      </c>
      <c r="K609" s="12">
        <f t="shared" si="9"/>
        <v>224750</v>
      </c>
    </row>
    <row r="610" spans="1:11" x14ac:dyDescent="0.3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1608</v>
      </c>
      <c r="G610" s="16" t="str">
        <f>VLOOKUP($F610,產品資料!$A$2:$G$51,5,FALSE)</f>
        <v>奈米水離子吹風機-粉金</v>
      </c>
      <c r="H610" s="13" t="str">
        <f>VLOOKUP(訂單銷售明細!$F610,產品資料!$A$1:$G$51,2,FALSE)</f>
        <v>美容家電</v>
      </c>
      <c r="I610" s="13">
        <v>35</v>
      </c>
      <c r="J610" s="13">
        <f>VLOOKUP($F610,產品資料!$A$2:$G$51,6,FALSE)</f>
        <v>5990</v>
      </c>
      <c r="K610" s="17">
        <f t="shared" si="9"/>
        <v>209650</v>
      </c>
    </row>
    <row r="611" spans="1:11" x14ac:dyDescent="0.3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1611</v>
      </c>
      <c r="G611" s="11" t="str">
        <f>VLOOKUP($F611,產品資料!$A$2:$G$51,5,FALSE)</f>
        <v>美白電動牙刷-美白刷頭+多動向交叉刷頭</v>
      </c>
      <c r="H611" s="8" t="str">
        <f>VLOOKUP(訂單銷售明細!$F611,產品資料!$A$1:$G$51,2,FALSE)</f>
        <v>美容家電</v>
      </c>
      <c r="I611" s="8">
        <v>45</v>
      </c>
      <c r="J611" s="8">
        <f>VLOOKUP($F611,產品資料!$A$2:$G$51,6,FALSE)</f>
        <v>1200</v>
      </c>
      <c r="K611" s="12">
        <f t="shared" si="9"/>
        <v>54000</v>
      </c>
    </row>
    <row r="612" spans="1:11" x14ac:dyDescent="0.3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1615</v>
      </c>
      <c r="G612" s="16" t="str">
        <f>VLOOKUP($F612,產品資料!$A$2:$G$51,5,FALSE)</f>
        <v>迷你淨顏潔膚儀-送刷頭</v>
      </c>
      <c r="H612" s="13" t="str">
        <f>VLOOKUP(訂單銷售明細!$F612,產品資料!$A$1:$G$51,2,FALSE)</f>
        <v>美容家電</v>
      </c>
      <c r="I612" s="13">
        <v>25</v>
      </c>
      <c r="J612" s="13">
        <f>VLOOKUP($F612,產品資料!$A$2:$G$51,6,FALSE)</f>
        <v>2600</v>
      </c>
      <c r="K612" s="17">
        <f t="shared" si="9"/>
        <v>65000</v>
      </c>
    </row>
    <row r="613" spans="1:11" x14ac:dyDescent="0.3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1615</v>
      </c>
      <c r="G613" s="11" t="str">
        <f>VLOOKUP($F613,產品資料!$A$2:$G$51,5,FALSE)</f>
        <v>迷你淨顏潔膚儀-送刷頭</v>
      </c>
      <c r="H613" s="8" t="str">
        <f>VLOOKUP(訂單銷售明細!$F613,產品資料!$A$1:$G$51,2,FALSE)</f>
        <v>美容家電</v>
      </c>
      <c r="I613" s="8">
        <v>25</v>
      </c>
      <c r="J613" s="8">
        <f>VLOOKUP($F613,產品資料!$A$2:$G$51,6,FALSE)</f>
        <v>2600</v>
      </c>
      <c r="K613" s="12">
        <f t="shared" si="9"/>
        <v>65000</v>
      </c>
    </row>
    <row r="614" spans="1:11" x14ac:dyDescent="0.3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1616</v>
      </c>
      <c r="G614" s="16" t="str">
        <f>VLOOKUP($F614,產品資料!$A$2:$G$51,5,FALSE)</f>
        <v>日本原裝變頻六門冰箱</v>
      </c>
      <c r="H614" s="13" t="str">
        <f>VLOOKUP(訂單銷售明細!$F614,產品資料!$A$1:$G$51,2,FALSE)</f>
        <v>廚房家電</v>
      </c>
      <c r="I614" s="13">
        <v>35</v>
      </c>
      <c r="J614" s="13">
        <f>VLOOKUP($F614,產品資料!$A$2:$G$51,6,FALSE)</f>
        <v>69210</v>
      </c>
      <c r="K614" s="17">
        <f t="shared" si="9"/>
        <v>2422350</v>
      </c>
    </row>
    <row r="615" spans="1:11" x14ac:dyDescent="0.3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1615</v>
      </c>
      <c r="G615" s="11" t="str">
        <f>VLOOKUP($F615,產品資料!$A$2:$G$51,5,FALSE)</f>
        <v>迷你淨顏潔膚儀-送刷頭</v>
      </c>
      <c r="H615" s="8" t="str">
        <f>VLOOKUP(訂單銷售明細!$F615,產品資料!$A$1:$G$51,2,FALSE)</f>
        <v>美容家電</v>
      </c>
      <c r="I615" s="8">
        <v>25</v>
      </c>
      <c r="J615" s="8">
        <f>VLOOKUP($F615,產品資料!$A$2:$G$51,6,FALSE)</f>
        <v>2600</v>
      </c>
      <c r="K615" s="12">
        <f t="shared" si="9"/>
        <v>65000</v>
      </c>
    </row>
    <row r="616" spans="1:11" x14ac:dyDescent="0.3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1608</v>
      </c>
      <c r="G616" s="16" t="str">
        <f>VLOOKUP($F616,產品資料!$A$2:$G$51,5,FALSE)</f>
        <v>奈米水離子吹風機-粉金</v>
      </c>
      <c r="H616" s="13" t="str">
        <f>VLOOKUP(訂單銷售明細!$F616,產品資料!$A$1:$G$51,2,FALSE)</f>
        <v>美容家電</v>
      </c>
      <c r="I616" s="13">
        <v>35</v>
      </c>
      <c r="J616" s="13">
        <f>VLOOKUP($F616,產品資料!$A$2:$G$51,6,FALSE)</f>
        <v>5990</v>
      </c>
      <c r="K616" s="17">
        <f t="shared" si="9"/>
        <v>209650</v>
      </c>
    </row>
    <row r="617" spans="1:11" x14ac:dyDescent="0.3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1611</v>
      </c>
      <c r="G617" s="11" t="str">
        <f>VLOOKUP($F617,產品資料!$A$2:$G$51,5,FALSE)</f>
        <v>美白電動牙刷-美白刷頭+多動向交叉刷頭</v>
      </c>
      <c r="H617" s="8" t="str">
        <f>VLOOKUP(訂單銷售明細!$F617,產品資料!$A$1:$G$51,2,FALSE)</f>
        <v>美容家電</v>
      </c>
      <c r="I617" s="8">
        <v>45</v>
      </c>
      <c r="J617" s="8">
        <f>VLOOKUP($F617,產品資料!$A$2:$G$51,6,FALSE)</f>
        <v>1200</v>
      </c>
      <c r="K617" s="12">
        <f t="shared" si="9"/>
        <v>54000</v>
      </c>
    </row>
    <row r="618" spans="1:11" x14ac:dyDescent="0.3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1614</v>
      </c>
      <c r="G618" s="16" t="str">
        <f>VLOOKUP($F618,產品資料!$A$2:$G$51,5,FALSE)</f>
        <v>43吋LED液晶顯示器</v>
      </c>
      <c r="H618" s="13" t="str">
        <f>VLOOKUP(訂單銷售明細!$F618,產品資料!$A$1:$G$51,2,FALSE)</f>
        <v>生活家電</v>
      </c>
      <c r="I618" s="13">
        <v>25</v>
      </c>
      <c r="J618" s="13">
        <f>VLOOKUP($F618,產品資料!$A$2:$G$51,6,FALSE)</f>
        <v>10900</v>
      </c>
      <c r="K618" s="17">
        <f t="shared" si="9"/>
        <v>272500</v>
      </c>
    </row>
    <row r="619" spans="1:11" x14ac:dyDescent="0.3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1608</v>
      </c>
      <c r="G619" s="11" t="str">
        <f>VLOOKUP($F619,產品資料!$A$2:$G$51,5,FALSE)</f>
        <v>奈米水離子吹風機-粉金</v>
      </c>
      <c r="H619" s="8" t="str">
        <f>VLOOKUP(訂單銷售明細!$F619,產品資料!$A$1:$G$51,2,FALSE)</f>
        <v>美容家電</v>
      </c>
      <c r="I619" s="8">
        <v>25</v>
      </c>
      <c r="J619" s="8">
        <f>VLOOKUP($F619,產品資料!$A$2:$G$51,6,FALSE)</f>
        <v>5990</v>
      </c>
      <c r="K619" s="12">
        <f t="shared" si="9"/>
        <v>149750</v>
      </c>
    </row>
    <row r="620" spans="1:11" x14ac:dyDescent="0.3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1614</v>
      </c>
      <c r="G620" s="16" t="str">
        <f>VLOOKUP($F620,產品資料!$A$2:$G$51,5,FALSE)</f>
        <v>43吋LED液晶顯示器</v>
      </c>
      <c r="H620" s="13" t="str">
        <f>VLOOKUP(訂單銷售明細!$F620,產品資料!$A$1:$G$51,2,FALSE)</f>
        <v>生活家電</v>
      </c>
      <c r="I620" s="13">
        <v>25</v>
      </c>
      <c r="J620" s="13">
        <f>VLOOKUP($F620,產品資料!$A$2:$G$51,6,FALSE)</f>
        <v>10900</v>
      </c>
      <c r="K620" s="17">
        <f t="shared" si="9"/>
        <v>272500</v>
      </c>
    </row>
    <row r="621" spans="1:11" x14ac:dyDescent="0.3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1614</v>
      </c>
      <c r="G621" s="11" t="str">
        <f>VLOOKUP($F621,產品資料!$A$2:$G$51,5,FALSE)</f>
        <v>43吋LED液晶顯示器</v>
      </c>
      <c r="H621" s="8" t="str">
        <f>VLOOKUP(訂單銷售明細!$F621,產品資料!$A$1:$G$51,2,FALSE)</f>
        <v>生活家電</v>
      </c>
      <c r="I621" s="8">
        <v>25</v>
      </c>
      <c r="J621" s="8">
        <f>VLOOKUP($F621,產品資料!$A$2:$G$51,6,FALSE)</f>
        <v>10900</v>
      </c>
      <c r="K621" s="12">
        <f t="shared" si="9"/>
        <v>272500</v>
      </c>
    </row>
    <row r="622" spans="1:11" x14ac:dyDescent="0.3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1608</v>
      </c>
      <c r="G622" s="16" t="str">
        <f>VLOOKUP($F622,產品資料!$A$2:$G$51,5,FALSE)</f>
        <v>奈米水離子吹風機-粉金</v>
      </c>
      <c r="H622" s="13" t="str">
        <f>VLOOKUP(訂單銷售明細!$F622,產品資料!$A$1:$G$51,2,FALSE)</f>
        <v>美容家電</v>
      </c>
      <c r="I622" s="13">
        <v>25</v>
      </c>
      <c r="J622" s="13">
        <f>VLOOKUP($F622,產品資料!$A$2:$G$51,6,FALSE)</f>
        <v>5990</v>
      </c>
      <c r="K622" s="17">
        <f t="shared" si="9"/>
        <v>149750</v>
      </c>
    </row>
    <row r="623" spans="1:11" x14ac:dyDescent="0.3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1611</v>
      </c>
      <c r="G623" s="11" t="str">
        <f>VLOOKUP($F623,產品資料!$A$2:$G$51,5,FALSE)</f>
        <v>美白電動牙刷-美白刷頭+多動向交叉刷頭</v>
      </c>
      <c r="H623" s="8" t="str">
        <f>VLOOKUP(訂單銷售明細!$F623,產品資料!$A$1:$G$51,2,FALSE)</f>
        <v>美容家電</v>
      </c>
      <c r="I623" s="8">
        <v>25</v>
      </c>
      <c r="J623" s="8">
        <f>VLOOKUP($F623,產品資料!$A$2:$G$51,6,FALSE)</f>
        <v>1200</v>
      </c>
      <c r="K623" s="12">
        <f t="shared" si="9"/>
        <v>30000</v>
      </c>
    </row>
    <row r="624" spans="1:11" x14ac:dyDescent="0.3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1609</v>
      </c>
      <c r="G624" s="16" t="str">
        <f>VLOOKUP($F624,產品資料!$A$2:$G$51,5,FALSE)</f>
        <v>手持按摩器</v>
      </c>
      <c r="H624" s="13" t="str">
        <f>VLOOKUP(訂單銷售明細!$F624,產品資料!$A$1:$G$51,2,FALSE)</f>
        <v>按摩家電</v>
      </c>
      <c r="I624" s="13">
        <v>25</v>
      </c>
      <c r="J624" s="13">
        <f>VLOOKUP($F624,產品資料!$A$2:$G$51,6,FALSE)</f>
        <v>2980</v>
      </c>
      <c r="K624" s="17">
        <f t="shared" si="9"/>
        <v>74500</v>
      </c>
    </row>
    <row r="625" spans="1:11" x14ac:dyDescent="0.3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1609</v>
      </c>
      <c r="G625" s="11" t="str">
        <f>VLOOKUP($F625,產品資料!$A$2:$G$51,5,FALSE)</f>
        <v>手持按摩器</v>
      </c>
      <c r="H625" s="8" t="str">
        <f>VLOOKUP(訂單銷售明細!$F625,產品資料!$A$1:$G$51,2,FALSE)</f>
        <v>按摩家電</v>
      </c>
      <c r="I625" s="8">
        <v>25</v>
      </c>
      <c r="J625" s="8">
        <f>VLOOKUP($F625,產品資料!$A$2:$G$51,6,FALSE)</f>
        <v>2980</v>
      </c>
      <c r="K625" s="12">
        <f t="shared" si="9"/>
        <v>74500</v>
      </c>
    </row>
    <row r="626" spans="1:11" x14ac:dyDescent="0.3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1623</v>
      </c>
      <c r="G626" s="16" t="str">
        <f>VLOOKUP($F626,產品資料!$A$2:$G$51,5,FALSE)</f>
        <v>14吋立扇/電風扇-灰</v>
      </c>
      <c r="H626" s="13" t="str">
        <f>VLOOKUP(訂單銷售明細!$F626,產品資料!$A$1:$G$51,2,FALSE)</f>
        <v>空調家電</v>
      </c>
      <c r="I626" s="13">
        <v>35</v>
      </c>
      <c r="J626" s="13">
        <f>VLOOKUP($F626,產品資料!$A$2:$G$51,6,FALSE)</f>
        <v>980</v>
      </c>
      <c r="K626" s="17">
        <f t="shared" si="9"/>
        <v>34300</v>
      </c>
    </row>
    <row r="627" spans="1:11" x14ac:dyDescent="0.3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1601</v>
      </c>
      <c r="G627" s="11" t="str">
        <f>VLOOKUP($F627,產品資料!$A$2:$G$51,5,FALSE)</f>
        <v>14吋立扇/電風扇-白</v>
      </c>
      <c r="H627" s="8" t="str">
        <f>VLOOKUP(訂單銷售明細!$F627,產品資料!$A$1:$G$51,2,FALSE)</f>
        <v>空調家電</v>
      </c>
      <c r="I627" s="8">
        <v>35</v>
      </c>
      <c r="J627" s="8">
        <f>VLOOKUP($F627,產品資料!$A$2:$G$51,6,FALSE)</f>
        <v>980</v>
      </c>
      <c r="K627" s="12">
        <f t="shared" si="9"/>
        <v>34300</v>
      </c>
    </row>
    <row r="628" spans="1:11" x14ac:dyDescent="0.3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1601</v>
      </c>
      <c r="G628" s="16" t="str">
        <f>VLOOKUP($F628,產品資料!$A$2:$G$51,5,FALSE)</f>
        <v>14吋立扇/電風扇-白</v>
      </c>
      <c r="H628" s="13" t="str">
        <f>VLOOKUP(訂單銷售明細!$F628,產品資料!$A$1:$G$51,2,FALSE)</f>
        <v>空調家電</v>
      </c>
      <c r="I628" s="13">
        <v>35</v>
      </c>
      <c r="J628" s="13">
        <f>VLOOKUP($F628,產品資料!$A$2:$G$51,6,FALSE)</f>
        <v>980</v>
      </c>
      <c r="K628" s="17">
        <f t="shared" si="9"/>
        <v>34300</v>
      </c>
    </row>
    <row r="629" spans="1:11" x14ac:dyDescent="0.3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1604</v>
      </c>
      <c r="G629" s="11" t="str">
        <f>VLOOKUP($F629,產品資料!$A$2:$G$51,5,FALSE)</f>
        <v>渦輪氣旋健康氣炸鍋</v>
      </c>
      <c r="H629" s="8" t="str">
        <f>VLOOKUP(訂單銷售明細!$F629,產品資料!$A$1:$G$51,2,FALSE)</f>
        <v>廚房家電</v>
      </c>
      <c r="I629" s="8">
        <v>35</v>
      </c>
      <c r="J629" s="8">
        <f>VLOOKUP($F629,產品資料!$A$2:$G$51,6,FALSE)</f>
        <v>8990</v>
      </c>
      <c r="K629" s="12">
        <f t="shared" si="9"/>
        <v>314650</v>
      </c>
    </row>
    <row r="630" spans="1:11" x14ac:dyDescent="0.3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1604</v>
      </c>
      <c r="G630" s="16" t="str">
        <f>VLOOKUP($F630,產品資料!$A$2:$G$51,5,FALSE)</f>
        <v>渦輪氣旋健康氣炸鍋</v>
      </c>
      <c r="H630" s="13" t="str">
        <f>VLOOKUP(訂單銷售明細!$F630,產品資料!$A$1:$G$51,2,FALSE)</f>
        <v>廚房家電</v>
      </c>
      <c r="I630" s="13">
        <v>35</v>
      </c>
      <c r="J630" s="13">
        <f>VLOOKUP($F630,產品資料!$A$2:$G$51,6,FALSE)</f>
        <v>8990</v>
      </c>
      <c r="K630" s="17">
        <f t="shared" si="9"/>
        <v>314650</v>
      </c>
    </row>
    <row r="631" spans="1:11" x14ac:dyDescent="0.3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1624</v>
      </c>
      <c r="G631" s="11" t="str">
        <f>VLOOKUP($F631,產品資料!$A$2:$G$51,5,FALSE)</f>
        <v>11L 1級ECONAVI清淨除濕機</v>
      </c>
      <c r="H631" s="8" t="str">
        <f>VLOOKUP(訂單銷售明細!$F631,產品資料!$A$1:$G$51,2,FALSE)</f>
        <v>清靜除溼</v>
      </c>
      <c r="I631" s="8">
        <v>35</v>
      </c>
      <c r="J631" s="8">
        <f>VLOOKUP($F631,產品資料!$A$2:$G$51,6,FALSE)</f>
        <v>8990</v>
      </c>
      <c r="K631" s="12">
        <f t="shared" si="9"/>
        <v>314650</v>
      </c>
    </row>
    <row r="632" spans="1:11" x14ac:dyDescent="0.3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1614</v>
      </c>
      <c r="G632" s="16" t="str">
        <f>VLOOKUP($F632,產品資料!$A$2:$G$51,5,FALSE)</f>
        <v>43吋LED液晶顯示器</v>
      </c>
      <c r="H632" s="13" t="str">
        <f>VLOOKUP(訂單銷售明細!$F632,產品資料!$A$1:$G$51,2,FALSE)</f>
        <v>生活家電</v>
      </c>
      <c r="I632" s="13">
        <v>25</v>
      </c>
      <c r="J632" s="13">
        <f>VLOOKUP($F632,產品資料!$A$2:$G$51,6,FALSE)</f>
        <v>10900</v>
      </c>
      <c r="K632" s="17">
        <f t="shared" si="9"/>
        <v>272500</v>
      </c>
    </row>
    <row r="633" spans="1:11" x14ac:dyDescent="0.3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1608</v>
      </c>
      <c r="G633" s="11" t="str">
        <f>VLOOKUP($F633,產品資料!$A$2:$G$51,5,FALSE)</f>
        <v>奈米水離子吹風機-粉金</v>
      </c>
      <c r="H633" s="8" t="str">
        <f>VLOOKUP(訂單銷售明細!$F633,產品資料!$A$1:$G$51,2,FALSE)</f>
        <v>美容家電</v>
      </c>
      <c r="I633" s="8">
        <v>25</v>
      </c>
      <c r="J633" s="8">
        <f>VLOOKUP($F633,產品資料!$A$2:$G$51,6,FALSE)</f>
        <v>5990</v>
      </c>
      <c r="K633" s="12">
        <f t="shared" si="9"/>
        <v>149750</v>
      </c>
    </row>
    <row r="634" spans="1:11" x14ac:dyDescent="0.3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1614</v>
      </c>
      <c r="G634" s="16" t="str">
        <f>VLOOKUP($F634,產品資料!$A$2:$G$51,5,FALSE)</f>
        <v>43吋LED液晶顯示器</v>
      </c>
      <c r="H634" s="13" t="str">
        <f>VLOOKUP(訂單銷售明細!$F634,產品資料!$A$1:$G$51,2,FALSE)</f>
        <v>生活家電</v>
      </c>
      <c r="I634" s="13">
        <v>25</v>
      </c>
      <c r="J634" s="13">
        <f>VLOOKUP($F634,產品資料!$A$2:$G$51,6,FALSE)</f>
        <v>10900</v>
      </c>
      <c r="K634" s="17">
        <f t="shared" si="9"/>
        <v>272500</v>
      </c>
    </row>
    <row r="635" spans="1:11" x14ac:dyDescent="0.3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1614</v>
      </c>
      <c r="G635" s="11" t="str">
        <f>VLOOKUP($F635,產品資料!$A$2:$G$51,5,FALSE)</f>
        <v>43吋LED液晶顯示器</v>
      </c>
      <c r="H635" s="8" t="str">
        <f>VLOOKUP(訂單銷售明細!$F635,產品資料!$A$1:$G$51,2,FALSE)</f>
        <v>生活家電</v>
      </c>
      <c r="I635" s="8">
        <v>25</v>
      </c>
      <c r="J635" s="8">
        <f>VLOOKUP($F635,產品資料!$A$2:$G$51,6,FALSE)</f>
        <v>10900</v>
      </c>
      <c r="K635" s="12">
        <f t="shared" si="9"/>
        <v>272500</v>
      </c>
    </row>
    <row r="636" spans="1:11" x14ac:dyDescent="0.3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1608</v>
      </c>
      <c r="G636" s="16" t="str">
        <f>VLOOKUP($F636,產品資料!$A$2:$G$51,5,FALSE)</f>
        <v>奈米水離子吹風機-粉金</v>
      </c>
      <c r="H636" s="13" t="str">
        <f>VLOOKUP(訂單銷售明細!$F636,產品資料!$A$1:$G$51,2,FALSE)</f>
        <v>美容家電</v>
      </c>
      <c r="I636" s="13">
        <v>25</v>
      </c>
      <c r="J636" s="13">
        <f>VLOOKUP($F636,產品資料!$A$2:$G$51,6,FALSE)</f>
        <v>5990</v>
      </c>
      <c r="K636" s="17">
        <f t="shared" si="9"/>
        <v>149750</v>
      </c>
    </row>
    <row r="637" spans="1:11" x14ac:dyDescent="0.3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1611</v>
      </c>
      <c r="G637" s="11" t="str">
        <f>VLOOKUP($F637,產品資料!$A$2:$G$51,5,FALSE)</f>
        <v>美白電動牙刷-美白刷頭+多動向交叉刷頭</v>
      </c>
      <c r="H637" s="8" t="str">
        <f>VLOOKUP(訂單銷售明細!$F637,產品資料!$A$1:$G$51,2,FALSE)</f>
        <v>美容家電</v>
      </c>
      <c r="I637" s="8">
        <v>25</v>
      </c>
      <c r="J637" s="8">
        <f>VLOOKUP($F637,產品資料!$A$2:$G$51,6,FALSE)</f>
        <v>1200</v>
      </c>
      <c r="K637" s="12">
        <f t="shared" si="9"/>
        <v>30000</v>
      </c>
    </row>
    <row r="638" spans="1:11" x14ac:dyDescent="0.3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1609</v>
      </c>
      <c r="G638" s="16" t="str">
        <f>VLOOKUP($F638,產品資料!$A$2:$G$51,5,FALSE)</f>
        <v>手持按摩器</v>
      </c>
      <c r="H638" s="13" t="str">
        <f>VLOOKUP(訂單銷售明細!$F638,產品資料!$A$1:$G$51,2,FALSE)</f>
        <v>按摩家電</v>
      </c>
      <c r="I638" s="13">
        <v>25</v>
      </c>
      <c r="J638" s="13">
        <f>VLOOKUP($F638,產品資料!$A$2:$G$51,6,FALSE)</f>
        <v>2980</v>
      </c>
      <c r="K638" s="17">
        <f t="shared" si="9"/>
        <v>74500</v>
      </c>
    </row>
    <row r="639" spans="1:11" x14ac:dyDescent="0.3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1609</v>
      </c>
      <c r="G639" s="11" t="str">
        <f>VLOOKUP($F639,產品資料!$A$2:$G$51,5,FALSE)</f>
        <v>手持按摩器</v>
      </c>
      <c r="H639" s="8" t="str">
        <f>VLOOKUP(訂單銷售明細!$F639,產品資料!$A$1:$G$51,2,FALSE)</f>
        <v>按摩家電</v>
      </c>
      <c r="I639" s="8">
        <v>25</v>
      </c>
      <c r="J639" s="8">
        <f>VLOOKUP($F639,產品資料!$A$2:$G$51,6,FALSE)</f>
        <v>2980</v>
      </c>
      <c r="K639" s="12">
        <f t="shared" si="9"/>
        <v>74500</v>
      </c>
    </row>
    <row r="640" spans="1:11" x14ac:dyDescent="0.3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1623</v>
      </c>
      <c r="G640" s="16" t="str">
        <f>VLOOKUP($F640,產品資料!$A$2:$G$51,5,FALSE)</f>
        <v>14吋立扇/電風扇-灰</v>
      </c>
      <c r="H640" s="13" t="str">
        <f>VLOOKUP(訂單銷售明細!$F640,產品資料!$A$1:$G$51,2,FALSE)</f>
        <v>空調家電</v>
      </c>
      <c r="I640" s="13">
        <v>35</v>
      </c>
      <c r="J640" s="13">
        <f>VLOOKUP($F640,產品資料!$A$2:$G$51,6,FALSE)</f>
        <v>980</v>
      </c>
      <c r="K640" s="17">
        <f t="shared" si="9"/>
        <v>34300</v>
      </c>
    </row>
    <row r="641" spans="1:11" x14ac:dyDescent="0.3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1601</v>
      </c>
      <c r="G641" s="11" t="str">
        <f>VLOOKUP($F641,產品資料!$A$2:$G$51,5,FALSE)</f>
        <v>14吋立扇/電風扇-白</v>
      </c>
      <c r="H641" s="8" t="str">
        <f>VLOOKUP(訂單銷售明細!$F641,產品資料!$A$1:$G$51,2,FALSE)</f>
        <v>空調家電</v>
      </c>
      <c r="I641" s="8">
        <v>35</v>
      </c>
      <c r="J641" s="8">
        <f>VLOOKUP($F641,產品資料!$A$2:$G$51,6,FALSE)</f>
        <v>980</v>
      </c>
      <c r="K641" s="12">
        <f t="shared" si="9"/>
        <v>34300</v>
      </c>
    </row>
    <row r="642" spans="1:11" x14ac:dyDescent="0.3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1601</v>
      </c>
      <c r="G642" s="16" t="str">
        <f>VLOOKUP($F642,產品資料!$A$2:$G$51,5,FALSE)</f>
        <v>14吋立扇/電風扇-白</v>
      </c>
      <c r="H642" s="13" t="str">
        <f>VLOOKUP(訂單銷售明細!$F642,產品資料!$A$1:$G$51,2,FALSE)</f>
        <v>空調家電</v>
      </c>
      <c r="I642" s="13">
        <v>35</v>
      </c>
      <c r="J642" s="13">
        <f>VLOOKUP($F642,產品資料!$A$2:$G$51,6,FALSE)</f>
        <v>980</v>
      </c>
      <c r="K642" s="17">
        <f t="shared" si="9"/>
        <v>34300</v>
      </c>
    </row>
    <row r="643" spans="1:11" x14ac:dyDescent="0.3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1604</v>
      </c>
      <c r="G643" s="11" t="str">
        <f>VLOOKUP($F643,產品資料!$A$2:$G$51,5,FALSE)</f>
        <v>渦輪氣旋健康氣炸鍋</v>
      </c>
      <c r="H643" s="8" t="str">
        <f>VLOOKUP(訂單銷售明細!$F643,產品資料!$A$1:$G$51,2,FALSE)</f>
        <v>廚房家電</v>
      </c>
      <c r="I643" s="8">
        <v>35</v>
      </c>
      <c r="J643" s="8">
        <f>VLOOKUP($F643,產品資料!$A$2:$G$51,6,FALSE)</f>
        <v>8990</v>
      </c>
      <c r="K643" s="12">
        <f t="shared" ref="K643:K706" si="10">I643*J643</f>
        <v>314650</v>
      </c>
    </row>
    <row r="644" spans="1:11" x14ac:dyDescent="0.3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1604</v>
      </c>
      <c r="G644" s="16" t="str">
        <f>VLOOKUP($F644,產品資料!$A$2:$G$51,5,FALSE)</f>
        <v>渦輪氣旋健康氣炸鍋</v>
      </c>
      <c r="H644" s="13" t="str">
        <f>VLOOKUP(訂單銷售明細!$F644,產品資料!$A$1:$G$51,2,FALSE)</f>
        <v>廚房家電</v>
      </c>
      <c r="I644" s="13">
        <v>35</v>
      </c>
      <c r="J644" s="13">
        <f>VLOOKUP($F644,產品資料!$A$2:$G$51,6,FALSE)</f>
        <v>8990</v>
      </c>
      <c r="K644" s="17">
        <f t="shared" si="10"/>
        <v>314650</v>
      </c>
    </row>
    <row r="645" spans="1:11" x14ac:dyDescent="0.3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1624</v>
      </c>
      <c r="G645" s="11" t="str">
        <f>VLOOKUP($F645,產品資料!$A$2:$G$51,5,FALSE)</f>
        <v>11L 1級ECONAVI清淨除濕機</v>
      </c>
      <c r="H645" s="8" t="str">
        <f>VLOOKUP(訂單銷售明細!$F645,產品資料!$A$1:$G$51,2,FALSE)</f>
        <v>清靜除溼</v>
      </c>
      <c r="I645" s="8">
        <v>35</v>
      </c>
      <c r="J645" s="8">
        <f>VLOOKUP($F645,產品資料!$A$2:$G$51,6,FALSE)</f>
        <v>8990</v>
      </c>
      <c r="K645" s="12">
        <f t="shared" si="10"/>
        <v>314650</v>
      </c>
    </row>
    <row r="646" spans="1:11" x14ac:dyDescent="0.3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1614</v>
      </c>
      <c r="G646" s="16" t="str">
        <f>VLOOKUP($F646,產品資料!$A$2:$G$51,5,FALSE)</f>
        <v>43吋LED液晶顯示器</v>
      </c>
      <c r="H646" s="13" t="str">
        <f>VLOOKUP(訂單銷售明細!$F646,產品資料!$A$1:$G$51,2,FALSE)</f>
        <v>生活家電</v>
      </c>
      <c r="I646" s="13">
        <v>25</v>
      </c>
      <c r="J646" s="13">
        <f>VLOOKUP($F646,產品資料!$A$2:$G$51,6,FALSE)</f>
        <v>10900</v>
      </c>
      <c r="K646" s="17">
        <f t="shared" si="10"/>
        <v>272500</v>
      </c>
    </row>
    <row r="647" spans="1:11" x14ac:dyDescent="0.3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1608</v>
      </c>
      <c r="G647" s="11" t="str">
        <f>VLOOKUP($F647,產品資料!$A$2:$G$51,5,FALSE)</f>
        <v>奈米水離子吹風機-粉金</v>
      </c>
      <c r="H647" s="8" t="str">
        <f>VLOOKUP(訂單銷售明細!$F647,產品資料!$A$1:$G$51,2,FALSE)</f>
        <v>美容家電</v>
      </c>
      <c r="I647" s="8">
        <v>25</v>
      </c>
      <c r="J647" s="8">
        <f>VLOOKUP($F647,產品資料!$A$2:$G$51,6,FALSE)</f>
        <v>5990</v>
      </c>
      <c r="K647" s="12">
        <f t="shared" si="10"/>
        <v>149750</v>
      </c>
    </row>
    <row r="648" spans="1:11" x14ac:dyDescent="0.3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1614</v>
      </c>
      <c r="G648" s="16" t="str">
        <f>VLOOKUP($F648,產品資料!$A$2:$G$51,5,FALSE)</f>
        <v>43吋LED液晶顯示器</v>
      </c>
      <c r="H648" s="13" t="str">
        <f>VLOOKUP(訂單銷售明細!$F648,產品資料!$A$1:$G$51,2,FALSE)</f>
        <v>生活家電</v>
      </c>
      <c r="I648" s="13">
        <v>25</v>
      </c>
      <c r="J648" s="13">
        <f>VLOOKUP($F648,產品資料!$A$2:$G$51,6,FALSE)</f>
        <v>10900</v>
      </c>
      <c r="K648" s="17">
        <f t="shared" si="10"/>
        <v>272500</v>
      </c>
    </row>
    <row r="649" spans="1:11" x14ac:dyDescent="0.3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1614</v>
      </c>
      <c r="G649" s="11" t="str">
        <f>VLOOKUP($F649,產品資料!$A$2:$G$51,5,FALSE)</f>
        <v>43吋LED液晶顯示器</v>
      </c>
      <c r="H649" s="8" t="str">
        <f>VLOOKUP(訂單銷售明細!$F649,產品資料!$A$1:$G$51,2,FALSE)</f>
        <v>生活家電</v>
      </c>
      <c r="I649" s="8">
        <v>25</v>
      </c>
      <c r="J649" s="8">
        <f>VLOOKUP($F649,產品資料!$A$2:$G$51,6,FALSE)</f>
        <v>10900</v>
      </c>
      <c r="K649" s="12">
        <f t="shared" si="10"/>
        <v>272500</v>
      </c>
    </row>
    <row r="650" spans="1:11" x14ac:dyDescent="0.3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1608</v>
      </c>
      <c r="G650" s="16" t="str">
        <f>VLOOKUP($F650,產品資料!$A$2:$G$51,5,FALSE)</f>
        <v>奈米水離子吹風機-粉金</v>
      </c>
      <c r="H650" s="13" t="str">
        <f>VLOOKUP(訂單銷售明細!$F650,產品資料!$A$1:$G$51,2,FALSE)</f>
        <v>美容家電</v>
      </c>
      <c r="I650" s="13">
        <v>25</v>
      </c>
      <c r="J650" s="13">
        <f>VLOOKUP($F650,產品資料!$A$2:$G$51,6,FALSE)</f>
        <v>5990</v>
      </c>
      <c r="K650" s="17">
        <f t="shared" si="10"/>
        <v>149750</v>
      </c>
    </row>
    <row r="651" spans="1:11" x14ac:dyDescent="0.3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1611</v>
      </c>
      <c r="G651" s="11" t="str">
        <f>VLOOKUP($F651,產品資料!$A$2:$G$51,5,FALSE)</f>
        <v>美白電動牙刷-美白刷頭+多動向交叉刷頭</v>
      </c>
      <c r="H651" s="8" t="str">
        <f>VLOOKUP(訂單銷售明細!$F651,產品資料!$A$1:$G$51,2,FALSE)</f>
        <v>美容家電</v>
      </c>
      <c r="I651" s="8">
        <v>25</v>
      </c>
      <c r="J651" s="8">
        <f>VLOOKUP($F651,產品資料!$A$2:$G$51,6,FALSE)</f>
        <v>1200</v>
      </c>
      <c r="K651" s="12">
        <f t="shared" si="10"/>
        <v>30000</v>
      </c>
    </row>
    <row r="652" spans="1:11" x14ac:dyDescent="0.3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1609</v>
      </c>
      <c r="G652" s="16" t="str">
        <f>VLOOKUP($F652,產品資料!$A$2:$G$51,5,FALSE)</f>
        <v>手持按摩器</v>
      </c>
      <c r="H652" s="13" t="str">
        <f>VLOOKUP(訂單銷售明細!$F652,產品資料!$A$1:$G$51,2,FALSE)</f>
        <v>按摩家電</v>
      </c>
      <c r="I652" s="13">
        <v>25</v>
      </c>
      <c r="J652" s="13">
        <f>VLOOKUP($F652,產品資料!$A$2:$G$51,6,FALSE)</f>
        <v>2980</v>
      </c>
      <c r="K652" s="17">
        <f t="shared" si="10"/>
        <v>74500</v>
      </c>
    </row>
    <row r="653" spans="1:11" x14ac:dyDescent="0.3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1609</v>
      </c>
      <c r="G653" s="11" t="str">
        <f>VLOOKUP($F653,產品資料!$A$2:$G$51,5,FALSE)</f>
        <v>手持按摩器</v>
      </c>
      <c r="H653" s="8" t="str">
        <f>VLOOKUP(訂單銷售明細!$F653,產品資料!$A$1:$G$51,2,FALSE)</f>
        <v>按摩家電</v>
      </c>
      <c r="I653" s="8">
        <v>25</v>
      </c>
      <c r="J653" s="8">
        <f>VLOOKUP($F653,產品資料!$A$2:$G$51,6,FALSE)</f>
        <v>2980</v>
      </c>
      <c r="K653" s="12">
        <f t="shared" si="10"/>
        <v>74500</v>
      </c>
    </row>
    <row r="654" spans="1:11" x14ac:dyDescent="0.3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1623</v>
      </c>
      <c r="G654" s="16" t="str">
        <f>VLOOKUP($F654,產品資料!$A$2:$G$51,5,FALSE)</f>
        <v>14吋立扇/電風扇-灰</v>
      </c>
      <c r="H654" s="13" t="str">
        <f>VLOOKUP(訂單銷售明細!$F654,產品資料!$A$1:$G$51,2,FALSE)</f>
        <v>空調家電</v>
      </c>
      <c r="I654" s="13">
        <v>35</v>
      </c>
      <c r="J654" s="13">
        <f>VLOOKUP($F654,產品資料!$A$2:$G$51,6,FALSE)</f>
        <v>980</v>
      </c>
      <c r="K654" s="17">
        <f t="shared" si="10"/>
        <v>34300</v>
      </c>
    </row>
    <row r="655" spans="1:11" x14ac:dyDescent="0.3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1601</v>
      </c>
      <c r="G655" s="11" t="str">
        <f>VLOOKUP($F655,產品資料!$A$2:$G$51,5,FALSE)</f>
        <v>14吋立扇/電風扇-白</v>
      </c>
      <c r="H655" s="8" t="str">
        <f>VLOOKUP(訂單銷售明細!$F655,產品資料!$A$1:$G$51,2,FALSE)</f>
        <v>空調家電</v>
      </c>
      <c r="I655" s="8">
        <v>35</v>
      </c>
      <c r="J655" s="8">
        <f>VLOOKUP($F655,產品資料!$A$2:$G$51,6,FALSE)</f>
        <v>980</v>
      </c>
      <c r="K655" s="12">
        <f t="shared" si="10"/>
        <v>34300</v>
      </c>
    </row>
    <row r="656" spans="1:11" x14ac:dyDescent="0.3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1601</v>
      </c>
      <c r="G656" s="16" t="str">
        <f>VLOOKUP($F656,產品資料!$A$2:$G$51,5,FALSE)</f>
        <v>14吋立扇/電風扇-白</v>
      </c>
      <c r="H656" s="13" t="str">
        <f>VLOOKUP(訂單銷售明細!$F656,產品資料!$A$1:$G$51,2,FALSE)</f>
        <v>空調家電</v>
      </c>
      <c r="I656" s="13">
        <v>35</v>
      </c>
      <c r="J656" s="13">
        <f>VLOOKUP($F656,產品資料!$A$2:$G$51,6,FALSE)</f>
        <v>980</v>
      </c>
      <c r="K656" s="17">
        <f t="shared" si="10"/>
        <v>34300</v>
      </c>
    </row>
    <row r="657" spans="1:11" x14ac:dyDescent="0.3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1604</v>
      </c>
      <c r="G657" s="11" t="str">
        <f>VLOOKUP($F657,產品資料!$A$2:$G$51,5,FALSE)</f>
        <v>渦輪氣旋健康氣炸鍋</v>
      </c>
      <c r="H657" s="8" t="str">
        <f>VLOOKUP(訂單銷售明細!$F657,產品資料!$A$1:$G$51,2,FALSE)</f>
        <v>廚房家電</v>
      </c>
      <c r="I657" s="8">
        <v>35</v>
      </c>
      <c r="J657" s="8">
        <f>VLOOKUP($F657,產品資料!$A$2:$G$51,6,FALSE)</f>
        <v>8990</v>
      </c>
      <c r="K657" s="12">
        <f t="shared" si="10"/>
        <v>314650</v>
      </c>
    </row>
    <row r="658" spans="1:11" x14ac:dyDescent="0.3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1604</v>
      </c>
      <c r="G658" s="16" t="str">
        <f>VLOOKUP($F658,產品資料!$A$2:$G$51,5,FALSE)</f>
        <v>渦輪氣旋健康氣炸鍋</v>
      </c>
      <c r="H658" s="13" t="str">
        <f>VLOOKUP(訂單銷售明細!$F658,產品資料!$A$1:$G$51,2,FALSE)</f>
        <v>廚房家電</v>
      </c>
      <c r="I658" s="13">
        <v>35</v>
      </c>
      <c r="J658" s="13">
        <f>VLOOKUP($F658,產品資料!$A$2:$G$51,6,FALSE)</f>
        <v>8990</v>
      </c>
      <c r="K658" s="17">
        <f t="shared" si="10"/>
        <v>314650</v>
      </c>
    </row>
    <row r="659" spans="1:11" x14ac:dyDescent="0.3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1624</v>
      </c>
      <c r="G659" s="11" t="str">
        <f>VLOOKUP($F659,產品資料!$A$2:$G$51,5,FALSE)</f>
        <v>11L 1級ECONAVI清淨除濕機</v>
      </c>
      <c r="H659" s="8" t="str">
        <f>VLOOKUP(訂單銷售明細!$F659,產品資料!$A$1:$G$51,2,FALSE)</f>
        <v>清靜除溼</v>
      </c>
      <c r="I659" s="8">
        <v>35</v>
      </c>
      <c r="J659" s="8">
        <f>VLOOKUP($F659,產品資料!$A$2:$G$51,6,FALSE)</f>
        <v>8990</v>
      </c>
      <c r="K659" s="12">
        <f t="shared" si="10"/>
        <v>314650</v>
      </c>
    </row>
    <row r="660" spans="1:11" x14ac:dyDescent="0.3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1614</v>
      </c>
      <c r="G660" s="16" t="str">
        <f>VLOOKUP($F660,產品資料!$A$2:$G$51,5,FALSE)</f>
        <v>43吋LED液晶顯示器</v>
      </c>
      <c r="H660" s="13" t="str">
        <f>VLOOKUP(訂單銷售明細!$F660,產品資料!$A$1:$G$51,2,FALSE)</f>
        <v>生活家電</v>
      </c>
      <c r="I660" s="13">
        <v>25</v>
      </c>
      <c r="J660" s="13">
        <f>VLOOKUP($F660,產品資料!$A$2:$G$51,6,FALSE)</f>
        <v>10900</v>
      </c>
      <c r="K660" s="17">
        <f t="shared" si="10"/>
        <v>272500</v>
      </c>
    </row>
    <row r="661" spans="1:11" x14ac:dyDescent="0.3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1608</v>
      </c>
      <c r="G661" s="11" t="str">
        <f>VLOOKUP($F661,產品資料!$A$2:$G$51,5,FALSE)</f>
        <v>奈米水離子吹風機-粉金</v>
      </c>
      <c r="H661" s="8" t="str">
        <f>VLOOKUP(訂單銷售明細!$F661,產品資料!$A$1:$G$51,2,FALSE)</f>
        <v>美容家電</v>
      </c>
      <c r="I661" s="8">
        <v>25</v>
      </c>
      <c r="J661" s="8">
        <f>VLOOKUP($F661,產品資料!$A$2:$G$51,6,FALSE)</f>
        <v>5990</v>
      </c>
      <c r="K661" s="12">
        <f t="shared" si="10"/>
        <v>149750</v>
      </c>
    </row>
    <row r="662" spans="1:11" x14ac:dyDescent="0.3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1614</v>
      </c>
      <c r="G662" s="16" t="str">
        <f>VLOOKUP($F662,產品資料!$A$2:$G$51,5,FALSE)</f>
        <v>43吋LED液晶顯示器</v>
      </c>
      <c r="H662" s="13" t="str">
        <f>VLOOKUP(訂單銷售明細!$F662,產品資料!$A$1:$G$51,2,FALSE)</f>
        <v>生活家電</v>
      </c>
      <c r="I662" s="13">
        <v>25</v>
      </c>
      <c r="J662" s="13">
        <f>VLOOKUP($F662,產品資料!$A$2:$G$51,6,FALSE)</f>
        <v>10900</v>
      </c>
      <c r="K662" s="17">
        <f t="shared" si="10"/>
        <v>272500</v>
      </c>
    </row>
    <row r="663" spans="1:11" x14ac:dyDescent="0.3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1614</v>
      </c>
      <c r="G663" s="11" t="str">
        <f>VLOOKUP($F663,產品資料!$A$2:$G$51,5,FALSE)</f>
        <v>43吋LED液晶顯示器</v>
      </c>
      <c r="H663" s="8" t="str">
        <f>VLOOKUP(訂單銷售明細!$F663,產品資料!$A$1:$G$51,2,FALSE)</f>
        <v>生活家電</v>
      </c>
      <c r="I663" s="8">
        <v>25</v>
      </c>
      <c r="J663" s="8">
        <f>VLOOKUP($F663,產品資料!$A$2:$G$51,6,FALSE)</f>
        <v>10900</v>
      </c>
      <c r="K663" s="12">
        <f t="shared" si="10"/>
        <v>272500</v>
      </c>
    </row>
    <row r="664" spans="1:11" x14ac:dyDescent="0.3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1608</v>
      </c>
      <c r="G664" s="16" t="str">
        <f>VLOOKUP($F664,產品資料!$A$2:$G$51,5,FALSE)</f>
        <v>奈米水離子吹風機-粉金</v>
      </c>
      <c r="H664" s="13" t="str">
        <f>VLOOKUP(訂單銷售明細!$F664,產品資料!$A$1:$G$51,2,FALSE)</f>
        <v>美容家電</v>
      </c>
      <c r="I664" s="13">
        <v>25</v>
      </c>
      <c r="J664" s="13">
        <f>VLOOKUP($F664,產品資料!$A$2:$G$51,6,FALSE)</f>
        <v>5990</v>
      </c>
      <c r="K664" s="17">
        <f t="shared" si="10"/>
        <v>149750</v>
      </c>
    </row>
    <row r="665" spans="1:11" x14ac:dyDescent="0.3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1611</v>
      </c>
      <c r="G665" s="11" t="str">
        <f>VLOOKUP($F665,產品資料!$A$2:$G$51,5,FALSE)</f>
        <v>美白電動牙刷-美白刷頭+多動向交叉刷頭</v>
      </c>
      <c r="H665" s="8" t="str">
        <f>VLOOKUP(訂單銷售明細!$F665,產品資料!$A$1:$G$51,2,FALSE)</f>
        <v>美容家電</v>
      </c>
      <c r="I665" s="8">
        <v>25</v>
      </c>
      <c r="J665" s="8">
        <f>VLOOKUP($F665,產品資料!$A$2:$G$51,6,FALSE)</f>
        <v>1200</v>
      </c>
      <c r="K665" s="12">
        <f t="shared" si="10"/>
        <v>30000</v>
      </c>
    </row>
    <row r="666" spans="1:11" x14ac:dyDescent="0.3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1609</v>
      </c>
      <c r="G666" s="16" t="str">
        <f>VLOOKUP($F666,產品資料!$A$2:$G$51,5,FALSE)</f>
        <v>手持按摩器</v>
      </c>
      <c r="H666" s="13" t="str">
        <f>VLOOKUP(訂單銷售明細!$F666,產品資料!$A$1:$G$51,2,FALSE)</f>
        <v>按摩家電</v>
      </c>
      <c r="I666" s="13">
        <v>25</v>
      </c>
      <c r="J666" s="13">
        <f>VLOOKUP($F666,產品資料!$A$2:$G$51,6,FALSE)</f>
        <v>2980</v>
      </c>
      <c r="K666" s="17">
        <f t="shared" si="10"/>
        <v>74500</v>
      </c>
    </row>
    <row r="667" spans="1:11" x14ac:dyDescent="0.3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1609</v>
      </c>
      <c r="G667" s="11" t="str">
        <f>VLOOKUP($F667,產品資料!$A$2:$G$51,5,FALSE)</f>
        <v>手持按摩器</v>
      </c>
      <c r="H667" s="8" t="str">
        <f>VLOOKUP(訂單銷售明細!$F667,產品資料!$A$1:$G$51,2,FALSE)</f>
        <v>按摩家電</v>
      </c>
      <c r="I667" s="8">
        <v>25</v>
      </c>
      <c r="J667" s="8">
        <f>VLOOKUP($F667,產品資料!$A$2:$G$51,6,FALSE)</f>
        <v>2980</v>
      </c>
      <c r="K667" s="12">
        <f t="shared" si="10"/>
        <v>74500</v>
      </c>
    </row>
    <row r="668" spans="1:11" x14ac:dyDescent="0.3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1623</v>
      </c>
      <c r="G668" s="16" t="str">
        <f>VLOOKUP($F668,產品資料!$A$2:$G$51,5,FALSE)</f>
        <v>14吋立扇/電風扇-灰</v>
      </c>
      <c r="H668" s="13" t="str">
        <f>VLOOKUP(訂單銷售明細!$F668,產品資料!$A$1:$G$51,2,FALSE)</f>
        <v>空調家電</v>
      </c>
      <c r="I668" s="13">
        <v>35</v>
      </c>
      <c r="J668" s="13">
        <f>VLOOKUP($F668,產品資料!$A$2:$G$51,6,FALSE)</f>
        <v>980</v>
      </c>
      <c r="K668" s="17">
        <f t="shared" si="10"/>
        <v>34300</v>
      </c>
    </row>
    <row r="669" spans="1:11" x14ac:dyDescent="0.3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1601</v>
      </c>
      <c r="G669" s="11" t="str">
        <f>VLOOKUP($F669,產品資料!$A$2:$G$51,5,FALSE)</f>
        <v>14吋立扇/電風扇-白</v>
      </c>
      <c r="H669" s="8" t="str">
        <f>VLOOKUP(訂單銷售明細!$F669,產品資料!$A$1:$G$51,2,FALSE)</f>
        <v>空調家電</v>
      </c>
      <c r="I669" s="8">
        <v>35</v>
      </c>
      <c r="J669" s="8">
        <f>VLOOKUP($F669,產品資料!$A$2:$G$51,6,FALSE)</f>
        <v>980</v>
      </c>
      <c r="K669" s="12">
        <f t="shared" si="10"/>
        <v>34300</v>
      </c>
    </row>
    <row r="670" spans="1:11" x14ac:dyDescent="0.3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1601</v>
      </c>
      <c r="G670" s="16" t="str">
        <f>VLOOKUP($F670,產品資料!$A$2:$G$51,5,FALSE)</f>
        <v>14吋立扇/電風扇-白</v>
      </c>
      <c r="H670" s="13" t="str">
        <f>VLOOKUP(訂單銷售明細!$F670,產品資料!$A$1:$G$51,2,FALSE)</f>
        <v>空調家電</v>
      </c>
      <c r="I670" s="13">
        <v>35</v>
      </c>
      <c r="J670" s="13">
        <f>VLOOKUP($F670,產品資料!$A$2:$G$51,6,FALSE)</f>
        <v>980</v>
      </c>
      <c r="K670" s="17">
        <f t="shared" si="10"/>
        <v>34300</v>
      </c>
    </row>
    <row r="671" spans="1:11" x14ac:dyDescent="0.3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1604</v>
      </c>
      <c r="G671" s="11" t="str">
        <f>VLOOKUP($F671,產品資料!$A$2:$G$51,5,FALSE)</f>
        <v>渦輪氣旋健康氣炸鍋</v>
      </c>
      <c r="H671" s="8" t="str">
        <f>VLOOKUP(訂單銷售明細!$F671,產品資料!$A$1:$G$51,2,FALSE)</f>
        <v>廚房家電</v>
      </c>
      <c r="I671" s="8">
        <v>35</v>
      </c>
      <c r="J671" s="8">
        <f>VLOOKUP($F671,產品資料!$A$2:$G$51,6,FALSE)</f>
        <v>8990</v>
      </c>
      <c r="K671" s="12">
        <f t="shared" si="10"/>
        <v>314650</v>
      </c>
    </row>
    <row r="672" spans="1:11" x14ac:dyDescent="0.3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1604</v>
      </c>
      <c r="G672" s="16" t="str">
        <f>VLOOKUP($F672,產品資料!$A$2:$G$51,5,FALSE)</f>
        <v>渦輪氣旋健康氣炸鍋</v>
      </c>
      <c r="H672" s="13" t="str">
        <f>VLOOKUP(訂單銷售明細!$F672,產品資料!$A$1:$G$51,2,FALSE)</f>
        <v>廚房家電</v>
      </c>
      <c r="I672" s="13">
        <v>35</v>
      </c>
      <c r="J672" s="13">
        <f>VLOOKUP($F672,產品資料!$A$2:$G$51,6,FALSE)</f>
        <v>8990</v>
      </c>
      <c r="K672" s="17">
        <f t="shared" si="10"/>
        <v>314650</v>
      </c>
    </row>
    <row r="673" spans="1:11" x14ac:dyDescent="0.3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1615</v>
      </c>
      <c r="G673" s="11" t="str">
        <f>VLOOKUP($F673,產品資料!$A$2:$G$51,5,FALSE)</f>
        <v>迷你淨顏潔膚儀-送刷頭</v>
      </c>
      <c r="H673" s="8" t="str">
        <f>VLOOKUP(訂單銷售明細!$F673,產品資料!$A$1:$G$51,2,FALSE)</f>
        <v>美容家電</v>
      </c>
      <c r="I673" s="8">
        <v>35</v>
      </c>
      <c r="J673" s="8">
        <f>VLOOKUP($F673,產品資料!$A$2:$G$51,6,FALSE)</f>
        <v>2600</v>
      </c>
      <c r="K673" s="12">
        <f t="shared" si="10"/>
        <v>91000</v>
      </c>
    </row>
    <row r="674" spans="1:11" x14ac:dyDescent="0.3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1614</v>
      </c>
      <c r="G674" s="16" t="str">
        <f>VLOOKUP($F674,產品資料!$A$2:$G$51,5,FALSE)</f>
        <v>43吋LED液晶顯示器</v>
      </c>
      <c r="H674" s="13" t="str">
        <f>VLOOKUP(訂單銷售明細!$F674,產品資料!$A$1:$G$51,2,FALSE)</f>
        <v>生活家電</v>
      </c>
      <c r="I674" s="13">
        <v>25</v>
      </c>
      <c r="J674" s="13">
        <f>VLOOKUP($F674,產品資料!$A$2:$G$51,6,FALSE)</f>
        <v>10900</v>
      </c>
      <c r="K674" s="17">
        <f t="shared" si="10"/>
        <v>272500</v>
      </c>
    </row>
    <row r="675" spans="1:11" x14ac:dyDescent="0.3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1608</v>
      </c>
      <c r="G675" s="11" t="str">
        <f>VLOOKUP($F675,產品資料!$A$2:$G$51,5,FALSE)</f>
        <v>奈米水離子吹風機-粉金</v>
      </c>
      <c r="H675" s="8" t="str">
        <f>VLOOKUP(訂單銷售明細!$F675,產品資料!$A$1:$G$51,2,FALSE)</f>
        <v>美容家電</v>
      </c>
      <c r="I675" s="8">
        <v>25</v>
      </c>
      <c r="J675" s="8">
        <f>VLOOKUP($F675,產品資料!$A$2:$G$51,6,FALSE)</f>
        <v>5990</v>
      </c>
      <c r="K675" s="12">
        <f t="shared" si="10"/>
        <v>149750</v>
      </c>
    </row>
    <row r="676" spans="1:11" x14ac:dyDescent="0.3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1614</v>
      </c>
      <c r="G676" s="16" t="str">
        <f>VLOOKUP($F676,產品資料!$A$2:$G$51,5,FALSE)</f>
        <v>43吋LED液晶顯示器</v>
      </c>
      <c r="H676" s="13" t="str">
        <f>VLOOKUP(訂單銷售明細!$F676,產品資料!$A$1:$G$51,2,FALSE)</f>
        <v>生活家電</v>
      </c>
      <c r="I676" s="13">
        <v>25</v>
      </c>
      <c r="J676" s="13">
        <f>VLOOKUP($F676,產品資料!$A$2:$G$51,6,FALSE)</f>
        <v>10900</v>
      </c>
      <c r="K676" s="17">
        <f t="shared" si="10"/>
        <v>272500</v>
      </c>
    </row>
    <row r="677" spans="1:11" x14ac:dyDescent="0.3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1614</v>
      </c>
      <c r="G677" s="11" t="str">
        <f>VLOOKUP($F677,產品資料!$A$2:$G$51,5,FALSE)</f>
        <v>43吋LED液晶顯示器</v>
      </c>
      <c r="H677" s="8" t="str">
        <f>VLOOKUP(訂單銷售明細!$F677,產品資料!$A$1:$G$51,2,FALSE)</f>
        <v>生活家電</v>
      </c>
      <c r="I677" s="8">
        <v>25</v>
      </c>
      <c r="J677" s="8">
        <f>VLOOKUP($F677,產品資料!$A$2:$G$51,6,FALSE)</f>
        <v>10900</v>
      </c>
      <c r="K677" s="12">
        <f t="shared" si="10"/>
        <v>272500</v>
      </c>
    </row>
    <row r="678" spans="1:11" x14ac:dyDescent="0.3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1608</v>
      </c>
      <c r="G678" s="16" t="str">
        <f>VLOOKUP($F678,產品資料!$A$2:$G$51,5,FALSE)</f>
        <v>奈米水離子吹風機-粉金</v>
      </c>
      <c r="H678" s="13" t="str">
        <f>VLOOKUP(訂單銷售明細!$F678,產品資料!$A$1:$G$51,2,FALSE)</f>
        <v>美容家電</v>
      </c>
      <c r="I678" s="13">
        <v>25</v>
      </c>
      <c r="J678" s="13">
        <f>VLOOKUP($F678,產品資料!$A$2:$G$51,6,FALSE)</f>
        <v>5990</v>
      </c>
      <c r="K678" s="17">
        <f t="shared" si="10"/>
        <v>149750</v>
      </c>
    </row>
    <row r="679" spans="1:11" x14ac:dyDescent="0.3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1611</v>
      </c>
      <c r="G679" s="11" t="str">
        <f>VLOOKUP($F679,產品資料!$A$2:$G$51,5,FALSE)</f>
        <v>美白電動牙刷-美白刷頭+多動向交叉刷頭</v>
      </c>
      <c r="H679" s="8" t="str">
        <f>VLOOKUP(訂單銷售明細!$F679,產品資料!$A$1:$G$51,2,FALSE)</f>
        <v>美容家電</v>
      </c>
      <c r="I679" s="8">
        <v>25</v>
      </c>
      <c r="J679" s="8">
        <f>VLOOKUP($F679,產品資料!$A$2:$G$51,6,FALSE)</f>
        <v>1200</v>
      </c>
      <c r="K679" s="12">
        <f t="shared" si="10"/>
        <v>30000</v>
      </c>
    </row>
    <row r="680" spans="1:11" x14ac:dyDescent="0.3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1609</v>
      </c>
      <c r="G680" s="16" t="str">
        <f>VLOOKUP($F680,產品資料!$A$2:$G$51,5,FALSE)</f>
        <v>手持按摩器</v>
      </c>
      <c r="H680" s="13" t="str">
        <f>VLOOKUP(訂單銷售明細!$F680,產品資料!$A$1:$G$51,2,FALSE)</f>
        <v>按摩家電</v>
      </c>
      <c r="I680" s="13">
        <v>25</v>
      </c>
      <c r="J680" s="13">
        <f>VLOOKUP($F680,產品資料!$A$2:$G$51,6,FALSE)</f>
        <v>2980</v>
      </c>
      <c r="K680" s="17">
        <f t="shared" si="10"/>
        <v>74500</v>
      </c>
    </row>
    <row r="681" spans="1:11" x14ac:dyDescent="0.3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1609</v>
      </c>
      <c r="G681" s="11" t="str">
        <f>VLOOKUP($F681,產品資料!$A$2:$G$51,5,FALSE)</f>
        <v>手持按摩器</v>
      </c>
      <c r="H681" s="8" t="str">
        <f>VLOOKUP(訂單銷售明細!$F681,產品資料!$A$1:$G$51,2,FALSE)</f>
        <v>按摩家電</v>
      </c>
      <c r="I681" s="8">
        <v>25</v>
      </c>
      <c r="J681" s="8">
        <f>VLOOKUP($F681,產品資料!$A$2:$G$51,6,FALSE)</f>
        <v>2980</v>
      </c>
      <c r="K681" s="12">
        <f t="shared" si="10"/>
        <v>74500</v>
      </c>
    </row>
    <row r="682" spans="1:11" x14ac:dyDescent="0.3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1623</v>
      </c>
      <c r="G682" s="16" t="str">
        <f>VLOOKUP($F682,產品資料!$A$2:$G$51,5,FALSE)</f>
        <v>14吋立扇/電風扇-灰</v>
      </c>
      <c r="H682" s="13" t="str">
        <f>VLOOKUP(訂單銷售明細!$F682,產品資料!$A$1:$G$51,2,FALSE)</f>
        <v>空調家電</v>
      </c>
      <c r="I682" s="13">
        <v>35</v>
      </c>
      <c r="J682" s="13">
        <f>VLOOKUP($F682,產品資料!$A$2:$G$51,6,FALSE)</f>
        <v>980</v>
      </c>
      <c r="K682" s="17">
        <f t="shared" si="10"/>
        <v>34300</v>
      </c>
    </row>
    <row r="683" spans="1:11" x14ac:dyDescent="0.3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1601</v>
      </c>
      <c r="G683" s="11" t="str">
        <f>VLOOKUP($F683,產品資料!$A$2:$G$51,5,FALSE)</f>
        <v>14吋立扇/電風扇-白</v>
      </c>
      <c r="H683" s="8" t="str">
        <f>VLOOKUP(訂單銷售明細!$F683,產品資料!$A$1:$G$51,2,FALSE)</f>
        <v>空調家電</v>
      </c>
      <c r="I683" s="8">
        <v>35</v>
      </c>
      <c r="J683" s="8">
        <f>VLOOKUP($F683,產品資料!$A$2:$G$51,6,FALSE)</f>
        <v>980</v>
      </c>
      <c r="K683" s="12">
        <f t="shared" si="10"/>
        <v>34300</v>
      </c>
    </row>
    <row r="684" spans="1:11" x14ac:dyDescent="0.3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1601</v>
      </c>
      <c r="G684" s="16" t="str">
        <f>VLOOKUP($F684,產品資料!$A$2:$G$51,5,FALSE)</f>
        <v>14吋立扇/電風扇-白</v>
      </c>
      <c r="H684" s="13" t="str">
        <f>VLOOKUP(訂單銷售明細!$F684,產品資料!$A$1:$G$51,2,FALSE)</f>
        <v>空調家電</v>
      </c>
      <c r="I684" s="13">
        <v>35</v>
      </c>
      <c r="J684" s="13">
        <f>VLOOKUP($F684,產品資料!$A$2:$G$51,6,FALSE)</f>
        <v>980</v>
      </c>
      <c r="K684" s="17">
        <f t="shared" si="10"/>
        <v>34300</v>
      </c>
    </row>
    <row r="685" spans="1:11" x14ac:dyDescent="0.3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1604</v>
      </c>
      <c r="G685" s="11" t="str">
        <f>VLOOKUP($F685,產品資料!$A$2:$G$51,5,FALSE)</f>
        <v>渦輪氣旋健康氣炸鍋</v>
      </c>
      <c r="H685" s="8" t="str">
        <f>VLOOKUP(訂單銷售明細!$F685,產品資料!$A$1:$G$51,2,FALSE)</f>
        <v>廚房家電</v>
      </c>
      <c r="I685" s="8">
        <v>35</v>
      </c>
      <c r="J685" s="8">
        <f>VLOOKUP($F685,產品資料!$A$2:$G$51,6,FALSE)</f>
        <v>8990</v>
      </c>
      <c r="K685" s="12">
        <f t="shared" si="10"/>
        <v>314650</v>
      </c>
    </row>
    <row r="686" spans="1:11" x14ac:dyDescent="0.3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1604</v>
      </c>
      <c r="G686" s="16" t="str">
        <f>VLOOKUP($F686,產品資料!$A$2:$G$51,5,FALSE)</f>
        <v>渦輪氣旋健康氣炸鍋</v>
      </c>
      <c r="H686" s="13" t="str">
        <f>VLOOKUP(訂單銷售明細!$F686,產品資料!$A$1:$G$51,2,FALSE)</f>
        <v>廚房家電</v>
      </c>
      <c r="I686" s="13">
        <v>35</v>
      </c>
      <c r="J686" s="13">
        <f>VLOOKUP($F686,產品資料!$A$2:$G$51,6,FALSE)</f>
        <v>8990</v>
      </c>
      <c r="K686" s="17">
        <f t="shared" si="10"/>
        <v>314650</v>
      </c>
    </row>
    <row r="687" spans="1:11" x14ac:dyDescent="0.3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1624</v>
      </c>
      <c r="G687" s="11" t="str">
        <f>VLOOKUP($F687,產品資料!$A$2:$G$51,5,FALSE)</f>
        <v>11L 1級ECONAVI清淨除濕機</v>
      </c>
      <c r="H687" s="8" t="str">
        <f>VLOOKUP(訂單銷售明細!$F687,產品資料!$A$1:$G$51,2,FALSE)</f>
        <v>清靜除溼</v>
      </c>
      <c r="I687" s="8">
        <v>35</v>
      </c>
      <c r="J687" s="8">
        <f>VLOOKUP($F687,產品資料!$A$2:$G$51,6,FALSE)</f>
        <v>8990</v>
      </c>
      <c r="K687" s="12">
        <f t="shared" si="10"/>
        <v>314650</v>
      </c>
    </row>
    <row r="688" spans="1:11" x14ac:dyDescent="0.3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1609</v>
      </c>
      <c r="G688" s="16" t="str">
        <f>VLOOKUP($F688,產品資料!$A$2:$G$51,5,FALSE)</f>
        <v>手持按摩器</v>
      </c>
      <c r="H688" s="13" t="str">
        <f>VLOOKUP(訂單銷售明細!$F688,產品資料!$A$1:$G$51,2,FALSE)</f>
        <v>按摩家電</v>
      </c>
      <c r="I688" s="13">
        <v>25</v>
      </c>
      <c r="J688" s="13">
        <f>VLOOKUP($F688,產品資料!$A$2:$G$51,6,FALSE)</f>
        <v>2980</v>
      </c>
      <c r="K688" s="17">
        <f t="shared" si="10"/>
        <v>74500</v>
      </c>
    </row>
    <row r="689" spans="1:11" x14ac:dyDescent="0.3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1609</v>
      </c>
      <c r="G689" s="11" t="str">
        <f>VLOOKUP($F689,產品資料!$A$2:$G$51,5,FALSE)</f>
        <v>手持按摩器</v>
      </c>
      <c r="H689" s="8" t="str">
        <f>VLOOKUP(訂單銷售明細!$F689,產品資料!$A$1:$G$51,2,FALSE)</f>
        <v>按摩家電</v>
      </c>
      <c r="I689" s="8">
        <v>25</v>
      </c>
      <c r="J689" s="8">
        <f>VLOOKUP($F689,產品資料!$A$2:$G$51,6,FALSE)</f>
        <v>2980</v>
      </c>
      <c r="K689" s="12">
        <f t="shared" si="10"/>
        <v>74500</v>
      </c>
    </row>
    <row r="690" spans="1:11" x14ac:dyDescent="0.3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1623</v>
      </c>
      <c r="G690" s="16" t="str">
        <f>VLOOKUP($F690,產品資料!$A$2:$G$51,5,FALSE)</f>
        <v>14吋立扇/電風扇-灰</v>
      </c>
      <c r="H690" s="13" t="str">
        <f>VLOOKUP(訂單銷售明細!$F690,產品資料!$A$1:$G$51,2,FALSE)</f>
        <v>空調家電</v>
      </c>
      <c r="I690" s="13">
        <v>35</v>
      </c>
      <c r="J690" s="13">
        <f>VLOOKUP($F690,產品資料!$A$2:$G$51,6,FALSE)</f>
        <v>980</v>
      </c>
      <c r="K690" s="17">
        <f t="shared" si="10"/>
        <v>34300</v>
      </c>
    </row>
    <row r="691" spans="1:11" x14ac:dyDescent="0.3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1601</v>
      </c>
      <c r="G691" s="11" t="str">
        <f>VLOOKUP($F691,產品資料!$A$2:$G$51,5,FALSE)</f>
        <v>14吋立扇/電風扇-白</v>
      </c>
      <c r="H691" s="8" t="str">
        <f>VLOOKUP(訂單銷售明細!$F691,產品資料!$A$1:$G$51,2,FALSE)</f>
        <v>空調家電</v>
      </c>
      <c r="I691" s="8">
        <v>35</v>
      </c>
      <c r="J691" s="8">
        <f>VLOOKUP($F691,產品資料!$A$2:$G$51,6,FALSE)</f>
        <v>980</v>
      </c>
      <c r="K691" s="12">
        <f t="shared" si="10"/>
        <v>34300</v>
      </c>
    </row>
    <row r="692" spans="1:11" x14ac:dyDescent="0.3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1601</v>
      </c>
      <c r="G692" s="16" t="str">
        <f>VLOOKUP($F692,產品資料!$A$2:$G$51,5,FALSE)</f>
        <v>14吋立扇/電風扇-白</v>
      </c>
      <c r="H692" s="13" t="str">
        <f>VLOOKUP(訂單銷售明細!$F692,產品資料!$A$1:$G$51,2,FALSE)</f>
        <v>空調家電</v>
      </c>
      <c r="I692" s="13">
        <v>35</v>
      </c>
      <c r="J692" s="13">
        <f>VLOOKUP($F692,產品資料!$A$2:$G$51,6,FALSE)</f>
        <v>980</v>
      </c>
      <c r="K692" s="17">
        <f t="shared" si="10"/>
        <v>34300</v>
      </c>
    </row>
    <row r="693" spans="1:11" x14ac:dyDescent="0.3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1604</v>
      </c>
      <c r="G693" s="11" t="str">
        <f>VLOOKUP($F693,產品資料!$A$2:$G$51,5,FALSE)</f>
        <v>渦輪氣旋健康氣炸鍋</v>
      </c>
      <c r="H693" s="8" t="str">
        <f>VLOOKUP(訂單銷售明細!$F693,產品資料!$A$1:$G$51,2,FALSE)</f>
        <v>廚房家電</v>
      </c>
      <c r="I693" s="8">
        <v>35</v>
      </c>
      <c r="J693" s="8">
        <f>VLOOKUP($F693,產品資料!$A$2:$G$51,6,FALSE)</f>
        <v>8990</v>
      </c>
      <c r="K693" s="12">
        <f t="shared" si="10"/>
        <v>314650</v>
      </c>
    </row>
    <row r="694" spans="1:11" x14ac:dyDescent="0.3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1604</v>
      </c>
      <c r="G694" s="16" t="str">
        <f>VLOOKUP($F694,產品資料!$A$2:$G$51,5,FALSE)</f>
        <v>渦輪氣旋健康氣炸鍋</v>
      </c>
      <c r="H694" s="13" t="str">
        <f>VLOOKUP(訂單銷售明細!$F694,產品資料!$A$1:$G$51,2,FALSE)</f>
        <v>廚房家電</v>
      </c>
      <c r="I694" s="13">
        <v>35</v>
      </c>
      <c r="J694" s="13">
        <f>VLOOKUP($F694,產品資料!$A$2:$G$51,6,FALSE)</f>
        <v>8990</v>
      </c>
      <c r="K694" s="17">
        <f t="shared" si="10"/>
        <v>314650</v>
      </c>
    </row>
    <row r="695" spans="1:11" x14ac:dyDescent="0.3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1624</v>
      </c>
      <c r="G695" s="11" t="str">
        <f>VLOOKUP($F695,產品資料!$A$2:$G$51,5,FALSE)</f>
        <v>11L 1級ECONAVI清淨除濕機</v>
      </c>
      <c r="H695" s="8" t="str">
        <f>VLOOKUP(訂單銷售明細!$F695,產品資料!$A$1:$G$51,2,FALSE)</f>
        <v>清靜除溼</v>
      </c>
      <c r="I695" s="8">
        <v>35</v>
      </c>
      <c r="J695" s="8">
        <f>VLOOKUP($F695,產品資料!$A$2:$G$51,6,FALSE)</f>
        <v>8990</v>
      </c>
      <c r="K695" s="12">
        <f t="shared" si="10"/>
        <v>314650</v>
      </c>
    </row>
    <row r="696" spans="1:11" x14ac:dyDescent="0.3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1609</v>
      </c>
      <c r="G696" s="16" t="str">
        <f>VLOOKUP($F696,產品資料!$A$2:$G$51,5,FALSE)</f>
        <v>手持按摩器</v>
      </c>
      <c r="H696" s="13" t="str">
        <f>VLOOKUP(訂單銷售明細!$F696,產品資料!$A$1:$G$51,2,FALSE)</f>
        <v>按摩家電</v>
      </c>
      <c r="I696" s="13">
        <v>25</v>
      </c>
      <c r="J696" s="13">
        <f>VLOOKUP($F696,產品資料!$A$2:$G$51,6,FALSE)</f>
        <v>2980</v>
      </c>
      <c r="K696" s="17">
        <f t="shared" si="10"/>
        <v>74500</v>
      </c>
    </row>
    <row r="697" spans="1:11" x14ac:dyDescent="0.3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1609</v>
      </c>
      <c r="G697" s="11" t="str">
        <f>VLOOKUP($F697,產品資料!$A$2:$G$51,5,FALSE)</f>
        <v>手持按摩器</v>
      </c>
      <c r="H697" s="8" t="str">
        <f>VLOOKUP(訂單銷售明細!$F697,產品資料!$A$1:$G$51,2,FALSE)</f>
        <v>按摩家電</v>
      </c>
      <c r="I697" s="8">
        <v>25</v>
      </c>
      <c r="J697" s="8">
        <f>VLOOKUP($F697,產品資料!$A$2:$G$51,6,FALSE)</f>
        <v>2980</v>
      </c>
      <c r="K697" s="12">
        <f t="shared" si="10"/>
        <v>74500</v>
      </c>
    </row>
    <row r="698" spans="1:11" x14ac:dyDescent="0.3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1636</v>
      </c>
      <c r="G698" s="16" t="str">
        <f>VLOOKUP($F698,產品資料!$A$2:$G$51,5,FALSE)</f>
        <v>除菌除臭空氣清淨機-14坪</v>
      </c>
      <c r="H698" s="13" t="str">
        <f>VLOOKUP(訂單銷售明細!$F698,產品資料!$A$1:$G$51,2,FALSE)</f>
        <v>清靜除溼</v>
      </c>
      <c r="I698" s="13">
        <v>25</v>
      </c>
      <c r="J698" s="13">
        <f>VLOOKUP($F698,產品資料!$A$2:$G$51,6,FALSE)</f>
        <v>7988</v>
      </c>
      <c r="K698" s="17">
        <f t="shared" si="10"/>
        <v>199700</v>
      </c>
    </row>
    <row r="699" spans="1:11" x14ac:dyDescent="0.3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1601</v>
      </c>
      <c r="G699" s="11" t="str">
        <f>VLOOKUP($F699,產品資料!$A$2:$G$51,5,FALSE)</f>
        <v>14吋立扇/電風扇-白</v>
      </c>
      <c r="H699" s="8" t="str">
        <f>VLOOKUP(訂單銷售明細!$F699,產品資料!$A$1:$G$51,2,FALSE)</f>
        <v>空調家電</v>
      </c>
      <c r="I699" s="8">
        <v>35</v>
      </c>
      <c r="J699" s="8">
        <f>VLOOKUP($F699,產品資料!$A$2:$G$51,6,FALSE)</f>
        <v>980</v>
      </c>
      <c r="K699" s="12">
        <f t="shared" si="10"/>
        <v>34300</v>
      </c>
    </row>
    <row r="700" spans="1:11" x14ac:dyDescent="0.3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1601</v>
      </c>
      <c r="G700" s="16" t="str">
        <f>VLOOKUP($F700,產品資料!$A$2:$G$51,5,FALSE)</f>
        <v>14吋立扇/電風扇-白</v>
      </c>
      <c r="H700" s="13" t="str">
        <f>VLOOKUP(訂單銷售明細!$F700,產品資料!$A$1:$G$51,2,FALSE)</f>
        <v>空調家電</v>
      </c>
      <c r="I700" s="13">
        <v>35</v>
      </c>
      <c r="J700" s="13">
        <f>VLOOKUP($F700,產品資料!$A$2:$G$51,6,FALSE)</f>
        <v>980</v>
      </c>
      <c r="K700" s="17">
        <f t="shared" si="10"/>
        <v>34300</v>
      </c>
    </row>
    <row r="701" spans="1:11" x14ac:dyDescent="0.3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1604</v>
      </c>
      <c r="G701" s="11" t="str">
        <f>VLOOKUP($F701,產品資料!$A$2:$G$51,5,FALSE)</f>
        <v>渦輪氣旋健康氣炸鍋</v>
      </c>
      <c r="H701" s="8" t="str">
        <f>VLOOKUP(訂單銷售明細!$F701,產品資料!$A$1:$G$51,2,FALSE)</f>
        <v>廚房家電</v>
      </c>
      <c r="I701" s="8">
        <v>35</v>
      </c>
      <c r="J701" s="8">
        <f>VLOOKUP($F701,產品資料!$A$2:$G$51,6,FALSE)</f>
        <v>8990</v>
      </c>
      <c r="K701" s="12">
        <f t="shared" si="10"/>
        <v>314650</v>
      </c>
    </row>
    <row r="702" spans="1:11" x14ac:dyDescent="0.3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1604</v>
      </c>
      <c r="G702" s="16" t="str">
        <f>VLOOKUP($F702,產品資料!$A$2:$G$51,5,FALSE)</f>
        <v>渦輪氣旋健康氣炸鍋</v>
      </c>
      <c r="H702" s="13" t="str">
        <f>VLOOKUP(訂單銷售明細!$F702,產品資料!$A$1:$G$51,2,FALSE)</f>
        <v>廚房家電</v>
      </c>
      <c r="I702" s="13">
        <v>35</v>
      </c>
      <c r="J702" s="13">
        <f>VLOOKUP($F702,產品資料!$A$2:$G$51,6,FALSE)</f>
        <v>8990</v>
      </c>
      <c r="K702" s="17">
        <f t="shared" si="10"/>
        <v>314650</v>
      </c>
    </row>
    <row r="703" spans="1:11" x14ac:dyDescent="0.3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1624</v>
      </c>
      <c r="G703" s="11" t="str">
        <f>VLOOKUP($F703,產品資料!$A$2:$G$51,5,FALSE)</f>
        <v>11L 1級ECONAVI清淨除濕機</v>
      </c>
      <c r="H703" s="8" t="str">
        <f>VLOOKUP(訂單銷售明細!$F703,產品資料!$A$1:$G$51,2,FALSE)</f>
        <v>清靜除溼</v>
      </c>
      <c r="I703" s="8">
        <v>35</v>
      </c>
      <c r="J703" s="8">
        <f>VLOOKUP($F703,產品資料!$A$2:$G$51,6,FALSE)</f>
        <v>8990</v>
      </c>
      <c r="K703" s="12">
        <f t="shared" si="10"/>
        <v>314650</v>
      </c>
    </row>
    <row r="704" spans="1:11" x14ac:dyDescent="0.3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1610</v>
      </c>
      <c r="G704" s="16" t="str">
        <f>VLOOKUP($F704,產品資料!$A$2:$G$51,5,FALSE)</f>
        <v>10人份微電腦電子鍋</v>
      </c>
      <c r="H704" s="13" t="str">
        <f>VLOOKUP(訂單銷售明細!$F704,產品資料!$A$1:$G$51,2,FALSE)</f>
        <v>廚房家電</v>
      </c>
      <c r="I704" s="13">
        <v>25</v>
      </c>
      <c r="J704" s="13">
        <f>VLOOKUP($F704,產品資料!$A$2:$G$51,6,FALSE)</f>
        <v>3790</v>
      </c>
      <c r="K704" s="17">
        <f t="shared" si="10"/>
        <v>94750</v>
      </c>
    </row>
    <row r="705" spans="1:11" x14ac:dyDescent="0.3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1610</v>
      </c>
      <c r="G705" s="11" t="str">
        <f>VLOOKUP($F705,產品資料!$A$2:$G$51,5,FALSE)</f>
        <v>10人份微電腦電子鍋</v>
      </c>
      <c r="H705" s="8" t="str">
        <f>VLOOKUP(訂單銷售明細!$F705,產品資料!$A$1:$G$51,2,FALSE)</f>
        <v>廚房家電</v>
      </c>
      <c r="I705" s="8">
        <v>25</v>
      </c>
      <c r="J705" s="8">
        <f>VLOOKUP($F705,產品資料!$A$2:$G$51,6,FALSE)</f>
        <v>3790</v>
      </c>
      <c r="K705" s="12">
        <f t="shared" si="10"/>
        <v>94750</v>
      </c>
    </row>
    <row r="706" spans="1:11" x14ac:dyDescent="0.3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1610</v>
      </c>
      <c r="G706" s="16" t="str">
        <f>VLOOKUP($F706,產品資料!$A$2:$G$51,5,FALSE)</f>
        <v>10人份微電腦電子鍋</v>
      </c>
      <c r="H706" s="13" t="str">
        <f>VLOOKUP(訂單銷售明細!$F706,產品資料!$A$1:$G$51,2,FALSE)</f>
        <v>廚房家電</v>
      </c>
      <c r="I706" s="13">
        <v>25</v>
      </c>
      <c r="J706" s="13">
        <f>VLOOKUP($F706,產品資料!$A$2:$G$51,6,FALSE)</f>
        <v>3790</v>
      </c>
      <c r="K706" s="17">
        <f t="shared" si="10"/>
        <v>94750</v>
      </c>
    </row>
    <row r="707" spans="1:11" x14ac:dyDescent="0.3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1610</v>
      </c>
      <c r="G707" s="11" t="str">
        <f>VLOOKUP($F707,產品資料!$A$2:$G$51,5,FALSE)</f>
        <v>10人份微電腦電子鍋</v>
      </c>
      <c r="H707" s="8" t="str">
        <f>VLOOKUP(訂單銷售明細!$F707,產品資料!$A$1:$G$51,2,FALSE)</f>
        <v>廚房家電</v>
      </c>
      <c r="I707" s="8">
        <v>25</v>
      </c>
      <c r="J707" s="8">
        <f>VLOOKUP($F707,產品資料!$A$2:$G$51,6,FALSE)</f>
        <v>3790</v>
      </c>
      <c r="K707" s="12">
        <f t="shared" ref="K707:K770" si="11">I707*J707</f>
        <v>94750</v>
      </c>
    </row>
    <row r="708" spans="1:11" x14ac:dyDescent="0.3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1615</v>
      </c>
      <c r="G708" s="16" t="str">
        <f>VLOOKUP($F708,產品資料!$A$2:$G$51,5,FALSE)</f>
        <v>迷你淨顏潔膚儀-送刷頭</v>
      </c>
      <c r="H708" s="13" t="str">
        <f>VLOOKUP(訂單銷售明細!$F708,產品資料!$A$1:$G$51,2,FALSE)</f>
        <v>美容家電</v>
      </c>
      <c r="I708" s="13">
        <v>65</v>
      </c>
      <c r="J708" s="13">
        <f>VLOOKUP($F708,產品資料!$A$2:$G$51,6,FALSE)</f>
        <v>2600</v>
      </c>
      <c r="K708" s="17">
        <f t="shared" si="11"/>
        <v>169000</v>
      </c>
    </row>
    <row r="709" spans="1:11" x14ac:dyDescent="0.3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1615</v>
      </c>
      <c r="G709" s="11" t="str">
        <f>VLOOKUP($F709,產品資料!$A$2:$G$51,5,FALSE)</f>
        <v>迷你淨顏潔膚儀-送刷頭</v>
      </c>
      <c r="H709" s="8" t="str">
        <f>VLOOKUP(訂單銷售明細!$F709,產品資料!$A$1:$G$51,2,FALSE)</f>
        <v>美容家電</v>
      </c>
      <c r="I709" s="8">
        <v>65</v>
      </c>
      <c r="J709" s="8">
        <f>VLOOKUP($F709,產品資料!$A$2:$G$51,6,FALSE)</f>
        <v>2600</v>
      </c>
      <c r="K709" s="12">
        <f t="shared" si="11"/>
        <v>169000</v>
      </c>
    </row>
    <row r="710" spans="1:11" x14ac:dyDescent="0.3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1615</v>
      </c>
      <c r="G710" s="16" t="str">
        <f>VLOOKUP($F710,產品資料!$A$2:$G$51,5,FALSE)</f>
        <v>迷你淨顏潔膚儀-送刷頭</v>
      </c>
      <c r="H710" s="13" t="str">
        <f>VLOOKUP(訂單銷售明細!$F710,產品資料!$A$1:$G$51,2,FALSE)</f>
        <v>美容家電</v>
      </c>
      <c r="I710" s="13">
        <v>65</v>
      </c>
      <c r="J710" s="13">
        <f>VLOOKUP($F710,產品資料!$A$2:$G$51,6,FALSE)</f>
        <v>2600</v>
      </c>
      <c r="K710" s="17">
        <f t="shared" si="11"/>
        <v>169000</v>
      </c>
    </row>
    <row r="711" spans="1:11" x14ac:dyDescent="0.3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1615</v>
      </c>
      <c r="G711" s="11" t="str">
        <f>VLOOKUP($F711,產品資料!$A$2:$G$51,5,FALSE)</f>
        <v>迷你淨顏潔膚儀-送刷頭</v>
      </c>
      <c r="H711" s="8" t="str">
        <f>VLOOKUP(訂單銷售明細!$F711,產品資料!$A$1:$G$51,2,FALSE)</f>
        <v>美容家電</v>
      </c>
      <c r="I711" s="8">
        <v>65</v>
      </c>
      <c r="J711" s="8">
        <f>VLOOKUP($F711,產品資料!$A$2:$G$51,6,FALSE)</f>
        <v>2600</v>
      </c>
      <c r="K711" s="12">
        <f t="shared" si="11"/>
        <v>169000</v>
      </c>
    </row>
    <row r="712" spans="1:11" x14ac:dyDescent="0.3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1610</v>
      </c>
      <c r="G712" s="16" t="str">
        <f>VLOOKUP($F712,產品資料!$A$2:$G$51,5,FALSE)</f>
        <v>10人份微電腦電子鍋</v>
      </c>
      <c r="H712" s="13" t="str">
        <f>VLOOKUP(訂單銷售明細!$F712,產品資料!$A$1:$G$51,2,FALSE)</f>
        <v>廚房家電</v>
      </c>
      <c r="I712" s="13">
        <v>25</v>
      </c>
      <c r="J712" s="13">
        <f>VLOOKUP($F712,產品資料!$A$2:$G$51,6,FALSE)</f>
        <v>3790</v>
      </c>
      <c r="K712" s="17">
        <f t="shared" si="11"/>
        <v>94750</v>
      </c>
    </row>
    <row r="713" spans="1:11" x14ac:dyDescent="0.3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1610</v>
      </c>
      <c r="G713" s="11" t="str">
        <f>VLOOKUP($F713,產品資料!$A$2:$G$51,5,FALSE)</f>
        <v>10人份微電腦電子鍋</v>
      </c>
      <c r="H713" s="8" t="str">
        <f>VLOOKUP(訂單銷售明細!$F713,產品資料!$A$1:$G$51,2,FALSE)</f>
        <v>廚房家電</v>
      </c>
      <c r="I713" s="8">
        <v>25</v>
      </c>
      <c r="J713" s="8">
        <f>VLOOKUP($F713,產品資料!$A$2:$G$51,6,FALSE)</f>
        <v>3790</v>
      </c>
      <c r="K713" s="12">
        <f t="shared" si="11"/>
        <v>94750</v>
      </c>
    </row>
    <row r="714" spans="1:11" x14ac:dyDescent="0.3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1610</v>
      </c>
      <c r="G714" s="16" t="str">
        <f>VLOOKUP($F714,產品資料!$A$2:$G$51,5,FALSE)</f>
        <v>10人份微電腦電子鍋</v>
      </c>
      <c r="H714" s="13" t="str">
        <f>VLOOKUP(訂單銷售明細!$F714,產品資料!$A$1:$G$51,2,FALSE)</f>
        <v>廚房家電</v>
      </c>
      <c r="I714" s="13">
        <v>25</v>
      </c>
      <c r="J714" s="13">
        <f>VLOOKUP($F714,產品資料!$A$2:$G$51,6,FALSE)</f>
        <v>3790</v>
      </c>
      <c r="K714" s="17">
        <f t="shared" si="11"/>
        <v>94750</v>
      </c>
    </row>
    <row r="715" spans="1:11" x14ac:dyDescent="0.3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1610</v>
      </c>
      <c r="G715" s="11" t="str">
        <f>VLOOKUP($F715,產品資料!$A$2:$G$51,5,FALSE)</f>
        <v>10人份微電腦電子鍋</v>
      </c>
      <c r="H715" s="8" t="str">
        <f>VLOOKUP(訂單銷售明細!$F715,產品資料!$A$1:$G$51,2,FALSE)</f>
        <v>廚房家電</v>
      </c>
      <c r="I715" s="8">
        <v>25</v>
      </c>
      <c r="J715" s="8">
        <f>VLOOKUP($F715,產品資料!$A$2:$G$51,6,FALSE)</f>
        <v>3790</v>
      </c>
      <c r="K715" s="12">
        <f t="shared" si="11"/>
        <v>94750</v>
      </c>
    </row>
    <row r="716" spans="1:11" x14ac:dyDescent="0.3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1615</v>
      </c>
      <c r="G716" s="16" t="str">
        <f>VLOOKUP($F716,產品資料!$A$2:$G$51,5,FALSE)</f>
        <v>迷你淨顏潔膚儀-送刷頭</v>
      </c>
      <c r="H716" s="13" t="str">
        <f>VLOOKUP(訂單銷售明細!$F716,產品資料!$A$1:$G$51,2,FALSE)</f>
        <v>美容家電</v>
      </c>
      <c r="I716" s="13">
        <v>65</v>
      </c>
      <c r="J716" s="13">
        <f>VLOOKUP($F716,產品資料!$A$2:$G$51,6,FALSE)</f>
        <v>2600</v>
      </c>
      <c r="K716" s="17">
        <f t="shared" si="11"/>
        <v>169000</v>
      </c>
    </row>
    <row r="717" spans="1:11" x14ac:dyDescent="0.3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1615</v>
      </c>
      <c r="G717" s="11" t="str">
        <f>VLOOKUP($F717,產品資料!$A$2:$G$51,5,FALSE)</f>
        <v>迷你淨顏潔膚儀-送刷頭</v>
      </c>
      <c r="H717" s="8" t="str">
        <f>VLOOKUP(訂單銷售明細!$F717,產品資料!$A$1:$G$51,2,FALSE)</f>
        <v>美容家電</v>
      </c>
      <c r="I717" s="8">
        <v>65</v>
      </c>
      <c r="J717" s="8">
        <f>VLOOKUP($F717,產品資料!$A$2:$G$51,6,FALSE)</f>
        <v>2600</v>
      </c>
      <c r="K717" s="12">
        <f t="shared" si="11"/>
        <v>169000</v>
      </c>
    </row>
    <row r="718" spans="1:11" x14ac:dyDescent="0.3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1615</v>
      </c>
      <c r="G718" s="16" t="str">
        <f>VLOOKUP($F718,產品資料!$A$2:$G$51,5,FALSE)</f>
        <v>迷你淨顏潔膚儀-送刷頭</v>
      </c>
      <c r="H718" s="13" t="str">
        <f>VLOOKUP(訂單銷售明細!$F718,產品資料!$A$1:$G$51,2,FALSE)</f>
        <v>美容家電</v>
      </c>
      <c r="I718" s="13">
        <v>65</v>
      </c>
      <c r="J718" s="13">
        <f>VLOOKUP($F718,產品資料!$A$2:$G$51,6,FALSE)</f>
        <v>2600</v>
      </c>
      <c r="K718" s="17">
        <f t="shared" si="11"/>
        <v>169000</v>
      </c>
    </row>
    <row r="719" spans="1:11" x14ac:dyDescent="0.3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1615</v>
      </c>
      <c r="G719" s="11" t="str">
        <f>VLOOKUP($F719,產品資料!$A$2:$G$51,5,FALSE)</f>
        <v>迷你淨顏潔膚儀-送刷頭</v>
      </c>
      <c r="H719" s="8" t="str">
        <f>VLOOKUP(訂單銷售明細!$F719,產品資料!$A$1:$G$51,2,FALSE)</f>
        <v>美容家電</v>
      </c>
      <c r="I719" s="8">
        <v>65</v>
      </c>
      <c r="J719" s="8">
        <f>VLOOKUP($F719,產品資料!$A$2:$G$51,6,FALSE)</f>
        <v>2600</v>
      </c>
      <c r="K719" s="12">
        <f t="shared" si="11"/>
        <v>169000</v>
      </c>
    </row>
    <row r="720" spans="1:11" x14ac:dyDescent="0.3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1604</v>
      </c>
      <c r="G720" s="16" t="str">
        <f>VLOOKUP($F720,產品資料!$A$2:$G$51,5,FALSE)</f>
        <v>渦輪氣旋健康氣炸鍋</v>
      </c>
      <c r="H720" s="13" t="str">
        <f>VLOOKUP(訂單銷售明細!$F720,產品資料!$A$1:$G$51,2,FALSE)</f>
        <v>廚房家電</v>
      </c>
      <c r="I720" s="13">
        <v>25</v>
      </c>
      <c r="J720" s="13">
        <f>VLOOKUP($F720,產品資料!$A$2:$G$51,6,FALSE)</f>
        <v>8990</v>
      </c>
      <c r="K720" s="17">
        <f t="shared" si="11"/>
        <v>224750</v>
      </c>
    </row>
    <row r="721" spans="1:11" x14ac:dyDescent="0.3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1604</v>
      </c>
      <c r="G721" s="11" t="str">
        <f>VLOOKUP($F721,產品資料!$A$2:$G$51,5,FALSE)</f>
        <v>渦輪氣旋健康氣炸鍋</v>
      </c>
      <c r="H721" s="8" t="str">
        <f>VLOOKUP(訂單銷售明細!$F721,產品資料!$A$1:$G$51,2,FALSE)</f>
        <v>廚房家電</v>
      </c>
      <c r="I721" s="8">
        <v>25</v>
      </c>
      <c r="J721" s="8">
        <f>VLOOKUP($F721,產品資料!$A$2:$G$51,6,FALSE)</f>
        <v>8990</v>
      </c>
      <c r="K721" s="12">
        <f t="shared" si="11"/>
        <v>224750</v>
      </c>
    </row>
    <row r="722" spans="1:11" x14ac:dyDescent="0.3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1604</v>
      </c>
      <c r="G722" s="16" t="str">
        <f>VLOOKUP($F722,產品資料!$A$2:$G$51,5,FALSE)</f>
        <v>渦輪氣旋健康氣炸鍋</v>
      </c>
      <c r="H722" s="13" t="str">
        <f>VLOOKUP(訂單銷售明細!$F722,產品資料!$A$1:$G$51,2,FALSE)</f>
        <v>廚房家電</v>
      </c>
      <c r="I722" s="13">
        <v>25</v>
      </c>
      <c r="J722" s="13">
        <f>VLOOKUP($F722,產品資料!$A$2:$G$51,6,FALSE)</f>
        <v>8990</v>
      </c>
      <c r="K722" s="17">
        <f t="shared" si="11"/>
        <v>224750</v>
      </c>
    </row>
    <row r="723" spans="1:11" x14ac:dyDescent="0.3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1604</v>
      </c>
      <c r="G723" s="11" t="str">
        <f>VLOOKUP($F723,產品資料!$A$2:$G$51,5,FALSE)</f>
        <v>渦輪氣旋健康氣炸鍋</v>
      </c>
      <c r="H723" s="8" t="str">
        <f>VLOOKUP(訂單銷售明細!$F723,產品資料!$A$1:$G$51,2,FALSE)</f>
        <v>廚房家電</v>
      </c>
      <c r="I723" s="8">
        <v>25</v>
      </c>
      <c r="J723" s="8">
        <f>VLOOKUP($F723,產品資料!$A$2:$G$51,6,FALSE)</f>
        <v>8990</v>
      </c>
      <c r="K723" s="12">
        <f t="shared" si="11"/>
        <v>224750</v>
      </c>
    </row>
    <row r="724" spans="1:11" x14ac:dyDescent="0.3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1610</v>
      </c>
      <c r="G724" s="16" t="str">
        <f>VLOOKUP($F724,產品資料!$A$2:$G$51,5,FALSE)</f>
        <v>10人份微電腦電子鍋</v>
      </c>
      <c r="H724" s="13" t="str">
        <f>VLOOKUP(訂單銷售明細!$F724,產品資料!$A$1:$G$51,2,FALSE)</f>
        <v>廚房家電</v>
      </c>
      <c r="I724" s="13">
        <v>25</v>
      </c>
      <c r="J724" s="13">
        <f>VLOOKUP($F724,產品資料!$A$2:$G$51,6,FALSE)</f>
        <v>3790</v>
      </c>
      <c r="K724" s="17">
        <f t="shared" si="11"/>
        <v>94750</v>
      </c>
    </row>
    <row r="725" spans="1:11" x14ac:dyDescent="0.3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1610</v>
      </c>
      <c r="G725" s="11" t="str">
        <f>VLOOKUP($F725,產品資料!$A$2:$G$51,5,FALSE)</f>
        <v>10人份微電腦電子鍋</v>
      </c>
      <c r="H725" s="8" t="str">
        <f>VLOOKUP(訂單銷售明細!$F725,產品資料!$A$1:$G$51,2,FALSE)</f>
        <v>廚房家電</v>
      </c>
      <c r="I725" s="8">
        <v>25</v>
      </c>
      <c r="J725" s="8">
        <f>VLOOKUP($F725,產品資料!$A$2:$G$51,6,FALSE)</f>
        <v>3790</v>
      </c>
      <c r="K725" s="12">
        <f t="shared" si="11"/>
        <v>94750</v>
      </c>
    </row>
    <row r="726" spans="1:11" x14ac:dyDescent="0.3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1610</v>
      </c>
      <c r="G726" s="16" t="str">
        <f>VLOOKUP($F726,產品資料!$A$2:$G$51,5,FALSE)</f>
        <v>10人份微電腦電子鍋</v>
      </c>
      <c r="H726" s="13" t="str">
        <f>VLOOKUP(訂單銷售明細!$F726,產品資料!$A$1:$G$51,2,FALSE)</f>
        <v>廚房家電</v>
      </c>
      <c r="I726" s="13">
        <v>25</v>
      </c>
      <c r="J726" s="13">
        <f>VLOOKUP($F726,產品資料!$A$2:$G$51,6,FALSE)</f>
        <v>3790</v>
      </c>
      <c r="K726" s="17">
        <f t="shared" si="11"/>
        <v>94750</v>
      </c>
    </row>
    <row r="727" spans="1:11" x14ac:dyDescent="0.3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1610</v>
      </c>
      <c r="G727" s="11" t="str">
        <f>VLOOKUP($F727,產品資料!$A$2:$G$51,5,FALSE)</f>
        <v>10人份微電腦電子鍋</v>
      </c>
      <c r="H727" s="8" t="str">
        <f>VLOOKUP(訂單銷售明細!$F727,產品資料!$A$1:$G$51,2,FALSE)</f>
        <v>廚房家電</v>
      </c>
      <c r="I727" s="8">
        <v>25</v>
      </c>
      <c r="J727" s="8">
        <f>VLOOKUP($F727,產品資料!$A$2:$G$51,6,FALSE)</f>
        <v>3790</v>
      </c>
      <c r="K727" s="12">
        <f t="shared" si="11"/>
        <v>94750</v>
      </c>
    </row>
    <row r="728" spans="1:11" x14ac:dyDescent="0.3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1624</v>
      </c>
      <c r="G728" s="16" t="str">
        <f>VLOOKUP($F728,產品資料!$A$2:$G$51,5,FALSE)</f>
        <v>11L 1級ECONAVI清淨除濕機</v>
      </c>
      <c r="H728" s="13" t="str">
        <f>VLOOKUP(訂單銷售明細!$F728,產品資料!$A$1:$G$51,2,FALSE)</f>
        <v>清靜除溼</v>
      </c>
      <c r="I728" s="13">
        <v>25</v>
      </c>
      <c r="J728" s="13">
        <f>VLOOKUP($F728,產品資料!$A$2:$G$51,6,FALSE)</f>
        <v>8990</v>
      </c>
      <c r="K728" s="17">
        <f t="shared" si="11"/>
        <v>224750</v>
      </c>
    </row>
    <row r="729" spans="1:11" x14ac:dyDescent="0.3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1624</v>
      </c>
      <c r="G729" s="11" t="str">
        <f>VLOOKUP($F729,產品資料!$A$2:$G$51,5,FALSE)</f>
        <v>11L 1級ECONAVI清淨除濕機</v>
      </c>
      <c r="H729" s="8" t="str">
        <f>VLOOKUP(訂單銷售明細!$F729,產品資料!$A$1:$G$51,2,FALSE)</f>
        <v>清靜除溼</v>
      </c>
      <c r="I729" s="8">
        <v>25</v>
      </c>
      <c r="J729" s="8">
        <f>VLOOKUP($F729,產品資料!$A$2:$G$51,6,FALSE)</f>
        <v>8990</v>
      </c>
      <c r="K729" s="12">
        <f t="shared" si="11"/>
        <v>224750</v>
      </c>
    </row>
    <row r="730" spans="1:11" x14ac:dyDescent="0.3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1615</v>
      </c>
      <c r="G730" s="16" t="str">
        <f>VLOOKUP($F730,產品資料!$A$2:$G$51,5,FALSE)</f>
        <v>迷你淨顏潔膚儀-送刷頭</v>
      </c>
      <c r="H730" s="13" t="str">
        <f>VLOOKUP(訂單銷售明細!$F730,產品資料!$A$1:$G$51,2,FALSE)</f>
        <v>美容家電</v>
      </c>
      <c r="I730" s="13">
        <v>25</v>
      </c>
      <c r="J730" s="13">
        <f>VLOOKUP($F730,產品資料!$A$2:$G$51,6,FALSE)</f>
        <v>2600</v>
      </c>
      <c r="K730" s="17">
        <f t="shared" si="11"/>
        <v>65000</v>
      </c>
    </row>
    <row r="731" spans="1:11" x14ac:dyDescent="0.3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1624</v>
      </c>
      <c r="G731" s="11" t="str">
        <f>VLOOKUP($F731,產品資料!$A$2:$G$51,5,FALSE)</f>
        <v>11L 1級ECONAVI清淨除濕機</v>
      </c>
      <c r="H731" s="8" t="str">
        <f>VLOOKUP(訂單銷售明細!$F731,產品資料!$A$1:$G$51,2,FALSE)</f>
        <v>清靜除溼</v>
      </c>
      <c r="I731" s="8">
        <v>25</v>
      </c>
      <c r="J731" s="8">
        <f>VLOOKUP($F731,產品資料!$A$2:$G$51,6,FALSE)</f>
        <v>8990</v>
      </c>
      <c r="K731" s="12">
        <f t="shared" si="11"/>
        <v>224750</v>
      </c>
    </row>
    <row r="732" spans="1:11" x14ac:dyDescent="0.3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1615</v>
      </c>
      <c r="G732" s="16" t="str">
        <f>VLOOKUP($F732,產品資料!$A$2:$G$51,5,FALSE)</f>
        <v>迷你淨顏潔膚儀-送刷頭</v>
      </c>
      <c r="H732" s="13" t="str">
        <f>VLOOKUP(訂單銷售明細!$F732,產品資料!$A$1:$G$51,2,FALSE)</f>
        <v>美容家電</v>
      </c>
      <c r="I732" s="13">
        <v>65</v>
      </c>
      <c r="J732" s="13">
        <f>VLOOKUP($F732,產品資料!$A$2:$G$51,6,FALSE)</f>
        <v>2600</v>
      </c>
      <c r="K732" s="17">
        <f t="shared" si="11"/>
        <v>169000</v>
      </c>
    </row>
    <row r="733" spans="1:11" x14ac:dyDescent="0.3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1615</v>
      </c>
      <c r="G733" s="11" t="str">
        <f>VLOOKUP($F733,產品資料!$A$2:$G$51,5,FALSE)</f>
        <v>迷你淨顏潔膚儀-送刷頭</v>
      </c>
      <c r="H733" s="8" t="str">
        <f>VLOOKUP(訂單銷售明細!$F733,產品資料!$A$1:$G$51,2,FALSE)</f>
        <v>美容家電</v>
      </c>
      <c r="I733" s="8">
        <v>65</v>
      </c>
      <c r="J733" s="8">
        <f>VLOOKUP($F733,產品資料!$A$2:$G$51,6,FALSE)</f>
        <v>2600</v>
      </c>
      <c r="K733" s="12">
        <f t="shared" si="11"/>
        <v>169000</v>
      </c>
    </row>
    <row r="734" spans="1:11" x14ac:dyDescent="0.3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1615</v>
      </c>
      <c r="G734" s="16" t="str">
        <f>VLOOKUP($F734,產品資料!$A$2:$G$51,5,FALSE)</f>
        <v>迷你淨顏潔膚儀-送刷頭</v>
      </c>
      <c r="H734" s="13" t="str">
        <f>VLOOKUP(訂單銷售明細!$F734,產品資料!$A$1:$G$51,2,FALSE)</f>
        <v>美容家電</v>
      </c>
      <c r="I734" s="13">
        <v>65</v>
      </c>
      <c r="J734" s="13">
        <f>VLOOKUP($F734,產品資料!$A$2:$G$51,6,FALSE)</f>
        <v>2600</v>
      </c>
      <c r="K734" s="17">
        <f t="shared" si="11"/>
        <v>169000</v>
      </c>
    </row>
    <row r="735" spans="1:11" x14ac:dyDescent="0.3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1615</v>
      </c>
      <c r="G735" s="11" t="str">
        <f>VLOOKUP($F735,產品資料!$A$2:$G$51,5,FALSE)</f>
        <v>迷你淨顏潔膚儀-送刷頭</v>
      </c>
      <c r="H735" s="8" t="str">
        <f>VLOOKUP(訂單銷售明細!$F735,產品資料!$A$1:$G$51,2,FALSE)</f>
        <v>美容家電</v>
      </c>
      <c r="I735" s="8">
        <v>65</v>
      </c>
      <c r="J735" s="8">
        <f>VLOOKUP($F735,產品資料!$A$2:$G$51,6,FALSE)</f>
        <v>2600</v>
      </c>
      <c r="K735" s="12">
        <f t="shared" si="11"/>
        <v>169000</v>
      </c>
    </row>
    <row r="736" spans="1:11" x14ac:dyDescent="0.3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1604</v>
      </c>
      <c r="G736" s="16" t="str">
        <f>VLOOKUP($F736,產品資料!$A$2:$G$51,5,FALSE)</f>
        <v>渦輪氣旋健康氣炸鍋</v>
      </c>
      <c r="H736" s="13" t="str">
        <f>VLOOKUP(訂單銷售明細!$F736,產品資料!$A$1:$G$51,2,FALSE)</f>
        <v>廚房家電</v>
      </c>
      <c r="I736" s="13">
        <v>25</v>
      </c>
      <c r="J736" s="13">
        <f>VLOOKUP($F736,產品資料!$A$2:$G$51,6,FALSE)</f>
        <v>8990</v>
      </c>
      <c r="K736" s="17">
        <f t="shared" si="11"/>
        <v>224750</v>
      </c>
    </row>
    <row r="737" spans="1:11" x14ac:dyDescent="0.3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1604</v>
      </c>
      <c r="G737" s="11" t="str">
        <f>VLOOKUP($F737,產品資料!$A$2:$G$51,5,FALSE)</f>
        <v>渦輪氣旋健康氣炸鍋</v>
      </c>
      <c r="H737" s="8" t="str">
        <f>VLOOKUP(訂單銷售明細!$F737,產品資料!$A$1:$G$51,2,FALSE)</f>
        <v>廚房家電</v>
      </c>
      <c r="I737" s="8">
        <v>25</v>
      </c>
      <c r="J737" s="8">
        <f>VLOOKUP($F737,產品資料!$A$2:$G$51,6,FALSE)</f>
        <v>8990</v>
      </c>
      <c r="K737" s="12">
        <f t="shared" si="11"/>
        <v>224750</v>
      </c>
    </row>
    <row r="738" spans="1:11" x14ac:dyDescent="0.3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1604</v>
      </c>
      <c r="G738" s="16" t="str">
        <f>VLOOKUP($F738,產品資料!$A$2:$G$51,5,FALSE)</f>
        <v>渦輪氣旋健康氣炸鍋</v>
      </c>
      <c r="H738" s="13" t="str">
        <f>VLOOKUP(訂單銷售明細!$F738,產品資料!$A$1:$G$51,2,FALSE)</f>
        <v>廚房家電</v>
      </c>
      <c r="I738" s="13">
        <v>25</v>
      </c>
      <c r="J738" s="13">
        <f>VLOOKUP($F738,產品資料!$A$2:$G$51,6,FALSE)</f>
        <v>8990</v>
      </c>
      <c r="K738" s="17">
        <f t="shared" si="11"/>
        <v>224750</v>
      </c>
    </row>
    <row r="739" spans="1:11" x14ac:dyDescent="0.3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1604</v>
      </c>
      <c r="G739" s="11" t="str">
        <f>VLOOKUP($F739,產品資料!$A$2:$G$51,5,FALSE)</f>
        <v>渦輪氣旋健康氣炸鍋</v>
      </c>
      <c r="H739" s="8" t="str">
        <f>VLOOKUP(訂單銷售明細!$F739,產品資料!$A$1:$G$51,2,FALSE)</f>
        <v>廚房家電</v>
      </c>
      <c r="I739" s="8">
        <v>25</v>
      </c>
      <c r="J739" s="8">
        <f>VLOOKUP($F739,產品資料!$A$2:$G$51,6,FALSE)</f>
        <v>8990</v>
      </c>
      <c r="K739" s="12">
        <f t="shared" si="11"/>
        <v>224750</v>
      </c>
    </row>
    <row r="740" spans="1:11" x14ac:dyDescent="0.3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1610</v>
      </c>
      <c r="G740" s="16" t="str">
        <f>VLOOKUP($F740,產品資料!$A$2:$G$51,5,FALSE)</f>
        <v>10人份微電腦電子鍋</v>
      </c>
      <c r="H740" s="13" t="str">
        <f>VLOOKUP(訂單銷售明細!$F740,產品資料!$A$1:$G$51,2,FALSE)</f>
        <v>廚房家電</v>
      </c>
      <c r="I740" s="13">
        <v>25</v>
      </c>
      <c r="J740" s="13">
        <f>VLOOKUP($F740,產品資料!$A$2:$G$51,6,FALSE)</f>
        <v>3790</v>
      </c>
      <c r="K740" s="17">
        <f t="shared" si="11"/>
        <v>94750</v>
      </c>
    </row>
    <row r="741" spans="1:11" x14ac:dyDescent="0.3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1610</v>
      </c>
      <c r="G741" s="11" t="str">
        <f>VLOOKUP($F741,產品資料!$A$2:$G$51,5,FALSE)</f>
        <v>10人份微電腦電子鍋</v>
      </c>
      <c r="H741" s="8" t="str">
        <f>VLOOKUP(訂單銷售明細!$F741,產品資料!$A$1:$G$51,2,FALSE)</f>
        <v>廚房家電</v>
      </c>
      <c r="I741" s="8">
        <v>25</v>
      </c>
      <c r="J741" s="8">
        <f>VLOOKUP($F741,產品資料!$A$2:$G$51,6,FALSE)</f>
        <v>3790</v>
      </c>
      <c r="K741" s="12">
        <f t="shared" si="11"/>
        <v>94750</v>
      </c>
    </row>
    <row r="742" spans="1:11" x14ac:dyDescent="0.3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1610</v>
      </c>
      <c r="G742" s="16" t="str">
        <f>VLOOKUP($F742,產品資料!$A$2:$G$51,5,FALSE)</f>
        <v>10人份微電腦電子鍋</v>
      </c>
      <c r="H742" s="13" t="str">
        <f>VLOOKUP(訂單銷售明細!$F742,產品資料!$A$1:$G$51,2,FALSE)</f>
        <v>廚房家電</v>
      </c>
      <c r="I742" s="13">
        <v>25</v>
      </c>
      <c r="J742" s="13">
        <f>VLOOKUP($F742,產品資料!$A$2:$G$51,6,FALSE)</f>
        <v>3790</v>
      </c>
      <c r="K742" s="17">
        <f t="shared" si="11"/>
        <v>94750</v>
      </c>
    </row>
    <row r="743" spans="1:11" x14ac:dyDescent="0.3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1610</v>
      </c>
      <c r="G743" s="11" t="str">
        <f>VLOOKUP($F743,產品資料!$A$2:$G$51,5,FALSE)</f>
        <v>10人份微電腦電子鍋</v>
      </c>
      <c r="H743" s="8" t="str">
        <f>VLOOKUP(訂單銷售明細!$F743,產品資料!$A$1:$G$51,2,FALSE)</f>
        <v>廚房家電</v>
      </c>
      <c r="I743" s="8">
        <v>25</v>
      </c>
      <c r="J743" s="8">
        <f>VLOOKUP($F743,產品資料!$A$2:$G$51,6,FALSE)</f>
        <v>3790</v>
      </c>
      <c r="K743" s="12">
        <f t="shared" si="11"/>
        <v>94750</v>
      </c>
    </row>
    <row r="744" spans="1:11" x14ac:dyDescent="0.3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1624</v>
      </c>
      <c r="G744" s="16" t="str">
        <f>VLOOKUP($F744,產品資料!$A$2:$G$51,5,FALSE)</f>
        <v>11L 1級ECONAVI清淨除濕機</v>
      </c>
      <c r="H744" s="13" t="str">
        <f>VLOOKUP(訂單銷售明細!$F744,產品資料!$A$1:$G$51,2,FALSE)</f>
        <v>清靜除溼</v>
      </c>
      <c r="I744" s="13">
        <v>25</v>
      </c>
      <c r="J744" s="13">
        <f>VLOOKUP($F744,產品資料!$A$2:$G$51,6,FALSE)</f>
        <v>8990</v>
      </c>
      <c r="K744" s="17">
        <f t="shared" si="11"/>
        <v>224750</v>
      </c>
    </row>
    <row r="745" spans="1:11" x14ac:dyDescent="0.3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1615</v>
      </c>
      <c r="G745" s="11" t="str">
        <f>VLOOKUP($F745,產品資料!$A$2:$G$51,5,FALSE)</f>
        <v>迷你淨顏潔膚儀-送刷頭</v>
      </c>
      <c r="H745" s="8" t="str">
        <f>VLOOKUP(訂單銷售明細!$F745,產品資料!$A$1:$G$51,2,FALSE)</f>
        <v>美容家電</v>
      </c>
      <c r="I745" s="8">
        <v>25</v>
      </c>
      <c r="J745" s="8">
        <f>VLOOKUP($F745,產品資料!$A$2:$G$51,6,FALSE)</f>
        <v>2600</v>
      </c>
      <c r="K745" s="12">
        <f t="shared" si="11"/>
        <v>65000</v>
      </c>
    </row>
    <row r="746" spans="1:11" x14ac:dyDescent="0.3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1624</v>
      </c>
      <c r="G746" s="16" t="str">
        <f>VLOOKUP($F746,產品資料!$A$2:$G$51,5,FALSE)</f>
        <v>11L 1級ECONAVI清淨除濕機</v>
      </c>
      <c r="H746" s="13" t="str">
        <f>VLOOKUP(訂單銷售明細!$F746,產品資料!$A$1:$G$51,2,FALSE)</f>
        <v>清靜除溼</v>
      </c>
      <c r="I746" s="13">
        <v>25</v>
      </c>
      <c r="J746" s="13">
        <f>VLOOKUP($F746,產品資料!$A$2:$G$51,6,FALSE)</f>
        <v>8990</v>
      </c>
      <c r="K746" s="17">
        <f t="shared" si="11"/>
        <v>224750</v>
      </c>
    </row>
    <row r="747" spans="1:11" x14ac:dyDescent="0.3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1615</v>
      </c>
      <c r="G747" s="11" t="str">
        <f>VLOOKUP($F747,產品資料!$A$2:$G$51,5,FALSE)</f>
        <v>迷你淨顏潔膚儀-送刷頭</v>
      </c>
      <c r="H747" s="8" t="str">
        <f>VLOOKUP(訂單銷售明細!$F747,產品資料!$A$1:$G$51,2,FALSE)</f>
        <v>美容家電</v>
      </c>
      <c r="I747" s="8">
        <v>25</v>
      </c>
      <c r="J747" s="8">
        <f>VLOOKUP($F747,產品資料!$A$2:$G$51,6,FALSE)</f>
        <v>2600</v>
      </c>
      <c r="K747" s="12">
        <f t="shared" si="11"/>
        <v>65000</v>
      </c>
    </row>
    <row r="748" spans="1:11" x14ac:dyDescent="0.3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1615</v>
      </c>
      <c r="G748" s="16" t="str">
        <f>VLOOKUP($F748,產品資料!$A$2:$G$51,5,FALSE)</f>
        <v>迷你淨顏潔膚儀-送刷頭</v>
      </c>
      <c r="H748" s="13" t="str">
        <f>VLOOKUP(訂單銷售明細!$F748,產品資料!$A$1:$G$51,2,FALSE)</f>
        <v>美容家電</v>
      </c>
      <c r="I748" s="13">
        <v>65</v>
      </c>
      <c r="J748" s="13">
        <f>VLOOKUP($F748,產品資料!$A$2:$G$51,6,FALSE)</f>
        <v>2600</v>
      </c>
      <c r="K748" s="17">
        <f t="shared" si="11"/>
        <v>169000</v>
      </c>
    </row>
    <row r="749" spans="1:11" x14ac:dyDescent="0.3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1615</v>
      </c>
      <c r="G749" s="11" t="str">
        <f>VLOOKUP($F749,產品資料!$A$2:$G$51,5,FALSE)</f>
        <v>迷你淨顏潔膚儀-送刷頭</v>
      </c>
      <c r="H749" s="8" t="str">
        <f>VLOOKUP(訂單銷售明細!$F749,產品資料!$A$1:$G$51,2,FALSE)</f>
        <v>美容家電</v>
      </c>
      <c r="I749" s="8">
        <v>65</v>
      </c>
      <c r="J749" s="8">
        <f>VLOOKUP($F749,產品資料!$A$2:$G$51,6,FALSE)</f>
        <v>2600</v>
      </c>
      <c r="K749" s="12">
        <f t="shared" si="11"/>
        <v>169000</v>
      </c>
    </row>
    <row r="750" spans="1:11" x14ac:dyDescent="0.3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1615</v>
      </c>
      <c r="G750" s="16" t="str">
        <f>VLOOKUP($F750,產品資料!$A$2:$G$51,5,FALSE)</f>
        <v>迷你淨顏潔膚儀-送刷頭</v>
      </c>
      <c r="H750" s="13" t="str">
        <f>VLOOKUP(訂單銷售明細!$F750,產品資料!$A$1:$G$51,2,FALSE)</f>
        <v>美容家電</v>
      </c>
      <c r="I750" s="13">
        <v>65</v>
      </c>
      <c r="J750" s="13">
        <f>VLOOKUP($F750,產品資料!$A$2:$G$51,6,FALSE)</f>
        <v>2600</v>
      </c>
      <c r="K750" s="17">
        <f t="shared" si="11"/>
        <v>169000</v>
      </c>
    </row>
    <row r="751" spans="1:11" x14ac:dyDescent="0.3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1615</v>
      </c>
      <c r="G751" s="11" t="str">
        <f>VLOOKUP($F751,產品資料!$A$2:$G$51,5,FALSE)</f>
        <v>迷你淨顏潔膚儀-送刷頭</v>
      </c>
      <c r="H751" s="8" t="str">
        <f>VLOOKUP(訂單銷售明細!$F751,產品資料!$A$1:$G$51,2,FALSE)</f>
        <v>美容家電</v>
      </c>
      <c r="I751" s="8">
        <v>65</v>
      </c>
      <c r="J751" s="8">
        <f>VLOOKUP($F751,產品資料!$A$2:$G$51,6,FALSE)</f>
        <v>2600</v>
      </c>
      <c r="K751" s="12">
        <f t="shared" si="11"/>
        <v>169000</v>
      </c>
    </row>
    <row r="752" spans="1:11" x14ac:dyDescent="0.3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1604</v>
      </c>
      <c r="G752" s="16" t="str">
        <f>VLOOKUP($F752,產品資料!$A$2:$G$51,5,FALSE)</f>
        <v>渦輪氣旋健康氣炸鍋</v>
      </c>
      <c r="H752" s="13" t="str">
        <f>VLOOKUP(訂單銷售明細!$F752,產品資料!$A$1:$G$51,2,FALSE)</f>
        <v>廚房家電</v>
      </c>
      <c r="I752" s="13">
        <v>25</v>
      </c>
      <c r="J752" s="13">
        <f>VLOOKUP($F752,產品資料!$A$2:$G$51,6,FALSE)</f>
        <v>8990</v>
      </c>
      <c r="K752" s="17">
        <f t="shared" si="11"/>
        <v>224750</v>
      </c>
    </row>
    <row r="753" spans="1:11" x14ac:dyDescent="0.3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1604</v>
      </c>
      <c r="G753" s="11" t="str">
        <f>VLOOKUP($F753,產品資料!$A$2:$G$51,5,FALSE)</f>
        <v>渦輪氣旋健康氣炸鍋</v>
      </c>
      <c r="H753" s="8" t="str">
        <f>VLOOKUP(訂單銷售明細!$F753,產品資料!$A$1:$G$51,2,FALSE)</f>
        <v>廚房家電</v>
      </c>
      <c r="I753" s="8">
        <v>25</v>
      </c>
      <c r="J753" s="8">
        <f>VLOOKUP($F753,產品資料!$A$2:$G$51,6,FALSE)</f>
        <v>8990</v>
      </c>
      <c r="K753" s="12">
        <f t="shared" si="11"/>
        <v>224750</v>
      </c>
    </row>
    <row r="754" spans="1:11" x14ac:dyDescent="0.3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1604</v>
      </c>
      <c r="G754" s="16" t="str">
        <f>VLOOKUP($F754,產品資料!$A$2:$G$51,5,FALSE)</f>
        <v>渦輪氣旋健康氣炸鍋</v>
      </c>
      <c r="H754" s="13" t="str">
        <f>VLOOKUP(訂單銷售明細!$F754,產品資料!$A$1:$G$51,2,FALSE)</f>
        <v>廚房家電</v>
      </c>
      <c r="I754" s="13">
        <v>25</v>
      </c>
      <c r="J754" s="13">
        <f>VLOOKUP($F754,產品資料!$A$2:$G$51,6,FALSE)</f>
        <v>8990</v>
      </c>
      <c r="K754" s="17">
        <f t="shared" si="11"/>
        <v>224750</v>
      </c>
    </row>
    <row r="755" spans="1:11" x14ac:dyDescent="0.3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1604</v>
      </c>
      <c r="G755" s="11" t="str">
        <f>VLOOKUP($F755,產品資料!$A$2:$G$51,5,FALSE)</f>
        <v>渦輪氣旋健康氣炸鍋</v>
      </c>
      <c r="H755" s="8" t="str">
        <f>VLOOKUP(訂單銷售明細!$F755,產品資料!$A$1:$G$51,2,FALSE)</f>
        <v>廚房家電</v>
      </c>
      <c r="I755" s="8">
        <v>25</v>
      </c>
      <c r="J755" s="8">
        <f>VLOOKUP($F755,產品資料!$A$2:$G$51,6,FALSE)</f>
        <v>8990</v>
      </c>
      <c r="K755" s="12">
        <f t="shared" si="11"/>
        <v>224750</v>
      </c>
    </row>
    <row r="756" spans="1:11" x14ac:dyDescent="0.3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1610</v>
      </c>
      <c r="G756" s="16" t="str">
        <f>VLOOKUP($F756,產品資料!$A$2:$G$51,5,FALSE)</f>
        <v>10人份微電腦電子鍋</v>
      </c>
      <c r="H756" s="13" t="str">
        <f>VLOOKUP(訂單銷售明細!$F756,產品資料!$A$1:$G$51,2,FALSE)</f>
        <v>廚房家電</v>
      </c>
      <c r="I756" s="13">
        <v>25</v>
      </c>
      <c r="J756" s="13">
        <f>VLOOKUP($F756,產品資料!$A$2:$G$51,6,FALSE)</f>
        <v>3790</v>
      </c>
      <c r="K756" s="17">
        <f t="shared" si="11"/>
        <v>94750</v>
      </c>
    </row>
    <row r="757" spans="1:11" x14ac:dyDescent="0.3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1610</v>
      </c>
      <c r="G757" s="11" t="str">
        <f>VLOOKUP($F757,產品資料!$A$2:$G$51,5,FALSE)</f>
        <v>10人份微電腦電子鍋</v>
      </c>
      <c r="H757" s="8" t="str">
        <f>VLOOKUP(訂單銷售明細!$F757,產品資料!$A$1:$G$51,2,FALSE)</f>
        <v>廚房家電</v>
      </c>
      <c r="I757" s="8">
        <v>25</v>
      </c>
      <c r="J757" s="8">
        <f>VLOOKUP($F757,產品資料!$A$2:$G$51,6,FALSE)</f>
        <v>3790</v>
      </c>
      <c r="K757" s="12">
        <f t="shared" si="11"/>
        <v>94750</v>
      </c>
    </row>
    <row r="758" spans="1:11" x14ac:dyDescent="0.3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1610</v>
      </c>
      <c r="G758" s="16" t="str">
        <f>VLOOKUP($F758,產品資料!$A$2:$G$51,5,FALSE)</f>
        <v>10人份微電腦電子鍋</v>
      </c>
      <c r="H758" s="13" t="str">
        <f>VLOOKUP(訂單銷售明細!$F758,產品資料!$A$1:$G$51,2,FALSE)</f>
        <v>廚房家電</v>
      </c>
      <c r="I758" s="13">
        <v>25</v>
      </c>
      <c r="J758" s="13">
        <f>VLOOKUP($F758,產品資料!$A$2:$G$51,6,FALSE)</f>
        <v>3790</v>
      </c>
      <c r="K758" s="17">
        <f t="shared" si="11"/>
        <v>94750</v>
      </c>
    </row>
    <row r="759" spans="1:11" x14ac:dyDescent="0.3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1610</v>
      </c>
      <c r="G759" s="11" t="str">
        <f>VLOOKUP($F759,產品資料!$A$2:$G$51,5,FALSE)</f>
        <v>10人份微電腦電子鍋</v>
      </c>
      <c r="H759" s="8" t="str">
        <f>VLOOKUP(訂單銷售明細!$F759,產品資料!$A$1:$G$51,2,FALSE)</f>
        <v>廚房家電</v>
      </c>
      <c r="I759" s="8">
        <v>25</v>
      </c>
      <c r="J759" s="8">
        <f>VLOOKUP($F759,產品資料!$A$2:$G$51,6,FALSE)</f>
        <v>3790</v>
      </c>
      <c r="K759" s="12">
        <f t="shared" si="11"/>
        <v>94750</v>
      </c>
    </row>
    <row r="760" spans="1:11" x14ac:dyDescent="0.3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1615</v>
      </c>
      <c r="G760" s="16" t="str">
        <f>VLOOKUP($F760,產品資料!$A$2:$G$51,5,FALSE)</f>
        <v>迷你淨顏潔膚儀-送刷頭</v>
      </c>
      <c r="H760" s="13" t="str">
        <f>VLOOKUP(訂單銷售明細!$F760,產品資料!$A$1:$G$51,2,FALSE)</f>
        <v>美容家電</v>
      </c>
      <c r="I760" s="13">
        <v>25</v>
      </c>
      <c r="J760" s="13">
        <f>VLOOKUP($F760,產品資料!$A$2:$G$51,6,FALSE)</f>
        <v>2600</v>
      </c>
      <c r="K760" s="17">
        <f t="shared" si="11"/>
        <v>65000</v>
      </c>
    </row>
    <row r="761" spans="1:11" x14ac:dyDescent="0.3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1624</v>
      </c>
      <c r="G761" s="11" t="str">
        <f>VLOOKUP($F761,產品資料!$A$2:$G$51,5,FALSE)</f>
        <v>11L 1級ECONAVI清淨除濕機</v>
      </c>
      <c r="H761" s="8" t="str">
        <f>VLOOKUP(訂單銷售明細!$F761,產品資料!$A$1:$G$51,2,FALSE)</f>
        <v>清靜除溼</v>
      </c>
      <c r="I761" s="8">
        <v>25</v>
      </c>
      <c r="J761" s="8">
        <f>VLOOKUP($F761,產品資料!$A$2:$G$51,6,FALSE)</f>
        <v>8990</v>
      </c>
      <c r="K761" s="12">
        <f t="shared" si="11"/>
        <v>224750</v>
      </c>
    </row>
    <row r="762" spans="1:11" x14ac:dyDescent="0.3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1615</v>
      </c>
      <c r="G762" s="16" t="str">
        <f>VLOOKUP($F762,產品資料!$A$2:$G$51,5,FALSE)</f>
        <v>迷你淨顏潔膚儀-送刷頭</v>
      </c>
      <c r="H762" s="13" t="str">
        <f>VLOOKUP(訂單銷售明細!$F762,產品資料!$A$1:$G$51,2,FALSE)</f>
        <v>美容家電</v>
      </c>
      <c r="I762" s="13">
        <v>25</v>
      </c>
      <c r="J762" s="13">
        <f>VLOOKUP($F762,產品資料!$A$2:$G$51,6,FALSE)</f>
        <v>2600</v>
      </c>
      <c r="K762" s="17">
        <f t="shared" si="11"/>
        <v>65000</v>
      </c>
    </row>
    <row r="763" spans="1:11" x14ac:dyDescent="0.3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1624</v>
      </c>
      <c r="G763" s="11" t="str">
        <f>VLOOKUP($F763,產品資料!$A$2:$G$51,5,FALSE)</f>
        <v>11L 1級ECONAVI清淨除濕機</v>
      </c>
      <c r="H763" s="8" t="str">
        <f>VLOOKUP(訂單銷售明細!$F763,產品資料!$A$1:$G$51,2,FALSE)</f>
        <v>清靜除溼</v>
      </c>
      <c r="I763" s="8">
        <v>25</v>
      </c>
      <c r="J763" s="8">
        <f>VLOOKUP($F763,產品資料!$A$2:$G$51,6,FALSE)</f>
        <v>8990</v>
      </c>
      <c r="K763" s="12">
        <f t="shared" si="11"/>
        <v>224750</v>
      </c>
    </row>
    <row r="764" spans="1:11" x14ac:dyDescent="0.3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1615</v>
      </c>
      <c r="G764" s="16" t="str">
        <f>VLOOKUP($F764,產品資料!$A$2:$G$51,5,FALSE)</f>
        <v>迷你淨顏潔膚儀-送刷頭</v>
      </c>
      <c r="H764" s="13" t="str">
        <f>VLOOKUP(訂單銷售明細!$F764,產品資料!$A$1:$G$51,2,FALSE)</f>
        <v>美容家電</v>
      </c>
      <c r="I764" s="13">
        <v>65</v>
      </c>
      <c r="J764" s="13">
        <f>VLOOKUP($F764,產品資料!$A$2:$G$51,6,FALSE)</f>
        <v>2600</v>
      </c>
      <c r="K764" s="17">
        <f t="shared" si="11"/>
        <v>169000</v>
      </c>
    </row>
    <row r="765" spans="1:11" x14ac:dyDescent="0.3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1615</v>
      </c>
      <c r="G765" s="11" t="str">
        <f>VLOOKUP($F765,產品資料!$A$2:$G$51,5,FALSE)</f>
        <v>迷你淨顏潔膚儀-送刷頭</v>
      </c>
      <c r="H765" s="8" t="str">
        <f>VLOOKUP(訂單銷售明細!$F765,產品資料!$A$1:$G$51,2,FALSE)</f>
        <v>美容家電</v>
      </c>
      <c r="I765" s="8">
        <v>65</v>
      </c>
      <c r="J765" s="8">
        <f>VLOOKUP($F765,產品資料!$A$2:$G$51,6,FALSE)</f>
        <v>2600</v>
      </c>
      <c r="K765" s="12">
        <f t="shared" si="11"/>
        <v>169000</v>
      </c>
    </row>
    <row r="766" spans="1:11" x14ac:dyDescent="0.3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1615</v>
      </c>
      <c r="G766" s="16" t="str">
        <f>VLOOKUP($F766,產品資料!$A$2:$G$51,5,FALSE)</f>
        <v>迷你淨顏潔膚儀-送刷頭</v>
      </c>
      <c r="H766" s="13" t="str">
        <f>VLOOKUP(訂單銷售明細!$F766,產品資料!$A$1:$G$51,2,FALSE)</f>
        <v>美容家電</v>
      </c>
      <c r="I766" s="13">
        <v>65</v>
      </c>
      <c r="J766" s="13">
        <f>VLOOKUP($F766,產品資料!$A$2:$G$51,6,FALSE)</f>
        <v>2600</v>
      </c>
      <c r="K766" s="17">
        <f t="shared" si="11"/>
        <v>169000</v>
      </c>
    </row>
    <row r="767" spans="1:11" x14ac:dyDescent="0.3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1615</v>
      </c>
      <c r="G767" s="11" t="str">
        <f>VLOOKUP($F767,產品資料!$A$2:$G$51,5,FALSE)</f>
        <v>迷你淨顏潔膚儀-送刷頭</v>
      </c>
      <c r="H767" s="8" t="str">
        <f>VLOOKUP(訂單銷售明細!$F767,產品資料!$A$1:$G$51,2,FALSE)</f>
        <v>美容家電</v>
      </c>
      <c r="I767" s="8">
        <v>65</v>
      </c>
      <c r="J767" s="8">
        <f>VLOOKUP($F767,產品資料!$A$2:$G$51,6,FALSE)</f>
        <v>2600</v>
      </c>
      <c r="K767" s="12">
        <f t="shared" si="11"/>
        <v>169000</v>
      </c>
    </row>
    <row r="768" spans="1:11" x14ac:dyDescent="0.3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1604</v>
      </c>
      <c r="G768" s="16" t="str">
        <f>VLOOKUP($F768,產品資料!$A$2:$G$51,5,FALSE)</f>
        <v>渦輪氣旋健康氣炸鍋</v>
      </c>
      <c r="H768" s="13" t="str">
        <f>VLOOKUP(訂單銷售明細!$F768,產品資料!$A$1:$G$51,2,FALSE)</f>
        <v>廚房家電</v>
      </c>
      <c r="I768" s="13">
        <v>25</v>
      </c>
      <c r="J768" s="13">
        <f>VLOOKUP($F768,產品資料!$A$2:$G$51,6,FALSE)</f>
        <v>8990</v>
      </c>
      <c r="K768" s="17">
        <f t="shared" si="11"/>
        <v>224750</v>
      </c>
    </row>
    <row r="769" spans="1:11" x14ac:dyDescent="0.3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1604</v>
      </c>
      <c r="G769" s="11" t="str">
        <f>VLOOKUP($F769,產品資料!$A$2:$G$51,5,FALSE)</f>
        <v>渦輪氣旋健康氣炸鍋</v>
      </c>
      <c r="H769" s="8" t="str">
        <f>VLOOKUP(訂單銷售明細!$F769,產品資料!$A$1:$G$51,2,FALSE)</f>
        <v>廚房家電</v>
      </c>
      <c r="I769" s="8">
        <v>25</v>
      </c>
      <c r="J769" s="8">
        <f>VLOOKUP($F769,產品資料!$A$2:$G$51,6,FALSE)</f>
        <v>8990</v>
      </c>
      <c r="K769" s="12">
        <f t="shared" si="11"/>
        <v>224750</v>
      </c>
    </row>
    <row r="770" spans="1:11" x14ac:dyDescent="0.3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1604</v>
      </c>
      <c r="G770" s="16" t="str">
        <f>VLOOKUP($F770,產品資料!$A$2:$G$51,5,FALSE)</f>
        <v>渦輪氣旋健康氣炸鍋</v>
      </c>
      <c r="H770" s="13" t="str">
        <f>VLOOKUP(訂單銷售明細!$F770,產品資料!$A$1:$G$51,2,FALSE)</f>
        <v>廚房家電</v>
      </c>
      <c r="I770" s="13">
        <v>25</v>
      </c>
      <c r="J770" s="13">
        <f>VLOOKUP($F770,產品資料!$A$2:$G$51,6,FALSE)</f>
        <v>8990</v>
      </c>
      <c r="K770" s="17">
        <f t="shared" si="11"/>
        <v>224750</v>
      </c>
    </row>
    <row r="771" spans="1:11" x14ac:dyDescent="0.3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1604</v>
      </c>
      <c r="G771" s="11" t="str">
        <f>VLOOKUP($F771,產品資料!$A$2:$G$51,5,FALSE)</f>
        <v>渦輪氣旋健康氣炸鍋</v>
      </c>
      <c r="H771" s="8" t="str">
        <f>VLOOKUP(訂單銷售明細!$F771,產品資料!$A$1:$G$51,2,FALSE)</f>
        <v>廚房家電</v>
      </c>
      <c r="I771" s="8">
        <v>25</v>
      </c>
      <c r="J771" s="8">
        <f>VLOOKUP($F771,產品資料!$A$2:$G$51,6,FALSE)</f>
        <v>8990</v>
      </c>
      <c r="K771" s="12">
        <f t="shared" ref="K771:K834" si="12">I771*J771</f>
        <v>224750</v>
      </c>
    </row>
    <row r="772" spans="1:11" x14ac:dyDescent="0.3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1624</v>
      </c>
      <c r="G772" s="16" t="str">
        <f>VLOOKUP($F772,產品資料!$A$2:$G$51,5,FALSE)</f>
        <v>11L 1級ECONAVI清淨除濕機</v>
      </c>
      <c r="H772" s="13" t="str">
        <f>VLOOKUP(訂單銷售明細!$F772,產品資料!$A$1:$G$51,2,FALSE)</f>
        <v>清靜除溼</v>
      </c>
      <c r="I772" s="13">
        <v>25</v>
      </c>
      <c r="J772" s="13">
        <f>VLOOKUP($F772,產品資料!$A$2:$G$51,6,FALSE)</f>
        <v>8990</v>
      </c>
      <c r="K772" s="17">
        <f t="shared" si="12"/>
        <v>224750</v>
      </c>
    </row>
    <row r="773" spans="1:11" x14ac:dyDescent="0.3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1624</v>
      </c>
      <c r="G773" s="11" t="str">
        <f>VLOOKUP($F773,產品資料!$A$2:$G$51,5,FALSE)</f>
        <v>11L 1級ECONAVI清淨除濕機</v>
      </c>
      <c r="H773" s="8" t="str">
        <f>VLOOKUP(訂單銷售明細!$F773,產品資料!$A$1:$G$51,2,FALSE)</f>
        <v>清靜除溼</v>
      </c>
      <c r="I773" s="8">
        <v>25</v>
      </c>
      <c r="J773" s="8">
        <f>VLOOKUP($F773,產品資料!$A$2:$G$51,6,FALSE)</f>
        <v>8990</v>
      </c>
      <c r="K773" s="12">
        <f t="shared" si="12"/>
        <v>224750</v>
      </c>
    </row>
    <row r="774" spans="1:11" x14ac:dyDescent="0.3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1624</v>
      </c>
      <c r="G774" s="16" t="str">
        <f>VLOOKUP($F774,產品資料!$A$2:$G$51,5,FALSE)</f>
        <v>11L 1級ECONAVI清淨除濕機</v>
      </c>
      <c r="H774" s="13" t="str">
        <f>VLOOKUP(訂單銷售明細!$F774,產品資料!$A$1:$G$51,2,FALSE)</f>
        <v>清靜除溼</v>
      </c>
      <c r="I774" s="13">
        <v>25</v>
      </c>
      <c r="J774" s="13">
        <f>VLOOKUP($F774,產品資料!$A$2:$G$51,6,FALSE)</f>
        <v>8990</v>
      </c>
      <c r="K774" s="17">
        <f t="shared" si="12"/>
        <v>224750</v>
      </c>
    </row>
    <row r="775" spans="1:11" x14ac:dyDescent="0.3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1624</v>
      </c>
      <c r="G775" s="11" t="str">
        <f>VLOOKUP($F775,產品資料!$A$2:$G$51,5,FALSE)</f>
        <v>11L 1級ECONAVI清淨除濕機</v>
      </c>
      <c r="H775" s="8" t="str">
        <f>VLOOKUP(訂單銷售明細!$F775,產品資料!$A$1:$G$51,2,FALSE)</f>
        <v>清靜除溼</v>
      </c>
      <c r="I775" s="8">
        <v>25</v>
      </c>
      <c r="J775" s="8">
        <f>VLOOKUP($F775,產品資料!$A$2:$G$51,6,FALSE)</f>
        <v>8990</v>
      </c>
      <c r="K775" s="12">
        <f t="shared" si="12"/>
        <v>224750</v>
      </c>
    </row>
    <row r="776" spans="1:11" x14ac:dyDescent="0.3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1604</v>
      </c>
      <c r="G776" s="16" t="str">
        <f>VLOOKUP($F776,產品資料!$A$2:$G$51,5,FALSE)</f>
        <v>渦輪氣旋健康氣炸鍋</v>
      </c>
      <c r="H776" s="13" t="str">
        <f>VLOOKUP(訂單銷售明細!$F776,產品資料!$A$1:$G$51,2,FALSE)</f>
        <v>廚房家電</v>
      </c>
      <c r="I776" s="13">
        <v>25</v>
      </c>
      <c r="J776" s="13">
        <f>VLOOKUP($F776,產品資料!$A$2:$G$51,6,FALSE)</f>
        <v>8990</v>
      </c>
      <c r="K776" s="17">
        <f t="shared" si="12"/>
        <v>224750</v>
      </c>
    </row>
    <row r="777" spans="1:11" x14ac:dyDescent="0.3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1604</v>
      </c>
      <c r="G777" s="11" t="str">
        <f>VLOOKUP($F777,產品資料!$A$2:$G$51,5,FALSE)</f>
        <v>渦輪氣旋健康氣炸鍋</v>
      </c>
      <c r="H777" s="8" t="str">
        <f>VLOOKUP(訂單銷售明細!$F777,產品資料!$A$1:$G$51,2,FALSE)</f>
        <v>廚房家電</v>
      </c>
      <c r="I777" s="8">
        <v>25</v>
      </c>
      <c r="J777" s="8">
        <f>VLOOKUP($F777,產品資料!$A$2:$G$51,6,FALSE)</f>
        <v>8990</v>
      </c>
      <c r="K777" s="12">
        <f t="shared" si="12"/>
        <v>224750</v>
      </c>
    </row>
    <row r="778" spans="1:11" x14ac:dyDescent="0.3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1604</v>
      </c>
      <c r="G778" s="16" t="str">
        <f>VLOOKUP($F778,產品資料!$A$2:$G$51,5,FALSE)</f>
        <v>渦輪氣旋健康氣炸鍋</v>
      </c>
      <c r="H778" s="13" t="str">
        <f>VLOOKUP(訂單銷售明細!$F778,產品資料!$A$1:$G$51,2,FALSE)</f>
        <v>廚房家電</v>
      </c>
      <c r="I778" s="13">
        <v>25</v>
      </c>
      <c r="J778" s="13">
        <f>VLOOKUP($F778,產品資料!$A$2:$G$51,6,FALSE)</f>
        <v>8990</v>
      </c>
      <c r="K778" s="17">
        <f t="shared" si="12"/>
        <v>224750</v>
      </c>
    </row>
    <row r="779" spans="1:11" x14ac:dyDescent="0.3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1604</v>
      </c>
      <c r="G779" s="11" t="str">
        <f>VLOOKUP($F779,產品資料!$A$2:$G$51,5,FALSE)</f>
        <v>渦輪氣旋健康氣炸鍋</v>
      </c>
      <c r="H779" s="8" t="str">
        <f>VLOOKUP(訂單銷售明細!$F779,產品資料!$A$1:$G$51,2,FALSE)</f>
        <v>廚房家電</v>
      </c>
      <c r="I779" s="8">
        <v>25</v>
      </c>
      <c r="J779" s="8">
        <f>VLOOKUP($F779,產品資料!$A$2:$G$51,6,FALSE)</f>
        <v>8990</v>
      </c>
      <c r="K779" s="12">
        <f t="shared" si="12"/>
        <v>224750</v>
      </c>
    </row>
    <row r="780" spans="1:11" x14ac:dyDescent="0.3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1615</v>
      </c>
      <c r="G780" s="16" t="str">
        <f>VLOOKUP($F780,產品資料!$A$2:$G$51,5,FALSE)</f>
        <v>迷你淨顏潔膚儀-送刷頭</v>
      </c>
      <c r="H780" s="13" t="str">
        <f>VLOOKUP(訂單銷售明細!$F780,產品資料!$A$1:$G$51,2,FALSE)</f>
        <v>美容家電</v>
      </c>
      <c r="I780" s="13">
        <v>25</v>
      </c>
      <c r="J780" s="13">
        <f>VLOOKUP($F780,產品資料!$A$2:$G$51,6,FALSE)</f>
        <v>2600</v>
      </c>
      <c r="K780" s="17">
        <f t="shared" si="12"/>
        <v>65000</v>
      </c>
    </row>
    <row r="781" spans="1:11" x14ac:dyDescent="0.3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1615</v>
      </c>
      <c r="G781" s="11" t="str">
        <f>VLOOKUP($F781,產品資料!$A$2:$G$51,5,FALSE)</f>
        <v>迷你淨顏潔膚儀-送刷頭</v>
      </c>
      <c r="H781" s="8" t="str">
        <f>VLOOKUP(訂單銷售明細!$F781,產品資料!$A$1:$G$51,2,FALSE)</f>
        <v>美容家電</v>
      </c>
      <c r="I781" s="8">
        <v>25</v>
      </c>
      <c r="J781" s="8">
        <f>VLOOKUP($F781,產品資料!$A$2:$G$51,6,FALSE)</f>
        <v>2600</v>
      </c>
      <c r="K781" s="12">
        <f t="shared" si="12"/>
        <v>65000</v>
      </c>
    </row>
    <row r="782" spans="1:11" x14ac:dyDescent="0.3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1624</v>
      </c>
      <c r="G782" s="16" t="str">
        <f>VLOOKUP($F782,產品資料!$A$2:$G$51,5,FALSE)</f>
        <v>11L 1級ECONAVI清淨除濕機</v>
      </c>
      <c r="H782" s="13" t="str">
        <f>VLOOKUP(訂單銷售明細!$F782,產品資料!$A$1:$G$51,2,FALSE)</f>
        <v>清靜除溼</v>
      </c>
      <c r="I782" s="13">
        <v>25</v>
      </c>
      <c r="J782" s="13">
        <f>VLOOKUP($F782,產品資料!$A$2:$G$51,6,FALSE)</f>
        <v>8990</v>
      </c>
      <c r="K782" s="17">
        <f t="shared" si="12"/>
        <v>224750</v>
      </c>
    </row>
    <row r="783" spans="1:11" x14ac:dyDescent="0.3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1624</v>
      </c>
      <c r="G783" s="11" t="str">
        <f>VLOOKUP($F783,產品資料!$A$2:$G$51,5,FALSE)</f>
        <v>11L 1級ECONAVI清淨除濕機</v>
      </c>
      <c r="H783" s="8" t="str">
        <f>VLOOKUP(訂單銷售明細!$F783,產品資料!$A$1:$G$51,2,FALSE)</f>
        <v>清靜除溼</v>
      </c>
      <c r="I783" s="8">
        <v>25</v>
      </c>
      <c r="J783" s="8">
        <f>VLOOKUP($F783,產品資料!$A$2:$G$51,6,FALSE)</f>
        <v>8990</v>
      </c>
      <c r="K783" s="12">
        <f t="shared" si="12"/>
        <v>224750</v>
      </c>
    </row>
    <row r="784" spans="1:11" x14ac:dyDescent="0.3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1600</v>
      </c>
      <c r="G784" s="16" t="str">
        <f>VLOOKUP($F784,產品資料!$A$2:$G$51,5,FALSE)</f>
        <v>蒸氣電熨斗</v>
      </c>
      <c r="H784" s="13" t="str">
        <f>VLOOKUP(訂單銷售明細!$F784,產品資料!$A$1:$G$51,2,FALSE)</f>
        <v>生活家電</v>
      </c>
      <c r="I784" s="13">
        <v>25</v>
      </c>
      <c r="J784" s="13">
        <f>VLOOKUP($F784,產品資料!$A$2:$G$51,6,FALSE)</f>
        <v>665</v>
      </c>
      <c r="K784" s="17">
        <f t="shared" si="12"/>
        <v>16625</v>
      </c>
    </row>
    <row r="785" spans="1:11" x14ac:dyDescent="0.3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1602</v>
      </c>
      <c r="G785" s="11" t="str">
        <f>VLOOKUP($F785,產品資料!$A$2:$G$51,5,FALSE)</f>
        <v>日本原裝變頻六門冰箱</v>
      </c>
      <c r="H785" s="8" t="str">
        <f>VLOOKUP(訂單銷售明細!$F785,產品資料!$A$1:$G$51,2,FALSE)</f>
        <v>廚房家電</v>
      </c>
      <c r="I785" s="8">
        <v>25</v>
      </c>
      <c r="J785" s="8">
        <f>VLOOKUP($F785,產品資料!$A$2:$G$51,6,FALSE)</f>
        <v>69210</v>
      </c>
      <c r="K785" s="12">
        <f t="shared" si="12"/>
        <v>1730250</v>
      </c>
    </row>
    <row r="786" spans="1:11" x14ac:dyDescent="0.3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1602</v>
      </c>
      <c r="G786" s="16" t="str">
        <f>VLOOKUP($F786,產品資料!$A$2:$G$51,5,FALSE)</f>
        <v>日本原裝變頻六門冰箱</v>
      </c>
      <c r="H786" s="13" t="str">
        <f>VLOOKUP(訂單銷售明細!$F786,產品資料!$A$1:$G$51,2,FALSE)</f>
        <v>廚房家電</v>
      </c>
      <c r="I786" s="13">
        <v>25</v>
      </c>
      <c r="J786" s="13">
        <f>VLOOKUP($F786,產品資料!$A$2:$G$51,6,FALSE)</f>
        <v>69210</v>
      </c>
      <c r="K786" s="17">
        <f t="shared" si="12"/>
        <v>1730250</v>
      </c>
    </row>
    <row r="787" spans="1:11" x14ac:dyDescent="0.3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1615</v>
      </c>
      <c r="G787" s="11" t="str">
        <f>VLOOKUP($F787,產品資料!$A$2:$G$51,5,FALSE)</f>
        <v>迷你淨顏潔膚儀-送刷頭</v>
      </c>
      <c r="H787" s="8" t="str">
        <f>VLOOKUP(訂單銷售明細!$F787,產品資料!$A$1:$G$51,2,FALSE)</f>
        <v>美容家電</v>
      </c>
      <c r="I787" s="8">
        <v>25</v>
      </c>
      <c r="J787" s="8">
        <f>VLOOKUP($F787,產品資料!$A$2:$G$51,6,FALSE)</f>
        <v>2600</v>
      </c>
      <c r="K787" s="12">
        <f t="shared" si="12"/>
        <v>65000</v>
      </c>
    </row>
    <row r="788" spans="1:11" x14ac:dyDescent="0.3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1615</v>
      </c>
      <c r="G788" s="16" t="str">
        <f>VLOOKUP($F788,產品資料!$A$2:$G$51,5,FALSE)</f>
        <v>迷你淨顏潔膚儀-送刷頭</v>
      </c>
      <c r="H788" s="13" t="str">
        <f>VLOOKUP(訂單銷售明細!$F788,產品資料!$A$1:$G$51,2,FALSE)</f>
        <v>美容家電</v>
      </c>
      <c r="I788" s="13">
        <v>25</v>
      </c>
      <c r="J788" s="13">
        <f>VLOOKUP($F788,產品資料!$A$2:$G$51,6,FALSE)</f>
        <v>2600</v>
      </c>
      <c r="K788" s="17">
        <f t="shared" si="12"/>
        <v>65000</v>
      </c>
    </row>
    <row r="789" spans="1:11" x14ac:dyDescent="0.3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1637</v>
      </c>
      <c r="G789" s="11" t="str">
        <f>VLOOKUP($F789,產品資料!$A$2:$G$51,5,FALSE)</f>
        <v>數位式無線電話-經典白</v>
      </c>
      <c r="H789" s="8" t="str">
        <f>VLOOKUP(訂單銷售明細!$F789,產品資料!$A$1:$G$51,2,FALSE)</f>
        <v>生活家電</v>
      </c>
      <c r="I789" s="8">
        <v>25</v>
      </c>
      <c r="J789" s="8">
        <f>VLOOKUP($F789,產品資料!$A$2:$G$51,6,FALSE)</f>
        <v>990</v>
      </c>
      <c r="K789" s="12">
        <f t="shared" si="12"/>
        <v>24750</v>
      </c>
    </row>
    <row r="790" spans="1:11" x14ac:dyDescent="0.3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1615</v>
      </c>
      <c r="G790" s="16" t="str">
        <f>VLOOKUP($F790,產品資料!$A$2:$G$51,5,FALSE)</f>
        <v>迷你淨顏潔膚儀-送刷頭</v>
      </c>
      <c r="H790" s="13" t="str">
        <f>VLOOKUP(訂單銷售明細!$F790,產品資料!$A$1:$G$51,2,FALSE)</f>
        <v>美容家電</v>
      </c>
      <c r="I790" s="13">
        <v>25</v>
      </c>
      <c r="J790" s="13">
        <f>VLOOKUP($F790,產品資料!$A$2:$G$51,6,FALSE)</f>
        <v>2600</v>
      </c>
      <c r="K790" s="17">
        <f t="shared" si="12"/>
        <v>65000</v>
      </c>
    </row>
    <row r="791" spans="1:11" x14ac:dyDescent="0.3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1619</v>
      </c>
      <c r="G791" s="11" t="str">
        <f>VLOOKUP($F791,產品資料!$A$2:$G$51,5,FALSE)</f>
        <v>無線頸肩按摩器</v>
      </c>
      <c r="H791" s="8" t="str">
        <f>VLOOKUP(訂單銷售明細!$F791,產品資料!$A$1:$G$51,2,FALSE)</f>
        <v>按摩家電</v>
      </c>
      <c r="I791" s="8">
        <v>25</v>
      </c>
      <c r="J791" s="8">
        <f>VLOOKUP($F791,產品資料!$A$2:$G$51,6,FALSE)</f>
        <v>2680</v>
      </c>
      <c r="K791" s="12">
        <f t="shared" si="12"/>
        <v>67000</v>
      </c>
    </row>
    <row r="792" spans="1:11" x14ac:dyDescent="0.3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1613</v>
      </c>
      <c r="G792" s="16" t="str">
        <f>VLOOKUP($F792,產品資料!$A$2:$G$51,5,FALSE)</f>
        <v>水洗三刀頭電動刮鬍刀-黑</v>
      </c>
      <c r="H792" s="13" t="str">
        <f>VLOOKUP(訂單銷售明細!$F792,產品資料!$A$1:$G$51,2,FALSE)</f>
        <v>美容家電</v>
      </c>
      <c r="I792" s="13">
        <v>35</v>
      </c>
      <c r="J792" s="13">
        <f>VLOOKUP($F792,產品資料!$A$2:$G$51,6,FALSE)</f>
        <v>980</v>
      </c>
      <c r="K792" s="17">
        <f t="shared" si="12"/>
        <v>34300</v>
      </c>
    </row>
    <row r="793" spans="1:11" x14ac:dyDescent="0.3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1613</v>
      </c>
      <c r="G793" s="11" t="str">
        <f>VLOOKUP($F793,產品資料!$A$2:$G$51,5,FALSE)</f>
        <v>水洗三刀頭電動刮鬍刀-黑</v>
      </c>
      <c r="H793" s="8" t="str">
        <f>VLOOKUP(訂單銷售明細!$F793,產品資料!$A$1:$G$51,2,FALSE)</f>
        <v>美容家電</v>
      </c>
      <c r="I793" s="8">
        <v>35</v>
      </c>
      <c r="J793" s="8">
        <f>VLOOKUP($F793,產品資料!$A$2:$G$51,6,FALSE)</f>
        <v>980</v>
      </c>
      <c r="K793" s="12">
        <f t="shared" si="12"/>
        <v>34300</v>
      </c>
    </row>
    <row r="794" spans="1:11" x14ac:dyDescent="0.3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1608</v>
      </c>
      <c r="G794" s="16" t="str">
        <f>VLOOKUP($F794,產品資料!$A$2:$G$51,5,FALSE)</f>
        <v>奈米水離子吹風機-粉金</v>
      </c>
      <c r="H794" s="13" t="str">
        <f>VLOOKUP(訂單銷售明細!$F794,產品資料!$A$1:$G$51,2,FALSE)</f>
        <v>美容家電</v>
      </c>
      <c r="I794" s="13">
        <v>35</v>
      </c>
      <c r="J794" s="13">
        <f>VLOOKUP($F794,產品資料!$A$2:$G$51,6,FALSE)</f>
        <v>5990</v>
      </c>
      <c r="K794" s="17">
        <f t="shared" si="12"/>
        <v>209650</v>
      </c>
    </row>
    <row r="795" spans="1:11" x14ac:dyDescent="0.3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1608</v>
      </c>
      <c r="G795" s="11" t="str">
        <f>VLOOKUP($F795,產品資料!$A$2:$G$51,5,FALSE)</f>
        <v>奈米水離子吹風機-粉金</v>
      </c>
      <c r="H795" s="8" t="str">
        <f>VLOOKUP(訂單銷售明細!$F795,產品資料!$A$1:$G$51,2,FALSE)</f>
        <v>美容家電</v>
      </c>
      <c r="I795" s="8">
        <v>35</v>
      </c>
      <c r="J795" s="8">
        <f>VLOOKUP($F795,產品資料!$A$2:$G$51,6,FALSE)</f>
        <v>5990</v>
      </c>
      <c r="K795" s="12">
        <f t="shared" si="12"/>
        <v>209650</v>
      </c>
    </row>
    <row r="796" spans="1:11" x14ac:dyDescent="0.3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1606</v>
      </c>
      <c r="G796" s="16" t="str">
        <f>VLOOKUP($F796,產品資料!$A$2:$G$51,5,FALSE)</f>
        <v>多功能計時鬆餅機-雪花白</v>
      </c>
      <c r="H796" s="13" t="str">
        <f>VLOOKUP(訂單銷售明細!$F796,產品資料!$A$1:$G$51,2,FALSE)</f>
        <v>廚房家電</v>
      </c>
      <c r="I796" s="13">
        <v>45</v>
      </c>
      <c r="J796" s="13">
        <f>VLOOKUP($F796,產品資料!$A$2:$G$51,6,FALSE)</f>
        <v>3880</v>
      </c>
      <c r="K796" s="17">
        <f t="shared" si="12"/>
        <v>174600</v>
      </c>
    </row>
    <row r="797" spans="1:11" x14ac:dyDescent="0.3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1606</v>
      </c>
      <c r="G797" s="11" t="str">
        <f>VLOOKUP($F797,產品資料!$A$2:$G$51,5,FALSE)</f>
        <v>多功能計時鬆餅機-雪花白</v>
      </c>
      <c r="H797" s="8" t="str">
        <f>VLOOKUP(訂單銷售明細!$F797,產品資料!$A$1:$G$51,2,FALSE)</f>
        <v>廚房家電</v>
      </c>
      <c r="I797" s="8">
        <v>45</v>
      </c>
      <c r="J797" s="8">
        <f>VLOOKUP($F797,產品資料!$A$2:$G$51,6,FALSE)</f>
        <v>3880</v>
      </c>
      <c r="K797" s="12">
        <f t="shared" si="12"/>
        <v>174600</v>
      </c>
    </row>
    <row r="798" spans="1:11" x14ac:dyDescent="0.3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1621</v>
      </c>
      <c r="G798" s="16" t="str">
        <f>VLOOKUP($F798,產品資料!$A$2:$G$51,5,FALSE)</f>
        <v>溫熱按摩巧揉枕</v>
      </c>
      <c r="H798" s="13" t="str">
        <f>VLOOKUP(訂單銷售明細!$F798,產品資料!$A$1:$G$51,2,FALSE)</f>
        <v>按摩家電</v>
      </c>
      <c r="I798" s="13">
        <v>45</v>
      </c>
      <c r="J798" s="13">
        <f>VLOOKUP($F798,產品資料!$A$2:$G$51,6,FALSE)</f>
        <v>1688</v>
      </c>
      <c r="K798" s="17">
        <f t="shared" si="12"/>
        <v>75960</v>
      </c>
    </row>
    <row r="799" spans="1:11" x14ac:dyDescent="0.3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1621</v>
      </c>
      <c r="G799" s="11" t="str">
        <f>VLOOKUP($F799,產品資料!$A$2:$G$51,5,FALSE)</f>
        <v>溫熱按摩巧揉枕</v>
      </c>
      <c r="H799" s="8" t="str">
        <f>VLOOKUP(訂單銷售明細!$F799,產品資料!$A$1:$G$51,2,FALSE)</f>
        <v>按摩家電</v>
      </c>
      <c r="I799" s="8">
        <v>45</v>
      </c>
      <c r="J799" s="8">
        <f>VLOOKUP($F799,產品資料!$A$2:$G$51,6,FALSE)</f>
        <v>1688</v>
      </c>
      <c r="K799" s="12">
        <f t="shared" si="12"/>
        <v>75960</v>
      </c>
    </row>
    <row r="800" spans="1:11" x14ac:dyDescent="0.3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1600</v>
      </c>
      <c r="G800" s="16" t="str">
        <f>VLOOKUP($F800,產品資料!$A$2:$G$51,5,FALSE)</f>
        <v>蒸氣電熨斗</v>
      </c>
      <c r="H800" s="13" t="str">
        <f>VLOOKUP(訂單銷售明細!$F800,產品資料!$A$1:$G$51,2,FALSE)</f>
        <v>生活家電</v>
      </c>
      <c r="I800" s="13">
        <v>25</v>
      </c>
      <c r="J800" s="13">
        <f>VLOOKUP($F800,產品資料!$A$2:$G$51,6,FALSE)</f>
        <v>665</v>
      </c>
      <c r="K800" s="17">
        <f t="shared" si="12"/>
        <v>16625</v>
      </c>
    </row>
    <row r="801" spans="1:11" x14ac:dyDescent="0.3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1602</v>
      </c>
      <c r="G801" s="11" t="str">
        <f>VLOOKUP($F801,產品資料!$A$2:$G$51,5,FALSE)</f>
        <v>日本原裝變頻六門冰箱</v>
      </c>
      <c r="H801" s="8" t="str">
        <f>VLOOKUP(訂單銷售明細!$F801,產品資料!$A$1:$G$51,2,FALSE)</f>
        <v>廚房家電</v>
      </c>
      <c r="I801" s="8">
        <v>25</v>
      </c>
      <c r="J801" s="8">
        <f>VLOOKUP($F801,產品資料!$A$2:$G$51,6,FALSE)</f>
        <v>69210</v>
      </c>
      <c r="K801" s="12">
        <f t="shared" si="12"/>
        <v>1730250</v>
      </c>
    </row>
    <row r="802" spans="1:11" x14ac:dyDescent="0.3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1602</v>
      </c>
      <c r="G802" s="16" t="str">
        <f>VLOOKUP($F802,產品資料!$A$2:$G$51,5,FALSE)</f>
        <v>日本原裝變頻六門冰箱</v>
      </c>
      <c r="H802" s="13" t="str">
        <f>VLOOKUP(訂單銷售明細!$F802,產品資料!$A$1:$G$51,2,FALSE)</f>
        <v>廚房家電</v>
      </c>
      <c r="I802" s="13">
        <v>25</v>
      </c>
      <c r="J802" s="13">
        <f>VLOOKUP($F802,產品資料!$A$2:$G$51,6,FALSE)</f>
        <v>69210</v>
      </c>
      <c r="K802" s="17">
        <f t="shared" si="12"/>
        <v>1730250</v>
      </c>
    </row>
    <row r="803" spans="1:11" x14ac:dyDescent="0.3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1615</v>
      </c>
      <c r="G803" s="11" t="str">
        <f>VLOOKUP($F803,產品資料!$A$2:$G$51,5,FALSE)</f>
        <v>迷你淨顏潔膚儀-送刷頭</v>
      </c>
      <c r="H803" s="8" t="str">
        <f>VLOOKUP(訂單銷售明細!$F803,產品資料!$A$1:$G$51,2,FALSE)</f>
        <v>美容家電</v>
      </c>
      <c r="I803" s="8">
        <v>25</v>
      </c>
      <c r="J803" s="8">
        <f>VLOOKUP($F803,產品資料!$A$2:$G$51,6,FALSE)</f>
        <v>2600</v>
      </c>
      <c r="K803" s="12">
        <f t="shared" si="12"/>
        <v>65000</v>
      </c>
    </row>
    <row r="804" spans="1:11" x14ac:dyDescent="0.3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1615</v>
      </c>
      <c r="G804" s="16" t="str">
        <f>VLOOKUP($F804,產品資料!$A$2:$G$51,5,FALSE)</f>
        <v>迷你淨顏潔膚儀-送刷頭</v>
      </c>
      <c r="H804" s="13" t="str">
        <f>VLOOKUP(訂單銷售明細!$F804,產品資料!$A$1:$G$51,2,FALSE)</f>
        <v>美容家電</v>
      </c>
      <c r="I804" s="13">
        <v>25</v>
      </c>
      <c r="J804" s="13">
        <f>VLOOKUP($F804,產品資料!$A$2:$G$51,6,FALSE)</f>
        <v>2600</v>
      </c>
      <c r="K804" s="17">
        <f t="shared" si="12"/>
        <v>65000</v>
      </c>
    </row>
    <row r="805" spans="1:11" x14ac:dyDescent="0.3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1637</v>
      </c>
      <c r="G805" s="11" t="str">
        <f>VLOOKUP($F805,產品資料!$A$2:$G$51,5,FALSE)</f>
        <v>數位式無線電話-經典白</v>
      </c>
      <c r="H805" s="8" t="str">
        <f>VLOOKUP(訂單銷售明細!$F805,產品資料!$A$1:$G$51,2,FALSE)</f>
        <v>生活家電</v>
      </c>
      <c r="I805" s="8">
        <v>25</v>
      </c>
      <c r="J805" s="8">
        <f>VLOOKUP($F805,產品資料!$A$2:$G$51,6,FALSE)</f>
        <v>990</v>
      </c>
      <c r="K805" s="12">
        <f t="shared" si="12"/>
        <v>24750</v>
      </c>
    </row>
    <row r="806" spans="1:11" x14ac:dyDescent="0.3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1615</v>
      </c>
      <c r="G806" s="16" t="str">
        <f>VLOOKUP($F806,產品資料!$A$2:$G$51,5,FALSE)</f>
        <v>迷你淨顏潔膚儀-送刷頭</v>
      </c>
      <c r="H806" s="13" t="str">
        <f>VLOOKUP(訂單銷售明細!$F806,產品資料!$A$1:$G$51,2,FALSE)</f>
        <v>美容家電</v>
      </c>
      <c r="I806" s="13">
        <v>25</v>
      </c>
      <c r="J806" s="13">
        <f>VLOOKUP($F806,產品資料!$A$2:$G$51,6,FALSE)</f>
        <v>2600</v>
      </c>
      <c r="K806" s="17">
        <f t="shared" si="12"/>
        <v>65000</v>
      </c>
    </row>
    <row r="807" spans="1:11" x14ac:dyDescent="0.3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1619</v>
      </c>
      <c r="G807" s="11" t="str">
        <f>VLOOKUP($F807,產品資料!$A$2:$G$51,5,FALSE)</f>
        <v>無線頸肩按摩器</v>
      </c>
      <c r="H807" s="8" t="str">
        <f>VLOOKUP(訂單銷售明細!$F807,產品資料!$A$1:$G$51,2,FALSE)</f>
        <v>按摩家電</v>
      </c>
      <c r="I807" s="8">
        <v>25</v>
      </c>
      <c r="J807" s="8">
        <f>VLOOKUP($F807,產品資料!$A$2:$G$51,6,FALSE)</f>
        <v>2680</v>
      </c>
      <c r="K807" s="12">
        <f t="shared" si="12"/>
        <v>67000</v>
      </c>
    </row>
    <row r="808" spans="1:11" x14ac:dyDescent="0.3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1613</v>
      </c>
      <c r="G808" s="16" t="str">
        <f>VLOOKUP($F808,產品資料!$A$2:$G$51,5,FALSE)</f>
        <v>水洗三刀頭電動刮鬍刀-黑</v>
      </c>
      <c r="H808" s="13" t="str">
        <f>VLOOKUP(訂單銷售明細!$F808,產品資料!$A$1:$G$51,2,FALSE)</f>
        <v>美容家電</v>
      </c>
      <c r="I808" s="13">
        <v>35</v>
      </c>
      <c r="J808" s="13">
        <f>VLOOKUP($F808,產品資料!$A$2:$G$51,6,FALSE)</f>
        <v>980</v>
      </c>
      <c r="K808" s="17">
        <f t="shared" si="12"/>
        <v>34300</v>
      </c>
    </row>
    <row r="809" spans="1:11" x14ac:dyDescent="0.3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1613</v>
      </c>
      <c r="G809" s="11" t="str">
        <f>VLOOKUP($F809,產品資料!$A$2:$G$51,5,FALSE)</f>
        <v>水洗三刀頭電動刮鬍刀-黑</v>
      </c>
      <c r="H809" s="8" t="str">
        <f>VLOOKUP(訂單銷售明細!$F809,產品資料!$A$1:$G$51,2,FALSE)</f>
        <v>美容家電</v>
      </c>
      <c r="I809" s="8">
        <v>35</v>
      </c>
      <c r="J809" s="8">
        <f>VLOOKUP($F809,產品資料!$A$2:$G$51,6,FALSE)</f>
        <v>980</v>
      </c>
      <c r="K809" s="12">
        <f t="shared" si="12"/>
        <v>34300</v>
      </c>
    </row>
    <row r="810" spans="1:11" x14ac:dyDescent="0.3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1608</v>
      </c>
      <c r="G810" s="16" t="str">
        <f>VLOOKUP($F810,產品資料!$A$2:$G$51,5,FALSE)</f>
        <v>奈米水離子吹風機-粉金</v>
      </c>
      <c r="H810" s="13" t="str">
        <f>VLOOKUP(訂單銷售明細!$F810,產品資料!$A$1:$G$51,2,FALSE)</f>
        <v>美容家電</v>
      </c>
      <c r="I810" s="13">
        <v>35</v>
      </c>
      <c r="J810" s="13">
        <f>VLOOKUP($F810,產品資料!$A$2:$G$51,6,FALSE)</f>
        <v>5990</v>
      </c>
      <c r="K810" s="17">
        <f t="shared" si="12"/>
        <v>209650</v>
      </c>
    </row>
    <row r="811" spans="1:11" x14ac:dyDescent="0.3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1608</v>
      </c>
      <c r="G811" s="11" t="str">
        <f>VLOOKUP($F811,產品資料!$A$2:$G$51,5,FALSE)</f>
        <v>奈米水離子吹風機-粉金</v>
      </c>
      <c r="H811" s="8" t="str">
        <f>VLOOKUP(訂單銷售明細!$F811,產品資料!$A$1:$G$51,2,FALSE)</f>
        <v>美容家電</v>
      </c>
      <c r="I811" s="8">
        <v>35</v>
      </c>
      <c r="J811" s="8">
        <f>VLOOKUP($F811,產品資料!$A$2:$G$51,6,FALSE)</f>
        <v>5990</v>
      </c>
      <c r="K811" s="12">
        <f t="shared" si="12"/>
        <v>209650</v>
      </c>
    </row>
    <row r="812" spans="1:11" x14ac:dyDescent="0.3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1606</v>
      </c>
      <c r="G812" s="16" t="str">
        <f>VLOOKUP($F812,產品資料!$A$2:$G$51,5,FALSE)</f>
        <v>多功能計時鬆餅機-雪花白</v>
      </c>
      <c r="H812" s="13" t="str">
        <f>VLOOKUP(訂單銷售明細!$F812,產品資料!$A$1:$G$51,2,FALSE)</f>
        <v>廚房家電</v>
      </c>
      <c r="I812" s="13">
        <v>45</v>
      </c>
      <c r="J812" s="13">
        <f>VLOOKUP($F812,產品資料!$A$2:$G$51,6,FALSE)</f>
        <v>3880</v>
      </c>
      <c r="K812" s="17">
        <f t="shared" si="12"/>
        <v>174600</v>
      </c>
    </row>
    <row r="813" spans="1:11" x14ac:dyDescent="0.3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1606</v>
      </c>
      <c r="G813" s="11" t="str">
        <f>VLOOKUP($F813,產品資料!$A$2:$G$51,5,FALSE)</f>
        <v>多功能計時鬆餅機-雪花白</v>
      </c>
      <c r="H813" s="8" t="str">
        <f>VLOOKUP(訂單銷售明細!$F813,產品資料!$A$1:$G$51,2,FALSE)</f>
        <v>廚房家電</v>
      </c>
      <c r="I813" s="8">
        <v>45</v>
      </c>
      <c r="J813" s="8">
        <f>VLOOKUP($F813,產品資料!$A$2:$G$51,6,FALSE)</f>
        <v>3880</v>
      </c>
      <c r="K813" s="12">
        <f t="shared" si="12"/>
        <v>174600</v>
      </c>
    </row>
    <row r="814" spans="1:11" x14ac:dyDescent="0.3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1621</v>
      </c>
      <c r="G814" s="16" t="str">
        <f>VLOOKUP($F814,產品資料!$A$2:$G$51,5,FALSE)</f>
        <v>溫熱按摩巧揉枕</v>
      </c>
      <c r="H814" s="13" t="str">
        <f>VLOOKUP(訂單銷售明細!$F814,產品資料!$A$1:$G$51,2,FALSE)</f>
        <v>按摩家電</v>
      </c>
      <c r="I814" s="13">
        <v>45</v>
      </c>
      <c r="J814" s="13">
        <f>VLOOKUP($F814,產品資料!$A$2:$G$51,6,FALSE)</f>
        <v>1688</v>
      </c>
      <c r="K814" s="17">
        <f t="shared" si="12"/>
        <v>75960</v>
      </c>
    </row>
    <row r="815" spans="1:11" x14ac:dyDescent="0.3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1621</v>
      </c>
      <c r="G815" s="11" t="str">
        <f>VLOOKUP($F815,產品資料!$A$2:$G$51,5,FALSE)</f>
        <v>溫熱按摩巧揉枕</v>
      </c>
      <c r="H815" s="8" t="str">
        <f>VLOOKUP(訂單銷售明細!$F815,產品資料!$A$1:$G$51,2,FALSE)</f>
        <v>按摩家電</v>
      </c>
      <c r="I815" s="8">
        <v>45</v>
      </c>
      <c r="J815" s="8">
        <f>VLOOKUP($F815,產品資料!$A$2:$G$51,6,FALSE)</f>
        <v>1688</v>
      </c>
      <c r="K815" s="12">
        <f t="shared" si="12"/>
        <v>75960</v>
      </c>
    </row>
    <row r="816" spans="1:11" x14ac:dyDescent="0.3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1600</v>
      </c>
      <c r="G816" s="16" t="str">
        <f>VLOOKUP($F816,產品資料!$A$2:$G$51,5,FALSE)</f>
        <v>蒸氣電熨斗</v>
      </c>
      <c r="H816" s="13" t="str">
        <f>VLOOKUP(訂單銷售明細!$F816,產品資料!$A$1:$G$51,2,FALSE)</f>
        <v>生活家電</v>
      </c>
      <c r="I816" s="13">
        <v>25</v>
      </c>
      <c r="J816" s="13">
        <f>VLOOKUP($F816,產品資料!$A$2:$G$51,6,FALSE)</f>
        <v>665</v>
      </c>
      <c r="K816" s="17">
        <f t="shared" si="12"/>
        <v>16625</v>
      </c>
    </row>
    <row r="817" spans="1:11" x14ac:dyDescent="0.3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1602</v>
      </c>
      <c r="G817" s="11" t="str">
        <f>VLOOKUP($F817,產品資料!$A$2:$G$51,5,FALSE)</f>
        <v>日本原裝變頻六門冰箱</v>
      </c>
      <c r="H817" s="8" t="str">
        <f>VLOOKUP(訂單銷售明細!$F817,產品資料!$A$1:$G$51,2,FALSE)</f>
        <v>廚房家電</v>
      </c>
      <c r="I817" s="8">
        <v>25</v>
      </c>
      <c r="J817" s="8">
        <f>VLOOKUP($F817,產品資料!$A$2:$G$51,6,FALSE)</f>
        <v>69210</v>
      </c>
      <c r="K817" s="12">
        <f t="shared" si="12"/>
        <v>1730250</v>
      </c>
    </row>
    <row r="818" spans="1:11" x14ac:dyDescent="0.3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1602</v>
      </c>
      <c r="G818" s="16" t="str">
        <f>VLOOKUP($F818,產品資料!$A$2:$G$51,5,FALSE)</f>
        <v>日本原裝變頻六門冰箱</v>
      </c>
      <c r="H818" s="13" t="str">
        <f>VLOOKUP(訂單銷售明細!$F818,產品資料!$A$1:$G$51,2,FALSE)</f>
        <v>廚房家電</v>
      </c>
      <c r="I818" s="13">
        <v>25</v>
      </c>
      <c r="J818" s="13">
        <f>VLOOKUP($F818,產品資料!$A$2:$G$51,6,FALSE)</f>
        <v>69210</v>
      </c>
      <c r="K818" s="17">
        <f t="shared" si="12"/>
        <v>1730250</v>
      </c>
    </row>
    <row r="819" spans="1:11" x14ac:dyDescent="0.3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1615</v>
      </c>
      <c r="G819" s="11" t="str">
        <f>VLOOKUP($F819,產品資料!$A$2:$G$51,5,FALSE)</f>
        <v>迷你淨顏潔膚儀-送刷頭</v>
      </c>
      <c r="H819" s="8" t="str">
        <f>VLOOKUP(訂單銷售明細!$F819,產品資料!$A$1:$G$51,2,FALSE)</f>
        <v>美容家電</v>
      </c>
      <c r="I819" s="8">
        <v>25</v>
      </c>
      <c r="J819" s="8">
        <f>VLOOKUP($F819,產品資料!$A$2:$G$51,6,FALSE)</f>
        <v>2600</v>
      </c>
      <c r="K819" s="12">
        <f t="shared" si="12"/>
        <v>65000</v>
      </c>
    </row>
    <row r="820" spans="1:11" x14ac:dyDescent="0.3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1615</v>
      </c>
      <c r="G820" s="16" t="str">
        <f>VLOOKUP($F820,產品資料!$A$2:$G$51,5,FALSE)</f>
        <v>迷你淨顏潔膚儀-送刷頭</v>
      </c>
      <c r="H820" s="13" t="str">
        <f>VLOOKUP(訂單銷售明細!$F820,產品資料!$A$1:$G$51,2,FALSE)</f>
        <v>美容家電</v>
      </c>
      <c r="I820" s="13">
        <v>25</v>
      </c>
      <c r="J820" s="13">
        <f>VLOOKUP($F820,產品資料!$A$2:$G$51,6,FALSE)</f>
        <v>2600</v>
      </c>
      <c r="K820" s="17">
        <f t="shared" si="12"/>
        <v>65000</v>
      </c>
    </row>
    <row r="821" spans="1:11" x14ac:dyDescent="0.3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1637</v>
      </c>
      <c r="G821" s="11" t="str">
        <f>VLOOKUP($F821,產品資料!$A$2:$G$51,5,FALSE)</f>
        <v>數位式無線電話-經典白</v>
      </c>
      <c r="H821" s="8" t="str">
        <f>VLOOKUP(訂單銷售明細!$F821,產品資料!$A$1:$G$51,2,FALSE)</f>
        <v>生活家電</v>
      </c>
      <c r="I821" s="8">
        <v>25</v>
      </c>
      <c r="J821" s="8">
        <f>VLOOKUP($F821,產品資料!$A$2:$G$51,6,FALSE)</f>
        <v>990</v>
      </c>
      <c r="K821" s="12">
        <f t="shared" si="12"/>
        <v>24750</v>
      </c>
    </row>
    <row r="822" spans="1:11" x14ac:dyDescent="0.3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1615</v>
      </c>
      <c r="G822" s="16" t="str">
        <f>VLOOKUP($F822,產品資料!$A$2:$G$51,5,FALSE)</f>
        <v>迷你淨顏潔膚儀-送刷頭</v>
      </c>
      <c r="H822" s="13" t="str">
        <f>VLOOKUP(訂單銷售明細!$F822,產品資料!$A$1:$G$51,2,FALSE)</f>
        <v>美容家電</v>
      </c>
      <c r="I822" s="13">
        <v>25</v>
      </c>
      <c r="J822" s="13">
        <f>VLOOKUP($F822,產品資料!$A$2:$G$51,6,FALSE)</f>
        <v>2600</v>
      </c>
      <c r="K822" s="17">
        <f t="shared" si="12"/>
        <v>65000</v>
      </c>
    </row>
    <row r="823" spans="1:11" x14ac:dyDescent="0.3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1619</v>
      </c>
      <c r="G823" s="11" t="str">
        <f>VLOOKUP($F823,產品資料!$A$2:$G$51,5,FALSE)</f>
        <v>無線頸肩按摩器</v>
      </c>
      <c r="H823" s="8" t="str">
        <f>VLOOKUP(訂單銷售明細!$F823,產品資料!$A$1:$G$51,2,FALSE)</f>
        <v>按摩家電</v>
      </c>
      <c r="I823" s="8">
        <v>25</v>
      </c>
      <c r="J823" s="8">
        <f>VLOOKUP($F823,產品資料!$A$2:$G$51,6,FALSE)</f>
        <v>2680</v>
      </c>
      <c r="K823" s="12">
        <f t="shared" si="12"/>
        <v>67000</v>
      </c>
    </row>
    <row r="824" spans="1:11" x14ac:dyDescent="0.3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1613</v>
      </c>
      <c r="G824" s="16" t="str">
        <f>VLOOKUP($F824,產品資料!$A$2:$G$51,5,FALSE)</f>
        <v>水洗三刀頭電動刮鬍刀-黑</v>
      </c>
      <c r="H824" s="13" t="str">
        <f>VLOOKUP(訂單銷售明細!$F824,產品資料!$A$1:$G$51,2,FALSE)</f>
        <v>美容家電</v>
      </c>
      <c r="I824" s="13">
        <v>35</v>
      </c>
      <c r="J824" s="13">
        <f>VLOOKUP($F824,產品資料!$A$2:$G$51,6,FALSE)</f>
        <v>980</v>
      </c>
      <c r="K824" s="17">
        <f t="shared" si="12"/>
        <v>34300</v>
      </c>
    </row>
    <row r="825" spans="1:11" x14ac:dyDescent="0.3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1613</v>
      </c>
      <c r="G825" s="11" t="str">
        <f>VLOOKUP($F825,產品資料!$A$2:$G$51,5,FALSE)</f>
        <v>水洗三刀頭電動刮鬍刀-黑</v>
      </c>
      <c r="H825" s="8" t="str">
        <f>VLOOKUP(訂單銷售明細!$F825,產品資料!$A$1:$G$51,2,FALSE)</f>
        <v>美容家電</v>
      </c>
      <c r="I825" s="8">
        <v>35</v>
      </c>
      <c r="J825" s="8">
        <f>VLOOKUP($F825,產品資料!$A$2:$G$51,6,FALSE)</f>
        <v>980</v>
      </c>
      <c r="K825" s="12">
        <f t="shared" si="12"/>
        <v>34300</v>
      </c>
    </row>
    <row r="826" spans="1:11" x14ac:dyDescent="0.3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1608</v>
      </c>
      <c r="G826" s="16" t="str">
        <f>VLOOKUP($F826,產品資料!$A$2:$G$51,5,FALSE)</f>
        <v>奈米水離子吹風機-粉金</v>
      </c>
      <c r="H826" s="13" t="str">
        <f>VLOOKUP(訂單銷售明細!$F826,產品資料!$A$1:$G$51,2,FALSE)</f>
        <v>美容家電</v>
      </c>
      <c r="I826" s="13">
        <v>35</v>
      </c>
      <c r="J826" s="13">
        <f>VLOOKUP($F826,產品資料!$A$2:$G$51,6,FALSE)</f>
        <v>5990</v>
      </c>
      <c r="K826" s="17">
        <f t="shared" si="12"/>
        <v>209650</v>
      </c>
    </row>
    <row r="827" spans="1:11" x14ac:dyDescent="0.3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1608</v>
      </c>
      <c r="G827" s="11" t="str">
        <f>VLOOKUP($F827,產品資料!$A$2:$G$51,5,FALSE)</f>
        <v>奈米水離子吹風機-粉金</v>
      </c>
      <c r="H827" s="8" t="str">
        <f>VLOOKUP(訂單銷售明細!$F827,產品資料!$A$1:$G$51,2,FALSE)</f>
        <v>美容家電</v>
      </c>
      <c r="I827" s="8">
        <v>35</v>
      </c>
      <c r="J827" s="8">
        <f>VLOOKUP($F827,產品資料!$A$2:$G$51,6,FALSE)</f>
        <v>5990</v>
      </c>
      <c r="K827" s="12">
        <f t="shared" si="12"/>
        <v>209650</v>
      </c>
    </row>
    <row r="828" spans="1:11" x14ac:dyDescent="0.3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1601</v>
      </c>
      <c r="G828" s="16" t="str">
        <f>VLOOKUP($F828,產品資料!$A$2:$G$51,5,FALSE)</f>
        <v>14吋立扇/電風扇-白</v>
      </c>
      <c r="H828" s="13" t="str">
        <f>VLOOKUP(訂單銷售明細!$F828,產品資料!$A$1:$G$51,2,FALSE)</f>
        <v>空調家電</v>
      </c>
      <c r="I828" s="13">
        <v>25</v>
      </c>
      <c r="J828" s="13">
        <f>VLOOKUP($F828,產品資料!$A$2:$G$51,6,FALSE)</f>
        <v>980</v>
      </c>
      <c r="K828" s="17">
        <f t="shared" si="12"/>
        <v>24500</v>
      </c>
    </row>
    <row r="829" spans="1:11" x14ac:dyDescent="0.3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1601</v>
      </c>
      <c r="G829" s="11" t="str">
        <f>VLOOKUP($F829,產品資料!$A$2:$G$51,5,FALSE)</f>
        <v>14吋立扇/電風扇-白</v>
      </c>
      <c r="H829" s="8" t="str">
        <f>VLOOKUP(訂單銷售明細!$F829,產品資料!$A$1:$G$51,2,FALSE)</f>
        <v>空調家電</v>
      </c>
      <c r="I829" s="8">
        <v>25</v>
      </c>
      <c r="J829" s="8">
        <f>VLOOKUP($F829,產品資料!$A$2:$G$51,6,FALSE)</f>
        <v>980</v>
      </c>
      <c r="K829" s="12">
        <f t="shared" si="12"/>
        <v>24500</v>
      </c>
    </row>
    <row r="830" spans="1:11" x14ac:dyDescent="0.3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1606</v>
      </c>
      <c r="G830" s="16" t="str">
        <f>VLOOKUP($F830,產品資料!$A$2:$G$51,5,FALSE)</f>
        <v>多功能計時鬆餅機-雪花白</v>
      </c>
      <c r="H830" s="13" t="str">
        <f>VLOOKUP(訂單銷售明細!$F830,產品資料!$A$1:$G$51,2,FALSE)</f>
        <v>廚房家電</v>
      </c>
      <c r="I830" s="13">
        <v>45</v>
      </c>
      <c r="J830" s="13">
        <f>VLOOKUP($F830,產品資料!$A$2:$G$51,6,FALSE)</f>
        <v>3880</v>
      </c>
      <c r="K830" s="17">
        <f t="shared" si="12"/>
        <v>174600</v>
      </c>
    </row>
    <row r="831" spans="1:11" x14ac:dyDescent="0.3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1606</v>
      </c>
      <c r="G831" s="11" t="str">
        <f>VLOOKUP($F831,產品資料!$A$2:$G$51,5,FALSE)</f>
        <v>多功能計時鬆餅機-雪花白</v>
      </c>
      <c r="H831" s="8" t="str">
        <f>VLOOKUP(訂單銷售明細!$F831,產品資料!$A$1:$G$51,2,FALSE)</f>
        <v>廚房家電</v>
      </c>
      <c r="I831" s="8">
        <v>45</v>
      </c>
      <c r="J831" s="8">
        <f>VLOOKUP($F831,產品資料!$A$2:$G$51,6,FALSE)</f>
        <v>3880</v>
      </c>
      <c r="K831" s="12">
        <f t="shared" si="12"/>
        <v>174600</v>
      </c>
    </row>
    <row r="832" spans="1:11" x14ac:dyDescent="0.3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1621</v>
      </c>
      <c r="G832" s="16" t="str">
        <f>VLOOKUP($F832,產品資料!$A$2:$G$51,5,FALSE)</f>
        <v>溫熱按摩巧揉枕</v>
      </c>
      <c r="H832" s="13" t="str">
        <f>VLOOKUP(訂單銷售明細!$F832,產品資料!$A$1:$G$51,2,FALSE)</f>
        <v>按摩家電</v>
      </c>
      <c r="I832" s="13">
        <v>45</v>
      </c>
      <c r="J832" s="13">
        <f>VLOOKUP($F832,產品資料!$A$2:$G$51,6,FALSE)</f>
        <v>1688</v>
      </c>
      <c r="K832" s="17">
        <f t="shared" si="12"/>
        <v>75960</v>
      </c>
    </row>
    <row r="833" spans="1:11" x14ac:dyDescent="0.3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1621</v>
      </c>
      <c r="G833" s="11" t="str">
        <f>VLOOKUP($F833,產品資料!$A$2:$G$51,5,FALSE)</f>
        <v>溫熱按摩巧揉枕</v>
      </c>
      <c r="H833" s="8" t="str">
        <f>VLOOKUP(訂單銷售明細!$F833,產品資料!$A$1:$G$51,2,FALSE)</f>
        <v>按摩家電</v>
      </c>
      <c r="I833" s="8">
        <v>45</v>
      </c>
      <c r="J833" s="8">
        <f>VLOOKUP($F833,產品資料!$A$2:$G$51,6,FALSE)</f>
        <v>1688</v>
      </c>
      <c r="K833" s="12">
        <f t="shared" si="12"/>
        <v>75960</v>
      </c>
    </row>
    <row r="834" spans="1:11" x14ac:dyDescent="0.3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1600</v>
      </c>
      <c r="G834" s="16" t="str">
        <f>VLOOKUP($F834,產品資料!$A$2:$G$51,5,FALSE)</f>
        <v>蒸氣電熨斗</v>
      </c>
      <c r="H834" s="13" t="str">
        <f>VLOOKUP(訂單銷售明細!$F834,產品資料!$A$1:$G$51,2,FALSE)</f>
        <v>生活家電</v>
      </c>
      <c r="I834" s="13">
        <v>25</v>
      </c>
      <c r="J834" s="13">
        <f>VLOOKUP($F834,產品資料!$A$2:$G$51,6,FALSE)</f>
        <v>665</v>
      </c>
      <c r="K834" s="17">
        <f t="shared" si="12"/>
        <v>16625</v>
      </c>
    </row>
    <row r="835" spans="1:11" x14ac:dyDescent="0.3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1624</v>
      </c>
      <c r="G835" s="11" t="str">
        <f>VLOOKUP($F835,產品資料!$A$2:$G$51,5,FALSE)</f>
        <v>11L 1級ECONAVI清淨除濕機</v>
      </c>
      <c r="H835" s="8" t="str">
        <f>VLOOKUP(訂單銷售明細!$F835,產品資料!$A$1:$G$51,2,FALSE)</f>
        <v>清靜除溼</v>
      </c>
      <c r="I835" s="8">
        <v>25</v>
      </c>
      <c r="J835" s="8">
        <f>VLOOKUP($F835,產品資料!$A$2:$G$51,6,FALSE)</f>
        <v>8990</v>
      </c>
      <c r="K835" s="12">
        <f t="shared" ref="K835:K898" si="13">I835*J835</f>
        <v>224750</v>
      </c>
    </row>
    <row r="836" spans="1:11" x14ac:dyDescent="0.3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1602</v>
      </c>
      <c r="G836" s="16" t="str">
        <f>VLOOKUP($F836,產品資料!$A$2:$G$51,5,FALSE)</f>
        <v>日本原裝變頻六門冰箱</v>
      </c>
      <c r="H836" s="13" t="str">
        <f>VLOOKUP(訂單銷售明細!$F836,產品資料!$A$1:$G$51,2,FALSE)</f>
        <v>廚房家電</v>
      </c>
      <c r="I836" s="13">
        <v>25</v>
      </c>
      <c r="J836" s="13">
        <f>VLOOKUP($F836,產品資料!$A$2:$G$51,6,FALSE)</f>
        <v>69210</v>
      </c>
      <c r="K836" s="17">
        <f t="shared" si="13"/>
        <v>1730250</v>
      </c>
    </row>
    <row r="837" spans="1:11" x14ac:dyDescent="0.3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1624</v>
      </c>
      <c r="G837" s="11" t="str">
        <f>VLOOKUP($F837,產品資料!$A$2:$G$51,5,FALSE)</f>
        <v>11L 1級ECONAVI清淨除濕機</v>
      </c>
      <c r="H837" s="8" t="str">
        <f>VLOOKUP(訂單銷售明細!$F837,產品資料!$A$1:$G$51,2,FALSE)</f>
        <v>清靜除溼</v>
      </c>
      <c r="I837" s="8">
        <v>25</v>
      </c>
      <c r="J837" s="8">
        <f>VLOOKUP($F837,產品資料!$A$2:$G$51,6,FALSE)</f>
        <v>8990</v>
      </c>
      <c r="K837" s="12">
        <f t="shared" si="13"/>
        <v>224750</v>
      </c>
    </row>
    <row r="838" spans="1:11" x14ac:dyDescent="0.3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1601</v>
      </c>
      <c r="G838" s="16" t="str">
        <f>VLOOKUP($F838,產品資料!$A$2:$G$51,5,FALSE)</f>
        <v>14吋立扇/電風扇-白</v>
      </c>
      <c r="H838" s="13" t="str">
        <f>VLOOKUP(訂單銷售明細!$F838,產品資料!$A$1:$G$51,2,FALSE)</f>
        <v>空調家電</v>
      </c>
      <c r="I838" s="13">
        <v>25</v>
      </c>
      <c r="J838" s="13">
        <f>VLOOKUP($F838,產品資料!$A$2:$G$51,6,FALSE)</f>
        <v>980</v>
      </c>
      <c r="K838" s="17">
        <f t="shared" si="13"/>
        <v>24500</v>
      </c>
    </row>
    <row r="839" spans="1:11" x14ac:dyDescent="0.3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1601</v>
      </c>
      <c r="G839" s="11" t="str">
        <f>VLOOKUP($F839,產品資料!$A$2:$G$51,5,FALSE)</f>
        <v>14吋立扇/電風扇-白</v>
      </c>
      <c r="H839" s="8" t="str">
        <f>VLOOKUP(訂單銷售明細!$F839,產品資料!$A$1:$G$51,2,FALSE)</f>
        <v>空調家電</v>
      </c>
      <c r="I839" s="8">
        <v>25</v>
      </c>
      <c r="J839" s="8">
        <f>VLOOKUP($F839,產品資料!$A$2:$G$51,6,FALSE)</f>
        <v>980</v>
      </c>
      <c r="K839" s="12">
        <f t="shared" si="13"/>
        <v>24500</v>
      </c>
    </row>
    <row r="840" spans="1:11" x14ac:dyDescent="0.3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1606</v>
      </c>
      <c r="G840" s="16" t="str">
        <f>VLOOKUP($F840,產品資料!$A$2:$G$51,5,FALSE)</f>
        <v>多功能計時鬆餅機-雪花白</v>
      </c>
      <c r="H840" s="13" t="str">
        <f>VLOOKUP(訂單銷售明細!$F840,產品資料!$A$1:$G$51,2,FALSE)</f>
        <v>廚房家電</v>
      </c>
      <c r="I840" s="13">
        <v>45</v>
      </c>
      <c r="J840" s="13">
        <f>VLOOKUP($F840,產品資料!$A$2:$G$51,6,FALSE)</f>
        <v>3880</v>
      </c>
      <c r="K840" s="17">
        <f t="shared" si="13"/>
        <v>174600</v>
      </c>
    </row>
    <row r="841" spans="1:11" x14ac:dyDescent="0.3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1606</v>
      </c>
      <c r="G841" s="11" t="str">
        <f>VLOOKUP($F841,產品資料!$A$2:$G$51,5,FALSE)</f>
        <v>多功能計時鬆餅機-雪花白</v>
      </c>
      <c r="H841" s="8" t="str">
        <f>VLOOKUP(訂單銷售明細!$F841,產品資料!$A$1:$G$51,2,FALSE)</f>
        <v>廚房家電</v>
      </c>
      <c r="I841" s="8">
        <v>45</v>
      </c>
      <c r="J841" s="8">
        <f>VLOOKUP($F841,產品資料!$A$2:$G$51,6,FALSE)</f>
        <v>3880</v>
      </c>
      <c r="K841" s="12">
        <f t="shared" si="13"/>
        <v>174600</v>
      </c>
    </row>
    <row r="842" spans="1:11" x14ac:dyDescent="0.3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1621</v>
      </c>
      <c r="G842" s="16" t="str">
        <f>VLOOKUP($F842,產品資料!$A$2:$G$51,5,FALSE)</f>
        <v>溫熱按摩巧揉枕</v>
      </c>
      <c r="H842" s="13" t="str">
        <f>VLOOKUP(訂單銷售明細!$F842,產品資料!$A$1:$G$51,2,FALSE)</f>
        <v>按摩家電</v>
      </c>
      <c r="I842" s="13">
        <v>45</v>
      </c>
      <c r="J842" s="13">
        <f>VLOOKUP($F842,產品資料!$A$2:$G$51,6,FALSE)</f>
        <v>1688</v>
      </c>
      <c r="K842" s="17">
        <f t="shared" si="13"/>
        <v>75960</v>
      </c>
    </row>
    <row r="843" spans="1:11" x14ac:dyDescent="0.3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1621</v>
      </c>
      <c r="G843" s="11" t="str">
        <f>VLOOKUP($F843,產品資料!$A$2:$G$51,5,FALSE)</f>
        <v>溫熱按摩巧揉枕</v>
      </c>
      <c r="H843" s="8" t="str">
        <f>VLOOKUP(訂單銷售明細!$F843,產品資料!$A$1:$G$51,2,FALSE)</f>
        <v>按摩家電</v>
      </c>
      <c r="I843" s="8">
        <v>45</v>
      </c>
      <c r="J843" s="8">
        <f>VLOOKUP($F843,產品資料!$A$2:$G$51,6,FALSE)</f>
        <v>1688</v>
      </c>
      <c r="K843" s="12">
        <f t="shared" si="13"/>
        <v>75960</v>
      </c>
    </row>
    <row r="844" spans="1:11" x14ac:dyDescent="0.3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1600</v>
      </c>
      <c r="G844" s="16" t="str">
        <f>VLOOKUP($F844,產品資料!$A$2:$G$51,5,FALSE)</f>
        <v>蒸氣電熨斗</v>
      </c>
      <c r="H844" s="13" t="str">
        <f>VLOOKUP(訂單銷售明細!$F844,產品資料!$A$1:$G$51,2,FALSE)</f>
        <v>生活家電</v>
      </c>
      <c r="I844" s="13">
        <v>25</v>
      </c>
      <c r="J844" s="13">
        <f>VLOOKUP($F844,產品資料!$A$2:$G$51,6,FALSE)</f>
        <v>665</v>
      </c>
      <c r="K844" s="17">
        <f t="shared" si="13"/>
        <v>16625</v>
      </c>
    </row>
    <row r="845" spans="1:11" x14ac:dyDescent="0.3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1624</v>
      </c>
      <c r="G845" s="11" t="str">
        <f>VLOOKUP($F845,產品資料!$A$2:$G$51,5,FALSE)</f>
        <v>11L 1級ECONAVI清淨除濕機</v>
      </c>
      <c r="H845" s="8" t="str">
        <f>VLOOKUP(訂單銷售明細!$F845,產品資料!$A$1:$G$51,2,FALSE)</f>
        <v>清靜除溼</v>
      </c>
      <c r="I845" s="8">
        <v>25</v>
      </c>
      <c r="J845" s="8">
        <f>VLOOKUP($F845,產品資料!$A$2:$G$51,6,FALSE)</f>
        <v>8990</v>
      </c>
      <c r="K845" s="12">
        <f t="shared" si="13"/>
        <v>224750</v>
      </c>
    </row>
    <row r="846" spans="1:11" x14ac:dyDescent="0.3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1602</v>
      </c>
      <c r="G846" s="16" t="str">
        <f>VLOOKUP($F846,產品資料!$A$2:$G$51,5,FALSE)</f>
        <v>日本原裝變頻六門冰箱</v>
      </c>
      <c r="H846" s="13" t="str">
        <f>VLOOKUP(訂單銷售明細!$F846,產品資料!$A$1:$G$51,2,FALSE)</f>
        <v>廚房家電</v>
      </c>
      <c r="I846" s="13">
        <v>25</v>
      </c>
      <c r="J846" s="13">
        <f>VLOOKUP($F846,產品資料!$A$2:$G$51,6,FALSE)</f>
        <v>69210</v>
      </c>
      <c r="K846" s="17">
        <f t="shared" si="13"/>
        <v>1730250</v>
      </c>
    </row>
    <row r="847" spans="1:11" x14ac:dyDescent="0.3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1624</v>
      </c>
      <c r="G847" s="11" t="str">
        <f>VLOOKUP($F847,產品資料!$A$2:$G$51,5,FALSE)</f>
        <v>11L 1級ECONAVI清淨除濕機</v>
      </c>
      <c r="H847" s="8" t="str">
        <f>VLOOKUP(訂單銷售明細!$F847,產品資料!$A$1:$G$51,2,FALSE)</f>
        <v>清靜除溼</v>
      </c>
      <c r="I847" s="8">
        <v>25</v>
      </c>
      <c r="J847" s="8">
        <f>VLOOKUP($F847,產品資料!$A$2:$G$51,6,FALSE)</f>
        <v>8990</v>
      </c>
      <c r="K847" s="12">
        <f t="shared" si="13"/>
        <v>224750</v>
      </c>
    </row>
    <row r="848" spans="1:11" x14ac:dyDescent="0.3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1602</v>
      </c>
      <c r="G848" s="16" t="str">
        <f>VLOOKUP($F848,產品資料!$A$2:$G$51,5,FALSE)</f>
        <v>日本原裝變頻六門冰箱</v>
      </c>
      <c r="H848" s="13" t="str">
        <f>VLOOKUP(訂單銷售明細!$F848,產品資料!$A$1:$G$51,2,FALSE)</f>
        <v>廚房家電</v>
      </c>
      <c r="I848" s="13">
        <v>25</v>
      </c>
      <c r="J848" s="13">
        <f>VLOOKUP($F848,產品資料!$A$2:$G$51,6,FALSE)</f>
        <v>69210</v>
      </c>
      <c r="K848" s="17">
        <f t="shared" si="13"/>
        <v>1730250</v>
      </c>
    </row>
    <row r="849" spans="1:11" x14ac:dyDescent="0.3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1615</v>
      </c>
      <c r="G849" s="11" t="str">
        <f>VLOOKUP($F849,產品資料!$A$2:$G$51,5,FALSE)</f>
        <v>迷你淨顏潔膚儀-送刷頭</v>
      </c>
      <c r="H849" s="8" t="str">
        <f>VLOOKUP(訂單銷售明細!$F849,產品資料!$A$1:$G$51,2,FALSE)</f>
        <v>美容家電</v>
      </c>
      <c r="I849" s="8">
        <v>25</v>
      </c>
      <c r="J849" s="8">
        <f>VLOOKUP($F849,產品資料!$A$2:$G$51,6,FALSE)</f>
        <v>2600</v>
      </c>
      <c r="K849" s="12">
        <f t="shared" si="13"/>
        <v>65000</v>
      </c>
    </row>
    <row r="850" spans="1:11" x14ac:dyDescent="0.3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1615</v>
      </c>
      <c r="G850" s="16" t="str">
        <f>VLOOKUP($F850,產品資料!$A$2:$G$51,5,FALSE)</f>
        <v>迷你淨顏潔膚儀-送刷頭</v>
      </c>
      <c r="H850" s="13" t="str">
        <f>VLOOKUP(訂單銷售明細!$F850,產品資料!$A$1:$G$51,2,FALSE)</f>
        <v>美容家電</v>
      </c>
      <c r="I850" s="13">
        <v>25</v>
      </c>
      <c r="J850" s="13">
        <f>VLOOKUP($F850,產品資料!$A$2:$G$51,6,FALSE)</f>
        <v>2600</v>
      </c>
      <c r="K850" s="17">
        <f t="shared" si="13"/>
        <v>65000</v>
      </c>
    </row>
    <row r="851" spans="1:11" x14ac:dyDescent="0.3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1637</v>
      </c>
      <c r="G851" s="11" t="str">
        <f>VLOOKUP($F851,產品資料!$A$2:$G$51,5,FALSE)</f>
        <v>數位式無線電話-經典白</v>
      </c>
      <c r="H851" s="8" t="str">
        <f>VLOOKUP(訂單銷售明細!$F851,產品資料!$A$1:$G$51,2,FALSE)</f>
        <v>生活家電</v>
      </c>
      <c r="I851" s="8">
        <v>25</v>
      </c>
      <c r="J851" s="8">
        <f>VLOOKUP($F851,產品資料!$A$2:$G$51,6,FALSE)</f>
        <v>990</v>
      </c>
      <c r="K851" s="12">
        <f t="shared" si="13"/>
        <v>24750</v>
      </c>
    </row>
    <row r="852" spans="1:11" x14ac:dyDescent="0.3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1615</v>
      </c>
      <c r="G852" s="16" t="str">
        <f>VLOOKUP($F852,產品資料!$A$2:$G$51,5,FALSE)</f>
        <v>迷你淨顏潔膚儀-送刷頭</v>
      </c>
      <c r="H852" s="13" t="str">
        <f>VLOOKUP(訂單銷售明細!$F852,產品資料!$A$1:$G$51,2,FALSE)</f>
        <v>美容家電</v>
      </c>
      <c r="I852" s="13">
        <v>25</v>
      </c>
      <c r="J852" s="13">
        <f>VLOOKUP($F852,產品資料!$A$2:$G$51,6,FALSE)</f>
        <v>2600</v>
      </c>
      <c r="K852" s="17">
        <f t="shared" si="13"/>
        <v>65000</v>
      </c>
    </row>
    <row r="853" spans="1:11" x14ac:dyDescent="0.3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1619</v>
      </c>
      <c r="G853" s="11" t="str">
        <f>VLOOKUP($F853,產品資料!$A$2:$G$51,5,FALSE)</f>
        <v>無線頸肩按摩器</v>
      </c>
      <c r="H853" s="8" t="str">
        <f>VLOOKUP(訂單銷售明細!$F853,產品資料!$A$1:$G$51,2,FALSE)</f>
        <v>按摩家電</v>
      </c>
      <c r="I853" s="8">
        <v>25</v>
      </c>
      <c r="J853" s="8">
        <f>VLOOKUP($F853,產品資料!$A$2:$G$51,6,FALSE)</f>
        <v>2680</v>
      </c>
      <c r="K853" s="12">
        <f t="shared" si="13"/>
        <v>67000</v>
      </c>
    </row>
    <row r="854" spans="1:11" x14ac:dyDescent="0.3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1614</v>
      </c>
      <c r="G854" s="16" t="str">
        <f>VLOOKUP($F854,產品資料!$A$2:$G$51,5,FALSE)</f>
        <v>43吋LED液晶顯示器</v>
      </c>
      <c r="H854" s="13" t="str">
        <f>VLOOKUP(訂單銷售明細!$F854,產品資料!$A$1:$G$51,2,FALSE)</f>
        <v>生活家電</v>
      </c>
      <c r="I854" s="13">
        <v>35</v>
      </c>
      <c r="J854" s="13">
        <f>VLOOKUP($F854,產品資料!$A$2:$G$51,6,FALSE)</f>
        <v>10900</v>
      </c>
      <c r="K854" s="17">
        <f t="shared" si="13"/>
        <v>381500</v>
      </c>
    </row>
    <row r="855" spans="1:11" x14ac:dyDescent="0.3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1614</v>
      </c>
      <c r="G855" s="11" t="str">
        <f>VLOOKUP($F855,產品資料!$A$2:$G$51,5,FALSE)</f>
        <v>43吋LED液晶顯示器</v>
      </c>
      <c r="H855" s="8" t="str">
        <f>VLOOKUP(訂單銷售明細!$F855,產品資料!$A$1:$G$51,2,FALSE)</f>
        <v>生活家電</v>
      </c>
      <c r="I855" s="8">
        <v>35</v>
      </c>
      <c r="J855" s="8">
        <f>VLOOKUP($F855,產品資料!$A$2:$G$51,6,FALSE)</f>
        <v>10900</v>
      </c>
      <c r="K855" s="12">
        <f t="shared" si="13"/>
        <v>381500</v>
      </c>
    </row>
    <row r="856" spans="1:11" x14ac:dyDescent="0.3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1613</v>
      </c>
      <c r="G856" s="16" t="str">
        <f>VLOOKUP($F856,產品資料!$A$2:$G$51,5,FALSE)</f>
        <v>水洗三刀頭電動刮鬍刀-黑</v>
      </c>
      <c r="H856" s="13" t="str">
        <f>VLOOKUP(訂單銷售明細!$F856,產品資料!$A$1:$G$51,2,FALSE)</f>
        <v>美容家電</v>
      </c>
      <c r="I856" s="13">
        <v>35</v>
      </c>
      <c r="J856" s="13">
        <f>VLOOKUP($F856,產品資料!$A$2:$G$51,6,FALSE)</f>
        <v>980</v>
      </c>
      <c r="K856" s="17">
        <f t="shared" si="13"/>
        <v>34300</v>
      </c>
    </row>
    <row r="857" spans="1:11" x14ac:dyDescent="0.3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1613</v>
      </c>
      <c r="G857" s="11" t="str">
        <f>VLOOKUP($F857,產品資料!$A$2:$G$51,5,FALSE)</f>
        <v>水洗三刀頭電動刮鬍刀-黑</v>
      </c>
      <c r="H857" s="8" t="str">
        <f>VLOOKUP(訂單銷售明細!$F857,產品資料!$A$1:$G$51,2,FALSE)</f>
        <v>美容家電</v>
      </c>
      <c r="I857" s="8">
        <v>35</v>
      </c>
      <c r="J857" s="8">
        <f>VLOOKUP($F857,產品資料!$A$2:$G$51,6,FALSE)</f>
        <v>980</v>
      </c>
      <c r="K857" s="12">
        <f t="shared" si="13"/>
        <v>34300</v>
      </c>
    </row>
    <row r="858" spans="1:11" x14ac:dyDescent="0.3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1608</v>
      </c>
      <c r="G858" s="16" t="str">
        <f>VLOOKUP($F858,產品資料!$A$2:$G$51,5,FALSE)</f>
        <v>奈米水離子吹風機-粉金</v>
      </c>
      <c r="H858" s="13" t="str">
        <f>VLOOKUP(訂單銷售明細!$F858,產品資料!$A$1:$G$51,2,FALSE)</f>
        <v>美容家電</v>
      </c>
      <c r="I858" s="13">
        <v>35</v>
      </c>
      <c r="J858" s="13">
        <f>VLOOKUP($F858,產品資料!$A$2:$G$51,6,FALSE)</f>
        <v>5990</v>
      </c>
      <c r="K858" s="17">
        <f t="shared" si="13"/>
        <v>209650</v>
      </c>
    </row>
    <row r="859" spans="1:11" x14ac:dyDescent="0.3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1608</v>
      </c>
      <c r="G859" s="11" t="str">
        <f>VLOOKUP($F859,產品資料!$A$2:$G$51,5,FALSE)</f>
        <v>奈米水離子吹風機-粉金</v>
      </c>
      <c r="H859" s="8" t="str">
        <f>VLOOKUP(訂單銷售明細!$F859,產品資料!$A$1:$G$51,2,FALSE)</f>
        <v>美容家電</v>
      </c>
      <c r="I859" s="8">
        <v>35</v>
      </c>
      <c r="J859" s="8">
        <f>VLOOKUP($F859,產品資料!$A$2:$G$51,6,FALSE)</f>
        <v>5990</v>
      </c>
      <c r="K859" s="12">
        <f t="shared" si="13"/>
        <v>209650</v>
      </c>
    </row>
    <row r="860" spans="1:11" x14ac:dyDescent="0.3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1601</v>
      </c>
      <c r="G860" s="16" t="str">
        <f>VLOOKUP($F860,產品資料!$A$2:$G$51,5,FALSE)</f>
        <v>14吋立扇/電風扇-白</v>
      </c>
      <c r="H860" s="13" t="str">
        <f>VLOOKUP(訂單銷售明細!$F860,產品資料!$A$1:$G$51,2,FALSE)</f>
        <v>空調家電</v>
      </c>
      <c r="I860" s="13">
        <v>25</v>
      </c>
      <c r="J860" s="13">
        <f>VLOOKUP($F860,產品資料!$A$2:$G$51,6,FALSE)</f>
        <v>980</v>
      </c>
      <c r="K860" s="17">
        <f t="shared" si="13"/>
        <v>24500</v>
      </c>
    </row>
    <row r="861" spans="1:11" x14ac:dyDescent="0.3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1601</v>
      </c>
      <c r="G861" s="11" t="str">
        <f>VLOOKUP($F861,產品資料!$A$2:$G$51,5,FALSE)</f>
        <v>14吋立扇/電風扇-白</v>
      </c>
      <c r="H861" s="8" t="str">
        <f>VLOOKUP(訂單銷售明細!$F861,產品資料!$A$1:$G$51,2,FALSE)</f>
        <v>空調家電</v>
      </c>
      <c r="I861" s="8">
        <v>25</v>
      </c>
      <c r="J861" s="8">
        <f>VLOOKUP($F861,產品資料!$A$2:$G$51,6,FALSE)</f>
        <v>980</v>
      </c>
      <c r="K861" s="12">
        <f t="shared" si="13"/>
        <v>24500</v>
      </c>
    </row>
    <row r="862" spans="1:11" x14ac:dyDescent="0.3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1606</v>
      </c>
      <c r="G862" s="16" t="str">
        <f>VLOOKUP($F862,產品資料!$A$2:$G$51,5,FALSE)</f>
        <v>多功能計時鬆餅機-雪花白</v>
      </c>
      <c r="H862" s="13" t="str">
        <f>VLOOKUP(訂單銷售明細!$F862,產品資料!$A$1:$G$51,2,FALSE)</f>
        <v>廚房家電</v>
      </c>
      <c r="I862" s="13">
        <v>45</v>
      </c>
      <c r="J862" s="13">
        <f>VLOOKUP($F862,產品資料!$A$2:$G$51,6,FALSE)</f>
        <v>3880</v>
      </c>
      <c r="K862" s="17">
        <f t="shared" si="13"/>
        <v>174600</v>
      </c>
    </row>
    <row r="863" spans="1:11" x14ac:dyDescent="0.3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1606</v>
      </c>
      <c r="G863" s="11" t="str">
        <f>VLOOKUP($F863,產品資料!$A$2:$G$51,5,FALSE)</f>
        <v>多功能計時鬆餅機-雪花白</v>
      </c>
      <c r="H863" s="8" t="str">
        <f>VLOOKUP(訂單銷售明細!$F863,產品資料!$A$1:$G$51,2,FALSE)</f>
        <v>廚房家電</v>
      </c>
      <c r="I863" s="8">
        <v>45</v>
      </c>
      <c r="J863" s="8">
        <f>VLOOKUP($F863,產品資料!$A$2:$G$51,6,FALSE)</f>
        <v>3880</v>
      </c>
      <c r="K863" s="12">
        <f t="shared" si="13"/>
        <v>174600</v>
      </c>
    </row>
    <row r="864" spans="1:11" x14ac:dyDescent="0.3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1621</v>
      </c>
      <c r="G864" s="16" t="str">
        <f>VLOOKUP($F864,產品資料!$A$2:$G$51,5,FALSE)</f>
        <v>溫熱按摩巧揉枕</v>
      </c>
      <c r="H864" s="13" t="str">
        <f>VLOOKUP(訂單銷售明細!$F864,產品資料!$A$1:$G$51,2,FALSE)</f>
        <v>按摩家電</v>
      </c>
      <c r="I864" s="13">
        <v>45</v>
      </c>
      <c r="J864" s="13">
        <f>VLOOKUP($F864,產品資料!$A$2:$G$51,6,FALSE)</f>
        <v>1688</v>
      </c>
      <c r="K864" s="17">
        <f t="shared" si="13"/>
        <v>75960</v>
      </c>
    </row>
    <row r="865" spans="1:11" x14ac:dyDescent="0.3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1621</v>
      </c>
      <c r="G865" s="11" t="str">
        <f>VLOOKUP($F865,產品資料!$A$2:$G$51,5,FALSE)</f>
        <v>溫熱按摩巧揉枕</v>
      </c>
      <c r="H865" s="8" t="str">
        <f>VLOOKUP(訂單銷售明細!$F865,產品資料!$A$1:$G$51,2,FALSE)</f>
        <v>按摩家電</v>
      </c>
      <c r="I865" s="8">
        <v>45</v>
      </c>
      <c r="J865" s="8">
        <f>VLOOKUP($F865,產品資料!$A$2:$G$51,6,FALSE)</f>
        <v>1688</v>
      </c>
      <c r="K865" s="12">
        <f t="shared" si="13"/>
        <v>75960</v>
      </c>
    </row>
    <row r="866" spans="1:11" x14ac:dyDescent="0.3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1624</v>
      </c>
      <c r="G866" s="16" t="str">
        <f>VLOOKUP($F866,產品資料!$A$2:$G$51,5,FALSE)</f>
        <v>11L 1級ECONAVI清淨除濕機</v>
      </c>
      <c r="H866" s="13" t="str">
        <f>VLOOKUP(訂單銷售明細!$F866,產品資料!$A$1:$G$51,2,FALSE)</f>
        <v>清靜除溼</v>
      </c>
      <c r="I866" s="13">
        <v>25</v>
      </c>
      <c r="J866" s="13">
        <f>VLOOKUP($F866,產品資料!$A$2:$G$51,6,FALSE)</f>
        <v>8990</v>
      </c>
      <c r="K866" s="17">
        <f t="shared" si="13"/>
        <v>224750</v>
      </c>
    </row>
    <row r="867" spans="1:11" x14ac:dyDescent="0.3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1624</v>
      </c>
      <c r="G867" s="11" t="str">
        <f>VLOOKUP($F867,產品資料!$A$2:$G$51,5,FALSE)</f>
        <v>11L 1級ECONAVI清淨除濕機</v>
      </c>
      <c r="H867" s="8" t="str">
        <f>VLOOKUP(訂單銷售明細!$F867,產品資料!$A$1:$G$51,2,FALSE)</f>
        <v>清靜除溼</v>
      </c>
      <c r="I867" s="8">
        <v>25</v>
      </c>
      <c r="J867" s="8">
        <f>VLOOKUP($F867,產品資料!$A$2:$G$51,6,FALSE)</f>
        <v>8990</v>
      </c>
      <c r="K867" s="12">
        <f t="shared" si="13"/>
        <v>224750</v>
      </c>
    </row>
    <row r="868" spans="1:11" x14ac:dyDescent="0.3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1614</v>
      </c>
      <c r="G868" s="16" t="str">
        <f>VLOOKUP($F868,產品資料!$A$2:$G$51,5,FALSE)</f>
        <v>43吋LED液晶顯示器</v>
      </c>
      <c r="H868" s="13" t="str">
        <f>VLOOKUP(訂單銷售明細!$F868,產品資料!$A$1:$G$51,2,FALSE)</f>
        <v>生活家電</v>
      </c>
      <c r="I868" s="13">
        <v>35</v>
      </c>
      <c r="J868" s="13">
        <f>VLOOKUP($F868,產品資料!$A$2:$G$51,6,FALSE)</f>
        <v>10900</v>
      </c>
      <c r="K868" s="17">
        <f t="shared" si="13"/>
        <v>381500</v>
      </c>
    </row>
    <row r="869" spans="1:11" x14ac:dyDescent="0.3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1614</v>
      </c>
      <c r="G869" s="11" t="str">
        <f>VLOOKUP($F869,產品資料!$A$2:$G$51,5,FALSE)</f>
        <v>43吋LED液晶顯示器</v>
      </c>
      <c r="H869" s="8" t="str">
        <f>VLOOKUP(訂單銷售明細!$F869,產品資料!$A$1:$G$51,2,FALSE)</f>
        <v>生活家電</v>
      </c>
      <c r="I869" s="8">
        <v>35</v>
      </c>
      <c r="J869" s="8">
        <f>VLOOKUP($F869,產品資料!$A$2:$G$51,6,FALSE)</f>
        <v>10900</v>
      </c>
      <c r="K869" s="12">
        <f t="shared" si="13"/>
        <v>381500</v>
      </c>
    </row>
    <row r="870" spans="1:11" x14ac:dyDescent="0.3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1601</v>
      </c>
      <c r="G870" s="16" t="str">
        <f>VLOOKUP($F870,產品資料!$A$2:$G$51,5,FALSE)</f>
        <v>14吋立扇/電風扇-白</v>
      </c>
      <c r="H870" s="13" t="str">
        <f>VLOOKUP(訂單銷售明細!$F870,產品資料!$A$1:$G$51,2,FALSE)</f>
        <v>空調家電</v>
      </c>
      <c r="I870" s="13">
        <v>25</v>
      </c>
      <c r="J870" s="13">
        <f>VLOOKUP($F870,產品資料!$A$2:$G$51,6,FALSE)</f>
        <v>980</v>
      </c>
      <c r="K870" s="17">
        <f t="shared" si="13"/>
        <v>24500</v>
      </c>
    </row>
    <row r="871" spans="1:11" x14ac:dyDescent="0.3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1601</v>
      </c>
      <c r="G871" s="11" t="str">
        <f>VLOOKUP($F871,產品資料!$A$2:$G$51,5,FALSE)</f>
        <v>14吋立扇/電風扇-白</v>
      </c>
      <c r="H871" s="8" t="str">
        <f>VLOOKUP(訂單銷售明細!$F871,產品資料!$A$1:$G$51,2,FALSE)</f>
        <v>空調家電</v>
      </c>
      <c r="I871" s="8">
        <v>25</v>
      </c>
      <c r="J871" s="8">
        <f>VLOOKUP($F871,產品資料!$A$2:$G$51,6,FALSE)</f>
        <v>980</v>
      </c>
      <c r="K871" s="12">
        <f t="shared" si="13"/>
        <v>24500</v>
      </c>
    </row>
    <row r="872" spans="1:11" x14ac:dyDescent="0.3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1615</v>
      </c>
      <c r="G872" s="16" t="str">
        <f>VLOOKUP($F872,產品資料!$A$2:$G$51,5,FALSE)</f>
        <v>迷你淨顏潔膚儀-送刷頭</v>
      </c>
      <c r="H872" s="13" t="str">
        <f>VLOOKUP(訂單銷售明細!$F872,產品資料!$A$1:$G$51,2,FALSE)</f>
        <v>美容家電</v>
      </c>
      <c r="I872" s="13">
        <v>25</v>
      </c>
      <c r="J872" s="13">
        <f>VLOOKUP($F872,產品資料!$A$2:$G$51,6,FALSE)</f>
        <v>2600</v>
      </c>
      <c r="K872" s="17">
        <f t="shared" si="13"/>
        <v>65000</v>
      </c>
    </row>
    <row r="873" spans="1:11" x14ac:dyDescent="0.3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1624</v>
      </c>
      <c r="G873" s="11" t="str">
        <f>VLOOKUP($F873,產品資料!$A$2:$G$51,5,FALSE)</f>
        <v>11L 1級ECONAVI清淨除濕機</v>
      </c>
      <c r="H873" s="8" t="str">
        <f>VLOOKUP(訂單銷售明細!$F873,產品資料!$A$1:$G$51,2,FALSE)</f>
        <v>清靜除溼</v>
      </c>
      <c r="I873" s="8">
        <v>25</v>
      </c>
      <c r="J873" s="8">
        <f>VLOOKUP($F873,產品資料!$A$2:$G$51,6,FALSE)</f>
        <v>8990</v>
      </c>
      <c r="K873" s="12">
        <f t="shared" si="13"/>
        <v>224750</v>
      </c>
    </row>
    <row r="874" spans="1:11" x14ac:dyDescent="0.3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1614</v>
      </c>
      <c r="G874" s="16" t="str">
        <f>VLOOKUP($F874,產品資料!$A$2:$G$51,5,FALSE)</f>
        <v>43吋LED液晶顯示器</v>
      </c>
      <c r="H874" s="13" t="str">
        <f>VLOOKUP(訂單銷售明細!$F874,產品資料!$A$1:$G$51,2,FALSE)</f>
        <v>生活家電</v>
      </c>
      <c r="I874" s="13">
        <v>35</v>
      </c>
      <c r="J874" s="13">
        <f>VLOOKUP($F874,產品資料!$A$2:$G$51,6,FALSE)</f>
        <v>10900</v>
      </c>
      <c r="K874" s="17">
        <f t="shared" si="13"/>
        <v>381500</v>
      </c>
    </row>
    <row r="875" spans="1:11" x14ac:dyDescent="0.3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1614</v>
      </c>
      <c r="G875" s="11" t="str">
        <f>VLOOKUP($F875,產品資料!$A$2:$G$51,5,FALSE)</f>
        <v>43吋LED液晶顯示器</v>
      </c>
      <c r="H875" s="8" t="str">
        <f>VLOOKUP(訂單銷售明細!$F875,產品資料!$A$1:$G$51,2,FALSE)</f>
        <v>生活家電</v>
      </c>
      <c r="I875" s="8">
        <v>35</v>
      </c>
      <c r="J875" s="8">
        <f>VLOOKUP($F875,產品資料!$A$2:$G$51,6,FALSE)</f>
        <v>10900</v>
      </c>
      <c r="K875" s="12">
        <f t="shared" si="13"/>
        <v>381500</v>
      </c>
    </row>
    <row r="876" spans="1:11" x14ac:dyDescent="0.3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1601</v>
      </c>
      <c r="G876" s="16" t="str">
        <f>VLOOKUP($F876,產品資料!$A$2:$G$51,5,FALSE)</f>
        <v>14吋立扇/電風扇-白</v>
      </c>
      <c r="H876" s="13" t="str">
        <f>VLOOKUP(訂單銷售明細!$F876,產品資料!$A$1:$G$51,2,FALSE)</f>
        <v>空調家電</v>
      </c>
      <c r="I876" s="13">
        <v>25</v>
      </c>
      <c r="J876" s="13">
        <f>VLOOKUP($F876,產品資料!$A$2:$G$51,6,FALSE)</f>
        <v>980</v>
      </c>
      <c r="K876" s="17">
        <f t="shared" si="13"/>
        <v>24500</v>
      </c>
    </row>
    <row r="877" spans="1:11" x14ac:dyDescent="0.3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1601</v>
      </c>
      <c r="G877" s="11" t="str">
        <f>VLOOKUP($F877,產品資料!$A$2:$G$51,5,FALSE)</f>
        <v>14吋立扇/電風扇-白</v>
      </c>
      <c r="H877" s="8" t="str">
        <f>VLOOKUP(訂單銷售明細!$F877,產品資料!$A$1:$G$51,2,FALSE)</f>
        <v>空調家電</v>
      </c>
      <c r="I877" s="8">
        <v>25</v>
      </c>
      <c r="J877" s="8">
        <f>VLOOKUP($F877,產品資料!$A$2:$G$51,6,FALSE)</f>
        <v>980</v>
      </c>
      <c r="K877" s="12">
        <f t="shared" si="13"/>
        <v>24500</v>
      </c>
    </row>
    <row r="878" spans="1:11" x14ac:dyDescent="0.3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1615</v>
      </c>
      <c r="G878" s="16" t="str">
        <f>VLOOKUP($F878,產品資料!$A$2:$G$51,5,FALSE)</f>
        <v>迷你淨顏潔膚儀-送刷頭</v>
      </c>
      <c r="H878" s="13" t="str">
        <f>VLOOKUP(訂單銷售明細!$F878,產品資料!$A$1:$G$51,2,FALSE)</f>
        <v>美容家電</v>
      </c>
      <c r="I878" s="13">
        <v>25</v>
      </c>
      <c r="J878" s="13">
        <f>VLOOKUP($F878,產品資料!$A$2:$G$51,6,FALSE)</f>
        <v>2600</v>
      </c>
      <c r="K878" s="17">
        <f t="shared" si="13"/>
        <v>65000</v>
      </c>
    </row>
    <row r="879" spans="1:11" x14ac:dyDescent="0.3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1624</v>
      </c>
      <c r="G879" s="11" t="str">
        <f>VLOOKUP($F879,產品資料!$A$2:$G$51,5,FALSE)</f>
        <v>11L 1級ECONAVI清淨除濕機</v>
      </c>
      <c r="H879" s="8" t="str">
        <f>VLOOKUP(訂單銷售明細!$F879,產品資料!$A$1:$G$51,2,FALSE)</f>
        <v>清靜除溼</v>
      </c>
      <c r="I879" s="8">
        <v>25</v>
      </c>
      <c r="J879" s="8">
        <f>VLOOKUP($F879,產品資料!$A$2:$G$51,6,FALSE)</f>
        <v>8990</v>
      </c>
      <c r="K879" s="12">
        <f t="shared" si="13"/>
        <v>224750</v>
      </c>
    </row>
    <row r="880" spans="1:11" x14ac:dyDescent="0.3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1614</v>
      </c>
      <c r="G880" s="16" t="str">
        <f>VLOOKUP($F880,產品資料!$A$2:$G$51,5,FALSE)</f>
        <v>43吋LED液晶顯示器</v>
      </c>
      <c r="H880" s="13" t="str">
        <f>VLOOKUP(訂單銷售明細!$F880,產品資料!$A$1:$G$51,2,FALSE)</f>
        <v>生活家電</v>
      </c>
      <c r="I880" s="13">
        <v>35</v>
      </c>
      <c r="J880" s="13">
        <f>VLOOKUP($F880,產品資料!$A$2:$G$51,6,FALSE)</f>
        <v>10900</v>
      </c>
      <c r="K880" s="17">
        <f t="shared" si="13"/>
        <v>381500</v>
      </c>
    </row>
    <row r="881" spans="1:11" x14ac:dyDescent="0.3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1614</v>
      </c>
      <c r="G881" s="11" t="str">
        <f>VLOOKUP($F881,產品資料!$A$2:$G$51,5,FALSE)</f>
        <v>43吋LED液晶顯示器</v>
      </c>
      <c r="H881" s="8" t="str">
        <f>VLOOKUP(訂單銷售明細!$F881,產品資料!$A$1:$G$51,2,FALSE)</f>
        <v>生活家電</v>
      </c>
      <c r="I881" s="8">
        <v>35</v>
      </c>
      <c r="J881" s="8">
        <f>VLOOKUP($F881,產品資料!$A$2:$G$51,6,FALSE)</f>
        <v>10900</v>
      </c>
      <c r="K881" s="12">
        <f t="shared" si="13"/>
        <v>381500</v>
      </c>
    </row>
    <row r="882" spans="1:11" x14ac:dyDescent="0.3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1632</v>
      </c>
      <c r="G882" s="16" t="str">
        <f>VLOOKUP($F882,產品資料!$A$2:$G$51,5,FALSE)</f>
        <v>蒸氣掛燙烘衣架</v>
      </c>
      <c r="H882" s="13" t="str">
        <f>VLOOKUP(訂單銷售明細!$F882,產品資料!$A$1:$G$51,2,FALSE)</f>
        <v>清靜除溼</v>
      </c>
      <c r="I882" s="13">
        <v>25</v>
      </c>
      <c r="J882" s="13">
        <f>VLOOKUP($F882,產品資料!$A$2:$G$51,6,FALSE)</f>
        <v>4280</v>
      </c>
      <c r="K882" s="17">
        <f t="shared" si="13"/>
        <v>107000</v>
      </c>
    </row>
    <row r="883" spans="1:11" x14ac:dyDescent="0.3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1600</v>
      </c>
      <c r="G883" s="11" t="str">
        <f>VLOOKUP($F883,產品資料!$A$2:$G$51,5,FALSE)</f>
        <v>蒸氣電熨斗</v>
      </c>
      <c r="H883" s="8" t="str">
        <f>VLOOKUP(訂單銷售明細!$F883,產品資料!$A$1:$G$51,2,FALSE)</f>
        <v>生活家電</v>
      </c>
      <c r="I883" s="8">
        <v>25</v>
      </c>
      <c r="J883" s="8">
        <f>VLOOKUP($F883,產品資料!$A$2:$G$51,6,FALSE)</f>
        <v>665</v>
      </c>
      <c r="K883" s="12">
        <f t="shared" si="13"/>
        <v>16625</v>
      </c>
    </row>
    <row r="884" spans="1:11" x14ac:dyDescent="0.3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1602</v>
      </c>
      <c r="G884" s="16" t="str">
        <f>VLOOKUP($F884,產品資料!$A$2:$G$51,5,FALSE)</f>
        <v>日本原裝變頻六門冰箱</v>
      </c>
      <c r="H884" s="13" t="str">
        <f>VLOOKUP(訂單銷售明細!$F884,產品資料!$A$1:$G$51,2,FALSE)</f>
        <v>廚房家電</v>
      </c>
      <c r="I884" s="13">
        <v>25</v>
      </c>
      <c r="J884" s="13">
        <f>VLOOKUP($F884,產品資料!$A$2:$G$51,6,FALSE)</f>
        <v>69210</v>
      </c>
      <c r="K884" s="17">
        <f t="shared" si="13"/>
        <v>1730250</v>
      </c>
    </row>
    <row r="885" spans="1:11" x14ac:dyDescent="0.3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1607</v>
      </c>
      <c r="G885" s="11" t="str">
        <f>VLOOKUP($F885,產品資料!$A$2:$G$51,5,FALSE)</f>
        <v>40吋LED液晶顯示器</v>
      </c>
      <c r="H885" s="8" t="str">
        <f>VLOOKUP(訂單銷售明細!$F885,產品資料!$A$1:$G$51,2,FALSE)</f>
        <v>生活家電</v>
      </c>
      <c r="I885" s="8">
        <v>25</v>
      </c>
      <c r="J885" s="8">
        <f>VLOOKUP($F885,產品資料!$A$2:$G$51,6,FALSE)</f>
        <v>7490</v>
      </c>
      <c r="K885" s="12">
        <f t="shared" si="13"/>
        <v>187250</v>
      </c>
    </row>
    <row r="886" spans="1:11" x14ac:dyDescent="0.3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1603</v>
      </c>
      <c r="G886" s="16" t="str">
        <f>VLOOKUP($F886,產品資料!$A$2:$G$51,5,FALSE)</f>
        <v>奈米水離子吹風機-桃紅</v>
      </c>
      <c r="H886" s="13" t="str">
        <f>VLOOKUP(訂單銷售明細!$F886,產品資料!$A$1:$G$51,2,FALSE)</f>
        <v>美容家電</v>
      </c>
      <c r="I886" s="13">
        <v>25</v>
      </c>
      <c r="J886" s="13">
        <f>VLOOKUP($F886,產品資料!$A$2:$G$51,6,FALSE)</f>
        <v>5990</v>
      </c>
      <c r="K886" s="17">
        <f t="shared" si="13"/>
        <v>149750</v>
      </c>
    </row>
    <row r="887" spans="1:11" x14ac:dyDescent="0.3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1607</v>
      </c>
      <c r="G887" s="11" t="str">
        <f>VLOOKUP($F887,產品資料!$A$2:$G$51,5,FALSE)</f>
        <v>40吋LED液晶顯示器</v>
      </c>
      <c r="H887" s="8" t="str">
        <f>VLOOKUP(訂單銷售明細!$F887,產品資料!$A$1:$G$51,2,FALSE)</f>
        <v>生活家電</v>
      </c>
      <c r="I887" s="8">
        <v>25</v>
      </c>
      <c r="J887" s="8">
        <f>VLOOKUP($F887,產品資料!$A$2:$G$51,6,FALSE)</f>
        <v>7490</v>
      </c>
      <c r="K887" s="12">
        <f t="shared" si="13"/>
        <v>187250</v>
      </c>
    </row>
    <row r="888" spans="1:11" x14ac:dyDescent="0.3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1607</v>
      </c>
      <c r="G888" s="16" t="str">
        <f>VLOOKUP($F888,產品資料!$A$2:$G$51,5,FALSE)</f>
        <v>40吋LED液晶顯示器</v>
      </c>
      <c r="H888" s="13" t="str">
        <f>VLOOKUP(訂單銷售明細!$F888,產品資料!$A$1:$G$51,2,FALSE)</f>
        <v>生活家電</v>
      </c>
      <c r="I888" s="13">
        <v>25</v>
      </c>
      <c r="J888" s="13">
        <f>VLOOKUP($F888,產品資料!$A$2:$G$51,6,FALSE)</f>
        <v>7490</v>
      </c>
      <c r="K888" s="17">
        <f t="shared" si="13"/>
        <v>187250</v>
      </c>
    </row>
    <row r="889" spans="1:11" x14ac:dyDescent="0.3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1608</v>
      </c>
      <c r="G889" s="11" t="str">
        <f>VLOOKUP($F889,產品資料!$A$2:$G$51,5,FALSE)</f>
        <v>奈米水離子吹風機-粉金</v>
      </c>
      <c r="H889" s="8" t="str">
        <f>VLOOKUP(訂單銷售明細!$F889,產品資料!$A$1:$G$51,2,FALSE)</f>
        <v>美容家電</v>
      </c>
      <c r="I889" s="8">
        <v>35</v>
      </c>
      <c r="J889" s="8">
        <f>VLOOKUP($F889,產品資料!$A$2:$G$51,6,FALSE)</f>
        <v>5990</v>
      </c>
      <c r="K889" s="12">
        <f t="shared" si="13"/>
        <v>209650</v>
      </c>
    </row>
    <row r="890" spans="1:11" x14ac:dyDescent="0.3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1608</v>
      </c>
      <c r="G890" s="16" t="str">
        <f>VLOOKUP($F890,產品資料!$A$2:$G$51,5,FALSE)</f>
        <v>奈米水離子吹風機-粉金</v>
      </c>
      <c r="H890" s="13" t="str">
        <f>VLOOKUP(訂單銷售明細!$F890,產品資料!$A$1:$G$51,2,FALSE)</f>
        <v>美容家電</v>
      </c>
      <c r="I890" s="13">
        <v>35</v>
      </c>
      <c r="J890" s="13">
        <f>VLOOKUP($F890,產品資料!$A$2:$G$51,6,FALSE)</f>
        <v>5990</v>
      </c>
      <c r="K890" s="17">
        <f t="shared" si="13"/>
        <v>209650</v>
      </c>
    </row>
    <row r="891" spans="1:11" x14ac:dyDescent="0.3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1608</v>
      </c>
      <c r="G891" s="11" t="str">
        <f>VLOOKUP($F891,產品資料!$A$2:$G$51,5,FALSE)</f>
        <v>奈米水離子吹風機-粉金</v>
      </c>
      <c r="H891" s="8" t="str">
        <f>VLOOKUP(訂單銷售明細!$F891,產品資料!$A$1:$G$51,2,FALSE)</f>
        <v>美容家電</v>
      </c>
      <c r="I891" s="8">
        <v>35</v>
      </c>
      <c r="J891" s="8">
        <f>VLOOKUP($F891,產品資料!$A$2:$G$51,6,FALSE)</f>
        <v>5990</v>
      </c>
      <c r="K891" s="12">
        <f t="shared" si="13"/>
        <v>209650</v>
      </c>
    </row>
    <row r="892" spans="1:11" x14ac:dyDescent="0.3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1608</v>
      </c>
      <c r="G892" s="16" t="str">
        <f>VLOOKUP($F892,產品資料!$A$2:$G$51,5,FALSE)</f>
        <v>奈米水離子吹風機-粉金</v>
      </c>
      <c r="H892" s="13" t="str">
        <f>VLOOKUP(訂單銷售明細!$F892,產品資料!$A$1:$G$51,2,FALSE)</f>
        <v>美容家電</v>
      </c>
      <c r="I892" s="13">
        <v>35</v>
      </c>
      <c r="J892" s="13">
        <f>VLOOKUP($F892,產品資料!$A$2:$G$51,6,FALSE)</f>
        <v>5990</v>
      </c>
      <c r="K892" s="17">
        <f t="shared" si="13"/>
        <v>209650</v>
      </c>
    </row>
    <row r="893" spans="1:11" x14ac:dyDescent="0.3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1632</v>
      </c>
      <c r="G893" s="11" t="str">
        <f>VLOOKUP($F893,產品資料!$A$2:$G$51,5,FALSE)</f>
        <v>蒸氣掛燙烘衣架</v>
      </c>
      <c r="H893" s="8" t="str">
        <f>VLOOKUP(訂單銷售明細!$F893,產品資料!$A$1:$G$51,2,FALSE)</f>
        <v>清靜除溼</v>
      </c>
      <c r="I893" s="8">
        <v>25</v>
      </c>
      <c r="J893" s="8">
        <f>VLOOKUP($F893,產品資料!$A$2:$G$51,6,FALSE)</f>
        <v>4280</v>
      </c>
      <c r="K893" s="12">
        <f t="shared" si="13"/>
        <v>107000</v>
      </c>
    </row>
    <row r="894" spans="1:11" x14ac:dyDescent="0.3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1600</v>
      </c>
      <c r="G894" s="16" t="str">
        <f>VLOOKUP($F894,產品資料!$A$2:$G$51,5,FALSE)</f>
        <v>蒸氣電熨斗</v>
      </c>
      <c r="H894" s="13" t="str">
        <f>VLOOKUP(訂單銷售明細!$F894,產品資料!$A$1:$G$51,2,FALSE)</f>
        <v>生活家電</v>
      </c>
      <c r="I894" s="13">
        <v>25</v>
      </c>
      <c r="J894" s="13">
        <f>VLOOKUP($F894,產品資料!$A$2:$G$51,6,FALSE)</f>
        <v>665</v>
      </c>
      <c r="K894" s="17">
        <f t="shared" si="13"/>
        <v>16625</v>
      </c>
    </row>
    <row r="895" spans="1:11" x14ac:dyDescent="0.3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1602</v>
      </c>
      <c r="G895" s="11" t="str">
        <f>VLOOKUP($F895,產品資料!$A$2:$G$51,5,FALSE)</f>
        <v>日本原裝變頻六門冰箱</v>
      </c>
      <c r="H895" s="8" t="str">
        <f>VLOOKUP(訂單銷售明細!$F895,產品資料!$A$1:$G$51,2,FALSE)</f>
        <v>廚房家電</v>
      </c>
      <c r="I895" s="8">
        <v>25</v>
      </c>
      <c r="J895" s="8">
        <f>VLOOKUP($F895,產品資料!$A$2:$G$51,6,FALSE)</f>
        <v>69210</v>
      </c>
      <c r="K895" s="12">
        <f t="shared" si="13"/>
        <v>1730250</v>
      </c>
    </row>
    <row r="896" spans="1:11" x14ac:dyDescent="0.3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1607</v>
      </c>
      <c r="G896" s="16" t="str">
        <f>VLOOKUP($F896,產品資料!$A$2:$G$51,5,FALSE)</f>
        <v>40吋LED液晶顯示器</v>
      </c>
      <c r="H896" s="13" t="str">
        <f>VLOOKUP(訂單銷售明細!$F896,產品資料!$A$1:$G$51,2,FALSE)</f>
        <v>生活家電</v>
      </c>
      <c r="I896" s="13">
        <v>25</v>
      </c>
      <c r="J896" s="13">
        <f>VLOOKUP($F896,產品資料!$A$2:$G$51,6,FALSE)</f>
        <v>7490</v>
      </c>
      <c r="K896" s="17">
        <f t="shared" si="13"/>
        <v>187250</v>
      </c>
    </row>
    <row r="897" spans="1:11" x14ac:dyDescent="0.3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1603</v>
      </c>
      <c r="G897" s="11" t="str">
        <f>VLOOKUP($F897,產品資料!$A$2:$G$51,5,FALSE)</f>
        <v>奈米水離子吹風機-桃紅</v>
      </c>
      <c r="H897" s="8" t="str">
        <f>VLOOKUP(訂單銷售明細!$F897,產品資料!$A$1:$G$51,2,FALSE)</f>
        <v>美容家電</v>
      </c>
      <c r="I897" s="8">
        <v>25</v>
      </c>
      <c r="J897" s="8">
        <f>VLOOKUP($F897,產品資料!$A$2:$G$51,6,FALSE)</f>
        <v>5990</v>
      </c>
      <c r="K897" s="12">
        <f t="shared" si="13"/>
        <v>149750</v>
      </c>
    </row>
    <row r="898" spans="1:11" x14ac:dyDescent="0.3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1607</v>
      </c>
      <c r="G898" s="16" t="str">
        <f>VLOOKUP($F898,產品資料!$A$2:$G$51,5,FALSE)</f>
        <v>40吋LED液晶顯示器</v>
      </c>
      <c r="H898" s="13" t="str">
        <f>VLOOKUP(訂單銷售明細!$F898,產品資料!$A$1:$G$51,2,FALSE)</f>
        <v>生活家電</v>
      </c>
      <c r="I898" s="13">
        <v>25</v>
      </c>
      <c r="J898" s="13">
        <f>VLOOKUP($F898,產品資料!$A$2:$G$51,6,FALSE)</f>
        <v>7490</v>
      </c>
      <c r="K898" s="17">
        <f t="shared" si="13"/>
        <v>187250</v>
      </c>
    </row>
    <row r="899" spans="1:11" x14ac:dyDescent="0.3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1607</v>
      </c>
      <c r="G899" s="11" t="str">
        <f>VLOOKUP($F899,產品資料!$A$2:$G$51,5,FALSE)</f>
        <v>40吋LED液晶顯示器</v>
      </c>
      <c r="H899" s="8" t="str">
        <f>VLOOKUP(訂單銷售明細!$F899,產品資料!$A$1:$G$51,2,FALSE)</f>
        <v>生活家電</v>
      </c>
      <c r="I899" s="8">
        <v>25</v>
      </c>
      <c r="J899" s="8">
        <f>VLOOKUP($F899,產品資料!$A$2:$G$51,6,FALSE)</f>
        <v>7490</v>
      </c>
      <c r="K899" s="12">
        <f t="shared" ref="K899:K962" si="14">I899*J899</f>
        <v>187250</v>
      </c>
    </row>
    <row r="900" spans="1:11" x14ac:dyDescent="0.3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1608</v>
      </c>
      <c r="G900" s="16" t="str">
        <f>VLOOKUP($F900,產品資料!$A$2:$G$51,5,FALSE)</f>
        <v>奈米水離子吹風機-粉金</v>
      </c>
      <c r="H900" s="13" t="str">
        <f>VLOOKUP(訂單銷售明細!$F900,產品資料!$A$1:$G$51,2,FALSE)</f>
        <v>美容家電</v>
      </c>
      <c r="I900" s="13">
        <v>35</v>
      </c>
      <c r="J900" s="13">
        <f>VLOOKUP($F900,產品資料!$A$2:$G$51,6,FALSE)</f>
        <v>5990</v>
      </c>
      <c r="K900" s="17">
        <f t="shared" si="14"/>
        <v>209650</v>
      </c>
    </row>
    <row r="901" spans="1:11" x14ac:dyDescent="0.3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1608</v>
      </c>
      <c r="G901" s="11" t="str">
        <f>VLOOKUP($F901,產品資料!$A$2:$G$51,5,FALSE)</f>
        <v>奈米水離子吹風機-粉金</v>
      </c>
      <c r="H901" s="8" t="str">
        <f>VLOOKUP(訂單銷售明細!$F901,產品資料!$A$1:$G$51,2,FALSE)</f>
        <v>美容家電</v>
      </c>
      <c r="I901" s="8">
        <v>35</v>
      </c>
      <c r="J901" s="8">
        <f>VLOOKUP($F901,產品資料!$A$2:$G$51,6,FALSE)</f>
        <v>5990</v>
      </c>
      <c r="K901" s="12">
        <f t="shared" si="14"/>
        <v>209650</v>
      </c>
    </row>
    <row r="902" spans="1:11" x14ac:dyDescent="0.3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1608</v>
      </c>
      <c r="G902" s="16" t="str">
        <f>VLOOKUP($F902,產品資料!$A$2:$G$51,5,FALSE)</f>
        <v>奈米水離子吹風機-粉金</v>
      </c>
      <c r="H902" s="13" t="str">
        <f>VLOOKUP(訂單銷售明細!$F902,產品資料!$A$1:$G$51,2,FALSE)</f>
        <v>美容家電</v>
      </c>
      <c r="I902" s="13">
        <v>35</v>
      </c>
      <c r="J902" s="13">
        <f>VLOOKUP($F902,產品資料!$A$2:$G$51,6,FALSE)</f>
        <v>5990</v>
      </c>
      <c r="K902" s="17">
        <f t="shared" si="14"/>
        <v>209650</v>
      </c>
    </row>
    <row r="903" spans="1:11" x14ac:dyDescent="0.3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1608</v>
      </c>
      <c r="G903" s="11" t="str">
        <f>VLOOKUP($F903,產品資料!$A$2:$G$51,5,FALSE)</f>
        <v>奈米水離子吹風機-粉金</v>
      </c>
      <c r="H903" s="8" t="str">
        <f>VLOOKUP(訂單銷售明細!$F903,產品資料!$A$1:$G$51,2,FALSE)</f>
        <v>美容家電</v>
      </c>
      <c r="I903" s="8">
        <v>35</v>
      </c>
      <c r="J903" s="8">
        <f>VLOOKUP($F903,產品資料!$A$2:$G$51,6,FALSE)</f>
        <v>5990</v>
      </c>
      <c r="K903" s="12">
        <f t="shared" si="14"/>
        <v>209650</v>
      </c>
    </row>
    <row r="904" spans="1:11" x14ac:dyDescent="0.3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1615</v>
      </c>
      <c r="G904" s="16" t="str">
        <f>VLOOKUP($F904,產品資料!$A$2:$G$51,5,FALSE)</f>
        <v>迷你淨顏潔膚儀-送刷頭</v>
      </c>
      <c r="H904" s="13" t="str">
        <f>VLOOKUP(訂單銷售明細!$F904,產品資料!$A$1:$G$51,2,FALSE)</f>
        <v>美容家電</v>
      </c>
      <c r="I904" s="13">
        <v>25</v>
      </c>
      <c r="J904" s="13">
        <f>VLOOKUP($F904,產品資料!$A$2:$G$51,6,FALSE)</f>
        <v>2600</v>
      </c>
      <c r="K904" s="17">
        <f t="shared" si="14"/>
        <v>65000</v>
      </c>
    </row>
    <row r="905" spans="1:11" x14ac:dyDescent="0.3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1600</v>
      </c>
      <c r="G905" s="11" t="str">
        <f>VLOOKUP($F905,產品資料!$A$2:$G$51,5,FALSE)</f>
        <v>蒸氣電熨斗</v>
      </c>
      <c r="H905" s="8" t="str">
        <f>VLOOKUP(訂單銷售明細!$F905,產品資料!$A$1:$G$51,2,FALSE)</f>
        <v>生活家電</v>
      </c>
      <c r="I905" s="8">
        <v>25</v>
      </c>
      <c r="J905" s="8">
        <f>VLOOKUP($F905,產品資料!$A$2:$G$51,6,FALSE)</f>
        <v>665</v>
      </c>
      <c r="K905" s="12">
        <f t="shared" si="14"/>
        <v>16625</v>
      </c>
    </row>
    <row r="906" spans="1:11" x14ac:dyDescent="0.3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1602</v>
      </c>
      <c r="G906" s="16" t="str">
        <f>VLOOKUP($F906,產品資料!$A$2:$G$51,5,FALSE)</f>
        <v>日本原裝變頻六門冰箱</v>
      </c>
      <c r="H906" s="13" t="str">
        <f>VLOOKUP(訂單銷售明細!$F906,產品資料!$A$1:$G$51,2,FALSE)</f>
        <v>廚房家電</v>
      </c>
      <c r="I906" s="13">
        <v>25</v>
      </c>
      <c r="J906" s="13">
        <f>VLOOKUP($F906,產品資料!$A$2:$G$51,6,FALSE)</f>
        <v>69210</v>
      </c>
      <c r="K906" s="17">
        <f t="shared" si="14"/>
        <v>1730250</v>
      </c>
    </row>
    <row r="907" spans="1:11" x14ac:dyDescent="0.3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1607</v>
      </c>
      <c r="G907" s="11" t="str">
        <f>VLOOKUP($F907,產品資料!$A$2:$G$51,5,FALSE)</f>
        <v>40吋LED液晶顯示器</v>
      </c>
      <c r="H907" s="8" t="str">
        <f>VLOOKUP(訂單銷售明細!$F907,產品資料!$A$1:$G$51,2,FALSE)</f>
        <v>生活家電</v>
      </c>
      <c r="I907" s="8">
        <v>25</v>
      </c>
      <c r="J907" s="8">
        <f>VLOOKUP($F907,產品資料!$A$2:$G$51,6,FALSE)</f>
        <v>7490</v>
      </c>
      <c r="K907" s="12">
        <f t="shared" si="14"/>
        <v>187250</v>
      </c>
    </row>
    <row r="908" spans="1:11" x14ac:dyDescent="0.3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1603</v>
      </c>
      <c r="G908" s="16" t="str">
        <f>VLOOKUP($F908,產品資料!$A$2:$G$51,5,FALSE)</f>
        <v>奈米水離子吹風機-桃紅</v>
      </c>
      <c r="H908" s="13" t="str">
        <f>VLOOKUP(訂單銷售明細!$F908,產品資料!$A$1:$G$51,2,FALSE)</f>
        <v>美容家電</v>
      </c>
      <c r="I908" s="13">
        <v>25</v>
      </c>
      <c r="J908" s="13">
        <f>VLOOKUP($F908,產品資料!$A$2:$G$51,6,FALSE)</f>
        <v>5990</v>
      </c>
      <c r="K908" s="17">
        <f t="shared" si="14"/>
        <v>149750</v>
      </c>
    </row>
    <row r="909" spans="1:11" x14ac:dyDescent="0.3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1607</v>
      </c>
      <c r="G909" s="11" t="str">
        <f>VLOOKUP($F909,產品資料!$A$2:$G$51,5,FALSE)</f>
        <v>40吋LED液晶顯示器</v>
      </c>
      <c r="H909" s="8" t="str">
        <f>VLOOKUP(訂單銷售明細!$F909,產品資料!$A$1:$G$51,2,FALSE)</f>
        <v>生活家電</v>
      </c>
      <c r="I909" s="8">
        <v>25</v>
      </c>
      <c r="J909" s="8">
        <f>VLOOKUP($F909,產品資料!$A$2:$G$51,6,FALSE)</f>
        <v>7490</v>
      </c>
      <c r="K909" s="12">
        <f t="shared" si="14"/>
        <v>187250</v>
      </c>
    </row>
    <row r="910" spans="1:11" x14ac:dyDescent="0.3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1607</v>
      </c>
      <c r="G910" s="16" t="str">
        <f>VLOOKUP($F910,產品資料!$A$2:$G$51,5,FALSE)</f>
        <v>40吋LED液晶顯示器</v>
      </c>
      <c r="H910" s="13" t="str">
        <f>VLOOKUP(訂單銷售明細!$F910,產品資料!$A$1:$G$51,2,FALSE)</f>
        <v>生活家電</v>
      </c>
      <c r="I910" s="13">
        <v>25</v>
      </c>
      <c r="J910" s="13">
        <f>VLOOKUP($F910,產品資料!$A$2:$G$51,6,FALSE)</f>
        <v>7490</v>
      </c>
      <c r="K910" s="17">
        <f t="shared" si="14"/>
        <v>187250</v>
      </c>
    </row>
    <row r="911" spans="1:11" x14ac:dyDescent="0.3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1608</v>
      </c>
      <c r="G911" s="11" t="str">
        <f>VLOOKUP($F911,產品資料!$A$2:$G$51,5,FALSE)</f>
        <v>奈米水離子吹風機-粉金</v>
      </c>
      <c r="H911" s="8" t="str">
        <f>VLOOKUP(訂單銷售明細!$F911,產品資料!$A$1:$G$51,2,FALSE)</f>
        <v>美容家電</v>
      </c>
      <c r="I911" s="8">
        <v>35</v>
      </c>
      <c r="J911" s="8">
        <f>VLOOKUP($F911,產品資料!$A$2:$G$51,6,FALSE)</f>
        <v>5990</v>
      </c>
      <c r="K911" s="12">
        <f t="shared" si="14"/>
        <v>209650</v>
      </c>
    </row>
    <row r="912" spans="1:11" x14ac:dyDescent="0.3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1608</v>
      </c>
      <c r="G912" s="16" t="str">
        <f>VLOOKUP($F912,產品資料!$A$2:$G$51,5,FALSE)</f>
        <v>奈米水離子吹風機-粉金</v>
      </c>
      <c r="H912" s="13" t="str">
        <f>VLOOKUP(訂單銷售明細!$F912,產品資料!$A$1:$G$51,2,FALSE)</f>
        <v>美容家電</v>
      </c>
      <c r="I912" s="13">
        <v>35</v>
      </c>
      <c r="J912" s="13">
        <f>VLOOKUP($F912,產品資料!$A$2:$G$51,6,FALSE)</f>
        <v>5990</v>
      </c>
      <c r="K912" s="17">
        <f t="shared" si="14"/>
        <v>209650</v>
      </c>
    </row>
    <row r="913" spans="1:11" x14ac:dyDescent="0.3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1608</v>
      </c>
      <c r="G913" s="11" t="str">
        <f>VLOOKUP($F913,產品資料!$A$2:$G$51,5,FALSE)</f>
        <v>奈米水離子吹風機-粉金</v>
      </c>
      <c r="H913" s="8" t="str">
        <f>VLOOKUP(訂單銷售明細!$F913,產品資料!$A$1:$G$51,2,FALSE)</f>
        <v>美容家電</v>
      </c>
      <c r="I913" s="8">
        <v>35</v>
      </c>
      <c r="J913" s="8">
        <f>VLOOKUP($F913,產品資料!$A$2:$G$51,6,FALSE)</f>
        <v>5990</v>
      </c>
      <c r="K913" s="12">
        <f t="shared" si="14"/>
        <v>209650</v>
      </c>
    </row>
    <row r="914" spans="1:11" x14ac:dyDescent="0.3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1608</v>
      </c>
      <c r="G914" s="16" t="str">
        <f>VLOOKUP($F914,產品資料!$A$2:$G$51,5,FALSE)</f>
        <v>奈米水離子吹風機-粉金</v>
      </c>
      <c r="H914" s="13" t="str">
        <f>VLOOKUP(訂單銷售明細!$F914,產品資料!$A$1:$G$51,2,FALSE)</f>
        <v>美容家電</v>
      </c>
      <c r="I914" s="13">
        <v>35</v>
      </c>
      <c r="J914" s="13">
        <f>VLOOKUP($F914,產品資料!$A$2:$G$51,6,FALSE)</f>
        <v>5990</v>
      </c>
      <c r="K914" s="17">
        <f t="shared" si="14"/>
        <v>209650</v>
      </c>
    </row>
    <row r="915" spans="1:11" x14ac:dyDescent="0.3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1615</v>
      </c>
      <c r="G915" s="11" t="str">
        <f>VLOOKUP($F915,產品資料!$A$2:$G$51,5,FALSE)</f>
        <v>迷你淨顏潔膚儀-送刷頭</v>
      </c>
      <c r="H915" s="8" t="str">
        <f>VLOOKUP(訂單銷售明細!$F915,產品資料!$A$1:$G$51,2,FALSE)</f>
        <v>美容家電</v>
      </c>
      <c r="I915" s="8">
        <v>25</v>
      </c>
      <c r="J915" s="8">
        <f>VLOOKUP($F915,產品資料!$A$2:$G$51,6,FALSE)</f>
        <v>2600</v>
      </c>
      <c r="K915" s="12">
        <f t="shared" si="14"/>
        <v>65000</v>
      </c>
    </row>
    <row r="916" spans="1:11" x14ac:dyDescent="0.3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1600</v>
      </c>
      <c r="G916" s="16" t="str">
        <f>VLOOKUP($F916,產品資料!$A$2:$G$51,5,FALSE)</f>
        <v>蒸氣電熨斗</v>
      </c>
      <c r="H916" s="13" t="str">
        <f>VLOOKUP(訂單銷售明細!$F916,產品資料!$A$1:$G$51,2,FALSE)</f>
        <v>生活家電</v>
      </c>
      <c r="I916" s="13">
        <v>25</v>
      </c>
      <c r="J916" s="13">
        <f>VLOOKUP($F916,產品資料!$A$2:$G$51,6,FALSE)</f>
        <v>665</v>
      </c>
      <c r="K916" s="17">
        <f t="shared" si="14"/>
        <v>16625</v>
      </c>
    </row>
    <row r="917" spans="1:11" x14ac:dyDescent="0.3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1602</v>
      </c>
      <c r="G917" s="11" t="str">
        <f>VLOOKUP($F917,產品資料!$A$2:$G$51,5,FALSE)</f>
        <v>日本原裝變頻六門冰箱</v>
      </c>
      <c r="H917" s="8" t="str">
        <f>VLOOKUP(訂單銷售明細!$F917,產品資料!$A$1:$G$51,2,FALSE)</f>
        <v>廚房家電</v>
      </c>
      <c r="I917" s="8">
        <v>25</v>
      </c>
      <c r="J917" s="8">
        <f>VLOOKUP($F917,產品資料!$A$2:$G$51,6,FALSE)</f>
        <v>69210</v>
      </c>
      <c r="K917" s="12">
        <f t="shared" si="14"/>
        <v>1730250</v>
      </c>
    </row>
    <row r="918" spans="1:11" x14ac:dyDescent="0.3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1607</v>
      </c>
      <c r="G918" s="16" t="str">
        <f>VLOOKUP($F918,產品資料!$A$2:$G$51,5,FALSE)</f>
        <v>40吋LED液晶顯示器</v>
      </c>
      <c r="H918" s="13" t="str">
        <f>VLOOKUP(訂單銷售明細!$F918,產品資料!$A$1:$G$51,2,FALSE)</f>
        <v>生活家電</v>
      </c>
      <c r="I918" s="13">
        <v>25</v>
      </c>
      <c r="J918" s="13">
        <f>VLOOKUP($F918,產品資料!$A$2:$G$51,6,FALSE)</f>
        <v>7490</v>
      </c>
      <c r="K918" s="17">
        <f t="shared" si="14"/>
        <v>187250</v>
      </c>
    </row>
    <row r="919" spans="1:11" x14ac:dyDescent="0.3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1603</v>
      </c>
      <c r="G919" s="11" t="str">
        <f>VLOOKUP($F919,產品資料!$A$2:$G$51,5,FALSE)</f>
        <v>奈米水離子吹風機-桃紅</v>
      </c>
      <c r="H919" s="8" t="str">
        <f>VLOOKUP(訂單銷售明細!$F919,產品資料!$A$1:$G$51,2,FALSE)</f>
        <v>美容家電</v>
      </c>
      <c r="I919" s="8">
        <v>35</v>
      </c>
      <c r="J919" s="8">
        <f>VLOOKUP($F919,產品資料!$A$2:$G$51,6,FALSE)</f>
        <v>5990</v>
      </c>
      <c r="K919" s="12">
        <f t="shared" si="14"/>
        <v>209650</v>
      </c>
    </row>
    <row r="920" spans="1:11" x14ac:dyDescent="0.3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1607</v>
      </c>
      <c r="G920" s="16" t="str">
        <f>VLOOKUP($F920,產品資料!$A$2:$G$51,5,FALSE)</f>
        <v>40吋LED液晶顯示器</v>
      </c>
      <c r="H920" s="13" t="str">
        <f>VLOOKUP(訂單銷售明細!$F920,產品資料!$A$1:$G$51,2,FALSE)</f>
        <v>生活家電</v>
      </c>
      <c r="I920" s="13">
        <v>25</v>
      </c>
      <c r="J920" s="13">
        <f>VLOOKUP($F920,產品資料!$A$2:$G$51,6,FALSE)</f>
        <v>7490</v>
      </c>
      <c r="K920" s="17">
        <f t="shared" si="14"/>
        <v>187250</v>
      </c>
    </row>
    <row r="921" spans="1:11" x14ac:dyDescent="0.3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1607</v>
      </c>
      <c r="G921" s="11" t="str">
        <f>VLOOKUP($F921,產品資料!$A$2:$G$51,5,FALSE)</f>
        <v>40吋LED液晶顯示器</v>
      </c>
      <c r="H921" s="8" t="str">
        <f>VLOOKUP(訂單銷售明細!$F921,產品資料!$A$1:$G$51,2,FALSE)</f>
        <v>生活家電</v>
      </c>
      <c r="I921" s="8">
        <v>25</v>
      </c>
      <c r="J921" s="8">
        <f>VLOOKUP($F921,產品資料!$A$2:$G$51,6,FALSE)</f>
        <v>7490</v>
      </c>
      <c r="K921" s="12">
        <f t="shared" si="14"/>
        <v>187250</v>
      </c>
    </row>
    <row r="922" spans="1:11" x14ac:dyDescent="0.3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1640</v>
      </c>
      <c r="G922" s="16" t="str">
        <f>VLOOKUP($F922,產品資料!$A$2:$G$51,5,FALSE)</f>
        <v>迷你隨身空氣負離子清淨機-白</v>
      </c>
      <c r="H922" s="13" t="str">
        <f>VLOOKUP(訂單銷售明細!$F922,產品資料!$A$1:$G$51,2,FALSE)</f>
        <v>清靜除溼</v>
      </c>
      <c r="I922" s="13">
        <v>25</v>
      </c>
      <c r="J922" s="13">
        <f>VLOOKUP($F922,產品資料!$A$2:$G$51,6,FALSE)</f>
        <v>999</v>
      </c>
      <c r="K922" s="17">
        <f t="shared" si="14"/>
        <v>24975</v>
      </c>
    </row>
    <row r="923" spans="1:11" x14ac:dyDescent="0.3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1632</v>
      </c>
      <c r="G923" s="11" t="str">
        <f>VLOOKUP($F923,產品資料!$A$2:$G$51,5,FALSE)</f>
        <v>蒸氣掛燙烘衣架</v>
      </c>
      <c r="H923" s="8" t="str">
        <f>VLOOKUP(訂單銷售明細!$F923,產品資料!$A$1:$G$51,2,FALSE)</f>
        <v>清靜除溼</v>
      </c>
      <c r="I923" s="8">
        <v>25</v>
      </c>
      <c r="J923" s="8">
        <f>VLOOKUP($F923,產品資料!$A$2:$G$51,6,FALSE)</f>
        <v>4280</v>
      </c>
      <c r="K923" s="12">
        <f t="shared" si="14"/>
        <v>107000</v>
      </c>
    </row>
    <row r="924" spans="1:11" x14ac:dyDescent="0.3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1609</v>
      </c>
      <c r="G924" s="16" t="str">
        <f>VLOOKUP($F924,產品資料!$A$2:$G$51,5,FALSE)</f>
        <v>手持按摩器</v>
      </c>
      <c r="H924" s="13" t="str">
        <f>VLOOKUP(訂單銷售明細!$F924,產品資料!$A$1:$G$51,2,FALSE)</f>
        <v>按摩家電</v>
      </c>
      <c r="I924" s="13">
        <v>25</v>
      </c>
      <c r="J924" s="13">
        <f>VLOOKUP($F924,產品資料!$A$2:$G$51,6,FALSE)</f>
        <v>2980</v>
      </c>
      <c r="K924" s="17">
        <f t="shared" si="14"/>
        <v>74500</v>
      </c>
    </row>
    <row r="925" spans="1:11" x14ac:dyDescent="0.3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1600</v>
      </c>
      <c r="G925" s="11" t="str">
        <f>VLOOKUP($F925,產品資料!$A$2:$G$51,5,FALSE)</f>
        <v>蒸氣電熨斗</v>
      </c>
      <c r="H925" s="8" t="str">
        <f>VLOOKUP(訂單銷售明細!$F925,產品資料!$A$1:$G$51,2,FALSE)</f>
        <v>生活家電</v>
      </c>
      <c r="I925" s="8">
        <v>25</v>
      </c>
      <c r="J925" s="8">
        <f>VLOOKUP($F925,產品資料!$A$2:$G$51,6,FALSE)</f>
        <v>665</v>
      </c>
      <c r="K925" s="12">
        <f t="shared" si="14"/>
        <v>16625</v>
      </c>
    </row>
    <row r="926" spans="1:11" x14ac:dyDescent="0.3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1602</v>
      </c>
      <c r="G926" s="16" t="str">
        <f>VLOOKUP($F926,產品資料!$A$2:$G$51,5,FALSE)</f>
        <v>日本原裝變頻六門冰箱</v>
      </c>
      <c r="H926" s="13" t="str">
        <f>VLOOKUP(訂單銷售明細!$F926,產品資料!$A$1:$G$51,2,FALSE)</f>
        <v>廚房家電</v>
      </c>
      <c r="I926" s="13">
        <v>25</v>
      </c>
      <c r="J926" s="13">
        <f>VLOOKUP($F926,產品資料!$A$2:$G$51,6,FALSE)</f>
        <v>69210</v>
      </c>
      <c r="K926" s="17">
        <f t="shared" si="14"/>
        <v>1730250</v>
      </c>
    </row>
    <row r="927" spans="1:11" x14ac:dyDescent="0.3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1607</v>
      </c>
      <c r="G927" s="11" t="str">
        <f>VLOOKUP($F927,產品資料!$A$2:$G$51,5,FALSE)</f>
        <v>40吋LED液晶顯示器</v>
      </c>
      <c r="H927" s="8" t="str">
        <f>VLOOKUP(訂單銷售明細!$F927,產品資料!$A$1:$G$51,2,FALSE)</f>
        <v>生活家電</v>
      </c>
      <c r="I927" s="8">
        <v>25</v>
      </c>
      <c r="J927" s="8">
        <f>VLOOKUP($F927,產品資料!$A$2:$G$51,6,FALSE)</f>
        <v>7490</v>
      </c>
      <c r="K927" s="12">
        <f t="shared" si="14"/>
        <v>187250</v>
      </c>
    </row>
    <row r="928" spans="1:11" x14ac:dyDescent="0.3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1603</v>
      </c>
      <c r="G928" s="16" t="str">
        <f>VLOOKUP($F928,產品資料!$A$2:$G$51,5,FALSE)</f>
        <v>奈米水離子吹風機-桃紅</v>
      </c>
      <c r="H928" s="13" t="str">
        <f>VLOOKUP(訂單銷售明細!$F928,產品資料!$A$1:$G$51,2,FALSE)</f>
        <v>美容家電</v>
      </c>
      <c r="I928" s="13">
        <v>25</v>
      </c>
      <c r="J928" s="13">
        <f>VLOOKUP($F928,產品資料!$A$2:$G$51,6,FALSE)</f>
        <v>5990</v>
      </c>
      <c r="K928" s="17">
        <f t="shared" si="14"/>
        <v>149750</v>
      </c>
    </row>
    <row r="929" spans="1:11" x14ac:dyDescent="0.3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1607</v>
      </c>
      <c r="G929" s="11" t="str">
        <f>VLOOKUP($F929,產品資料!$A$2:$G$51,5,FALSE)</f>
        <v>40吋LED液晶顯示器</v>
      </c>
      <c r="H929" s="8" t="str">
        <f>VLOOKUP(訂單銷售明細!$F929,產品資料!$A$1:$G$51,2,FALSE)</f>
        <v>生活家電</v>
      </c>
      <c r="I929" s="8">
        <v>25</v>
      </c>
      <c r="J929" s="8">
        <f>VLOOKUP($F929,產品資料!$A$2:$G$51,6,FALSE)</f>
        <v>7490</v>
      </c>
      <c r="K929" s="12">
        <f t="shared" si="14"/>
        <v>187250</v>
      </c>
    </row>
    <row r="930" spans="1:11" x14ac:dyDescent="0.3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1607</v>
      </c>
      <c r="G930" s="16" t="str">
        <f>VLOOKUP($F930,產品資料!$A$2:$G$51,5,FALSE)</f>
        <v>40吋LED液晶顯示器</v>
      </c>
      <c r="H930" s="13" t="str">
        <f>VLOOKUP(訂單銷售明細!$F930,產品資料!$A$1:$G$51,2,FALSE)</f>
        <v>生活家電</v>
      </c>
      <c r="I930" s="13">
        <v>25</v>
      </c>
      <c r="J930" s="13">
        <f>VLOOKUP($F930,產品資料!$A$2:$G$51,6,FALSE)</f>
        <v>7490</v>
      </c>
      <c r="K930" s="17">
        <f t="shared" si="14"/>
        <v>187250</v>
      </c>
    </row>
    <row r="931" spans="1:11" x14ac:dyDescent="0.3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1640</v>
      </c>
      <c r="G931" s="11" t="str">
        <f>VLOOKUP($F931,產品資料!$A$2:$G$51,5,FALSE)</f>
        <v>迷你隨身空氣負離子清淨機-白</v>
      </c>
      <c r="H931" s="8" t="str">
        <f>VLOOKUP(訂單銷售明細!$F931,產品資料!$A$1:$G$51,2,FALSE)</f>
        <v>清靜除溼</v>
      </c>
      <c r="I931" s="8">
        <v>25</v>
      </c>
      <c r="J931" s="8">
        <f>VLOOKUP($F931,產品資料!$A$2:$G$51,6,FALSE)</f>
        <v>999</v>
      </c>
      <c r="K931" s="12">
        <f t="shared" si="14"/>
        <v>24975</v>
      </c>
    </row>
    <row r="932" spans="1:11" x14ac:dyDescent="0.3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1609</v>
      </c>
      <c r="G932" s="16" t="str">
        <f>VLOOKUP($F932,產品資料!$A$2:$G$51,5,FALSE)</f>
        <v>手持按摩器</v>
      </c>
      <c r="H932" s="13" t="str">
        <f>VLOOKUP(訂單銷售明細!$F932,產品資料!$A$1:$G$51,2,FALSE)</f>
        <v>按摩家電</v>
      </c>
      <c r="I932" s="13">
        <v>25</v>
      </c>
      <c r="J932" s="13">
        <f>VLOOKUP($F932,產品資料!$A$2:$G$51,6,FALSE)</f>
        <v>2980</v>
      </c>
      <c r="K932" s="17">
        <f t="shared" si="14"/>
        <v>74500</v>
      </c>
    </row>
    <row r="933" spans="1:11" x14ac:dyDescent="0.3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1609</v>
      </c>
      <c r="G933" s="11" t="str">
        <f>VLOOKUP($F933,產品資料!$A$2:$G$51,5,FALSE)</f>
        <v>手持按摩器</v>
      </c>
      <c r="H933" s="8" t="str">
        <f>VLOOKUP(訂單銷售明細!$F933,產品資料!$A$1:$G$51,2,FALSE)</f>
        <v>按摩家電</v>
      </c>
      <c r="I933" s="8">
        <v>25</v>
      </c>
      <c r="J933" s="8">
        <f>VLOOKUP($F933,產品資料!$A$2:$G$51,6,FALSE)</f>
        <v>2980</v>
      </c>
      <c r="K933" s="12">
        <f t="shared" si="14"/>
        <v>74500</v>
      </c>
    </row>
    <row r="934" spans="1:11" x14ac:dyDescent="0.3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1609</v>
      </c>
      <c r="G934" s="16" t="str">
        <f>VLOOKUP($F934,產品資料!$A$2:$G$51,5,FALSE)</f>
        <v>手持按摩器</v>
      </c>
      <c r="H934" s="13" t="str">
        <f>VLOOKUP(訂單銷售明細!$F934,產品資料!$A$1:$G$51,2,FALSE)</f>
        <v>按摩家電</v>
      </c>
      <c r="I934" s="13">
        <v>25</v>
      </c>
      <c r="J934" s="13">
        <f>VLOOKUP($F934,產品資料!$A$2:$G$51,6,FALSE)</f>
        <v>2980</v>
      </c>
      <c r="K934" s="17">
        <f t="shared" si="14"/>
        <v>74500</v>
      </c>
    </row>
    <row r="935" spans="1:11" x14ac:dyDescent="0.3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1608</v>
      </c>
      <c r="G935" s="11" t="str">
        <f>VLOOKUP($F935,產品資料!$A$2:$G$51,5,FALSE)</f>
        <v>奈米水離子吹風機-粉金</v>
      </c>
      <c r="H935" s="8" t="str">
        <f>VLOOKUP(訂單銷售明細!$F935,產品資料!$A$1:$G$51,2,FALSE)</f>
        <v>美容家電</v>
      </c>
      <c r="I935" s="8">
        <v>35</v>
      </c>
      <c r="J935" s="8">
        <f>VLOOKUP($F935,產品資料!$A$2:$G$51,6,FALSE)</f>
        <v>5990</v>
      </c>
      <c r="K935" s="12">
        <f t="shared" si="14"/>
        <v>209650</v>
      </c>
    </row>
    <row r="936" spans="1:11" x14ac:dyDescent="0.3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1608</v>
      </c>
      <c r="G936" s="16" t="str">
        <f>VLOOKUP($F936,產品資料!$A$2:$G$51,5,FALSE)</f>
        <v>奈米水離子吹風機-粉金</v>
      </c>
      <c r="H936" s="13" t="str">
        <f>VLOOKUP(訂單銷售明細!$F936,產品資料!$A$1:$G$51,2,FALSE)</f>
        <v>美容家電</v>
      </c>
      <c r="I936" s="13">
        <v>35</v>
      </c>
      <c r="J936" s="13">
        <f>VLOOKUP($F936,產品資料!$A$2:$G$51,6,FALSE)</f>
        <v>5990</v>
      </c>
      <c r="K936" s="17">
        <f t="shared" si="14"/>
        <v>209650</v>
      </c>
    </row>
    <row r="937" spans="1:11" x14ac:dyDescent="0.3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1608</v>
      </c>
      <c r="G937" s="11" t="str">
        <f>VLOOKUP($F937,產品資料!$A$2:$G$51,5,FALSE)</f>
        <v>奈米水離子吹風機-粉金</v>
      </c>
      <c r="H937" s="8" t="str">
        <f>VLOOKUP(訂單銷售明細!$F937,產品資料!$A$1:$G$51,2,FALSE)</f>
        <v>美容家電</v>
      </c>
      <c r="I937" s="8">
        <v>35</v>
      </c>
      <c r="J937" s="8">
        <f>VLOOKUP($F937,產品資料!$A$2:$G$51,6,FALSE)</f>
        <v>5990</v>
      </c>
      <c r="K937" s="12">
        <f t="shared" si="14"/>
        <v>209650</v>
      </c>
    </row>
    <row r="938" spans="1:11" x14ac:dyDescent="0.3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1608</v>
      </c>
      <c r="G938" s="16" t="str">
        <f>VLOOKUP($F938,產品資料!$A$2:$G$51,5,FALSE)</f>
        <v>奈米水離子吹風機-粉金</v>
      </c>
      <c r="H938" s="13" t="str">
        <f>VLOOKUP(訂單銷售明細!$F938,產品資料!$A$1:$G$51,2,FALSE)</f>
        <v>美容家電</v>
      </c>
      <c r="I938" s="13">
        <v>35</v>
      </c>
      <c r="J938" s="13">
        <f>VLOOKUP($F938,產品資料!$A$2:$G$51,6,FALSE)</f>
        <v>5990</v>
      </c>
      <c r="K938" s="17">
        <f t="shared" si="14"/>
        <v>209650</v>
      </c>
    </row>
    <row r="939" spans="1:11" x14ac:dyDescent="0.3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1609</v>
      </c>
      <c r="G939" s="11" t="str">
        <f>VLOOKUP($F939,產品資料!$A$2:$G$51,5,FALSE)</f>
        <v>手持按摩器</v>
      </c>
      <c r="H939" s="8" t="str">
        <f>VLOOKUP(訂單銷售明細!$F939,產品資料!$A$1:$G$51,2,FALSE)</f>
        <v>按摩家電</v>
      </c>
      <c r="I939" s="8">
        <v>25</v>
      </c>
      <c r="J939" s="8">
        <f>VLOOKUP($F939,產品資料!$A$2:$G$51,6,FALSE)</f>
        <v>2980</v>
      </c>
      <c r="K939" s="12">
        <f t="shared" si="14"/>
        <v>74500</v>
      </c>
    </row>
    <row r="940" spans="1:11" x14ac:dyDescent="0.3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1640</v>
      </c>
      <c r="G940" s="16" t="str">
        <f>VLOOKUP($F940,產品資料!$A$2:$G$51,5,FALSE)</f>
        <v>迷你隨身空氣負離子清淨機-白</v>
      </c>
      <c r="H940" s="13" t="str">
        <f>VLOOKUP(訂單銷售明細!$F940,產品資料!$A$1:$G$51,2,FALSE)</f>
        <v>清靜除溼</v>
      </c>
      <c r="I940" s="13">
        <v>25</v>
      </c>
      <c r="J940" s="13">
        <f>VLOOKUP($F940,產品資料!$A$2:$G$51,6,FALSE)</f>
        <v>999</v>
      </c>
      <c r="K940" s="17">
        <f t="shared" si="14"/>
        <v>24975</v>
      </c>
    </row>
    <row r="941" spans="1:11" x14ac:dyDescent="0.3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1609</v>
      </c>
      <c r="G941" s="11" t="str">
        <f>VLOOKUP($F941,產品資料!$A$2:$G$51,5,FALSE)</f>
        <v>手持按摩器</v>
      </c>
      <c r="H941" s="8" t="str">
        <f>VLOOKUP(訂單銷售明細!$F941,產品資料!$A$1:$G$51,2,FALSE)</f>
        <v>按摩家電</v>
      </c>
      <c r="I941" s="8">
        <v>25</v>
      </c>
      <c r="J941" s="8">
        <f>VLOOKUP($F941,產品資料!$A$2:$G$51,6,FALSE)</f>
        <v>2980</v>
      </c>
      <c r="K941" s="12">
        <f t="shared" si="14"/>
        <v>74500</v>
      </c>
    </row>
    <row r="942" spans="1:11" x14ac:dyDescent="0.3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1609</v>
      </c>
      <c r="G942" s="16" t="str">
        <f>VLOOKUP($F942,產品資料!$A$2:$G$51,5,FALSE)</f>
        <v>手持按摩器</v>
      </c>
      <c r="H942" s="13" t="str">
        <f>VLOOKUP(訂單銷售明細!$F942,產品資料!$A$1:$G$51,2,FALSE)</f>
        <v>按摩家電</v>
      </c>
      <c r="I942" s="13">
        <v>25</v>
      </c>
      <c r="J942" s="13">
        <f>VLOOKUP($F942,產品資料!$A$2:$G$51,6,FALSE)</f>
        <v>2980</v>
      </c>
      <c r="K942" s="17">
        <f t="shared" si="14"/>
        <v>74500</v>
      </c>
    </row>
    <row r="943" spans="1:11" x14ac:dyDescent="0.3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1609</v>
      </c>
      <c r="G943" s="11" t="str">
        <f>VLOOKUP($F943,產品資料!$A$2:$G$51,5,FALSE)</f>
        <v>手持按摩器</v>
      </c>
      <c r="H943" s="8" t="str">
        <f>VLOOKUP(訂單銷售明細!$F943,產品資料!$A$1:$G$51,2,FALSE)</f>
        <v>按摩家電</v>
      </c>
      <c r="I943" s="8">
        <v>25</v>
      </c>
      <c r="J943" s="8">
        <f>VLOOKUP($F943,產品資料!$A$2:$G$51,6,FALSE)</f>
        <v>2980</v>
      </c>
      <c r="K943" s="12">
        <f t="shared" si="14"/>
        <v>74500</v>
      </c>
    </row>
    <row r="944" spans="1:11" x14ac:dyDescent="0.3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1609</v>
      </c>
      <c r="G944" s="16" t="str">
        <f>VLOOKUP($F944,產品資料!$A$2:$G$51,5,FALSE)</f>
        <v>手持按摩器</v>
      </c>
      <c r="H944" s="13" t="str">
        <f>VLOOKUP(訂單銷售明細!$F944,產品資料!$A$1:$G$51,2,FALSE)</f>
        <v>按摩家電</v>
      </c>
      <c r="I944" s="13">
        <v>25</v>
      </c>
      <c r="J944" s="13">
        <f>VLOOKUP($F944,產品資料!$A$2:$G$51,6,FALSE)</f>
        <v>2980</v>
      </c>
      <c r="K944" s="17">
        <f t="shared" si="14"/>
        <v>74500</v>
      </c>
    </row>
    <row r="945" spans="1:11" x14ac:dyDescent="0.3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1640</v>
      </c>
      <c r="G945" s="11" t="str">
        <f>VLOOKUP($F945,產品資料!$A$2:$G$51,5,FALSE)</f>
        <v>迷你隨身空氣負離子清淨機-白</v>
      </c>
      <c r="H945" s="8" t="str">
        <f>VLOOKUP(訂單銷售明細!$F945,產品資料!$A$1:$G$51,2,FALSE)</f>
        <v>清靜除溼</v>
      </c>
      <c r="I945" s="8">
        <v>25</v>
      </c>
      <c r="J945" s="8">
        <f>VLOOKUP($F945,產品資料!$A$2:$G$51,6,FALSE)</f>
        <v>999</v>
      </c>
      <c r="K945" s="12">
        <f t="shared" si="14"/>
        <v>24975</v>
      </c>
    </row>
    <row r="946" spans="1:11" x14ac:dyDescent="0.3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1609</v>
      </c>
      <c r="G946" s="16" t="str">
        <f>VLOOKUP($F946,產品資料!$A$2:$G$51,5,FALSE)</f>
        <v>手持按摩器</v>
      </c>
      <c r="H946" s="13" t="str">
        <f>VLOOKUP(訂單銷售明細!$F946,產品資料!$A$1:$G$51,2,FALSE)</f>
        <v>按摩家電</v>
      </c>
      <c r="I946" s="13">
        <v>25</v>
      </c>
      <c r="J946" s="13">
        <f>VLOOKUP($F946,產品資料!$A$2:$G$51,6,FALSE)</f>
        <v>2980</v>
      </c>
      <c r="K946" s="17">
        <f t="shared" si="14"/>
        <v>74500</v>
      </c>
    </row>
    <row r="947" spans="1:11" x14ac:dyDescent="0.3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1609</v>
      </c>
      <c r="G947" s="11" t="str">
        <f>VLOOKUP($F947,產品資料!$A$2:$G$51,5,FALSE)</f>
        <v>手持按摩器</v>
      </c>
      <c r="H947" s="8" t="str">
        <f>VLOOKUP(訂單銷售明細!$F947,產品資料!$A$1:$G$51,2,FALSE)</f>
        <v>按摩家電</v>
      </c>
      <c r="I947" s="8">
        <v>25</v>
      </c>
      <c r="J947" s="8">
        <f>VLOOKUP($F947,產品資料!$A$2:$G$51,6,FALSE)</f>
        <v>2980</v>
      </c>
      <c r="K947" s="12">
        <f t="shared" si="14"/>
        <v>74500</v>
      </c>
    </row>
    <row r="948" spans="1:11" x14ac:dyDescent="0.3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1609</v>
      </c>
      <c r="G948" s="16" t="str">
        <f>VLOOKUP($F948,產品資料!$A$2:$G$51,5,FALSE)</f>
        <v>手持按摩器</v>
      </c>
      <c r="H948" s="13" t="str">
        <f>VLOOKUP(訂單銷售明細!$F948,產品資料!$A$1:$G$51,2,FALSE)</f>
        <v>按摩家電</v>
      </c>
      <c r="I948" s="13">
        <v>25</v>
      </c>
      <c r="J948" s="13">
        <f>VLOOKUP($F948,產品資料!$A$2:$G$51,6,FALSE)</f>
        <v>2980</v>
      </c>
      <c r="K948" s="17">
        <f t="shared" si="14"/>
        <v>74500</v>
      </c>
    </row>
    <row r="949" spans="1:11" x14ac:dyDescent="0.3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1609</v>
      </c>
      <c r="G949" s="11" t="str">
        <f>VLOOKUP($F949,產品資料!$A$2:$G$51,5,FALSE)</f>
        <v>手持按摩器</v>
      </c>
      <c r="H949" s="8" t="str">
        <f>VLOOKUP(訂單銷售明細!$F949,產品資料!$A$1:$G$51,2,FALSE)</f>
        <v>按摩家電</v>
      </c>
      <c r="I949" s="8">
        <v>25</v>
      </c>
      <c r="J949" s="8">
        <f>VLOOKUP($F949,產品資料!$A$2:$G$51,6,FALSE)</f>
        <v>2980</v>
      </c>
      <c r="K949" s="12">
        <f t="shared" si="14"/>
        <v>74500</v>
      </c>
    </row>
    <row r="950" spans="1:11" x14ac:dyDescent="0.3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1615</v>
      </c>
      <c r="G950" s="16" t="str">
        <f>VLOOKUP($F950,產品資料!$A$2:$G$51,5,FALSE)</f>
        <v>迷你淨顏潔膚儀-送刷頭</v>
      </c>
      <c r="H950" s="13" t="str">
        <f>VLOOKUP(訂單銷售明細!$F950,產品資料!$A$1:$G$51,2,FALSE)</f>
        <v>美容家電</v>
      </c>
      <c r="I950" s="13">
        <v>25</v>
      </c>
      <c r="J950" s="13">
        <f>VLOOKUP($F950,產品資料!$A$2:$G$51,6,FALSE)</f>
        <v>2600</v>
      </c>
      <c r="K950" s="17">
        <f t="shared" si="14"/>
        <v>65000</v>
      </c>
    </row>
    <row r="951" spans="1:11" x14ac:dyDescent="0.3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1609</v>
      </c>
      <c r="G951" s="11" t="str">
        <f>VLOOKUP($F951,產品資料!$A$2:$G$51,5,FALSE)</f>
        <v>手持按摩器</v>
      </c>
      <c r="H951" s="8" t="str">
        <f>VLOOKUP(訂單銷售明細!$F951,產品資料!$A$1:$G$51,2,FALSE)</f>
        <v>按摩家電</v>
      </c>
      <c r="I951" s="8">
        <v>25</v>
      </c>
      <c r="J951" s="8">
        <f>VLOOKUP($F951,產品資料!$A$2:$G$51,6,FALSE)</f>
        <v>2980</v>
      </c>
      <c r="K951" s="12">
        <f t="shared" si="14"/>
        <v>74500</v>
      </c>
    </row>
    <row r="952" spans="1:11" x14ac:dyDescent="0.3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1609</v>
      </c>
      <c r="G952" s="16" t="str">
        <f>VLOOKUP($F952,產品資料!$A$2:$G$51,5,FALSE)</f>
        <v>手持按摩器</v>
      </c>
      <c r="H952" s="13" t="str">
        <f>VLOOKUP(訂單銷售明細!$F952,產品資料!$A$1:$G$51,2,FALSE)</f>
        <v>按摩家電</v>
      </c>
      <c r="I952" s="13">
        <v>25</v>
      </c>
      <c r="J952" s="13">
        <f>VLOOKUP($F952,產品資料!$A$2:$G$51,6,FALSE)</f>
        <v>2980</v>
      </c>
      <c r="K952" s="17">
        <f t="shared" si="14"/>
        <v>74500</v>
      </c>
    </row>
    <row r="953" spans="1:11" x14ac:dyDescent="0.3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1609</v>
      </c>
      <c r="G953" s="11" t="str">
        <f>VLOOKUP($F953,產品資料!$A$2:$G$51,5,FALSE)</f>
        <v>手持按摩器</v>
      </c>
      <c r="H953" s="8" t="str">
        <f>VLOOKUP(訂單銷售明細!$F953,產品資料!$A$1:$G$51,2,FALSE)</f>
        <v>按摩家電</v>
      </c>
      <c r="I953" s="8">
        <v>25</v>
      </c>
      <c r="J953" s="8">
        <f>VLOOKUP($F953,產品資料!$A$2:$G$51,6,FALSE)</f>
        <v>2980</v>
      </c>
      <c r="K953" s="12">
        <f t="shared" si="14"/>
        <v>74500</v>
      </c>
    </row>
    <row r="954" spans="1:11" x14ac:dyDescent="0.3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1609</v>
      </c>
      <c r="G954" s="16" t="str">
        <f>VLOOKUP($F954,產品資料!$A$2:$G$51,5,FALSE)</f>
        <v>手持按摩器</v>
      </c>
      <c r="H954" s="13" t="str">
        <f>VLOOKUP(訂單銷售明細!$F954,產品資料!$A$1:$G$51,2,FALSE)</f>
        <v>按摩家電</v>
      </c>
      <c r="I954" s="13">
        <v>25</v>
      </c>
      <c r="J954" s="13">
        <f>VLOOKUP($F954,產品資料!$A$2:$G$51,6,FALSE)</f>
        <v>2980</v>
      </c>
      <c r="K954" s="17">
        <f t="shared" si="14"/>
        <v>74500</v>
      </c>
    </row>
    <row r="955" spans="1:11" x14ac:dyDescent="0.3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1608</v>
      </c>
      <c r="G955" s="11" t="str">
        <f>VLOOKUP($F955,產品資料!$A$2:$G$51,5,FALSE)</f>
        <v>奈米水離子吹風機-粉金</v>
      </c>
      <c r="H955" s="8" t="str">
        <f>VLOOKUP(訂單銷售明細!$F955,產品資料!$A$1:$G$51,2,FALSE)</f>
        <v>美容家電</v>
      </c>
      <c r="I955" s="8">
        <v>35</v>
      </c>
      <c r="J955" s="8">
        <f>VLOOKUP($F955,產品資料!$A$2:$G$51,6,FALSE)</f>
        <v>5990</v>
      </c>
      <c r="K955" s="12">
        <f t="shared" si="14"/>
        <v>209650</v>
      </c>
    </row>
    <row r="956" spans="1:11" x14ac:dyDescent="0.3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1611</v>
      </c>
      <c r="G956" s="16" t="str">
        <f>VLOOKUP($F956,產品資料!$A$2:$G$51,5,FALSE)</f>
        <v>美白電動牙刷-美白刷頭+多動向交叉刷頭</v>
      </c>
      <c r="H956" s="13" t="str">
        <f>VLOOKUP(訂單銷售明細!$F956,產品資料!$A$1:$G$51,2,FALSE)</f>
        <v>美容家電</v>
      </c>
      <c r="I956" s="13">
        <v>35</v>
      </c>
      <c r="J956" s="13">
        <f>VLOOKUP($F956,產品資料!$A$2:$G$51,6,FALSE)</f>
        <v>1200</v>
      </c>
      <c r="K956" s="17">
        <f t="shared" si="14"/>
        <v>42000</v>
      </c>
    </row>
    <row r="957" spans="1:11" x14ac:dyDescent="0.3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1611</v>
      </c>
      <c r="G957" s="11" t="str">
        <f>VLOOKUP($F957,產品資料!$A$2:$G$51,5,FALSE)</f>
        <v>美白電動牙刷-美白刷頭+多動向交叉刷頭</v>
      </c>
      <c r="H957" s="8" t="str">
        <f>VLOOKUP(訂單銷售明細!$F957,產品資料!$A$1:$G$51,2,FALSE)</f>
        <v>美容家電</v>
      </c>
      <c r="I957" s="8">
        <v>35</v>
      </c>
      <c r="J957" s="8">
        <f>VLOOKUP($F957,產品資料!$A$2:$G$51,6,FALSE)</f>
        <v>1200</v>
      </c>
      <c r="K957" s="12">
        <f t="shared" si="14"/>
        <v>42000</v>
      </c>
    </row>
    <row r="958" spans="1:11" x14ac:dyDescent="0.3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1611</v>
      </c>
      <c r="G958" s="16" t="str">
        <f>VLOOKUP($F958,產品資料!$A$2:$G$51,5,FALSE)</f>
        <v>美白電動牙刷-美白刷頭+多動向交叉刷頭</v>
      </c>
      <c r="H958" s="13" t="str">
        <f>VLOOKUP(訂單銷售明細!$F958,產品資料!$A$1:$G$51,2,FALSE)</f>
        <v>美容家電</v>
      </c>
      <c r="I958" s="13">
        <v>35</v>
      </c>
      <c r="J958" s="13">
        <f>VLOOKUP($F958,產品資料!$A$2:$G$51,6,FALSE)</f>
        <v>1200</v>
      </c>
      <c r="K958" s="17">
        <f t="shared" si="14"/>
        <v>42000</v>
      </c>
    </row>
    <row r="959" spans="1:11" x14ac:dyDescent="0.3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1632</v>
      </c>
      <c r="G959" s="11" t="str">
        <f>VLOOKUP($F959,產品資料!$A$2:$G$51,5,FALSE)</f>
        <v>蒸氣掛燙烘衣架</v>
      </c>
      <c r="H959" s="8" t="str">
        <f>VLOOKUP(訂單銷售明細!$F959,產品資料!$A$1:$G$51,2,FALSE)</f>
        <v>清靜除溼</v>
      </c>
      <c r="I959" s="8">
        <v>85</v>
      </c>
      <c r="J959" s="8">
        <f>VLOOKUP($F959,產品資料!$A$2:$G$51,6,FALSE)</f>
        <v>4280</v>
      </c>
      <c r="K959" s="12">
        <f t="shared" si="14"/>
        <v>363800</v>
      </c>
    </row>
    <row r="960" spans="1:11" x14ac:dyDescent="0.3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1608</v>
      </c>
      <c r="G960" s="16" t="str">
        <f>VLOOKUP($F960,產品資料!$A$2:$G$51,5,FALSE)</f>
        <v>奈米水離子吹風機-粉金</v>
      </c>
      <c r="H960" s="13" t="str">
        <f>VLOOKUP(訂單銷售明細!$F960,產品資料!$A$1:$G$51,2,FALSE)</f>
        <v>美容家電</v>
      </c>
      <c r="I960" s="13">
        <v>35</v>
      </c>
      <c r="J960" s="13">
        <f>VLOOKUP($F960,產品資料!$A$2:$G$51,6,FALSE)</f>
        <v>5990</v>
      </c>
      <c r="K960" s="17">
        <f t="shared" si="14"/>
        <v>209650</v>
      </c>
    </row>
    <row r="961" spans="1:11" x14ac:dyDescent="0.3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1611</v>
      </c>
      <c r="G961" s="11" t="str">
        <f>VLOOKUP($F961,產品資料!$A$2:$G$51,5,FALSE)</f>
        <v>美白電動牙刷-美白刷頭+多動向交叉刷頭</v>
      </c>
      <c r="H961" s="8" t="str">
        <f>VLOOKUP(訂單銷售明細!$F961,產品資料!$A$1:$G$51,2,FALSE)</f>
        <v>美容家電</v>
      </c>
      <c r="I961" s="8">
        <v>35</v>
      </c>
      <c r="J961" s="8">
        <f>VLOOKUP($F961,產品資料!$A$2:$G$51,6,FALSE)</f>
        <v>1200</v>
      </c>
      <c r="K961" s="12">
        <f t="shared" si="14"/>
        <v>42000</v>
      </c>
    </row>
    <row r="962" spans="1:11" x14ac:dyDescent="0.3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1611</v>
      </c>
      <c r="G962" s="16" t="str">
        <f>VLOOKUP($F962,產品資料!$A$2:$G$51,5,FALSE)</f>
        <v>美白電動牙刷-美白刷頭+多動向交叉刷頭</v>
      </c>
      <c r="H962" s="13" t="str">
        <f>VLOOKUP(訂單銷售明細!$F962,產品資料!$A$1:$G$51,2,FALSE)</f>
        <v>美容家電</v>
      </c>
      <c r="I962" s="13">
        <v>35</v>
      </c>
      <c r="J962" s="13">
        <f>VLOOKUP($F962,產品資料!$A$2:$G$51,6,FALSE)</f>
        <v>1200</v>
      </c>
      <c r="K962" s="17">
        <f t="shared" si="14"/>
        <v>42000</v>
      </c>
    </row>
    <row r="963" spans="1:11" x14ac:dyDescent="0.3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1632</v>
      </c>
      <c r="G963" s="11" t="str">
        <f>VLOOKUP($F963,產品資料!$A$2:$G$51,5,FALSE)</f>
        <v>蒸氣掛燙烘衣架</v>
      </c>
      <c r="H963" s="8" t="str">
        <f>VLOOKUP(訂單銷售明細!$F963,產品資料!$A$1:$G$51,2,FALSE)</f>
        <v>清靜除溼</v>
      </c>
      <c r="I963" s="8">
        <v>85</v>
      </c>
      <c r="J963" s="8">
        <f>VLOOKUP($F963,產品資料!$A$2:$G$51,6,FALSE)</f>
        <v>4280</v>
      </c>
      <c r="K963" s="12">
        <f t="shared" ref="K963:K1026" si="15">I963*J963</f>
        <v>363800</v>
      </c>
    </row>
    <row r="964" spans="1:11" x14ac:dyDescent="0.3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1600</v>
      </c>
      <c r="G964" s="16" t="str">
        <f>VLOOKUP($F964,產品資料!$A$2:$G$51,5,FALSE)</f>
        <v>蒸氣電熨斗</v>
      </c>
      <c r="H964" s="13" t="str">
        <f>VLOOKUP(訂單銷售明細!$F964,產品資料!$A$1:$G$51,2,FALSE)</f>
        <v>生活家電</v>
      </c>
      <c r="I964" s="13">
        <v>25</v>
      </c>
      <c r="J964" s="13">
        <f>VLOOKUP($F964,產品資料!$A$2:$G$51,6,FALSE)</f>
        <v>665</v>
      </c>
      <c r="K964" s="17">
        <f t="shared" si="15"/>
        <v>16625</v>
      </c>
    </row>
    <row r="965" spans="1:11" x14ac:dyDescent="0.3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1607</v>
      </c>
      <c r="G965" s="11" t="str">
        <f>VLOOKUP($F965,產品資料!$A$2:$G$51,5,FALSE)</f>
        <v>40吋LED液晶顯示器</v>
      </c>
      <c r="H965" s="8" t="str">
        <f>VLOOKUP(訂單銷售明細!$F965,產品資料!$A$1:$G$51,2,FALSE)</f>
        <v>生活家電</v>
      </c>
      <c r="I965" s="8">
        <v>25</v>
      </c>
      <c r="J965" s="8">
        <f>VLOOKUP($F965,產品資料!$A$2:$G$51,6,FALSE)</f>
        <v>7490</v>
      </c>
      <c r="K965" s="12">
        <f t="shared" si="15"/>
        <v>187250</v>
      </c>
    </row>
    <row r="966" spans="1:11" x14ac:dyDescent="0.3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1611</v>
      </c>
      <c r="G966" s="16" t="str">
        <f>VLOOKUP($F966,產品資料!$A$2:$G$51,5,FALSE)</f>
        <v>美白電動牙刷-美白刷頭+多動向交叉刷頭</v>
      </c>
      <c r="H966" s="13" t="str">
        <f>VLOOKUP(訂單銷售明細!$F966,產品資料!$A$1:$G$51,2,FALSE)</f>
        <v>美容家電</v>
      </c>
      <c r="I966" s="13">
        <v>25</v>
      </c>
      <c r="J966" s="13">
        <f>VLOOKUP($F966,產品資料!$A$2:$G$51,6,FALSE)</f>
        <v>1200</v>
      </c>
      <c r="K966" s="17">
        <f t="shared" si="15"/>
        <v>30000</v>
      </c>
    </row>
    <row r="967" spans="1:11" x14ac:dyDescent="0.3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1632</v>
      </c>
      <c r="G967" s="11" t="str">
        <f>VLOOKUP($F967,產品資料!$A$2:$G$51,5,FALSE)</f>
        <v>蒸氣掛燙烘衣架</v>
      </c>
      <c r="H967" s="8" t="str">
        <f>VLOOKUP(訂單銷售明細!$F967,產品資料!$A$1:$G$51,2,FALSE)</f>
        <v>清靜除溼</v>
      </c>
      <c r="I967" s="8">
        <v>25</v>
      </c>
      <c r="J967" s="8">
        <f>VLOOKUP($F967,產品資料!$A$2:$G$51,6,FALSE)</f>
        <v>4280</v>
      </c>
      <c r="K967" s="12">
        <f t="shared" si="15"/>
        <v>107000</v>
      </c>
    </row>
    <row r="968" spans="1:11" x14ac:dyDescent="0.3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1607</v>
      </c>
      <c r="G968" s="16" t="str">
        <f>VLOOKUP($F968,產品資料!$A$2:$G$51,5,FALSE)</f>
        <v>40吋LED液晶顯示器</v>
      </c>
      <c r="H968" s="13" t="str">
        <f>VLOOKUP(訂單銷售明細!$F968,產品資料!$A$1:$G$51,2,FALSE)</f>
        <v>生活家電</v>
      </c>
      <c r="I968" s="13">
        <v>25</v>
      </c>
      <c r="J968" s="13">
        <f>VLOOKUP($F968,產品資料!$A$2:$G$51,6,FALSE)</f>
        <v>7490</v>
      </c>
      <c r="K968" s="17">
        <f t="shared" si="15"/>
        <v>187250</v>
      </c>
    </row>
    <row r="969" spans="1:11" x14ac:dyDescent="0.3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1611</v>
      </c>
      <c r="G969" s="11" t="str">
        <f>VLOOKUP($F969,產品資料!$A$2:$G$51,5,FALSE)</f>
        <v>美白電動牙刷-美白刷頭+多動向交叉刷頭</v>
      </c>
      <c r="H969" s="8" t="str">
        <f>VLOOKUP(訂單銷售明細!$F969,產品資料!$A$1:$G$51,2,FALSE)</f>
        <v>美容家電</v>
      </c>
      <c r="I969" s="8">
        <v>25</v>
      </c>
      <c r="J969" s="8">
        <f>VLOOKUP($F969,產品資料!$A$2:$G$51,6,FALSE)</f>
        <v>1200</v>
      </c>
      <c r="K969" s="12">
        <f t="shared" si="15"/>
        <v>30000</v>
      </c>
    </row>
    <row r="970" spans="1:11" x14ac:dyDescent="0.3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1632</v>
      </c>
      <c r="G970" s="16" t="str">
        <f>VLOOKUP($F970,產品資料!$A$2:$G$51,5,FALSE)</f>
        <v>蒸氣掛燙烘衣架</v>
      </c>
      <c r="H970" s="13" t="str">
        <f>VLOOKUP(訂單銷售明細!$F970,產品資料!$A$1:$G$51,2,FALSE)</f>
        <v>清靜除溼</v>
      </c>
      <c r="I970" s="13">
        <v>25</v>
      </c>
      <c r="J970" s="13">
        <f>VLOOKUP($F970,產品資料!$A$2:$G$51,6,FALSE)</f>
        <v>4280</v>
      </c>
      <c r="K970" s="17">
        <f t="shared" si="15"/>
        <v>107000</v>
      </c>
    </row>
    <row r="971" spans="1:11" x14ac:dyDescent="0.3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1607</v>
      </c>
      <c r="G971" s="11" t="str">
        <f>VLOOKUP($F971,產品資料!$A$2:$G$51,5,FALSE)</f>
        <v>40吋LED液晶顯示器</v>
      </c>
      <c r="H971" s="8" t="str">
        <f>VLOOKUP(訂單銷售明細!$F971,產品資料!$A$1:$G$51,2,FALSE)</f>
        <v>生活家電</v>
      </c>
      <c r="I971" s="8">
        <v>25</v>
      </c>
      <c r="J971" s="8">
        <f>VLOOKUP($F971,產品資料!$A$2:$G$51,6,FALSE)</f>
        <v>7490</v>
      </c>
      <c r="K971" s="12">
        <f t="shared" si="15"/>
        <v>187250</v>
      </c>
    </row>
    <row r="972" spans="1:11" x14ac:dyDescent="0.3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1611</v>
      </c>
      <c r="G972" s="16" t="str">
        <f>VLOOKUP($F972,產品資料!$A$2:$G$51,5,FALSE)</f>
        <v>美白電動牙刷-美白刷頭+多動向交叉刷頭</v>
      </c>
      <c r="H972" s="13" t="str">
        <f>VLOOKUP(訂單銷售明細!$F972,產品資料!$A$1:$G$51,2,FALSE)</f>
        <v>美容家電</v>
      </c>
      <c r="I972" s="13">
        <v>25</v>
      </c>
      <c r="J972" s="13">
        <f>VLOOKUP($F972,產品資料!$A$2:$G$51,6,FALSE)</f>
        <v>1200</v>
      </c>
      <c r="K972" s="17">
        <f t="shared" si="15"/>
        <v>30000</v>
      </c>
    </row>
    <row r="973" spans="1:11" x14ac:dyDescent="0.3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1632</v>
      </c>
      <c r="G973" s="11" t="str">
        <f>VLOOKUP($F973,產品資料!$A$2:$G$51,5,FALSE)</f>
        <v>蒸氣掛燙烘衣架</v>
      </c>
      <c r="H973" s="8" t="str">
        <f>VLOOKUP(訂單銷售明細!$F973,產品資料!$A$1:$G$51,2,FALSE)</f>
        <v>清靜除溼</v>
      </c>
      <c r="I973" s="8">
        <v>25</v>
      </c>
      <c r="J973" s="8">
        <f>VLOOKUP($F973,產品資料!$A$2:$G$51,6,FALSE)</f>
        <v>4280</v>
      </c>
      <c r="K973" s="12">
        <f t="shared" si="15"/>
        <v>107000</v>
      </c>
    </row>
    <row r="974" spans="1:11" x14ac:dyDescent="0.3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1607</v>
      </c>
      <c r="G974" s="16" t="str">
        <f>VLOOKUP($F974,產品資料!$A$2:$G$51,5,FALSE)</f>
        <v>40吋LED液晶顯示器</v>
      </c>
      <c r="H974" s="13" t="str">
        <f>VLOOKUP(訂單銷售明細!$F974,產品資料!$A$1:$G$51,2,FALSE)</f>
        <v>生活家電</v>
      </c>
      <c r="I974" s="13">
        <v>25</v>
      </c>
      <c r="J974" s="13">
        <f>VLOOKUP($F974,產品資料!$A$2:$G$51,6,FALSE)</f>
        <v>7490</v>
      </c>
      <c r="K974" s="17">
        <f t="shared" si="15"/>
        <v>187250</v>
      </c>
    </row>
    <row r="975" spans="1:11" x14ac:dyDescent="0.3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1611</v>
      </c>
      <c r="G975" s="11" t="str">
        <f>VLOOKUP($F975,產品資料!$A$2:$G$51,5,FALSE)</f>
        <v>美白電動牙刷-美白刷頭+多動向交叉刷頭</v>
      </c>
      <c r="H975" s="8" t="str">
        <f>VLOOKUP(訂單銷售明細!$F975,產品資料!$A$1:$G$51,2,FALSE)</f>
        <v>美容家電</v>
      </c>
      <c r="I975" s="8">
        <v>25</v>
      </c>
      <c r="J975" s="8">
        <f>VLOOKUP($F975,產品資料!$A$2:$G$51,6,FALSE)</f>
        <v>1200</v>
      </c>
      <c r="K975" s="12">
        <f t="shared" si="15"/>
        <v>30000</v>
      </c>
    </row>
    <row r="976" spans="1:11" x14ac:dyDescent="0.3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1632</v>
      </c>
      <c r="G976" s="16" t="str">
        <f>VLOOKUP($F976,產品資料!$A$2:$G$51,5,FALSE)</f>
        <v>蒸氣掛燙烘衣架</v>
      </c>
      <c r="H976" s="13" t="str">
        <f>VLOOKUP(訂單銷售明細!$F976,產品資料!$A$1:$G$51,2,FALSE)</f>
        <v>清靜除溼</v>
      </c>
      <c r="I976" s="13">
        <v>25</v>
      </c>
      <c r="J976" s="13">
        <f>VLOOKUP($F976,產品資料!$A$2:$G$51,6,FALSE)</f>
        <v>4280</v>
      </c>
      <c r="K976" s="17">
        <f t="shared" si="15"/>
        <v>107000</v>
      </c>
    </row>
    <row r="977" spans="1:11" x14ac:dyDescent="0.3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1607</v>
      </c>
      <c r="G977" s="11" t="str">
        <f>VLOOKUP($F977,產品資料!$A$2:$G$51,5,FALSE)</f>
        <v>40吋LED液晶顯示器</v>
      </c>
      <c r="H977" s="8" t="str">
        <f>VLOOKUP(訂單銷售明細!$F977,產品資料!$A$1:$G$51,2,FALSE)</f>
        <v>生活家電</v>
      </c>
      <c r="I977" s="8">
        <v>25</v>
      </c>
      <c r="J977" s="8">
        <f>VLOOKUP($F977,產品資料!$A$2:$G$51,6,FALSE)</f>
        <v>7490</v>
      </c>
      <c r="K977" s="12">
        <f t="shared" si="15"/>
        <v>187250</v>
      </c>
    </row>
    <row r="978" spans="1:11" x14ac:dyDescent="0.3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1611</v>
      </c>
      <c r="G978" s="16" t="str">
        <f>VLOOKUP($F978,產品資料!$A$2:$G$51,5,FALSE)</f>
        <v>美白電動牙刷-美白刷頭+多動向交叉刷頭</v>
      </c>
      <c r="H978" s="13" t="str">
        <f>VLOOKUP(訂單銷售明細!$F978,產品資料!$A$1:$G$51,2,FALSE)</f>
        <v>美容家電</v>
      </c>
      <c r="I978" s="13">
        <v>25</v>
      </c>
      <c r="J978" s="13">
        <f>VLOOKUP($F978,產品資料!$A$2:$G$51,6,FALSE)</f>
        <v>1200</v>
      </c>
      <c r="K978" s="17">
        <f t="shared" si="15"/>
        <v>30000</v>
      </c>
    </row>
    <row r="979" spans="1:11" x14ac:dyDescent="0.3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1614</v>
      </c>
      <c r="G979" s="11" t="str">
        <f>VLOOKUP($F979,產品資料!$A$2:$G$51,5,FALSE)</f>
        <v>43吋LED液晶顯示器</v>
      </c>
      <c r="H979" s="8" t="str">
        <f>VLOOKUP(訂單銷售明細!$F979,產品資料!$A$1:$G$51,2,FALSE)</f>
        <v>生活家電</v>
      </c>
      <c r="I979" s="8">
        <v>25</v>
      </c>
      <c r="J979" s="8">
        <f>VLOOKUP($F979,產品資料!$A$2:$G$51,6,FALSE)</f>
        <v>10900</v>
      </c>
      <c r="K979" s="12">
        <f t="shared" si="15"/>
        <v>272500</v>
      </c>
    </row>
    <row r="980" spans="1:11" x14ac:dyDescent="0.3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1604</v>
      </c>
      <c r="G980" s="16" t="str">
        <f>VLOOKUP($F980,產品資料!$A$2:$G$51,5,FALSE)</f>
        <v>渦輪氣旋健康氣炸鍋</v>
      </c>
      <c r="H980" s="13" t="str">
        <f>VLOOKUP(訂單銷售明細!$F980,產品資料!$A$1:$G$51,2,FALSE)</f>
        <v>廚房家電</v>
      </c>
      <c r="I980" s="13">
        <v>35</v>
      </c>
      <c r="J980" s="13">
        <f>VLOOKUP($F980,產品資料!$A$2:$G$51,6,FALSE)</f>
        <v>8990</v>
      </c>
      <c r="K980" s="17">
        <f t="shared" si="15"/>
        <v>314650</v>
      </c>
    </row>
    <row r="981" spans="1:11" x14ac:dyDescent="0.3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1624</v>
      </c>
      <c r="G981" s="11" t="str">
        <f>VLOOKUP($F981,產品資料!$A$2:$G$51,5,FALSE)</f>
        <v>11L 1級ECONAVI清淨除濕機</v>
      </c>
      <c r="H981" s="8" t="str">
        <f>VLOOKUP(訂單銷售明細!$F981,產品資料!$A$1:$G$51,2,FALSE)</f>
        <v>清靜除溼</v>
      </c>
      <c r="I981" s="8">
        <v>35</v>
      </c>
      <c r="J981" s="8">
        <f>VLOOKUP($F981,產品資料!$A$2:$G$51,6,FALSE)</f>
        <v>8990</v>
      </c>
      <c r="K981" s="12">
        <f t="shared" si="15"/>
        <v>314650</v>
      </c>
    </row>
    <row r="982" spans="1:11" x14ac:dyDescent="0.3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1600</v>
      </c>
      <c r="G982" s="16" t="str">
        <f>VLOOKUP($F982,產品資料!$A$2:$G$51,5,FALSE)</f>
        <v>蒸氣電熨斗</v>
      </c>
      <c r="H982" s="13" t="str">
        <f>VLOOKUP(訂單銷售明細!$F982,產品資料!$A$1:$G$51,2,FALSE)</f>
        <v>生活家電</v>
      </c>
      <c r="I982" s="13">
        <v>35</v>
      </c>
      <c r="J982" s="13">
        <f>VLOOKUP($F982,產品資料!$A$2:$G$51,6,FALSE)</f>
        <v>665</v>
      </c>
      <c r="K982" s="17">
        <f t="shared" si="15"/>
        <v>23275</v>
      </c>
    </row>
    <row r="983" spans="1:11" x14ac:dyDescent="0.3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1614</v>
      </c>
      <c r="G983" s="11" t="str">
        <f>VLOOKUP($F983,產品資料!$A$2:$G$51,5,FALSE)</f>
        <v>43吋LED液晶顯示器</v>
      </c>
      <c r="H983" s="8" t="str">
        <f>VLOOKUP(訂單銷售明細!$F983,產品資料!$A$1:$G$51,2,FALSE)</f>
        <v>生活家電</v>
      </c>
      <c r="I983" s="8">
        <v>25</v>
      </c>
      <c r="J983" s="8">
        <f>VLOOKUP($F983,產品資料!$A$2:$G$51,6,FALSE)</f>
        <v>10900</v>
      </c>
      <c r="K983" s="12">
        <f t="shared" si="15"/>
        <v>272500</v>
      </c>
    </row>
    <row r="984" spans="1:11" x14ac:dyDescent="0.3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1604</v>
      </c>
      <c r="G984" s="16" t="str">
        <f>VLOOKUP($F984,產品資料!$A$2:$G$51,5,FALSE)</f>
        <v>渦輪氣旋健康氣炸鍋</v>
      </c>
      <c r="H984" s="13" t="str">
        <f>VLOOKUP(訂單銷售明細!$F984,產品資料!$A$1:$G$51,2,FALSE)</f>
        <v>廚房家電</v>
      </c>
      <c r="I984" s="13">
        <v>35</v>
      </c>
      <c r="J984" s="13">
        <f>VLOOKUP($F984,產品資料!$A$2:$G$51,6,FALSE)</f>
        <v>8990</v>
      </c>
      <c r="K984" s="17">
        <f t="shared" si="15"/>
        <v>314650</v>
      </c>
    </row>
    <row r="985" spans="1:11" x14ac:dyDescent="0.3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1600</v>
      </c>
      <c r="G985" s="11" t="str">
        <f>VLOOKUP($F985,產品資料!$A$2:$G$51,5,FALSE)</f>
        <v>蒸氣電熨斗</v>
      </c>
      <c r="H985" s="8" t="str">
        <f>VLOOKUP(訂單銷售明細!$F985,產品資料!$A$1:$G$51,2,FALSE)</f>
        <v>生活家電</v>
      </c>
      <c r="I985" s="8">
        <v>35</v>
      </c>
      <c r="J985" s="8">
        <f>VLOOKUP($F985,產品資料!$A$2:$G$51,6,FALSE)</f>
        <v>665</v>
      </c>
      <c r="K985" s="12">
        <f t="shared" si="15"/>
        <v>23275</v>
      </c>
    </row>
    <row r="986" spans="1:11" x14ac:dyDescent="0.3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1624</v>
      </c>
      <c r="G986" s="16" t="str">
        <f>VLOOKUP($F986,產品資料!$A$2:$G$51,5,FALSE)</f>
        <v>11L 1級ECONAVI清淨除濕機</v>
      </c>
      <c r="H986" s="13" t="str">
        <f>VLOOKUP(訂單銷售明細!$F986,產品資料!$A$1:$G$51,2,FALSE)</f>
        <v>清靜除溼</v>
      </c>
      <c r="I986" s="13">
        <v>35</v>
      </c>
      <c r="J986" s="13">
        <f>VLOOKUP($F986,產品資料!$A$2:$G$51,6,FALSE)</f>
        <v>8990</v>
      </c>
      <c r="K986" s="17">
        <f t="shared" si="15"/>
        <v>314650</v>
      </c>
    </row>
    <row r="987" spans="1:11" x14ac:dyDescent="0.3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1614</v>
      </c>
      <c r="G987" s="11" t="str">
        <f>VLOOKUP($F987,產品資料!$A$2:$G$51,5,FALSE)</f>
        <v>43吋LED液晶顯示器</v>
      </c>
      <c r="H987" s="8" t="str">
        <f>VLOOKUP(訂單銷售明細!$F987,產品資料!$A$1:$G$51,2,FALSE)</f>
        <v>生活家電</v>
      </c>
      <c r="I987" s="8">
        <v>25</v>
      </c>
      <c r="J987" s="8">
        <f>VLOOKUP($F987,產品資料!$A$2:$G$51,6,FALSE)</f>
        <v>10900</v>
      </c>
      <c r="K987" s="12">
        <f t="shared" si="15"/>
        <v>272500</v>
      </c>
    </row>
    <row r="988" spans="1:11" x14ac:dyDescent="0.3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1604</v>
      </c>
      <c r="G988" s="16" t="str">
        <f>VLOOKUP($F988,產品資料!$A$2:$G$51,5,FALSE)</f>
        <v>渦輪氣旋健康氣炸鍋</v>
      </c>
      <c r="H988" s="13" t="str">
        <f>VLOOKUP(訂單銷售明細!$F988,產品資料!$A$1:$G$51,2,FALSE)</f>
        <v>廚房家電</v>
      </c>
      <c r="I988" s="13">
        <v>35</v>
      </c>
      <c r="J988" s="13">
        <f>VLOOKUP($F988,產品資料!$A$2:$G$51,6,FALSE)</f>
        <v>8990</v>
      </c>
      <c r="K988" s="17">
        <f t="shared" si="15"/>
        <v>314650</v>
      </c>
    </row>
    <row r="989" spans="1:11" x14ac:dyDescent="0.3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1624</v>
      </c>
      <c r="G989" s="11" t="str">
        <f>VLOOKUP($F989,產品資料!$A$2:$G$51,5,FALSE)</f>
        <v>11L 1級ECONAVI清淨除濕機</v>
      </c>
      <c r="H989" s="8" t="str">
        <f>VLOOKUP(訂單銷售明細!$F989,產品資料!$A$1:$G$51,2,FALSE)</f>
        <v>清靜除溼</v>
      </c>
      <c r="I989" s="8">
        <v>35</v>
      </c>
      <c r="J989" s="8">
        <f>VLOOKUP($F989,產品資料!$A$2:$G$51,6,FALSE)</f>
        <v>8990</v>
      </c>
      <c r="K989" s="12">
        <f t="shared" si="15"/>
        <v>314650</v>
      </c>
    </row>
    <row r="990" spans="1:11" x14ac:dyDescent="0.3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1624</v>
      </c>
      <c r="G990" s="16" t="str">
        <f>VLOOKUP($F990,產品資料!$A$2:$G$51,5,FALSE)</f>
        <v>11L 1級ECONAVI清淨除濕機</v>
      </c>
      <c r="H990" s="13" t="str">
        <f>VLOOKUP(訂單銷售明細!$F990,產品資料!$A$1:$G$51,2,FALSE)</f>
        <v>清靜除溼</v>
      </c>
      <c r="I990" s="13">
        <v>35</v>
      </c>
      <c r="J990" s="13">
        <f>VLOOKUP($F990,產品資料!$A$2:$G$51,6,FALSE)</f>
        <v>8990</v>
      </c>
      <c r="K990" s="17">
        <f t="shared" si="15"/>
        <v>314650</v>
      </c>
    </row>
    <row r="991" spans="1:11" x14ac:dyDescent="0.3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1614</v>
      </c>
      <c r="G991" s="11" t="str">
        <f>VLOOKUP($F991,產品資料!$A$2:$G$51,5,FALSE)</f>
        <v>43吋LED液晶顯示器</v>
      </c>
      <c r="H991" s="8" t="str">
        <f>VLOOKUP(訂單銷售明細!$F991,產品資料!$A$1:$G$51,2,FALSE)</f>
        <v>生活家電</v>
      </c>
      <c r="I991" s="8">
        <v>25</v>
      </c>
      <c r="J991" s="8">
        <f>VLOOKUP($F991,產品資料!$A$2:$G$51,6,FALSE)</f>
        <v>10900</v>
      </c>
      <c r="K991" s="12">
        <f t="shared" si="15"/>
        <v>272500</v>
      </c>
    </row>
    <row r="992" spans="1:11" x14ac:dyDescent="0.3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1604</v>
      </c>
      <c r="G992" s="16" t="str">
        <f>VLOOKUP($F992,產品資料!$A$2:$G$51,5,FALSE)</f>
        <v>渦輪氣旋健康氣炸鍋</v>
      </c>
      <c r="H992" s="13" t="str">
        <f>VLOOKUP(訂單銷售明細!$F992,產品資料!$A$1:$G$51,2,FALSE)</f>
        <v>廚房家電</v>
      </c>
      <c r="I992" s="13">
        <v>35</v>
      </c>
      <c r="J992" s="13">
        <f>VLOOKUP($F992,產品資料!$A$2:$G$51,6,FALSE)</f>
        <v>8990</v>
      </c>
      <c r="K992" s="17">
        <f t="shared" si="15"/>
        <v>314650</v>
      </c>
    </row>
    <row r="993" spans="1:11" x14ac:dyDescent="0.3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1624</v>
      </c>
      <c r="G993" s="11" t="str">
        <f>VLOOKUP($F993,產品資料!$A$2:$G$51,5,FALSE)</f>
        <v>11L 1級ECONAVI清淨除濕機</v>
      </c>
      <c r="H993" s="8" t="str">
        <f>VLOOKUP(訂單銷售明細!$F993,產品資料!$A$1:$G$51,2,FALSE)</f>
        <v>清靜除溼</v>
      </c>
      <c r="I993" s="8">
        <v>35</v>
      </c>
      <c r="J993" s="8">
        <f>VLOOKUP($F993,產品資料!$A$2:$G$51,6,FALSE)</f>
        <v>8990</v>
      </c>
      <c r="K993" s="12">
        <f t="shared" si="15"/>
        <v>314650</v>
      </c>
    </row>
    <row r="994" spans="1:11" x14ac:dyDescent="0.3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1600</v>
      </c>
      <c r="G994" s="16" t="str">
        <f>VLOOKUP($F994,產品資料!$A$2:$G$51,5,FALSE)</f>
        <v>蒸氣電熨斗</v>
      </c>
      <c r="H994" s="13" t="str">
        <f>VLOOKUP(訂單銷售明細!$F994,產品資料!$A$1:$G$51,2,FALSE)</f>
        <v>生活家電</v>
      </c>
      <c r="I994" s="13">
        <v>35</v>
      </c>
      <c r="J994" s="13">
        <f>VLOOKUP($F994,產品資料!$A$2:$G$51,6,FALSE)</f>
        <v>665</v>
      </c>
      <c r="K994" s="17">
        <f t="shared" si="15"/>
        <v>23275</v>
      </c>
    </row>
    <row r="995" spans="1:11" x14ac:dyDescent="0.3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1614</v>
      </c>
      <c r="G995" s="11" t="str">
        <f>VLOOKUP($F995,產品資料!$A$2:$G$51,5,FALSE)</f>
        <v>43吋LED液晶顯示器</v>
      </c>
      <c r="H995" s="8" t="str">
        <f>VLOOKUP(訂單銷售明細!$F995,產品資料!$A$1:$G$51,2,FALSE)</f>
        <v>生活家電</v>
      </c>
      <c r="I995" s="8">
        <v>25</v>
      </c>
      <c r="J995" s="8">
        <f>VLOOKUP($F995,產品資料!$A$2:$G$51,6,FALSE)</f>
        <v>10900</v>
      </c>
      <c r="K995" s="12">
        <f t="shared" si="15"/>
        <v>272500</v>
      </c>
    </row>
    <row r="996" spans="1:11" x14ac:dyDescent="0.3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1604</v>
      </c>
      <c r="G996" s="16" t="str">
        <f>VLOOKUP($F996,產品資料!$A$2:$G$51,5,FALSE)</f>
        <v>渦輪氣旋健康氣炸鍋</v>
      </c>
      <c r="H996" s="13" t="str">
        <f>VLOOKUP(訂單銷售明細!$F996,產品資料!$A$1:$G$51,2,FALSE)</f>
        <v>廚房家電</v>
      </c>
      <c r="I996" s="13">
        <v>35</v>
      </c>
      <c r="J996" s="13">
        <f>VLOOKUP($F996,產品資料!$A$2:$G$51,6,FALSE)</f>
        <v>8990</v>
      </c>
      <c r="K996" s="17">
        <f t="shared" si="15"/>
        <v>314650</v>
      </c>
    </row>
    <row r="997" spans="1:11" x14ac:dyDescent="0.3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1600</v>
      </c>
      <c r="G997" s="11" t="str">
        <f>VLOOKUP($F997,產品資料!$A$2:$G$51,5,FALSE)</f>
        <v>蒸氣電熨斗</v>
      </c>
      <c r="H997" s="8" t="str">
        <f>VLOOKUP(訂單銷售明細!$F997,產品資料!$A$1:$G$51,2,FALSE)</f>
        <v>生活家電</v>
      </c>
      <c r="I997" s="8">
        <v>35</v>
      </c>
      <c r="J997" s="8">
        <f>VLOOKUP($F997,產品資料!$A$2:$G$51,6,FALSE)</f>
        <v>665</v>
      </c>
      <c r="K997" s="12">
        <f t="shared" si="15"/>
        <v>23275</v>
      </c>
    </row>
    <row r="998" spans="1:11" x14ac:dyDescent="0.3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1624</v>
      </c>
      <c r="G998" s="16" t="str">
        <f>VLOOKUP($F998,產品資料!$A$2:$G$51,5,FALSE)</f>
        <v>11L 1級ECONAVI清淨除濕機</v>
      </c>
      <c r="H998" s="13" t="str">
        <f>VLOOKUP(訂單銷售明細!$F998,產品資料!$A$1:$G$51,2,FALSE)</f>
        <v>清靜除溼</v>
      </c>
      <c r="I998" s="13">
        <v>35</v>
      </c>
      <c r="J998" s="13">
        <f>VLOOKUP($F998,產品資料!$A$2:$G$51,6,FALSE)</f>
        <v>8990</v>
      </c>
      <c r="K998" s="17">
        <f t="shared" si="15"/>
        <v>314650</v>
      </c>
    </row>
    <row r="999" spans="1:11" x14ac:dyDescent="0.3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1602</v>
      </c>
      <c r="G999" s="11" t="str">
        <f>VLOOKUP($F999,產品資料!$A$2:$G$51,5,FALSE)</f>
        <v>日本原裝變頻六門冰箱</v>
      </c>
      <c r="H999" s="8" t="str">
        <f>VLOOKUP(訂單銷售明細!$F999,產品資料!$A$1:$G$51,2,FALSE)</f>
        <v>廚房家電</v>
      </c>
      <c r="I999" s="8">
        <v>25</v>
      </c>
      <c r="J999" s="8">
        <f>VLOOKUP($F999,產品資料!$A$2:$G$51,6,FALSE)</f>
        <v>69210</v>
      </c>
      <c r="K999" s="12">
        <f t="shared" si="15"/>
        <v>1730250</v>
      </c>
    </row>
    <row r="1000" spans="1:11" x14ac:dyDescent="0.3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1635</v>
      </c>
      <c r="G1000" s="16" t="str">
        <f>VLOOKUP($F1000,產品資料!$A$2:$G$51,5,FALSE)</f>
        <v>數位式無線電話-時尚黑</v>
      </c>
      <c r="H1000" s="13" t="str">
        <f>VLOOKUP(訂單銷售明細!$F1000,產品資料!$A$1:$G$51,2,FALSE)</f>
        <v>生活家電</v>
      </c>
      <c r="I1000" s="13">
        <v>35</v>
      </c>
      <c r="J1000" s="13">
        <f>VLOOKUP($F1000,產品資料!$A$2:$G$51,6,FALSE)</f>
        <v>990</v>
      </c>
      <c r="K1000" s="17">
        <f t="shared" si="15"/>
        <v>34650</v>
      </c>
    </row>
    <row r="1001" spans="1:11" x14ac:dyDescent="0.3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1635</v>
      </c>
      <c r="G1001" s="11" t="str">
        <f>VLOOKUP($F1001,產品資料!$A$2:$G$51,5,FALSE)</f>
        <v>數位式無線電話-時尚黑</v>
      </c>
      <c r="H1001" s="8" t="str">
        <f>VLOOKUP(訂單銷售明細!$F1001,產品資料!$A$1:$G$51,2,FALSE)</f>
        <v>生活家電</v>
      </c>
      <c r="I1001" s="8">
        <v>25</v>
      </c>
      <c r="J1001" s="8">
        <f>VLOOKUP($F1001,產品資料!$A$2:$G$51,6,FALSE)</f>
        <v>990</v>
      </c>
      <c r="K1001" s="12">
        <f t="shared" si="15"/>
        <v>24750</v>
      </c>
    </row>
    <row r="1002" spans="1:11" x14ac:dyDescent="0.3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1611</v>
      </c>
      <c r="G1002" s="16" t="str">
        <f>VLOOKUP($F1002,產品資料!$A$2:$G$51,5,FALSE)</f>
        <v>美白電動牙刷-美白刷頭+多動向交叉刷頭</v>
      </c>
      <c r="H1002" s="13" t="str">
        <f>VLOOKUP(訂單銷售明細!$F1002,產品資料!$A$1:$G$51,2,FALSE)</f>
        <v>美容家電</v>
      </c>
      <c r="I1002" s="13">
        <v>25</v>
      </c>
      <c r="J1002" s="13">
        <f>VLOOKUP($F1002,產品資料!$A$2:$G$51,6,FALSE)</f>
        <v>1200</v>
      </c>
      <c r="K1002" s="17">
        <f t="shared" si="15"/>
        <v>30000</v>
      </c>
    </row>
    <row r="1003" spans="1:11" x14ac:dyDescent="0.3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1611</v>
      </c>
      <c r="G1003" s="11" t="str">
        <f>VLOOKUP($F1003,產品資料!$A$2:$G$51,5,FALSE)</f>
        <v>美白電動牙刷-美白刷頭+多動向交叉刷頭</v>
      </c>
      <c r="H1003" s="8" t="str">
        <f>VLOOKUP(訂單銷售明細!$F1003,產品資料!$A$1:$G$51,2,FALSE)</f>
        <v>美容家電</v>
      </c>
      <c r="I1003" s="8">
        <v>25</v>
      </c>
      <c r="J1003" s="8">
        <f>VLOOKUP($F1003,產品資料!$A$2:$G$51,6,FALSE)</f>
        <v>1200</v>
      </c>
      <c r="K1003" s="12">
        <f t="shared" si="15"/>
        <v>30000</v>
      </c>
    </row>
    <row r="1004" spans="1:11" x14ac:dyDescent="0.3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1602</v>
      </c>
      <c r="G1004" s="16" t="str">
        <f>VLOOKUP($F1004,產品資料!$A$2:$G$51,5,FALSE)</f>
        <v>日本原裝變頻六門冰箱</v>
      </c>
      <c r="H1004" s="13" t="str">
        <f>VLOOKUP(訂單銷售明細!$F1004,產品資料!$A$1:$G$51,2,FALSE)</f>
        <v>廚房家電</v>
      </c>
      <c r="I1004" s="13">
        <v>25</v>
      </c>
      <c r="J1004" s="13">
        <f>VLOOKUP($F1004,產品資料!$A$2:$G$51,6,FALSE)</f>
        <v>69210</v>
      </c>
      <c r="K1004" s="17">
        <f t="shared" si="15"/>
        <v>1730250</v>
      </c>
    </row>
    <row r="1005" spans="1:11" x14ac:dyDescent="0.3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1635</v>
      </c>
      <c r="G1005" s="11" t="str">
        <f>VLOOKUP($F1005,產品資料!$A$2:$G$51,5,FALSE)</f>
        <v>數位式無線電話-時尚黑</v>
      </c>
      <c r="H1005" s="8" t="str">
        <f>VLOOKUP(訂單銷售明細!$F1005,產品資料!$A$1:$G$51,2,FALSE)</f>
        <v>生活家電</v>
      </c>
      <c r="I1005" s="8">
        <v>35</v>
      </c>
      <c r="J1005" s="8">
        <f>VLOOKUP($F1005,產品資料!$A$2:$G$51,6,FALSE)</f>
        <v>990</v>
      </c>
      <c r="K1005" s="12">
        <f t="shared" si="15"/>
        <v>34650</v>
      </c>
    </row>
    <row r="1006" spans="1:11" x14ac:dyDescent="0.3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1635</v>
      </c>
      <c r="G1006" s="16" t="str">
        <f>VLOOKUP($F1006,產品資料!$A$2:$G$51,5,FALSE)</f>
        <v>數位式無線電話-時尚黑</v>
      </c>
      <c r="H1006" s="13" t="str">
        <f>VLOOKUP(訂單銷售明細!$F1006,產品資料!$A$1:$G$51,2,FALSE)</f>
        <v>生活家電</v>
      </c>
      <c r="I1006" s="13">
        <v>25</v>
      </c>
      <c r="J1006" s="13">
        <f>VLOOKUP($F1006,產品資料!$A$2:$G$51,6,FALSE)</f>
        <v>990</v>
      </c>
      <c r="K1006" s="17">
        <f t="shared" si="15"/>
        <v>24750</v>
      </c>
    </row>
    <row r="1007" spans="1:11" x14ac:dyDescent="0.3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1611</v>
      </c>
      <c r="G1007" s="11" t="str">
        <f>VLOOKUP($F1007,產品資料!$A$2:$G$51,5,FALSE)</f>
        <v>美白電動牙刷-美白刷頭+多動向交叉刷頭</v>
      </c>
      <c r="H1007" s="8" t="str">
        <f>VLOOKUP(訂單銷售明細!$F1007,產品資料!$A$1:$G$51,2,FALSE)</f>
        <v>美容家電</v>
      </c>
      <c r="I1007" s="8">
        <v>25</v>
      </c>
      <c r="J1007" s="8">
        <f>VLOOKUP($F1007,產品資料!$A$2:$G$51,6,FALSE)</f>
        <v>1200</v>
      </c>
      <c r="K1007" s="12">
        <f t="shared" si="15"/>
        <v>30000</v>
      </c>
    </row>
    <row r="1008" spans="1:11" x14ac:dyDescent="0.3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1611</v>
      </c>
      <c r="G1008" s="16" t="str">
        <f>VLOOKUP($F1008,產品資料!$A$2:$G$51,5,FALSE)</f>
        <v>美白電動牙刷-美白刷頭+多動向交叉刷頭</v>
      </c>
      <c r="H1008" s="13" t="str">
        <f>VLOOKUP(訂單銷售明細!$F1008,產品資料!$A$1:$G$51,2,FALSE)</f>
        <v>美容家電</v>
      </c>
      <c r="I1008" s="13">
        <v>25</v>
      </c>
      <c r="J1008" s="13">
        <f>VLOOKUP($F1008,產品資料!$A$2:$G$51,6,FALSE)</f>
        <v>1200</v>
      </c>
      <c r="K1008" s="17">
        <f t="shared" si="15"/>
        <v>30000</v>
      </c>
    </row>
    <row r="1009" spans="1:11" x14ac:dyDescent="0.3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1602</v>
      </c>
      <c r="G1009" s="11" t="str">
        <f>VLOOKUP($F1009,產品資料!$A$2:$G$51,5,FALSE)</f>
        <v>日本原裝變頻六門冰箱</v>
      </c>
      <c r="H1009" s="8" t="str">
        <f>VLOOKUP(訂單銷售明細!$F1009,產品資料!$A$1:$G$51,2,FALSE)</f>
        <v>廚房家電</v>
      </c>
      <c r="I1009" s="8">
        <v>25</v>
      </c>
      <c r="J1009" s="8">
        <f>VLOOKUP($F1009,產品資料!$A$2:$G$51,6,FALSE)</f>
        <v>69210</v>
      </c>
      <c r="K1009" s="12">
        <f t="shared" si="15"/>
        <v>1730250</v>
      </c>
    </row>
    <row r="1010" spans="1:11" x14ac:dyDescent="0.3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1635</v>
      </c>
      <c r="G1010" s="16" t="str">
        <f>VLOOKUP($F1010,產品資料!$A$2:$G$51,5,FALSE)</f>
        <v>數位式無線電話-時尚黑</v>
      </c>
      <c r="H1010" s="13" t="str">
        <f>VLOOKUP(訂單銷售明細!$F1010,產品資料!$A$1:$G$51,2,FALSE)</f>
        <v>生活家電</v>
      </c>
      <c r="I1010" s="13">
        <v>35</v>
      </c>
      <c r="J1010" s="13">
        <f>VLOOKUP($F1010,產品資料!$A$2:$G$51,6,FALSE)</f>
        <v>990</v>
      </c>
      <c r="K1010" s="17">
        <f t="shared" si="15"/>
        <v>34650</v>
      </c>
    </row>
    <row r="1011" spans="1:11" x14ac:dyDescent="0.3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1604</v>
      </c>
      <c r="G1011" s="11" t="str">
        <f>VLOOKUP($F1011,產品資料!$A$2:$G$51,5,FALSE)</f>
        <v>渦輪氣旋健康氣炸鍋</v>
      </c>
      <c r="H1011" s="8" t="str">
        <f>VLOOKUP(訂單銷售明細!$F1011,產品資料!$A$1:$G$51,2,FALSE)</f>
        <v>廚房家電</v>
      </c>
      <c r="I1011" s="8">
        <v>25</v>
      </c>
      <c r="J1011" s="8">
        <f>VLOOKUP($F1011,產品資料!$A$2:$G$51,6,FALSE)</f>
        <v>8990</v>
      </c>
      <c r="K1011" s="12">
        <f t="shared" si="15"/>
        <v>224750</v>
      </c>
    </row>
    <row r="1012" spans="1:11" x14ac:dyDescent="0.3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1635</v>
      </c>
      <c r="G1012" s="16" t="str">
        <f>VLOOKUP($F1012,產品資料!$A$2:$G$51,5,FALSE)</f>
        <v>數位式無線電話-時尚黑</v>
      </c>
      <c r="H1012" s="13" t="str">
        <f>VLOOKUP(訂單銷售明細!$F1012,產品資料!$A$1:$G$51,2,FALSE)</f>
        <v>生活家電</v>
      </c>
      <c r="I1012" s="13">
        <v>25</v>
      </c>
      <c r="J1012" s="13">
        <f>VLOOKUP($F1012,產品資料!$A$2:$G$51,6,FALSE)</f>
        <v>990</v>
      </c>
      <c r="K1012" s="17">
        <f t="shared" si="15"/>
        <v>24750</v>
      </c>
    </row>
    <row r="1013" spans="1:11" x14ac:dyDescent="0.3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1611</v>
      </c>
      <c r="G1013" s="11" t="str">
        <f>VLOOKUP($F1013,產品資料!$A$2:$G$51,5,FALSE)</f>
        <v>美白電動牙刷-美白刷頭+多動向交叉刷頭</v>
      </c>
      <c r="H1013" s="8" t="str">
        <f>VLOOKUP(訂單銷售明細!$F1013,產品資料!$A$1:$G$51,2,FALSE)</f>
        <v>美容家電</v>
      </c>
      <c r="I1013" s="8">
        <v>25</v>
      </c>
      <c r="J1013" s="8">
        <f>VLOOKUP($F1013,產品資料!$A$2:$G$51,6,FALSE)</f>
        <v>1200</v>
      </c>
      <c r="K1013" s="12">
        <f t="shared" si="15"/>
        <v>30000</v>
      </c>
    </row>
    <row r="1014" spans="1:11" x14ac:dyDescent="0.3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1611</v>
      </c>
      <c r="G1014" s="16" t="str">
        <f>VLOOKUP($F1014,產品資料!$A$2:$G$51,5,FALSE)</f>
        <v>美白電動牙刷-美白刷頭+多動向交叉刷頭</v>
      </c>
      <c r="H1014" s="13" t="str">
        <f>VLOOKUP(訂單銷售明細!$F1014,產品資料!$A$1:$G$51,2,FALSE)</f>
        <v>美容家電</v>
      </c>
      <c r="I1014" s="13">
        <v>25</v>
      </c>
      <c r="J1014" s="13">
        <f>VLOOKUP($F1014,產品資料!$A$2:$G$51,6,FALSE)</f>
        <v>1200</v>
      </c>
      <c r="K1014" s="17">
        <f t="shared" si="15"/>
        <v>30000</v>
      </c>
    </row>
    <row r="1015" spans="1:11" x14ac:dyDescent="0.3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1640</v>
      </c>
      <c r="G1015" s="11" t="str">
        <f>VLOOKUP($F1015,產品資料!$A$2:$G$51,5,FALSE)</f>
        <v>迷你隨身空氣負離子清淨機-白</v>
      </c>
      <c r="H1015" s="8" t="str">
        <f>VLOOKUP(訂單銷售明細!$F1015,產品資料!$A$1:$G$51,2,FALSE)</f>
        <v>清靜除溼</v>
      </c>
      <c r="I1015" s="8">
        <v>35</v>
      </c>
      <c r="J1015" s="8">
        <f>VLOOKUP($F1015,產品資料!$A$2:$G$51,6,FALSE)</f>
        <v>999</v>
      </c>
      <c r="K1015" s="12">
        <f t="shared" si="15"/>
        <v>34965</v>
      </c>
    </row>
    <row r="1016" spans="1:11" x14ac:dyDescent="0.3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1602</v>
      </c>
      <c r="G1016" s="16" t="str">
        <f>VLOOKUP($F1016,產品資料!$A$2:$G$51,5,FALSE)</f>
        <v>日本原裝變頻六門冰箱</v>
      </c>
      <c r="H1016" s="13" t="str">
        <f>VLOOKUP(訂單銷售明細!$F1016,產品資料!$A$1:$G$51,2,FALSE)</f>
        <v>廚房家電</v>
      </c>
      <c r="I1016" s="13">
        <v>25</v>
      </c>
      <c r="J1016" s="13">
        <f>VLOOKUP($F1016,產品資料!$A$2:$G$51,6,FALSE)</f>
        <v>69210</v>
      </c>
      <c r="K1016" s="17">
        <f t="shared" si="15"/>
        <v>1730250</v>
      </c>
    </row>
    <row r="1017" spans="1:11" x14ac:dyDescent="0.3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1623</v>
      </c>
      <c r="G1017" s="11" t="str">
        <f>VLOOKUP($F1017,產品資料!$A$2:$G$51,5,FALSE)</f>
        <v>14吋立扇/電風扇-灰</v>
      </c>
      <c r="H1017" s="8" t="str">
        <f>VLOOKUP(訂單銷售明細!$F1017,產品資料!$A$1:$G$51,2,FALSE)</f>
        <v>空調家電</v>
      </c>
      <c r="I1017" s="8">
        <v>25</v>
      </c>
      <c r="J1017" s="8">
        <f>VLOOKUP($F1017,產品資料!$A$2:$G$51,6,FALSE)</f>
        <v>980</v>
      </c>
      <c r="K1017" s="12">
        <f t="shared" si="15"/>
        <v>24500</v>
      </c>
    </row>
    <row r="1018" spans="1:11" x14ac:dyDescent="0.3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1601</v>
      </c>
      <c r="G1018" s="16" t="str">
        <f>VLOOKUP($F1018,產品資料!$A$2:$G$51,5,FALSE)</f>
        <v>14吋立扇/電風扇-白</v>
      </c>
      <c r="H1018" s="13" t="str">
        <f>VLOOKUP(訂單銷售明細!$F1018,產品資料!$A$1:$G$51,2,FALSE)</f>
        <v>空調家電</v>
      </c>
      <c r="I1018" s="13">
        <v>25</v>
      </c>
      <c r="J1018" s="13">
        <f>VLOOKUP($F1018,產品資料!$A$2:$G$51,6,FALSE)</f>
        <v>980</v>
      </c>
      <c r="K1018" s="17">
        <f t="shared" si="15"/>
        <v>24500</v>
      </c>
    </row>
    <row r="1019" spans="1:11" x14ac:dyDescent="0.3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1601</v>
      </c>
      <c r="G1019" s="11" t="str">
        <f>VLOOKUP($F1019,產品資料!$A$2:$G$51,5,FALSE)</f>
        <v>14吋立扇/電風扇-白</v>
      </c>
      <c r="H1019" s="8" t="str">
        <f>VLOOKUP(訂單銷售明細!$F1019,產品資料!$A$1:$G$51,2,FALSE)</f>
        <v>空調家電</v>
      </c>
      <c r="I1019" s="8">
        <v>25</v>
      </c>
      <c r="J1019" s="8">
        <f>VLOOKUP($F1019,產品資料!$A$2:$G$51,6,FALSE)</f>
        <v>980</v>
      </c>
      <c r="K1019" s="12">
        <f t="shared" si="15"/>
        <v>24500</v>
      </c>
    </row>
    <row r="1020" spans="1:11" x14ac:dyDescent="0.3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1623</v>
      </c>
      <c r="G1020" s="16" t="str">
        <f>VLOOKUP($F1020,產品資料!$A$2:$G$51,5,FALSE)</f>
        <v>14吋立扇/電風扇-灰</v>
      </c>
      <c r="H1020" s="13" t="str">
        <f>VLOOKUP(訂單銷售明細!$F1020,產品資料!$A$1:$G$51,2,FALSE)</f>
        <v>空調家電</v>
      </c>
      <c r="I1020" s="13">
        <v>25</v>
      </c>
      <c r="J1020" s="13">
        <f>VLOOKUP($F1020,產品資料!$A$2:$G$51,6,FALSE)</f>
        <v>980</v>
      </c>
      <c r="K1020" s="17">
        <f t="shared" si="15"/>
        <v>24500</v>
      </c>
    </row>
    <row r="1021" spans="1:11" x14ac:dyDescent="0.3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1635</v>
      </c>
      <c r="G1021" s="11" t="str">
        <f>VLOOKUP($F1021,產品資料!$A$2:$G$51,5,FALSE)</f>
        <v>數位式無線電話-時尚黑</v>
      </c>
      <c r="H1021" s="8" t="str">
        <f>VLOOKUP(訂單銷售明細!$F1021,產品資料!$A$1:$G$51,2,FALSE)</f>
        <v>生活家電</v>
      </c>
      <c r="I1021" s="8">
        <v>35</v>
      </c>
      <c r="J1021" s="8">
        <f>VLOOKUP($F1021,產品資料!$A$2:$G$51,6,FALSE)</f>
        <v>990</v>
      </c>
      <c r="K1021" s="12">
        <f t="shared" si="15"/>
        <v>34650</v>
      </c>
    </row>
    <row r="1022" spans="1:11" x14ac:dyDescent="0.3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1604</v>
      </c>
      <c r="G1022" s="16" t="str">
        <f>VLOOKUP($F1022,產品資料!$A$2:$G$51,5,FALSE)</f>
        <v>渦輪氣旋健康氣炸鍋</v>
      </c>
      <c r="H1022" s="13" t="str">
        <f>VLOOKUP(訂單銷售明細!$F1022,產品資料!$A$1:$G$51,2,FALSE)</f>
        <v>廚房家電</v>
      </c>
      <c r="I1022" s="13">
        <v>25</v>
      </c>
      <c r="J1022" s="13">
        <f>VLOOKUP($F1022,產品資料!$A$2:$G$51,6,FALSE)</f>
        <v>8990</v>
      </c>
      <c r="K1022" s="17">
        <f t="shared" si="15"/>
        <v>224750</v>
      </c>
    </row>
    <row r="1023" spans="1:11" x14ac:dyDescent="0.3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1635</v>
      </c>
      <c r="G1023" s="11" t="str">
        <f>VLOOKUP($F1023,產品資料!$A$2:$G$51,5,FALSE)</f>
        <v>數位式無線電話-時尚黑</v>
      </c>
      <c r="H1023" s="8" t="str">
        <f>VLOOKUP(訂單銷售明細!$F1023,產品資料!$A$1:$G$51,2,FALSE)</f>
        <v>生活家電</v>
      </c>
      <c r="I1023" s="8">
        <v>25</v>
      </c>
      <c r="J1023" s="8">
        <f>VLOOKUP($F1023,產品資料!$A$2:$G$51,6,FALSE)</f>
        <v>990</v>
      </c>
      <c r="K1023" s="12">
        <f t="shared" si="15"/>
        <v>24750</v>
      </c>
    </row>
    <row r="1024" spans="1:11" x14ac:dyDescent="0.3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1611</v>
      </c>
      <c r="G1024" s="16" t="str">
        <f>VLOOKUP($F1024,產品資料!$A$2:$G$51,5,FALSE)</f>
        <v>美白電動牙刷-美白刷頭+多動向交叉刷頭</v>
      </c>
      <c r="H1024" s="13" t="str">
        <f>VLOOKUP(訂單銷售明細!$F1024,產品資料!$A$1:$G$51,2,FALSE)</f>
        <v>美容家電</v>
      </c>
      <c r="I1024" s="13">
        <v>25</v>
      </c>
      <c r="J1024" s="13">
        <f>VLOOKUP($F1024,產品資料!$A$2:$G$51,6,FALSE)</f>
        <v>1200</v>
      </c>
      <c r="K1024" s="17">
        <f t="shared" si="15"/>
        <v>30000</v>
      </c>
    </row>
    <row r="1025" spans="1:11" x14ac:dyDescent="0.3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1611</v>
      </c>
      <c r="G1025" s="11" t="str">
        <f>VLOOKUP($F1025,產品資料!$A$2:$G$51,5,FALSE)</f>
        <v>美白電動牙刷-美白刷頭+多動向交叉刷頭</v>
      </c>
      <c r="H1025" s="8" t="str">
        <f>VLOOKUP(訂單銷售明細!$F1025,產品資料!$A$1:$G$51,2,FALSE)</f>
        <v>美容家電</v>
      </c>
      <c r="I1025" s="8">
        <v>25</v>
      </c>
      <c r="J1025" s="8">
        <f>VLOOKUP($F1025,產品資料!$A$2:$G$51,6,FALSE)</f>
        <v>1200</v>
      </c>
      <c r="K1025" s="12">
        <f t="shared" si="15"/>
        <v>30000</v>
      </c>
    </row>
    <row r="1026" spans="1:11" x14ac:dyDescent="0.3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1640</v>
      </c>
      <c r="G1026" s="16" t="str">
        <f>VLOOKUP($F1026,產品資料!$A$2:$G$51,5,FALSE)</f>
        <v>迷你隨身空氣負離子清淨機-白</v>
      </c>
      <c r="H1026" s="13" t="str">
        <f>VLOOKUP(訂單銷售明細!$F1026,產品資料!$A$1:$G$51,2,FALSE)</f>
        <v>清靜除溼</v>
      </c>
      <c r="I1026" s="13">
        <v>35</v>
      </c>
      <c r="J1026" s="13">
        <f>VLOOKUP($F1026,產品資料!$A$2:$G$51,6,FALSE)</f>
        <v>999</v>
      </c>
      <c r="K1026" s="17">
        <f t="shared" si="15"/>
        <v>34965</v>
      </c>
    </row>
    <row r="1027" spans="1:11" x14ac:dyDescent="0.3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1602</v>
      </c>
      <c r="G1027" s="11" t="str">
        <f>VLOOKUP($F1027,產品資料!$A$2:$G$51,5,FALSE)</f>
        <v>日本原裝變頻六門冰箱</v>
      </c>
      <c r="H1027" s="8" t="str">
        <f>VLOOKUP(訂單銷售明細!$F1027,產品資料!$A$1:$G$51,2,FALSE)</f>
        <v>廚房家電</v>
      </c>
      <c r="I1027" s="8">
        <v>25</v>
      </c>
      <c r="J1027" s="8">
        <f>VLOOKUP($F1027,產品資料!$A$2:$G$51,6,FALSE)</f>
        <v>69210</v>
      </c>
      <c r="K1027" s="12">
        <f t="shared" ref="K1027:K1090" si="16">I1027*J1027</f>
        <v>1730250</v>
      </c>
    </row>
    <row r="1028" spans="1:11" x14ac:dyDescent="0.3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1623</v>
      </c>
      <c r="G1028" s="16" t="str">
        <f>VLOOKUP($F1028,產品資料!$A$2:$G$51,5,FALSE)</f>
        <v>14吋立扇/電風扇-灰</v>
      </c>
      <c r="H1028" s="13" t="str">
        <f>VLOOKUP(訂單銷售明細!$F1028,產品資料!$A$1:$G$51,2,FALSE)</f>
        <v>空調家電</v>
      </c>
      <c r="I1028" s="13">
        <v>25</v>
      </c>
      <c r="J1028" s="13">
        <f>VLOOKUP($F1028,產品資料!$A$2:$G$51,6,FALSE)</f>
        <v>980</v>
      </c>
      <c r="K1028" s="17">
        <f t="shared" si="16"/>
        <v>24500</v>
      </c>
    </row>
    <row r="1029" spans="1:11" x14ac:dyDescent="0.3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1601</v>
      </c>
      <c r="G1029" s="11" t="str">
        <f>VLOOKUP($F1029,產品資料!$A$2:$G$51,5,FALSE)</f>
        <v>14吋立扇/電風扇-白</v>
      </c>
      <c r="H1029" s="8" t="str">
        <f>VLOOKUP(訂單銷售明細!$F1029,產品資料!$A$1:$G$51,2,FALSE)</f>
        <v>空調家電</v>
      </c>
      <c r="I1029" s="8">
        <v>25</v>
      </c>
      <c r="J1029" s="8">
        <f>VLOOKUP($F1029,產品資料!$A$2:$G$51,6,FALSE)</f>
        <v>980</v>
      </c>
      <c r="K1029" s="12">
        <f t="shared" si="16"/>
        <v>24500</v>
      </c>
    </row>
    <row r="1030" spans="1:11" x14ac:dyDescent="0.3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1601</v>
      </c>
      <c r="G1030" s="16" t="str">
        <f>VLOOKUP($F1030,產品資料!$A$2:$G$51,5,FALSE)</f>
        <v>14吋立扇/電風扇-白</v>
      </c>
      <c r="H1030" s="13" t="str">
        <f>VLOOKUP(訂單銷售明細!$F1030,產品資料!$A$1:$G$51,2,FALSE)</f>
        <v>空調家電</v>
      </c>
      <c r="I1030" s="13">
        <v>25</v>
      </c>
      <c r="J1030" s="13">
        <f>VLOOKUP($F1030,產品資料!$A$2:$G$51,6,FALSE)</f>
        <v>980</v>
      </c>
      <c r="K1030" s="17">
        <f t="shared" si="16"/>
        <v>24500</v>
      </c>
    </row>
    <row r="1031" spans="1:11" x14ac:dyDescent="0.3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1623</v>
      </c>
      <c r="G1031" s="11" t="str">
        <f>VLOOKUP($F1031,產品資料!$A$2:$G$51,5,FALSE)</f>
        <v>14吋立扇/電風扇-灰</v>
      </c>
      <c r="H1031" s="8" t="str">
        <f>VLOOKUP(訂單銷售明細!$F1031,產品資料!$A$1:$G$51,2,FALSE)</f>
        <v>空調家電</v>
      </c>
      <c r="I1031" s="8">
        <v>25</v>
      </c>
      <c r="J1031" s="8">
        <f>VLOOKUP($F1031,產品資料!$A$2:$G$51,6,FALSE)</f>
        <v>980</v>
      </c>
      <c r="K1031" s="12">
        <f t="shared" si="16"/>
        <v>24500</v>
      </c>
    </row>
    <row r="1032" spans="1:11" x14ac:dyDescent="0.3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1635</v>
      </c>
      <c r="G1032" s="16" t="str">
        <f>VLOOKUP($F1032,產品資料!$A$2:$G$51,5,FALSE)</f>
        <v>數位式無線電話-時尚黑</v>
      </c>
      <c r="H1032" s="13" t="str">
        <f>VLOOKUP(訂單銷售明細!$F1032,產品資料!$A$1:$G$51,2,FALSE)</f>
        <v>生活家電</v>
      </c>
      <c r="I1032" s="13">
        <v>35</v>
      </c>
      <c r="J1032" s="13">
        <f>VLOOKUP($F1032,產品資料!$A$2:$G$51,6,FALSE)</f>
        <v>990</v>
      </c>
      <c r="K1032" s="17">
        <f t="shared" si="16"/>
        <v>34650</v>
      </c>
    </row>
    <row r="1033" spans="1:11" x14ac:dyDescent="0.3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1604</v>
      </c>
      <c r="G1033" s="11" t="str">
        <f>VLOOKUP($F1033,產品資料!$A$2:$G$51,5,FALSE)</f>
        <v>渦輪氣旋健康氣炸鍋</v>
      </c>
      <c r="H1033" s="8" t="str">
        <f>VLOOKUP(訂單銷售明細!$F1033,產品資料!$A$1:$G$51,2,FALSE)</f>
        <v>廚房家電</v>
      </c>
      <c r="I1033" s="8">
        <v>25</v>
      </c>
      <c r="J1033" s="8">
        <f>VLOOKUP($F1033,產品資料!$A$2:$G$51,6,FALSE)</f>
        <v>8990</v>
      </c>
      <c r="K1033" s="12">
        <f t="shared" si="16"/>
        <v>224750</v>
      </c>
    </row>
    <row r="1034" spans="1:11" x14ac:dyDescent="0.3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1635</v>
      </c>
      <c r="G1034" s="16" t="str">
        <f>VLOOKUP($F1034,產品資料!$A$2:$G$51,5,FALSE)</f>
        <v>數位式無線電話-時尚黑</v>
      </c>
      <c r="H1034" s="13" t="str">
        <f>VLOOKUP(訂單銷售明細!$F1034,產品資料!$A$1:$G$51,2,FALSE)</f>
        <v>生活家電</v>
      </c>
      <c r="I1034" s="13">
        <v>25</v>
      </c>
      <c r="J1034" s="13">
        <f>VLOOKUP($F1034,產品資料!$A$2:$G$51,6,FALSE)</f>
        <v>990</v>
      </c>
      <c r="K1034" s="17">
        <f t="shared" si="16"/>
        <v>24750</v>
      </c>
    </row>
    <row r="1035" spans="1:11" x14ac:dyDescent="0.3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1611</v>
      </c>
      <c r="G1035" s="11" t="str">
        <f>VLOOKUP($F1035,產品資料!$A$2:$G$51,5,FALSE)</f>
        <v>美白電動牙刷-美白刷頭+多動向交叉刷頭</v>
      </c>
      <c r="H1035" s="8" t="str">
        <f>VLOOKUP(訂單銷售明細!$F1035,產品資料!$A$1:$G$51,2,FALSE)</f>
        <v>美容家電</v>
      </c>
      <c r="I1035" s="8">
        <v>25</v>
      </c>
      <c r="J1035" s="8">
        <f>VLOOKUP($F1035,產品資料!$A$2:$G$51,6,FALSE)</f>
        <v>1200</v>
      </c>
      <c r="K1035" s="12">
        <f t="shared" si="16"/>
        <v>30000</v>
      </c>
    </row>
    <row r="1036" spans="1:11" x14ac:dyDescent="0.3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1611</v>
      </c>
      <c r="G1036" s="16" t="str">
        <f>VLOOKUP($F1036,產品資料!$A$2:$G$51,5,FALSE)</f>
        <v>美白電動牙刷-美白刷頭+多動向交叉刷頭</v>
      </c>
      <c r="H1036" s="13" t="str">
        <f>VLOOKUP(訂單銷售明細!$F1036,產品資料!$A$1:$G$51,2,FALSE)</f>
        <v>美容家電</v>
      </c>
      <c r="I1036" s="13">
        <v>25</v>
      </c>
      <c r="J1036" s="13">
        <f>VLOOKUP($F1036,產品資料!$A$2:$G$51,6,FALSE)</f>
        <v>1200</v>
      </c>
      <c r="K1036" s="17">
        <f t="shared" si="16"/>
        <v>30000</v>
      </c>
    </row>
    <row r="1037" spans="1:11" x14ac:dyDescent="0.3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1640</v>
      </c>
      <c r="G1037" s="11" t="str">
        <f>VLOOKUP($F1037,產品資料!$A$2:$G$51,5,FALSE)</f>
        <v>迷你隨身空氣負離子清淨機-白</v>
      </c>
      <c r="H1037" s="8" t="str">
        <f>VLOOKUP(訂單銷售明細!$F1037,產品資料!$A$1:$G$51,2,FALSE)</f>
        <v>清靜除溼</v>
      </c>
      <c r="I1037" s="8">
        <v>35</v>
      </c>
      <c r="J1037" s="8">
        <f>VLOOKUP($F1037,產品資料!$A$2:$G$51,6,FALSE)</f>
        <v>999</v>
      </c>
      <c r="K1037" s="12">
        <f t="shared" si="16"/>
        <v>34965</v>
      </c>
    </row>
    <row r="1038" spans="1:11" x14ac:dyDescent="0.3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1623</v>
      </c>
      <c r="G1038" s="16" t="str">
        <f>VLOOKUP($F1038,產品資料!$A$2:$G$51,5,FALSE)</f>
        <v>14吋立扇/電風扇-灰</v>
      </c>
      <c r="H1038" s="13" t="str">
        <f>VLOOKUP(訂單銷售明細!$F1038,產品資料!$A$1:$G$51,2,FALSE)</f>
        <v>空調家電</v>
      </c>
      <c r="I1038" s="13">
        <v>25</v>
      </c>
      <c r="J1038" s="13">
        <f>VLOOKUP($F1038,產品資料!$A$2:$G$51,6,FALSE)</f>
        <v>980</v>
      </c>
      <c r="K1038" s="17">
        <f t="shared" si="16"/>
        <v>24500</v>
      </c>
    </row>
    <row r="1039" spans="1:11" x14ac:dyDescent="0.3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1601</v>
      </c>
      <c r="G1039" s="11" t="str">
        <f>VLOOKUP($F1039,產品資料!$A$2:$G$51,5,FALSE)</f>
        <v>14吋立扇/電風扇-白</v>
      </c>
      <c r="H1039" s="8" t="str">
        <f>VLOOKUP(訂單銷售明細!$F1039,產品資料!$A$1:$G$51,2,FALSE)</f>
        <v>空調家電</v>
      </c>
      <c r="I1039" s="8">
        <v>25</v>
      </c>
      <c r="J1039" s="8">
        <f>VLOOKUP($F1039,產品資料!$A$2:$G$51,6,FALSE)</f>
        <v>980</v>
      </c>
      <c r="K1039" s="12">
        <f t="shared" si="16"/>
        <v>24500</v>
      </c>
    </row>
    <row r="1040" spans="1:11" x14ac:dyDescent="0.3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1601</v>
      </c>
      <c r="G1040" s="16" t="str">
        <f>VLOOKUP($F1040,產品資料!$A$2:$G$51,5,FALSE)</f>
        <v>14吋立扇/電風扇-白</v>
      </c>
      <c r="H1040" s="13" t="str">
        <f>VLOOKUP(訂單銷售明細!$F1040,產品資料!$A$1:$G$51,2,FALSE)</f>
        <v>空調家電</v>
      </c>
      <c r="I1040" s="13">
        <v>25</v>
      </c>
      <c r="J1040" s="13">
        <f>VLOOKUP($F1040,產品資料!$A$2:$G$51,6,FALSE)</f>
        <v>980</v>
      </c>
      <c r="K1040" s="17">
        <f t="shared" si="16"/>
        <v>24500</v>
      </c>
    </row>
    <row r="1041" spans="1:11" x14ac:dyDescent="0.3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1623</v>
      </c>
      <c r="G1041" s="11" t="str">
        <f>VLOOKUP($F1041,產品資料!$A$2:$G$51,5,FALSE)</f>
        <v>14吋立扇/電風扇-灰</v>
      </c>
      <c r="H1041" s="8" t="str">
        <f>VLOOKUP(訂單銷售明細!$F1041,產品資料!$A$1:$G$51,2,FALSE)</f>
        <v>空調家電</v>
      </c>
      <c r="I1041" s="8">
        <v>25</v>
      </c>
      <c r="J1041" s="8">
        <f>VLOOKUP($F1041,產品資料!$A$2:$G$51,6,FALSE)</f>
        <v>980</v>
      </c>
      <c r="K1041" s="12">
        <f t="shared" si="16"/>
        <v>24500</v>
      </c>
    </row>
    <row r="1042" spans="1:11" x14ac:dyDescent="0.3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1604</v>
      </c>
      <c r="G1042" s="16" t="str">
        <f>VLOOKUP($F1042,產品資料!$A$2:$G$51,5,FALSE)</f>
        <v>渦輪氣旋健康氣炸鍋</v>
      </c>
      <c r="H1042" s="13" t="str">
        <f>VLOOKUP(訂單銷售明細!$F1042,產品資料!$A$1:$G$51,2,FALSE)</f>
        <v>廚房家電</v>
      </c>
      <c r="I1042" s="13">
        <v>25</v>
      </c>
      <c r="J1042" s="13">
        <f>VLOOKUP($F1042,產品資料!$A$2:$G$51,6,FALSE)</f>
        <v>8990</v>
      </c>
      <c r="K1042" s="17">
        <f t="shared" si="16"/>
        <v>224750</v>
      </c>
    </row>
    <row r="1043" spans="1:11" x14ac:dyDescent="0.3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1600</v>
      </c>
      <c r="G1043" s="11" t="str">
        <f>VLOOKUP($F1043,產品資料!$A$2:$G$51,5,FALSE)</f>
        <v>蒸氣電熨斗</v>
      </c>
      <c r="H1043" s="8" t="str">
        <f>VLOOKUP(訂單銷售明細!$F1043,產品資料!$A$1:$G$51,2,FALSE)</f>
        <v>生活家電</v>
      </c>
      <c r="I1043" s="8">
        <v>35</v>
      </c>
      <c r="J1043" s="8">
        <f>VLOOKUP($F1043,產品資料!$A$2:$G$51,6,FALSE)</f>
        <v>665</v>
      </c>
      <c r="K1043" s="12">
        <f t="shared" si="16"/>
        <v>23275</v>
      </c>
    </row>
    <row r="1044" spans="1:11" x14ac:dyDescent="0.3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1623</v>
      </c>
      <c r="G1044" s="16" t="str">
        <f>VLOOKUP($F1044,產品資料!$A$2:$G$51,5,FALSE)</f>
        <v>14吋立扇/電風扇-灰</v>
      </c>
      <c r="H1044" s="13" t="str">
        <f>VLOOKUP(訂單銷售明細!$F1044,產品資料!$A$1:$G$51,2,FALSE)</f>
        <v>空調家電</v>
      </c>
      <c r="I1044" s="13">
        <v>25</v>
      </c>
      <c r="J1044" s="13">
        <f>VLOOKUP($F1044,產品資料!$A$2:$G$51,6,FALSE)</f>
        <v>980</v>
      </c>
      <c r="K1044" s="17">
        <f t="shared" si="16"/>
        <v>24500</v>
      </c>
    </row>
    <row r="1045" spans="1:11" x14ac:dyDescent="0.3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1601</v>
      </c>
      <c r="G1045" s="11" t="str">
        <f>VLOOKUP($F1045,產品資料!$A$2:$G$51,5,FALSE)</f>
        <v>14吋立扇/電風扇-白</v>
      </c>
      <c r="H1045" s="8" t="str">
        <f>VLOOKUP(訂單銷售明細!$F1045,產品資料!$A$1:$G$51,2,FALSE)</f>
        <v>空調家電</v>
      </c>
      <c r="I1045" s="8">
        <v>25</v>
      </c>
      <c r="J1045" s="8">
        <f>VLOOKUP($F1045,產品資料!$A$2:$G$51,6,FALSE)</f>
        <v>980</v>
      </c>
      <c r="K1045" s="12">
        <f t="shared" si="16"/>
        <v>24500</v>
      </c>
    </row>
    <row r="1046" spans="1:11" x14ac:dyDescent="0.3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1601</v>
      </c>
      <c r="G1046" s="16" t="str">
        <f>VLOOKUP($F1046,產品資料!$A$2:$G$51,5,FALSE)</f>
        <v>14吋立扇/電風扇-白</v>
      </c>
      <c r="H1046" s="13" t="str">
        <f>VLOOKUP(訂單銷售明細!$F1046,產品資料!$A$1:$G$51,2,FALSE)</f>
        <v>空調家電</v>
      </c>
      <c r="I1046" s="13">
        <v>25</v>
      </c>
      <c r="J1046" s="13">
        <f>VLOOKUP($F1046,產品資料!$A$2:$G$51,6,FALSE)</f>
        <v>980</v>
      </c>
      <c r="K1046" s="17">
        <f t="shared" si="16"/>
        <v>24500</v>
      </c>
    </row>
    <row r="1047" spans="1:11" x14ac:dyDescent="0.3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1623</v>
      </c>
      <c r="G1047" s="11" t="str">
        <f>VLOOKUP($F1047,產品資料!$A$2:$G$51,5,FALSE)</f>
        <v>14吋立扇/電風扇-灰</v>
      </c>
      <c r="H1047" s="8" t="str">
        <f>VLOOKUP(訂單銷售明細!$F1047,產品資料!$A$1:$G$51,2,FALSE)</f>
        <v>空調家電</v>
      </c>
      <c r="I1047" s="8">
        <v>25</v>
      </c>
      <c r="J1047" s="8">
        <f>VLOOKUP($F1047,產品資料!$A$2:$G$51,6,FALSE)</f>
        <v>980</v>
      </c>
      <c r="K1047" s="12">
        <f t="shared" si="16"/>
        <v>24500</v>
      </c>
    </row>
    <row r="1048" spans="1:11" x14ac:dyDescent="0.3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1604</v>
      </c>
      <c r="G1048" s="16" t="str">
        <f>VLOOKUP($F1048,產品資料!$A$2:$G$51,5,FALSE)</f>
        <v>渦輪氣旋健康氣炸鍋</v>
      </c>
      <c r="H1048" s="13" t="str">
        <f>VLOOKUP(訂單銷售明細!$F1048,產品資料!$A$1:$G$51,2,FALSE)</f>
        <v>廚房家電</v>
      </c>
      <c r="I1048" s="13">
        <v>25</v>
      </c>
      <c r="J1048" s="13">
        <f>VLOOKUP($F1048,產品資料!$A$2:$G$51,6,FALSE)</f>
        <v>8990</v>
      </c>
      <c r="K1048" s="17">
        <f t="shared" si="16"/>
        <v>224750</v>
      </c>
    </row>
    <row r="1049" spans="1:11" x14ac:dyDescent="0.3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1600</v>
      </c>
      <c r="G1049" s="11" t="str">
        <f>VLOOKUP($F1049,產品資料!$A$2:$G$51,5,FALSE)</f>
        <v>蒸氣電熨斗</v>
      </c>
      <c r="H1049" s="8" t="str">
        <f>VLOOKUP(訂單銷售明細!$F1049,產品資料!$A$1:$G$51,2,FALSE)</f>
        <v>生活家電</v>
      </c>
      <c r="I1049" s="8">
        <v>35</v>
      </c>
      <c r="J1049" s="8">
        <f>VLOOKUP($F1049,產品資料!$A$2:$G$51,6,FALSE)</f>
        <v>665</v>
      </c>
      <c r="K1049" s="12">
        <f t="shared" si="16"/>
        <v>23275</v>
      </c>
    </row>
    <row r="1050" spans="1:11" x14ac:dyDescent="0.3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1623</v>
      </c>
      <c r="G1050" s="16" t="str">
        <f>VLOOKUP($F1050,產品資料!$A$2:$G$51,5,FALSE)</f>
        <v>14吋立扇/電風扇-灰</v>
      </c>
      <c r="H1050" s="13" t="str">
        <f>VLOOKUP(訂單銷售明細!$F1050,產品資料!$A$1:$G$51,2,FALSE)</f>
        <v>空調家電</v>
      </c>
      <c r="I1050" s="13">
        <v>25</v>
      </c>
      <c r="J1050" s="13">
        <f>VLOOKUP($F1050,產品資料!$A$2:$G$51,6,FALSE)</f>
        <v>980</v>
      </c>
      <c r="K1050" s="17">
        <f t="shared" si="16"/>
        <v>24500</v>
      </c>
    </row>
    <row r="1051" spans="1:11" x14ac:dyDescent="0.3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1601</v>
      </c>
      <c r="G1051" s="11" t="str">
        <f>VLOOKUP($F1051,產品資料!$A$2:$G$51,5,FALSE)</f>
        <v>14吋立扇/電風扇-白</v>
      </c>
      <c r="H1051" s="8" t="str">
        <f>VLOOKUP(訂單銷售明細!$F1051,產品資料!$A$1:$G$51,2,FALSE)</f>
        <v>空調家電</v>
      </c>
      <c r="I1051" s="8">
        <v>25</v>
      </c>
      <c r="J1051" s="8">
        <f>VLOOKUP($F1051,產品資料!$A$2:$G$51,6,FALSE)</f>
        <v>980</v>
      </c>
      <c r="K1051" s="12">
        <f t="shared" si="16"/>
        <v>24500</v>
      </c>
    </row>
    <row r="1052" spans="1:11" x14ac:dyDescent="0.3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1601</v>
      </c>
      <c r="G1052" s="16" t="str">
        <f>VLOOKUP($F1052,產品資料!$A$2:$G$51,5,FALSE)</f>
        <v>14吋立扇/電風扇-白</v>
      </c>
      <c r="H1052" s="13" t="str">
        <f>VLOOKUP(訂單銷售明細!$F1052,產品資料!$A$1:$G$51,2,FALSE)</f>
        <v>空調家電</v>
      </c>
      <c r="I1052" s="13">
        <v>25</v>
      </c>
      <c r="J1052" s="13">
        <f>VLOOKUP($F1052,產品資料!$A$2:$G$51,6,FALSE)</f>
        <v>980</v>
      </c>
      <c r="K1052" s="17">
        <f t="shared" si="16"/>
        <v>24500</v>
      </c>
    </row>
    <row r="1053" spans="1:11" x14ac:dyDescent="0.3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1623</v>
      </c>
      <c r="G1053" s="11" t="str">
        <f>VLOOKUP($F1053,產品資料!$A$2:$G$51,5,FALSE)</f>
        <v>14吋立扇/電風扇-灰</v>
      </c>
      <c r="H1053" s="8" t="str">
        <f>VLOOKUP(訂單銷售明細!$F1053,產品資料!$A$1:$G$51,2,FALSE)</f>
        <v>空調家電</v>
      </c>
      <c r="I1053" s="8">
        <v>25</v>
      </c>
      <c r="J1053" s="8">
        <f>VLOOKUP($F1053,產品資料!$A$2:$G$51,6,FALSE)</f>
        <v>980</v>
      </c>
      <c r="K1053" s="12">
        <f t="shared" si="16"/>
        <v>24500</v>
      </c>
    </row>
    <row r="1054" spans="1:11" x14ac:dyDescent="0.3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1615</v>
      </c>
      <c r="G1054" s="16" t="str">
        <f>VLOOKUP($F1054,產品資料!$A$2:$G$51,5,FALSE)</f>
        <v>迷你淨顏潔膚儀-送刷頭</v>
      </c>
      <c r="H1054" s="13" t="str">
        <f>VLOOKUP(訂單銷售明細!$F1054,產品資料!$A$1:$G$51,2,FALSE)</f>
        <v>美容家電</v>
      </c>
      <c r="I1054" s="13">
        <v>25</v>
      </c>
      <c r="J1054" s="13">
        <f>VLOOKUP($F1054,產品資料!$A$2:$G$51,6,FALSE)</f>
        <v>2600</v>
      </c>
      <c r="K1054" s="17">
        <f t="shared" si="16"/>
        <v>65000</v>
      </c>
    </row>
    <row r="1055" spans="1:11" x14ac:dyDescent="0.3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1608</v>
      </c>
      <c r="G1055" s="11" t="str">
        <f>VLOOKUP($F1055,產品資料!$A$2:$G$51,5,FALSE)</f>
        <v>奈米水離子吹風機-粉金</v>
      </c>
      <c r="H1055" s="8" t="str">
        <f>VLOOKUP(訂單銷售明細!$F1055,產品資料!$A$1:$G$51,2,FALSE)</f>
        <v>美容家電</v>
      </c>
      <c r="I1055" s="8">
        <v>35</v>
      </c>
      <c r="J1055" s="8">
        <f>VLOOKUP($F1055,產品資料!$A$2:$G$51,6,FALSE)</f>
        <v>5990</v>
      </c>
      <c r="K1055" s="12">
        <f t="shared" si="16"/>
        <v>209650</v>
      </c>
    </row>
    <row r="1056" spans="1:11" x14ac:dyDescent="0.3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1615</v>
      </c>
      <c r="G1056" s="16" t="str">
        <f>VLOOKUP($F1056,產品資料!$A$2:$G$51,5,FALSE)</f>
        <v>迷你淨顏潔膚儀-送刷頭</v>
      </c>
      <c r="H1056" s="13" t="str">
        <f>VLOOKUP(訂單銷售明細!$F1056,產品資料!$A$1:$G$51,2,FALSE)</f>
        <v>美容家電</v>
      </c>
      <c r="I1056" s="13">
        <v>25</v>
      </c>
      <c r="J1056" s="13">
        <f>VLOOKUP($F1056,產品資料!$A$2:$G$51,6,FALSE)</f>
        <v>2600</v>
      </c>
      <c r="K1056" s="17">
        <f t="shared" si="16"/>
        <v>65000</v>
      </c>
    </row>
    <row r="1057" spans="1:11" x14ac:dyDescent="0.3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1608</v>
      </c>
      <c r="G1057" s="11" t="str">
        <f>VLOOKUP($F1057,產品資料!$A$2:$G$51,5,FALSE)</f>
        <v>奈米水離子吹風機-粉金</v>
      </c>
      <c r="H1057" s="8" t="str">
        <f>VLOOKUP(訂單銷售明細!$F1057,產品資料!$A$1:$G$51,2,FALSE)</f>
        <v>美容家電</v>
      </c>
      <c r="I1057" s="8">
        <v>35</v>
      </c>
      <c r="J1057" s="8">
        <f>VLOOKUP($F1057,產品資料!$A$2:$G$51,6,FALSE)</f>
        <v>5990</v>
      </c>
      <c r="K1057" s="12">
        <f t="shared" si="16"/>
        <v>209650</v>
      </c>
    </row>
    <row r="1058" spans="1:11" x14ac:dyDescent="0.3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1615</v>
      </c>
      <c r="G1058" s="16" t="str">
        <f>VLOOKUP($F1058,產品資料!$A$2:$G$51,5,FALSE)</f>
        <v>迷你淨顏潔膚儀-送刷頭</v>
      </c>
      <c r="H1058" s="13" t="str">
        <f>VLOOKUP(訂單銷售明細!$F1058,產品資料!$A$1:$G$51,2,FALSE)</f>
        <v>美容家電</v>
      </c>
      <c r="I1058" s="13">
        <v>25</v>
      </c>
      <c r="J1058" s="13">
        <f>VLOOKUP($F1058,產品資料!$A$2:$G$51,6,FALSE)</f>
        <v>2600</v>
      </c>
      <c r="K1058" s="17">
        <f t="shared" si="16"/>
        <v>65000</v>
      </c>
    </row>
    <row r="1059" spans="1:11" x14ac:dyDescent="0.3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1608</v>
      </c>
      <c r="G1059" s="11" t="str">
        <f>VLOOKUP($F1059,產品資料!$A$2:$G$51,5,FALSE)</f>
        <v>奈米水離子吹風機-粉金</v>
      </c>
      <c r="H1059" s="8" t="str">
        <f>VLOOKUP(訂單銷售明細!$F1059,產品資料!$A$1:$G$51,2,FALSE)</f>
        <v>美容家電</v>
      </c>
      <c r="I1059" s="8">
        <v>35</v>
      </c>
      <c r="J1059" s="8">
        <f>VLOOKUP($F1059,產品資料!$A$2:$G$51,6,FALSE)</f>
        <v>5990</v>
      </c>
      <c r="K1059" s="12">
        <f t="shared" si="16"/>
        <v>209650</v>
      </c>
    </row>
    <row r="1060" spans="1:11" x14ac:dyDescent="0.3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1615</v>
      </c>
      <c r="G1060" s="16" t="str">
        <f>VLOOKUP($F1060,產品資料!$A$2:$G$51,5,FALSE)</f>
        <v>迷你淨顏潔膚儀-送刷頭</v>
      </c>
      <c r="H1060" s="13" t="str">
        <f>VLOOKUP(訂單銷售明細!$F1060,產品資料!$A$1:$G$51,2,FALSE)</f>
        <v>美容家電</v>
      </c>
      <c r="I1060" s="13">
        <v>25</v>
      </c>
      <c r="J1060" s="13">
        <f>VLOOKUP($F1060,產品資料!$A$2:$G$51,6,FALSE)</f>
        <v>2600</v>
      </c>
      <c r="K1060" s="17">
        <f t="shared" si="16"/>
        <v>65000</v>
      </c>
    </row>
    <row r="1061" spans="1:11" x14ac:dyDescent="0.3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1623</v>
      </c>
      <c r="G1061" s="11" t="str">
        <f>VLOOKUP($F1061,產品資料!$A$2:$G$51,5,FALSE)</f>
        <v>14吋立扇/電風扇-灰</v>
      </c>
      <c r="H1061" s="8" t="str">
        <f>VLOOKUP(訂單銷售明細!$F1061,產品資料!$A$1:$G$51,2,FALSE)</f>
        <v>空調家電</v>
      </c>
      <c r="I1061" s="8">
        <v>25</v>
      </c>
      <c r="J1061" s="8">
        <f>VLOOKUP($F1061,產品資料!$A$2:$G$51,6,FALSE)</f>
        <v>980</v>
      </c>
      <c r="K1061" s="12">
        <f t="shared" si="16"/>
        <v>24500</v>
      </c>
    </row>
    <row r="1062" spans="1:11" x14ac:dyDescent="0.3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1614</v>
      </c>
      <c r="G1062" s="16" t="str">
        <f>VLOOKUP($F1062,產品資料!$A$2:$G$51,5,FALSE)</f>
        <v>43吋LED液晶顯示器</v>
      </c>
      <c r="H1062" s="13" t="str">
        <f>VLOOKUP(訂單銷售明細!$F1062,產品資料!$A$1:$G$51,2,FALSE)</f>
        <v>生活家電</v>
      </c>
      <c r="I1062" s="13">
        <v>25</v>
      </c>
      <c r="J1062" s="13">
        <f>VLOOKUP($F1062,產品資料!$A$2:$G$51,6,FALSE)</f>
        <v>10900</v>
      </c>
      <c r="K1062" s="17">
        <f t="shared" si="16"/>
        <v>272500</v>
      </c>
    </row>
    <row r="1063" spans="1:11" x14ac:dyDescent="0.3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1624</v>
      </c>
      <c r="G1063" s="11" t="str">
        <f>VLOOKUP($F1063,產品資料!$A$2:$G$51,5,FALSE)</f>
        <v>11L 1級ECONAVI清淨除濕機</v>
      </c>
      <c r="H1063" s="8" t="str">
        <f>VLOOKUP(訂單銷售明細!$F1063,產品資料!$A$1:$G$51,2,FALSE)</f>
        <v>清靜除溼</v>
      </c>
      <c r="I1063" s="8">
        <v>25</v>
      </c>
      <c r="J1063" s="8">
        <f>VLOOKUP($F1063,產品資料!$A$2:$G$51,6,FALSE)</f>
        <v>8990</v>
      </c>
      <c r="K1063" s="12">
        <f t="shared" si="16"/>
        <v>224750</v>
      </c>
    </row>
    <row r="1064" spans="1:11" x14ac:dyDescent="0.3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1600</v>
      </c>
      <c r="G1064" s="16" t="str">
        <f>VLOOKUP($F1064,產品資料!$A$2:$G$51,5,FALSE)</f>
        <v>蒸氣電熨斗</v>
      </c>
      <c r="H1064" s="13" t="str">
        <f>VLOOKUP(訂單銷售明細!$F1064,產品資料!$A$1:$G$51,2,FALSE)</f>
        <v>生活家電</v>
      </c>
      <c r="I1064" s="13">
        <v>25</v>
      </c>
      <c r="J1064" s="13">
        <f>VLOOKUP($F1064,產品資料!$A$2:$G$51,6,FALSE)</f>
        <v>665</v>
      </c>
      <c r="K1064" s="17">
        <f t="shared" si="16"/>
        <v>16625</v>
      </c>
    </row>
    <row r="1065" spans="1:11" x14ac:dyDescent="0.3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1608</v>
      </c>
      <c r="G1065" s="11" t="str">
        <f>VLOOKUP($F1065,產品資料!$A$2:$G$51,5,FALSE)</f>
        <v>奈米水離子吹風機-粉金</v>
      </c>
      <c r="H1065" s="8" t="str">
        <f>VLOOKUP(訂單銷售明細!$F1065,產品資料!$A$1:$G$51,2,FALSE)</f>
        <v>美容家電</v>
      </c>
      <c r="I1065" s="8">
        <v>35</v>
      </c>
      <c r="J1065" s="8">
        <f>VLOOKUP($F1065,產品資料!$A$2:$G$51,6,FALSE)</f>
        <v>5990</v>
      </c>
      <c r="K1065" s="12">
        <f t="shared" si="16"/>
        <v>209650</v>
      </c>
    </row>
    <row r="1066" spans="1:11" x14ac:dyDescent="0.3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1623</v>
      </c>
      <c r="G1066" s="16" t="str">
        <f>VLOOKUP($F1066,產品資料!$A$2:$G$51,5,FALSE)</f>
        <v>14吋立扇/電風扇-灰</v>
      </c>
      <c r="H1066" s="13" t="str">
        <f>VLOOKUP(訂單銷售明細!$F1066,產品資料!$A$1:$G$51,2,FALSE)</f>
        <v>空調家電</v>
      </c>
      <c r="I1066" s="13">
        <v>25</v>
      </c>
      <c r="J1066" s="13">
        <f>VLOOKUP($F1066,產品資料!$A$2:$G$51,6,FALSE)</f>
        <v>980</v>
      </c>
      <c r="K1066" s="17">
        <f t="shared" si="16"/>
        <v>24500</v>
      </c>
    </row>
    <row r="1067" spans="1:11" x14ac:dyDescent="0.3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1615</v>
      </c>
      <c r="G1067" s="11" t="str">
        <f>VLOOKUP($F1067,產品資料!$A$2:$G$51,5,FALSE)</f>
        <v>迷你淨顏潔膚儀-送刷頭</v>
      </c>
      <c r="H1067" s="8" t="str">
        <f>VLOOKUP(訂單銷售明細!$F1067,產品資料!$A$1:$G$51,2,FALSE)</f>
        <v>美容家電</v>
      </c>
      <c r="I1067" s="8">
        <v>25</v>
      </c>
      <c r="J1067" s="8">
        <f>VLOOKUP($F1067,產品資料!$A$2:$G$51,6,FALSE)</f>
        <v>2600</v>
      </c>
      <c r="K1067" s="12">
        <f t="shared" si="16"/>
        <v>65000</v>
      </c>
    </row>
    <row r="1068" spans="1:11" x14ac:dyDescent="0.3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1623</v>
      </c>
      <c r="G1068" s="16" t="str">
        <f>VLOOKUP($F1068,產品資料!$A$2:$G$51,5,FALSE)</f>
        <v>14吋立扇/電風扇-灰</v>
      </c>
      <c r="H1068" s="13" t="str">
        <f>VLOOKUP(訂單銷售明細!$F1068,產品資料!$A$1:$G$51,2,FALSE)</f>
        <v>空調家電</v>
      </c>
      <c r="I1068" s="13">
        <v>25</v>
      </c>
      <c r="J1068" s="13">
        <f>VLOOKUP($F1068,產品資料!$A$2:$G$51,6,FALSE)</f>
        <v>980</v>
      </c>
      <c r="K1068" s="17">
        <f t="shared" si="16"/>
        <v>24500</v>
      </c>
    </row>
    <row r="1069" spans="1:11" x14ac:dyDescent="0.3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1614</v>
      </c>
      <c r="G1069" s="11" t="str">
        <f>VLOOKUP($F1069,產品資料!$A$2:$G$51,5,FALSE)</f>
        <v>43吋LED液晶顯示器</v>
      </c>
      <c r="H1069" s="8" t="str">
        <f>VLOOKUP(訂單銷售明細!$F1069,產品資料!$A$1:$G$51,2,FALSE)</f>
        <v>生活家電</v>
      </c>
      <c r="I1069" s="8">
        <v>25</v>
      </c>
      <c r="J1069" s="8">
        <f>VLOOKUP($F1069,產品資料!$A$2:$G$51,6,FALSE)</f>
        <v>10900</v>
      </c>
      <c r="K1069" s="12">
        <f t="shared" si="16"/>
        <v>272500</v>
      </c>
    </row>
    <row r="1070" spans="1:11" x14ac:dyDescent="0.3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1624</v>
      </c>
      <c r="G1070" s="16" t="str">
        <f>VLOOKUP($F1070,產品資料!$A$2:$G$51,5,FALSE)</f>
        <v>11L 1級ECONAVI清淨除濕機</v>
      </c>
      <c r="H1070" s="13" t="str">
        <f>VLOOKUP(訂單銷售明細!$F1070,產品資料!$A$1:$G$51,2,FALSE)</f>
        <v>清靜除溼</v>
      </c>
      <c r="I1070" s="13">
        <v>25</v>
      </c>
      <c r="J1070" s="13">
        <f>VLOOKUP($F1070,產品資料!$A$2:$G$51,6,FALSE)</f>
        <v>8990</v>
      </c>
      <c r="K1070" s="17">
        <f t="shared" si="16"/>
        <v>224750</v>
      </c>
    </row>
    <row r="1071" spans="1:11" x14ac:dyDescent="0.3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1607</v>
      </c>
      <c r="G1071" s="11" t="str">
        <f>VLOOKUP($F1071,產品資料!$A$2:$G$51,5,FALSE)</f>
        <v>40吋LED液晶顯示器</v>
      </c>
      <c r="H1071" s="8" t="str">
        <f>VLOOKUP(訂單銷售明細!$F1071,產品資料!$A$1:$G$51,2,FALSE)</f>
        <v>生活家電</v>
      </c>
      <c r="I1071" s="8">
        <v>45</v>
      </c>
      <c r="J1071" s="8">
        <f>VLOOKUP($F1071,產品資料!$A$2:$G$51,6,FALSE)</f>
        <v>7490</v>
      </c>
      <c r="K1071" s="12">
        <f t="shared" si="16"/>
        <v>337050</v>
      </c>
    </row>
    <row r="1072" spans="1:11" x14ac:dyDescent="0.3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1637</v>
      </c>
      <c r="G1072" s="16" t="str">
        <f>VLOOKUP($F1072,產品資料!$A$2:$G$51,5,FALSE)</f>
        <v>數位式無線電話-經典白</v>
      </c>
      <c r="H1072" s="13" t="str">
        <f>VLOOKUP(訂單銷售明細!$F1072,產品資料!$A$1:$G$51,2,FALSE)</f>
        <v>生活家電</v>
      </c>
      <c r="I1072" s="13">
        <v>45</v>
      </c>
      <c r="J1072" s="13">
        <f>VLOOKUP($F1072,產品資料!$A$2:$G$51,6,FALSE)</f>
        <v>990</v>
      </c>
      <c r="K1072" s="17">
        <f t="shared" si="16"/>
        <v>44550</v>
      </c>
    </row>
    <row r="1073" spans="1:11" x14ac:dyDescent="0.3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1623</v>
      </c>
      <c r="G1073" s="11" t="str">
        <f>VLOOKUP($F1073,產品資料!$A$2:$G$51,5,FALSE)</f>
        <v>14吋立扇/電風扇-灰</v>
      </c>
      <c r="H1073" s="8" t="str">
        <f>VLOOKUP(訂單銷售明細!$F1073,產品資料!$A$1:$G$51,2,FALSE)</f>
        <v>空調家電</v>
      </c>
      <c r="I1073" s="8">
        <v>25</v>
      </c>
      <c r="J1073" s="8">
        <f>VLOOKUP($F1073,產品資料!$A$2:$G$51,6,FALSE)</f>
        <v>980</v>
      </c>
      <c r="K1073" s="12">
        <f t="shared" si="16"/>
        <v>24500</v>
      </c>
    </row>
    <row r="1074" spans="1:11" x14ac:dyDescent="0.3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1623</v>
      </c>
      <c r="G1074" s="16" t="str">
        <f>VLOOKUP($F1074,產品資料!$A$2:$G$51,5,FALSE)</f>
        <v>14吋立扇/電風扇-灰</v>
      </c>
      <c r="H1074" s="13" t="str">
        <f>VLOOKUP(訂單銷售明細!$F1074,產品資料!$A$1:$G$51,2,FALSE)</f>
        <v>空調家電</v>
      </c>
      <c r="I1074" s="13">
        <v>25</v>
      </c>
      <c r="J1074" s="13">
        <f>VLOOKUP($F1074,產品資料!$A$2:$G$51,6,FALSE)</f>
        <v>980</v>
      </c>
      <c r="K1074" s="17">
        <f t="shared" si="16"/>
        <v>24500</v>
      </c>
    </row>
    <row r="1075" spans="1:11" x14ac:dyDescent="0.3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1614</v>
      </c>
      <c r="G1075" s="11" t="str">
        <f>VLOOKUP($F1075,產品資料!$A$2:$G$51,5,FALSE)</f>
        <v>43吋LED液晶顯示器</v>
      </c>
      <c r="H1075" s="8" t="str">
        <f>VLOOKUP(訂單銷售明細!$F1075,產品資料!$A$1:$G$51,2,FALSE)</f>
        <v>生活家電</v>
      </c>
      <c r="I1075" s="8">
        <v>25</v>
      </c>
      <c r="J1075" s="8">
        <f>VLOOKUP($F1075,產品資料!$A$2:$G$51,6,FALSE)</f>
        <v>10900</v>
      </c>
      <c r="K1075" s="12">
        <f t="shared" si="16"/>
        <v>272500</v>
      </c>
    </row>
    <row r="1076" spans="1:11" x14ac:dyDescent="0.3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1624</v>
      </c>
      <c r="G1076" s="16" t="str">
        <f>VLOOKUP($F1076,產品資料!$A$2:$G$51,5,FALSE)</f>
        <v>11L 1級ECONAVI清淨除濕機</v>
      </c>
      <c r="H1076" s="13" t="str">
        <f>VLOOKUP(訂單銷售明細!$F1076,產品資料!$A$1:$G$51,2,FALSE)</f>
        <v>清靜除溼</v>
      </c>
      <c r="I1076" s="13">
        <v>25</v>
      </c>
      <c r="J1076" s="13">
        <f>VLOOKUP($F1076,產品資料!$A$2:$G$51,6,FALSE)</f>
        <v>8990</v>
      </c>
      <c r="K1076" s="17">
        <f t="shared" si="16"/>
        <v>224750</v>
      </c>
    </row>
    <row r="1077" spans="1:11" x14ac:dyDescent="0.3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1624</v>
      </c>
      <c r="G1077" s="11" t="str">
        <f>VLOOKUP($F1077,產品資料!$A$2:$G$51,5,FALSE)</f>
        <v>11L 1級ECONAVI清淨除濕機</v>
      </c>
      <c r="H1077" s="8" t="str">
        <f>VLOOKUP(訂單銷售明細!$F1077,產品資料!$A$1:$G$51,2,FALSE)</f>
        <v>清靜除溼</v>
      </c>
      <c r="I1077" s="8">
        <v>25</v>
      </c>
      <c r="J1077" s="8">
        <f>VLOOKUP($F1077,產品資料!$A$2:$G$51,6,FALSE)</f>
        <v>8990</v>
      </c>
      <c r="K1077" s="12">
        <f t="shared" si="16"/>
        <v>224750</v>
      </c>
    </row>
    <row r="1078" spans="1:11" x14ac:dyDescent="0.3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1627</v>
      </c>
      <c r="G1078" s="16" t="str">
        <f>VLOOKUP($F1078,產品資料!$A$2:$G$51,5,FALSE)</f>
        <v>暖手寶-粉+白</v>
      </c>
      <c r="H1078" s="13" t="str">
        <f>VLOOKUP(訂單銷售明細!$F1078,產品資料!$A$1:$G$51,2,FALSE)</f>
        <v>空調家電</v>
      </c>
      <c r="I1078" s="13">
        <v>65</v>
      </c>
      <c r="J1078" s="13">
        <f>VLOOKUP($F1078,產品資料!$A$2:$G$51,6,FALSE)</f>
        <v>1330</v>
      </c>
      <c r="K1078" s="17">
        <f t="shared" si="16"/>
        <v>86450</v>
      </c>
    </row>
    <row r="1079" spans="1:11" x14ac:dyDescent="0.3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1627</v>
      </c>
      <c r="G1079" s="11" t="str">
        <f>VLOOKUP($F1079,產品資料!$A$2:$G$51,5,FALSE)</f>
        <v>暖手寶-粉+白</v>
      </c>
      <c r="H1079" s="8" t="str">
        <f>VLOOKUP(訂單銷售明細!$F1079,產品資料!$A$1:$G$51,2,FALSE)</f>
        <v>空調家電</v>
      </c>
      <c r="I1079" s="8">
        <v>65</v>
      </c>
      <c r="J1079" s="8">
        <f>VLOOKUP($F1079,產品資料!$A$2:$G$51,6,FALSE)</f>
        <v>1330</v>
      </c>
      <c r="K1079" s="12">
        <f t="shared" si="16"/>
        <v>86450</v>
      </c>
    </row>
    <row r="1080" spans="1:11" x14ac:dyDescent="0.3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1602</v>
      </c>
      <c r="G1080" s="16" t="str">
        <f>VLOOKUP($F1080,產品資料!$A$2:$G$51,5,FALSE)</f>
        <v>日本原裝變頻六門冰箱</v>
      </c>
      <c r="H1080" s="13" t="str">
        <f>VLOOKUP(訂單銷售明細!$F1080,產品資料!$A$1:$G$51,2,FALSE)</f>
        <v>廚房家電</v>
      </c>
      <c r="I1080" s="13">
        <v>25</v>
      </c>
      <c r="J1080" s="13">
        <f>VLOOKUP($F1080,產品資料!$A$2:$G$51,6,FALSE)</f>
        <v>69210</v>
      </c>
      <c r="K1080" s="17">
        <f t="shared" si="16"/>
        <v>1730250</v>
      </c>
    </row>
    <row r="1081" spans="1:11" x14ac:dyDescent="0.3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1607</v>
      </c>
      <c r="G1081" s="11" t="str">
        <f>VLOOKUP($F1081,產品資料!$A$2:$G$51,5,FALSE)</f>
        <v>40吋LED液晶顯示器</v>
      </c>
      <c r="H1081" s="8" t="str">
        <f>VLOOKUP(訂單銷售明細!$F1081,產品資料!$A$1:$G$51,2,FALSE)</f>
        <v>生活家電</v>
      </c>
      <c r="I1081" s="8">
        <v>25</v>
      </c>
      <c r="J1081" s="8">
        <f>VLOOKUP($F1081,產品資料!$A$2:$G$51,6,FALSE)</f>
        <v>7490</v>
      </c>
      <c r="K1081" s="12">
        <f t="shared" si="16"/>
        <v>187250</v>
      </c>
    </row>
    <row r="1082" spans="1:11" x14ac:dyDescent="0.3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1607</v>
      </c>
      <c r="G1082" s="16" t="str">
        <f>VLOOKUP($F1082,產品資料!$A$2:$G$51,5,FALSE)</f>
        <v>40吋LED液晶顯示器</v>
      </c>
      <c r="H1082" s="13" t="str">
        <f>VLOOKUP(訂單銷售明細!$F1082,產品資料!$A$1:$G$51,2,FALSE)</f>
        <v>生活家電</v>
      </c>
      <c r="I1082" s="13">
        <v>25</v>
      </c>
      <c r="J1082" s="13">
        <f>VLOOKUP($F1082,產品資料!$A$2:$G$51,6,FALSE)</f>
        <v>7490</v>
      </c>
      <c r="K1082" s="17">
        <f t="shared" si="16"/>
        <v>187250</v>
      </c>
    </row>
    <row r="1083" spans="1:11" x14ac:dyDescent="0.3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1607</v>
      </c>
      <c r="G1083" s="11" t="str">
        <f>VLOOKUP($F1083,產品資料!$A$2:$G$51,5,FALSE)</f>
        <v>40吋LED液晶顯示器</v>
      </c>
      <c r="H1083" s="8" t="str">
        <f>VLOOKUP(訂單銷售明細!$F1083,產品資料!$A$1:$G$51,2,FALSE)</f>
        <v>生活家電</v>
      </c>
      <c r="I1083" s="8">
        <v>25</v>
      </c>
      <c r="J1083" s="8">
        <f>VLOOKUP($F1083,產品資料!$A$2:$G$51,6,FALSE)</f>
        <v>7490</v>
      </c>
      <c r="K1083" s="12">
        <f t="shared" si="16"/>
        <v>187250</v>
      </c>
    </row>
    <row r="1084" spans="1:11" x14ac:dyDescent="0.3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1611</v>
      </c>
      <c r="G1084" s="16" t="str">
        <f>VLOOKUP($F1084,產品資料!$A$2:$G$51,5,FALSE)</f>
        <v>美白電動牙刷-美白刷頭+多動向交叉刷頭</v>
      </c>
      <c r="H1084" s="13" t="str">
        <f>VLOOKUP(訂單銷售明細!$F1084,產品資料!$A$1:$G$51,2,FALSE)</f>
        <v>美容家電</v>
      </c>
      <c r="I1084" s="13">
        <v>25</v>
      </c>
      <c r="J1084" s="13">
        <f>VLOOKUP($F1084,產品資料!$A$2:$G$51,6,FALSE)</f>
        <v>1200</v>
      </c>
      <c r="K1084" s="17">
        <f t="shared" si="16"/>
        <v>30000</v>
      </c>
    </row>
    <row r="1085" spans="1:11" x14ac:dyDescent="0.3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1623</v>
      </c>
      <c r="G1085" s="11" t="str">
        <f>VLOOKUP($F1085,產品資料!$A$2:$G$51,5,FALSE)</f>
        <v>14吋立扇/電風扇-灰</v>
      </c>
      <c r="H1085" s="8" t="str">
        <f>VLOOKUP(訂單銷售明細!$F1085,產品資料!$A$1:$G$51,2,FALSE)</f>
        <v>空調家電</v>
      </c>
      <c r="I1085" s="8">
        <v>25</v>
      </c>
      <c r="J1085" s="8">
        <f>VLOOKUP($F1085,產品資料!$A$2:$G$51,6,FALSE)</f>
        <v>980</v>
      </c>
      <c r="K1085" s="12">
        <f t="shared" si="16"/>
        <v>24500</v>
      </c>
    </row>
    <row r="1086" spans="1:11" x14ac:dyDescent="0.3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1623</v>
      </c>
      <c r="G1086" s="16" t="str">
        <f>VLOOKUP($F1086,產品資料!$A$2:$G$51,5,FALSE)</f>
        <v>14吋立扇/電風扇-灰</v>
      </c>
      <c r="H1086" s="13" t="str">
        <f>VLOOKUP(訂單銷售明細!$F1086,產品資料!$A$1:$G$51,2,FALSE)</f>
        <v>空調家電</v>
      </c>
      <c r="I1086" s="13">
        <v>25</v>
      </c>
      <c r="J1086" s="13">
        <f>VLOOKUP($F1086,產品資料!$A$2:$G$51,6,FALSE)</f>
        <v>980</v>
      </c>
      <c r="K1086" s="17">
        <f t="shared" si="16"/>
        <v>24500</v>
      </c>
    </row>
    <row r="1087" spans="1:11" x14ac:dyDescent="0.3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1614</v>
      </c>
      <c r="G1087" s="11" t="str">
        <f>VLOOKUP($F1087,產品資料!$A$2:$G$51,5,FALSE)</f>
        <v>43吋LED液晶顯示器</v>
      </c>
      <c r="H1087" s="8" t="str">
        <f>VLOOKUP(訂單銷售明細!$F1087,產品資料!$A$1:$G$51,2,FALSE)</f>
        <v>生活家電</v>
      </c>
      <c r="I1087" s="8">
        <v>25</v>
      </c>
      <c r="J1087" s="8">
        <f>VLOOKUP($F1087,產品資料!$A$2:$G$51,6,FALSE)</f>
        <v>10900</v>
      </c>
      <c r="K1087" s="12">
        <f t="shared" si="16"/>
        <v>272500</v>
      </c>
    </row>
    <row r="1088" spans="1:11" x14ac:dyDescent="0.3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1624</v>
      </c>
      <c r="G1088" s="16" t="str">
        <f>VLOOKUP($F1088,產品資料!$A$2:$G$51,5,FALSE)</f>
        <v>11L 1級ECONAVI清淨除濕機</v>
      </c>
      <c r="H1088" s="13" t="str">
        <f>VLOOKUP(訂單銷售明細!$F1088,產品資料!$A$1:$G$51,2,FALSE)</f>
        <v>清靜除溼</v>
      </c>
      <c r="I1088" s="13">
        <v>25</v>
      </c>
      <c r="J1088" s="13">
        <f>VLOOKUP($F1088,產品資料!$A$2:$G$51,6,FALSE)</f>
        <v>8990</v>
      </c>
      <c r="K1088" s="17">
        <f t="shared" si="16"/>
        <v>224750</v>
      </c>
    </row>
    <row r="1089" spans="1:11" x14ac:dyDescent="0.3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1624</v>
      </c>
      <c r="G1089" s="11" t="str">
        <f>VLOOKUP($F1089,產品資料!$A$2:$G$51,5,FALSE)</f>
        <v>11L 1級ECONAVI清淨除濕機</v>
      </c>
      <c r="H1089" s="8" t="str">
        <f>VLOOKUP(訂單銷售明細!$F1089,產品資料!$A$1:$G$51,2,FALSE)</f>
        <v>清靜除溼</v>
      </c>
      <c r="I1089" s="8">
        <v>25</v>
      </c>
      <c r="J1089" s="8">
        <f>VLOOKUP($F1089,產品資料!$A$2:$G$51,6,FALSE)</f>
        <v>8990</v>
      </c>
      <c r="K1089" s="12">
        <f t="shared" si="16"/>
        <v>224750</v>
      </c>
    </row>
    <row r="1090" spans="1:11" x14ac:dyDescent="0.3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1607</v>
      </c>
      <c r="G1090" s="16" t="str">
        <f>VLOOKUP($F1090,產品資料!$A$2:$G$51,5,FALSE)</f>
        <v>40吋LED液晶顯示器</v>
      </c>
      <c r="H1090" s="13" t="str">
        <f>VLOOKUP(訂單銷售明細!$F1090,產品資料!$A$1:$G$51,2,FALSE)</f>
        <v>生活家電</v>
      </c>
      <c r="I1090" s="13">
        <v>45</v>
      </c>
      <c r="J1090" s="13">
        <f>VLOOKUP($F1090,產品資料!$A$2:$G$51,6,FALSE)</f>
        <v>7490</v>
      </c>
      <c r="K1090" s="17">
        <f t="shared" si="16"/>
        <v>337050</v>
      </c>
    </row>
    <row r="1091" spans="1:11" x14ac:dyDescent="0.3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1637</v>
      </c>
      <c r="G1091" s="11" t="str">
        <f>VLOOKUP($F1091,產品資料!$A$2:$G$51,5,FALSE)</f>
        <v>數位式無線電話-經典白</v>
      </c>
      <c r="H1091" s="8" t="str">
        <f>VLOOKUP(訂單銷售明細!$F1091,產品資料!$A$1:$G$51,2,FALSE)</f>
        <v>生活家電</v>
      </c>
      <c r="I1091" s="8">
        <v>45</v>
      </c>
      <c r="J1091" s="8">
        <f>VLOOKUP($F1091,產品資料!$A$2:$G$51,6,FALSE)</f>
        <v>990</v>
      </c>
      <c r="K1091" s="12">
        <f t="shared" ref="K1091:K1154" si="17">I1091*J1091</f>
        <v>44550</v>
      </c>
    </row>
    <row r="1092" spans="1:11" x14ac:dyDescent="0.3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1623</v>
      </c>
      <c r="G1092" s="16" t="str">
        <f>VLOOKUP($F1092,產品資料!$A$2:$G$51,5,FALSE)</f>
        <v>14吋立扇/電風扇-灰</v>
      </c>
      <c r="H1092" s="13" t="str">
        <f>VLOOKUP(訂單銷售明細!$F1092,產品資料!$A$1:$G$51,2,FALSE)</f>
        <v>空調家電</v>
      </c>
      <c r="I1092" s="13">
        <v>25</v>
      </c>
      <c r="J1092" s="13">
        <f>VLOOKUP($F1092,產品資料!$A$2:$G$51,6,FALSE)</f>
        <v>980</v>
      </c>
      <c r="K1092" s="17">
        <f t="shared" si="17"/>
        <v>24500</v>
      </c>
    </row>
    <row r="1093" spans="1:11" x14ac:dyDescent="0.3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1609</v>
      </c>
      <c r="G1093" s="11" t="str">
        <f>VLOOKUP($F1093,產品資料!$A$2:$G$51,5,FALSE)</f>
        <v>手持按摩器</v>
      </c>
      <c r="H1093" s="8" t="str">
        <f>VLOOKUP(訂單銷售明細!$F1093,產品資料!$A$1:$G$51,2,FALSE)</f>
        <v>按摩家電</v>
      </c>
      <c r="I1093" s="8">
        <v>25</v>
      </c>
      <c r="J1093" s="8">
        <f>VLOOKUP($F1093,產品資料!$A$2:$G$51,6,FALSE)</f>
        <v>2980</v>
      </c>
      <c r="K1093" s="12">
        <f t="shared" si="17"/>
        <v>74500</v>
      </c>
    </row>
    <row r="1094" spans="1:11" x14ac:dyDescent="0.3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1609</v>
      </c>
      <c r="G1094" s="16" t="str">
        <f>VLOOKUP($F1094,產品資料!$A$2:$G$51,5,FALSE)</f>
        <v>手持按摩器</v>
      </c>
      <c r="H1094" s="13" t="str">
        <f>VLOOKUP(訂單銷售明細!$F1094,產品資料!$A$1:$G$51,2,FALSE)</f>
        <v>按摩家電</v>
      </c>
      <c r="I1094" s="13">
        <v>25</v>
      </c>
      <c r="J1094" s="13">
        <f>VLOOKUP($F1094,產品資料!$A$2:$G$51,6,FALSE)</f>
        <v>2980</v>
      </c>
      <c r="K1094" s="17">
        <f t="shared" si="17"/>
        <v>74500</v>
      </c>
    </row>
    <row r="1095" spans="1:11" x14ac:dyDescent="0.3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1623</v>
      </c>
      <c r="G1095" s="11" t="str">
        <f>VLOOKUP($F1095,產品資料!$A$2:$G$51,5,FALSE)</f>
        <v>14吋立扇/電風扇-灰</v>
      </c>
      <c r="H1095" s="8" t="str">
        <f>VLOOKUP(訂單銷售明細!$F1095,產品資料!$A$1:$G$51,2,FALSE)</f>
        <v>空調家電</v>
      </c>
      <c r="I1095" s="8">
        <v>35</v>
      </c>
      <c r="J1095" s="8">
        <f>VLOOKUP($F1095,產品資料!$A$2:$G$51,6,FALSE)</f>
        <v>980</v>
      </c>
      <c r="K1095" s="12">
        <f t="shared" si="17"/>
        <v>34300</v>
      </c>
    </row>
    <row r="1096" spans="1:11" x14ac:dyDescent="0.3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1623</v>
      </c>
      <c r="G1096" s="16" t="str">
        <f>VLOOKUP($F1096,產品資料!$A$2:$G$51,5,FALSE)</f>
        <v>14吋立扇/電風扇-灰</v>
      </c>
      <c r="H1096" s="13" t="str">
        <f>VLOOKUP(訂單銷售明細!$F1096,產品資料!$A$1:$G$51,2,FALSE)</f>
        <v>空調家電</v>
      </c>
      <c r="I1096" s="13">
        <v>35</v>
      </c>
      <c r="J1096" s="13">
        <f>VLOOKUP($F1096,產品資料!$A$2:$G$51,6,FALSE)</f>
        <v>980</v>
      </c>
      <c r="K1096" s="17">
        <f t="shared" si="17"/>
        <v>34300</v>
      </c>
    </row>
    <row r="1097" spans="1:11" x14ac:dyDescent="0.3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1627</v>
      </c>
      <c r="G1097" s="11" t="str">
        <f>VLOOKUP($F1097,產品資料!$A$2:$G$51,5,FALSE)</f>
        <v>暖手寶-粉+白</v>
      </c>
      <c r="H1097" s="8" t="str">
        <f>VLOOKUP(訂單銷售明細!$F1097,產品資料!$A$1:$G$51,2,FALSE)</f>
        <v>空調家電</v>
      </c>
      <c r="I1097" s="8">
        <v>65</v>
      </c>
      <c r="J1097" s="8">
        <f>VLOOKUP($F1097,產品資料!$A$2:$G$51,6,FALSE)</f>
        <v>1330</v>
      </c>
      <c r="K1097" s="12">
        <f t="shared" si="17"/>
        <v>86450</v>
      </c>
    </row>
    <row r="1098" spans="1:11" x14ac:dyDescent="0.3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1627</v>
      </c>
      <c r="G1098" s="16" t="str">
        <f>VLOOKUP($F1098,產品資料!$A$2:$G$51,5,FALSE)</f>
        <v>暖手寶-粉+白</v>
      </c>
      <c r="H1098" s="13" t="str">
        <f>VLOOKUP(訂單銷售明細!$F1098,產品資料!$A$1:$G$51,2,FALSE)</f>
        <v>空調家電</v>
      </c>
      <c r="I1098" s="13">
        <v>65</v>
      </c>
      <c r="J1098" s="13">
        <f>VLOOKUP($F1098,產品資料!$A$2:$G$51,6,FALSE)</f>
        <v>1330</v>
      </c>
      <c r="K1098" s="17">
        <f t="shared" si="17"/>
        <v>86450</v>
      </c>
    </row>
    <row r="1099" spans="1:11" x14ac:dyDescent="0.3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1602</v>
      </c>
      <c r="G1099" s="11" t="str">
        <f>VLOOKUP($F1099,產品資料!$A$2:$G$51,5,FALSE)</f>
        <v>日本原裝變頻六門冰箱</v>
      </c>
      <c r="H1099" s="8" t="str">
        <f>VLOOKUP(訂單銷售明細!$F1099,產品資料!$A$1:$G$51,2,FALSE)</f>
        <v>廚房家電</v>
      </c>
      <c r="I1099" s="8">
        <v>25</v>
      </c>
      <c r="J1099" s="8">
        <f>VLOOKUP($F1099,產品資料!$A$2:$G$51,6,FALSE)</f>
        <v>69210</v>
      </c>
      <c r="K1099" s="12">
        <f t="shared" si="17"/>
        <v>1730250</v>
      </c>
    </row>
    <row r="1100" spans="1:11" x14ac:dyDescent="0.3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1607</v>
      </c>
      <c r="G1100" s="16" t="str">
        <f>VLOOKUP($F1100,產品資料!$A$2:$G$51,5,FALSE)</f>
        <v>40吋LED液晶顯示器</v>
      </c>
      <c r="H1100" s="13" t="str">
        <f>VLOOKUP(訂單銷售明細!$F1100,產品資料!$A$1:$G$51,2,FALSE)</f>
        <v>生活家電</v>
      </c>
      <c r="I1100" s="13">
        <v>25</v>
      </c>
      <c r="J1100" s="13">
        <f>VLOOKUP($F1100,產品資料!$A$2:$G$51,6,FALSE)</f>
        <v>7490</v>
      </c>
      <c r="K1100" s="17">
        <f t="shared" si="17"/>
        <v>187250</v>
      </c>
    </row>
    <row r="1101" spans="1:11" x14ac:dyDescent="0.3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1604</v>
      </c>
      <c r="G1101" s="11" t="str">
        <f>VLOOKUP($F1101,產品資料!$A$2:$G$51,5,FALSE)</f>
        <v>渦輪氣旋健康氣炸鍋</v>
      </c>
      <c r="H1101" s="8" t="str">
        <f>VLOOKUP(訂單銷售明細!$F1101,產品資料!$A$1:$G$51,2,FALSE)</f>
        <v>廚房家電</v>
      </c>
      <c r="I1101" s="8">
        <v>65</v>
      </c>
      <c r="J1101" s="8">
        <f>VLOOKUP($F1101,產品資料!$A$2:$G$51,6,FALSE)</f>
        <v>8990</v>
      </c>
      <c r="K1101" s="12">
        <f t="shared" si="17"/>
        <v>584350</v>
      </c>
    </row>
    <row r="1102" spans="1:11" x14ac:dyDescent="0.3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1604</v>
      </c>
      <c r="G1102" s="16" t="str">
        <f>VLOOKUP($F1102,產品資料!$A$2:$G$51,5,FALSE)</f>
        <v>渦輪氣旋健康氣炸鍋</v>
      </c>
      <c r="H1102" s="13" t="str">
        <f>VLOOKUP(訂單銷售明細!$F1102,產品資料!$A$1:$G$51,2,FALSE)</f>
        <v>廚房家電</v>
      </c>
      <c r="I1102" s="13">
        <v>65</v>
      </c>
      <c r="J1102" s="13">
        <f>VLOOKUP($F1102,產品資料!$A$2:$G$51,6,FALSE)</f>
        <v>8990</v>
      </c>
      <c r="K1102" s="17">
        <f t="shared" si="17"/>
        <v>584350</v>
      </c>
    </row>
    <row r="1103" spans="1:11" x14ac:dyDescent="0.3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1607</v>
      </c>
      <c r="G1103" s="11" t="str">
        <f>VLOOKUP($F1103,產品資料!$A$2:$G$51,5,FALSE)</f>
        <v>40吋LED液晶顯示器</v>
      </c>
      <c r="H1103" s="8" t="str">
        <f>VLOOKUP(訂單銷售明細!$F1103,產品資料!$A$1:$G$51,2,FALSE)</f>
        <v>生活家電</v>
      </c>
      <c r="I1103" s="8">
        <v>45</v>
      </c>
      <c r="J1103" s="8">
        <f>VLOOKUP($F1103,產品資料!$A$2:$G$51,6,FALSE)</f>
        <v>7490</v>
      </c>
      <c r="K1103" s="12">
        <f t="shared" si="17"/>
        <v>337050</v>
      </c>
    </row>
    <row r="1104" spans="1:11" x14ac:dyDescent="0.3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1637</v>
      </c>
      <c r="G1104" s="16" t="str">
        <f>VLOOKUP($F1104,產品資料!$A$2:$G$51,5,FALSE)</f>
        <v>數位式無線電話-經典白</v>
      </c>
      <c r="H1104" s="13" t="str">
        <f>VLOOKUP(訂單銷售明細!$F1104,產品資料!$A$1:$G$51,2,FALSE)</f>
        <v>生活家電</v>
      </c>
      <c r="I1104" s="13">
        <v>45</v>
      </c>
      <c r="J1104" s="13">
        <f>VLOOKUP($F1104,產品資料!$A$2:$G$51,6,FALSE)</f>
        <v>990</v>
      </c>
      <c r="K1104" s="17">
        <f t="shared" si="17"/>
        <v>44550</v>
      </c>
    </row>
    <row r="1105" spans="1:11" x14ac:dyDescent="0.3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1604</v>
      </c>
      <c r="G1105" s="11" t="str">
        <f>VLOOKUP($F1105,產品資料!$A$2:$G$51,5,FALSE)</f>
        <v>渦輪氣旋健康氣炸鍋</v>
      </c>
      <c r="H1105" s="8" t="str">
        <f>VLOOKUP(訂單銷售明細!$F1105,產品資料!$A$1:$G$51,2,FALSE)</f>
        <v>廚房家電</v>
      </c>
      <c r="I1105" s="8">
        <v>65</v>
      </c>
      <c r="J1105" s="8">
        <f>VLOOKUP($F1105,產品資料!$A$2:$G$51,6,FALSE)</f>
        <v>8990</v>
      </c>
      <c r="K1105" s="12">
        <f t="shared" si="17"/>
        <v>584350</v>
      </c>
    </row>
    <row r="1106" spans="1:11" x14ac:dyDescent="0.3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1609</v>
      </c>
      <c r="G1106" s="16" t="str">
        <f>VLOOKUP($F1106,產品資料!$A$2:$G$51,5,FALSE)</f>
        <v>手持按摩器</v>
      </c>
      <c r="H1106" s="13" t="str">
        <f>VLOOKUP(訂單銷售明細!$F1106,產品資料!$A$1:$G$51,2,FALSE)</f>
        <v>按摩家電</v>
      </c>
      <c r="I1106" s="13">
        <v>25</v>
      </c>
      <c r="J1106" s="13">
        <f>VLOOKUP($F1106,產品資料!$A$2:$G$51,6,FALSE)</f>
        <v>2980</v>
      </c>
      <c r="K1106" s="17">
        <f t="shared" si="17"/>
        <v>74500</v>
      </c>
    </row>
    <row r="1107" spans="1:11" x14ac:dyDescent="0.3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1609</v>
      </c>
      <c r="G1107" s="11" t="str">
        <f>VLOOKUP($F1107,產品資料!$A$2:$G$51,5,FALSE)</f>
        <v>手持按摩器</v>
      </c>
      <c r="H1107" s="8" t="str">
        <f>VLOOKUP(訂單銷售明細!$F1107,產品資料!$A$1:$G$51,2,FALSE)</f>
        <v>按摩家電</v>
      </c>
      <c r="I1107" s="8">
        <v>25</v>
      </c>
      <c r="J1107" s="8">
        <f>VLOOKUP($F1107,產品資料!$A$2:$G$51,6,FALSE)</f>
        <v>2980</v>
      </c>
      <c r="K1107" s="12">
        <f t="shared" si="17"/>
        <v>74500</v>
      </c>
    </row>
    <row r="1108" spans="1:11" x14ac:dyDescent="0.3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1623</v>
      </c>
      <c r="G1108" s="16" t="str">
        <f>VLOOKUP($F1108,產品資料!$A$2:$G$51,5,FALSE)</f>
        <v>14吋立扇/電風扇-灰</v>
      </c>
      <c r="H1108" s="13" t="str">
        <f>VLOOKUP(訂單銷售明細!$F1108,產品資料!$A$1:$G$51,2,FALSE)</f>
        <v>空調家電</v>
      </c>
      <c r="I1108" s="13">
        <v>35</v>
      </c>
      <c r="J1108" s="13">
        <f>VLOOKUP($F1108,產品資料!$A$2:$G$51,6,FALSE)</f>
        <v>980</v>
      </c>
      <c r="K1108" s="17">
        <f t="shared" si="17"/>
        <v>34300</v>
      </c>
    </row>
    <row r="1109" spans="1:11" x14ac:dyDescent="0.3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1623</v>
      </c>
      <c r="G1109" s="11" t="str">
        <f>VLOOKUP($F1109,產品資料!$A$2:$G$51,5,FALSE)</f>
        <v>14吋立扇/電風扇-灰</v>
      </c>
      <c r="H1109" s="8" t="str">
        <f>VLOOKUP(訂單銷售明細!$F1109,產品資料!$A$1:$G$51,2,FALSE)</f>
        <v>空調家電</v>
      </c>
      <c r="I1109" s="8">
        <v>35</v>
      </c>
      <c r="J1109" s="8">
        <f>VLOOKUP($F1109,產品資料!$A$2:$G$51,6,FALSE)</f>
        <v>980</v>
      </c>
      <c r="K1109" s="12">
        <f t="shared" si="17"/>
        <v>34300</v>
      </c>
    </row>
    <row r="1110" spans="1:11" x14ac:dyDescent="0.3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1627</v>
      </c>
      <c r="G1110" s="16" t="str">
        <f>VLOOKUP($F1110,產品資料!$A$2:$G$51,5,FALSE)</f>
        <v>暖手寶-粉+白</v>
      </c>
      <c r="H1110" s="13" t="str">
        <f>VLOOKUP(訂單銷售明細!$F1110,產品資料!$A$1:$G$51,2,FALSE)</f>
        <v>空調家電</v>
      </c>
      <c r="I1110" s="13">
        <v>65</v>
      </c>
      <c r="J1110" s="13">
        <f>VLOOKUP($F1110,產品資料!$A$2:$G$51,6,FALSE)</f>
        <v>1330</v>
      </c>
      <c r="K1110" s="17">
        <f t="shared" si="17"/>
        <v>86450</v>
      </c>
    </row>
    <row r="1111" spans="1:11" x14ac:dyDescent="0.3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1627</v>
      </c>
      <c r="G1111" s="11" t="str">
        <f>VLOOKUP($F1111,產品資料!$A$2:$G$51,5,FALSE)</f>
        <v>暖手寶-粉+白</v>
      </c>
      <c r="H1111" s="8" t="str">
        <f>VLOOKUP(訂單銷售明細!$F1111,產品資料!$A$1:$G$51,2,FALSE)</f>
        <v>空調家電</v>
      </c>
      <c r="I1111" s="8">
        <v>65</v>
      </c>
      <c r="J1111" s="8">
        <f>VLOOKUP($F1111,產品資料!$A$2:$G$51,6,FALSE)</f>
        <v>1330</v>
      </c>
      <c r="K1111" s="12">
        <f t="shared" si="17"/>
        <v>86450</v>
      </c>
    </row>
    <row r="1112" spans="1:11" x14ac:dyDescent="0.3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1602</v>
      </c>
      <c r="G1112" s="16" t="str">
        <f>VLOOKUP($F1112,產品資料!$A$2:$G$51,5,FALSE)</f>
        <v>日本原裝變頻六門冰箱</v>
      </c>
      <c r="H1112" s="13" t="str">
        <f>VLOOKUP(訂單銷售明細!$F1112,產品資料!$A$1:$G$51,2,FALSE)</f>
        <v>廚房家電</v>
      </c>
      <c r="I1112" s="13">
        <v>25</v>
      </c>
      <c r="J1112" s="13">
        <f>VLOOKUP($F1112,產品資料!$A$2:$G$51,6,FALSE)</f>
        <v>69210</v>
      </c>
      <c r="K1112" s="17">
        <f t="shared" si="17"/>
        <v>1730250</v>
      </c>
    </row>
    <row r="1113" spans="1:11" x14ac:dyDescent="0.3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1607</v>
      </c>
      <c r="G1113" s="11" t="str">
        <f>VLOOKUP($F1113,產品資料!$A$2:$G$51,5,FALSE)</f>
        <v>40吋LED液晶顯示器</v>
      </c>
      <c r="H1113" s="8" t="str">
        <f>VLOOKUP(訂單銷售明細!$F1113,產品資料!$A$1:$G$51,2,FALSE)</f>
        <v>生活家電</v>
      </c>
      <c r="I1113" s="8">
        <v>25</v>
      </c>
      <c r="J1113" s="8">
        <f>VLOOKUP($F1113,產品資料!$A$2:$G$51,6,FALSE)</f>
        <v>7490</v>
      </c>
      <c r="K1113" s="12">
        <f t="shared" si="17"/>
        <v>187250</v>
      </c>
    </row>
    <row r="1114" spans="1:11" x14ac:dyDescent="0.3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1607</v>
      </c>
      <c r="G1114" s="16" t="str">
        <f>VLOOKUP($F1114,產品資料!$A$2:$G$51,5,FALSE)</f>
        <v>40吋LED液晶顯示器</v>
      </c>
      <c r="H1114" s="13" t="str">
        <f>VLOOKUP(訂單銷售明細!$F1114,產品資料!$A$1:$G$51,2,FALSE)</f>
        <v>生活家電</v>
      </c>
      <c r="I1114" s="13">
        <v>25</v>
      </c>
      <c r="J1114" s="13">
        <f>VLOOKUP($F1114,產品資料!$A$2:$G$51,6,FALSE)</f>
        <v>7490</v>
      </c>
      <c r="K1114" s="17">
        <f t="shared" si="17"/>
        <v>187250</v>
      </c>
    </row>
    <row r="1115" spans="1:11" x14ac:dyDescent="0.3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1607</v>
      </c>
      <c r="G1115" s="11" t="str">
        <f>VLOOKUP($F1115,產品資料!$A$2:$G$51,5,FALSE)</f>
        <v>40吋LED液晶顯示器</v>
      </c>
      <c r="H1115" s="8" t="str">
        <f>VLOOKUP(訂單銷售明細!$F1115,產品資料!$A$1:$G$51,2,FALSE)</f>
        <v>生活家電</v>
      </c>
      <c r="I1115" s="8">
        <v>25</v>
      </c>
      <c r="J1115" s="8">
        <f>VLOOKUP($F1115,產品資料!$A$2:$G$51,6,FALSE)</f>
        <v>7490</v>
      </c>
      <c r="K1115" s="12">
        <f t="shared" si="17"/>
        <v>187250</v>
      </c>
    </row>
    <row r="1116" spans="1:11" x14ac:dyDescent="0.3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1611</v>
      </c>
      <c r="G1116" s="16" t="str">
        <f>VLOOKUP($F1116,產品資料!$A$2:$G$51,5,FALSE)</f>
        <v>美白電動牙刷-美白刷頭+多動向交叉刷頭</v>
      </c>
      <c r="H1116" s="13" t="str">
        <f>VLOOKUP(訂單銷售明細!$F1116,產品資料!$A$1:$G$51,2,FALSE)</f>
        <v>美容家電</v>
      </c>
      <c r="I1116" s="13">
        <v>25</v>
      </c>
      <c r="J1116" s="13">
        <f>VLOOKUP($F1116,產品資料!$A$2:$G$51,6,FALSE)</f>
        <v>1200</v>
      </c>
      <c r="K1116" s="17">
        <f t="shared" si="17"/>
        <v>30000</v>
      </c>
    </row>
    <row r="1117" spans="1:11" x14ac:dyDescent="0.3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1623</v>
      </c>
      <c r="G1117" s="11" t="str">
        <f>VLOOKUP($F1117,產品資料!$A$2:$G$51,5,FALSE)</f>
        <v>14吋立扇/電風扇-灰</v>
      </c>
      <c r="H1117" s="8" t="str">
        <f>VLOOKUP(訂單銷售明細!$F1117,產品資料!$A$1:$G$51,2,FALSE)</f>
        <v>空調家電</v>
      </c>
      <c r="I1117" s="8">
        <v>45</v>
      </c>
      <c r="J1117" s="8">
        <f>VLOOKUP($F1117,產品資料!$A$2:$G$51,6,FALSE)</f>
        <v>980</v>
      </c>
      <c r="K1117" s="12">
        <f t="shared" si="17"/>
        <v>44100</v>
      </c>
    </row>
    <row r="1118" spans="1:11" x14ac:dyDescent="0.3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1601</v>
      </c>
      <c r="G1118" s="16" t="str">
        <f>VLOOKUP($F1118,產品資料!$A$2:$G$51,5,FALSE)</f>
        <v>14吋立扇/電風扇-白</v>
      </c>
      <c r="H1118" s="13" t="str">
        <f>VLOOKUP(訂單銷售明細!$F1118,產品資料!$A$1:$G$51,2,FALSE)</f>
        <v>空調家電</v>
      </c>
      <c r="I1118" s="13">
        <v>45</v>
      </c>
      <c r="J1118" s="13">
        <f>VLOOKUP($F1118,產品資料!$A$2:$G$51,6,FALSE)</f>
        <v>980</v>
      </c>
      <c r="K1118" s="17">
        <f t="shared" si="17"/>
        <v>44100</v>
      </c>
    </row>
    <row r="1119" spans="1:11" x14ac:dyDescent="0.3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1604</v>
      </c>
      <c r="G1119" s="11" t="str">
        <f>VLOOKUP($F1119,產品資料!$A$2:$G$51,5,FALSE)</f>
        <v>渦輪氣旋健康氣炸鍋</v>
      </c>
      <c r="H1119" s="8" t="str">
        <f>VLOOKUP(訂單銷售明細!$F1119,產品資料!$A$1:$G$51,2,FALSE)</f>
        <v>廚房家電</v>
      </c>
      <c r="I1119" s="8">
        <v>65</v>
      </c>
      <c r="J1119" s="8">
        <f>VLOOKUP($F1119,產品資料!$A$2:$G$51,6,FALSE)</f>
        <v>8990</v>
      </c>
      <c r="K1119" s="12">
        <f t="shared" si="17"/>
        <v>584350</v>
      </c>
    </row>
    <row r="1120" spans="1:11" x14ac:dyDescent="0.3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1604</v>
      </c>
      <c r="G1120" s="16" t="str">
        <f>VLOOKUP($F1120,產品資料!$A$2:$G$51,5,FALSE)</f>
        <v>渦輪氣旋健康氣炸鍋</v>
      </c>
      <c r="H1120" s="13" t="str">
        <f>VLOOKUP(訂單銷售明細!$F1120,產品資料!$A$1:$G$51,2,FALSE)</f>
        <v>廚房家電</v>
      </c>
      <c r="I1120" s="13">
        <v>65</v>
      </c>
      <c r="J1120" s="13">
        <f>VLOOKUP($F1120,產品資料!$A$2:$G$51,6,FALSE)</f>
        <v>8990</v>
      </c>
      <c r="K1120" s="17">
        <f t="shared" si="17"/>
        <v>584350</v>
      </c>
    </row>
    <row r="1121" spans="1:11" x14ac:dyDescent="0.3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1604</v>
      </c>
      <c r="G1121" s="11" t="str">
        <f>VLOOKUP($F1121,產品資料!$A$2:$G$51,5,FALSE)</f>
        <v>渦輪氣旋健康氣炸鍋</v>
      </c>
      <c r="H1121" s="8" t="str">
        <f>VLOOKUP(訂單銷售明細!$F1121,產品資料!$A$1:$G$51,2,FALSE)</f>
        <v>廚房家電</v>
      </c>
      <c r="I1121" s="8">
        <v>65</v>
      </c>
      <c r="J1121" s="8">
        <f>VLOOKUP($F1121,產品資料!$A$2:$G$51,6,FALSE)</f>
        <v>8990</v>
      </c>
      <c r="K1121" s="12">
        <f t="shared" si="17"/>
        <v>584350</v>
      </c>
    </row>
    <row r="1122" spans="1:11" x14ac:dyDescent="0.3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1607</v>
      </c>
      <c r="G1122" s="16" t="str">
        <f>VLOOKUP($F1122,產品資料!$A$2:$G$51,5,FALSE)</f>
        <v>40吋LED液晶顯示器</v>
      </c>
      <c r="H1122" s="13" t="str">
        <f>VLOOKUP(訂單銷售明細!$F1122,產品資料!$A$1:$G$51,2,FALSE)</f>
        <v>生活家電</v>
      </c>
      <c r="I1122" s="13">
        <v>45</v>
      </c>
      <c r="J1122" s="13">
        <f>VLOOKUP($F1122,產品資料!$A$2:$G$51,6,FALSE)</f>
        <v>7490</v>
      </c>
      <c r="K1122" s="17">
        <f t="shared" si="17"/>
        <v>337050</v>
      </c>
    </row>
    <row r="1123" spans="1:11" x14ac:dyDescent="0.3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1637</v>
      </c>
      <c r="G1123" s="11" t="str">
        <f>VLOOKUP($F1123,產品資料!$A$2:$G$51,5,FALSE)</f>
        <v>數位式無線電話-經典白</v>
      </c>
      <c r="H1123" s="8" t="str">
        <f>VLOOKUP(訂單銷售明細!$F1123,產品資料!$A$1:$G$51,2,FALSE)</f>
        <v>生活家電</v>
      </c>
      <c r="I1123" s="8">
        <v>45</v>
      </c>
      <c r="J1123" s="8">
        <f>VLOOKUP($F1123,產品資料!$A$2:$G$51,6,FALSE)</f>
        <v>990</v>
      </c>
      <c r="K1123" s="12">
        <f t="shared" si="17"/>
        <v>44550</v>
      </c>
    </row>
    <row r="1124" spans="1:11" x14ac:dyDescent="0.3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1604</v>
      </c>
      <c r="G1124" s="16" t="str">
        <f>VLOOKUP($F1124,產品資料!$A$2:$G$51,5,FALSE)</f>
        <v>渦輪氣旋健康氣炸鍋</v>
      </c>
      <c r="H1124" s="13" t="str">
        <f>VLOOKUP(訂單銷售明細!$F1124,產品資料!$A$1:$G$51,2,FALSE)</f>
        <v>廚房家電</v>
      </c>
      <c r="I1124" s="13">
        <v>65</v>
      </c>
      <c r="J1124" s="13">
        <f>VLOOKUP($F1124,產品資料!$A$2:$G$51,6,FALSE)</f>
        <v>8990</v>
      </c>
      <c r="K1124" s="17">
        <f t="shared" si="17"/>
        <v>584350</v>
      </c>
    </row>
    <row r="1125" spans="1:11" x14ac:dyDescent="0.3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1609</v>
      </c>
      <c r="G1125" s="11" t="str">
        <f>VLOOKUP($F1125,產品資料!$A$2:$G$51,5,FALSE)</f>
        <v>手持按摩器</v>
      </c>
      <c r="H1125" s="8" t="str">
        <f>VLOOKUP(訂單銷售明細!$F1125,產品資料!$A$1:$G$51,2,FALSE)</f>
        <v>按摩家電</v>
      </c>
      <c r="I1125" s="8">
        <v>25</v>
      </c>
      <c r="J1125" s="8">
        <f>VLOOKUP($F1125,產品資料!$A$2:$G$51,6,FALSE)</f>
        <v>2980</v>
      </c>
      <c r="K1125" s="12">
        <f t="shared" si="17"/>
        <v>74500</v>
      </c>
    </row>
    <row r="1126" spans="1:11" x14ac:dyDescent="0.3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1609</v>
      </c>
      <c r="G1126" s="16" t="str">
        <f>VLOOKUP($F1126,產品資料!$A$2:$G$51,5,FALSE)</f>
        <v>手持按摩器</v>
      </c>
      <c r="H1126" s="13" t="str">
        <f>VLOOKUP(訂單銷售明細!$F1126,產品資料!$A$1:$G$51,2,FALSE)</f>
        <v>按摩家電</v>
      </c>
      <c r="I1126" s="13">
        <v>25</v>
      </c>
      <c r="J1126" s="13">
        <f>VLOOKUP($F1126,產品資料!$A$2:$G$51,6,FALSE)</f>
        <v>2980</v>
      </c>
      <c r="K1126" s="17">
        <f t="shared" si="17"/>
        <v>74500</v>
      </c>
    </row>
    <row r="1127" spans="1:11" x14ac:dyDescent="0.3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1623</v>
      </c>
      <c r="G1127" s="11" t="str">
        <f>VLOOKUP($F1127,產品資料!$A$2:$G$51,5,FALSE)</f>
        <v>14吋立扇/電風扇-灰</v>
      </c>
      <c r="H1127" s="8" t="str">
        <f>VLOOKUP(訂單銷售明細!$F1127,產品資料!$A$1:$G$51,2,FALSE)</f>
        <v>空調家電</v>
      </c>
      <c r="I1127" s="8">
        <v>35</v>
      </c>
      <c r="J1127" s="8">
        <f>VLOOKUP($F1127,產品資料!$A$2:$G$51,6,FALSE)</f>
        <v>980</v>
      </c>
      <c r="K1127" s="12">
        <f t="shared" si="17"/>
        <v>34300</v>
      </c>
    </row>
    <row r="1128" spans="1:11" x14ac:dyDescent="0.3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1623</v>
      </c>
      <c r="G1128" s="16" t="str">
        <f>VLOOKUP($F1128,產品資料!$A$2:$G$51,5,FALSE)</f>
        <v>14吋立扇/電風扇-灰</v>
      </c>
      <c r="H1128" s="13" t="str">
        <f>VLOOKUP(訂單銷售明細!$F1128,產品資料!$A$1:$G$51,2,FALSE)</f>
        <v>空調家電</v>
      </c>
      <c r="I1128" s="13">
        <v>35</v>
      </c>
      <c r="J1128" s="13">
        <f>VLOOKUP($F1128,產品資料!$A$2:$G$51,6,FALSE)</f>
        <v>980</v>
      </c>
      <c r="K1128" s="17">
        <f t="shared" si="17"/>
        <v>34300</v>
      </c>
    </row>
    <row r="1129" spans="1:11" x14ac:dyDescent="0.3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1627</v>
      </c>
      <c r="G1129" s="11" t="str">
        <f>VLOOKUP($F1129,產品資料!$A$2:$G$51,5,FALSE)</f>
        <v>暖手寶-粉+白</v>
      </c>
      <c r="H1129" s="8" t="str">
        <f>VLOOKUP(訂單銷售明細!$F1129,產品資料!$A$1:$G$51,2,FALSE)</f>
        <v>空調家電</v>
      </c>
      <c r="I1129" s="8">
        <v>65</v>
      </c>
      <c r="J1129" s="8">
        <f>VLOOKUP($F1129,產品資料!$A$2:$G$51,6,FALSE)</f>
        <v>1330</v>
      </c>
      <c r="K1129" s="12">
        <f t="shared" si="17"/>
        <v>86450</v>
      </c>
    </row>
    <row r="1130" spans="1:11" x14ac:dyDescent="0.3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1627</v>
      </c>
      <c r="G1130" s="16" t="str">
        <f>VLOOKUP($F1130,產品資料!$A$2:$G$51,5,FALSE)</f>
        <v>暖手寶-粉+白</v>
      </c>
      <c r="H1130" s="13" t="str">
        <f>VLOOKUP(訂單銷售明細!$F1130,產品資料!$A$1:$G$51,2,FALSE)</f>
        <v>空調家電</v>
      </c>
      <c r="I1130" s="13">
        <v>65</v>
      </c>
      <c r="J1130" s="13">
        <f>VLOOKUP($F1130,產品資料!$A$2:$G$51,6,FALSE)</f>
        <v>1330</v>
      </c>
      <c r="K1130" s="17">
        <f t="shared" si="17"/>
        <v>86450</v>
      </c>
    </row>
    <row r="1131" spans="1:11" x14ac:dyDescent="0.3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1602</v>
      </c>
      <c r="G1131" s="11" t="str">
        <f>VLOOKUP($F1131,產品資料!$A$2:$G$51,5,FALSE)</f>
        <v>日本原裝變頻六門冰箱</v>
      </c>
      <c r="H1131" s="8" t="str">
        <f>VLOOKUP(訂單銷售明細!$F1131,產品資料!$A$1:$G$51,2,FALSE)</f>
        <v>廚房家電</v>
      </c>
      <c r="I1131" s="8">
        <v>25</v>
      </c>
      <c r="J1131" s="8">
        <f>VLOOKUP($F1131,產品資料!$A$2:$G$51,6,FALSE)</f>
        <v>69210</v>
      </c>
      <c r="K1131" s="12">
        <f t="shared" si="17"/>
        <v>1730250</v>
      </c>
    </row>
    <row r="1132" spans="1:11" x14ac:dyDescent="0.3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1607</v>
      </c>
      <c r="G1132" s="16" t="str">
        <f>VLOOKUP($F1132,產品資料!$A$2:$G$51,5,FALSE)</f>
        <v>40吋LED液晶顯示器</v>
      </c>
      <c r="H1132" s="13" t="str">
        <f>VLOOKUP(訂單銷售明細!$F1132,產品資料!$A$1:$G$51,2,FALSE)</f>
        <v>生活家電</v>
      </c>
      <c r="I1132" s="13">
        <v>25</v>
      </c>
      <c r="J1132" s="13">
        <f>VLOOKUP($F1132,產品資料!$A$2:$G$51,6,FALSE)</f>
        <v>7490</v>
      </c>
      <c r="K1132" s="17">
        <f t="shared" si="17"/>
        <v>187250</v>
      </c>
    </row>
    <row r="1133" spans="1:11" x14ac:dyDescent="0.3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1607</v>
      </c>
      <c r="G1133" s="11" t="str">
        <f>VLOOKUP($F1133,產品資料!$A$2:$G$51,5,FALSE)</f>
        <v>40吋LED液晶顯示器</v>
      </c>
      <c r="H1133" s="8" t="str">
        <f>VLOOKUP(訂單銷售明細!$F1133,產品資料!$A$1:$G$51,2,FALSE)</f>
        <v>生活家電</v>
      </c>
      <c r="I1133" s="8">
        <v>25</v>
      </c>
      <c r="J1133" s="8">
        <f>VLOOKUP($F1133,產品資料!$A$2:$G$51,6,FALSE)</f>
        <v>7490</v>
      </c>
      <c r="K1133" s="12">
        <f t="shared" si="17"/>
        <v>187250</v>
      </c>
    </row>
    <row r="1134" spans="1:11" x14ac:dyDescent="0.3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1600</v>
      </c>
      <c r="G1134" s="16" t="str">
        <f>VLOOKUP($F1134,產品資料!$A$2:$G$51,5,FALSE)</f>
        <v>蒸氣電熨斗</v>
      </c>
      <c r="H1134" s="13" t="str">
        <f>VLOOKUP(訂單銷售明細!$F1134,產品資料!$A$1:$G$51,2,FALSE)</f>
        <v>生活家電</v>
      </c>
      <c r="I1134" s="13">
        <v>35</v>
      </c>
      <c r="J1134" s="13">
        <f>VLOOKUP($F1134,產品資料!$A$2:$G$51,6,FALSE)</f>
        <v>665</v>
      </c>
      <c r="K1134" s="17">
        <f t="shared" si="17"/>
        <v>23275</v>
      </c>
    </row>
    <row r="1135" spans="1:11" x14ac:dyDescent="0.3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1601</v>
      </c>
      <c r="G1135" s="11" t="str">
        <f>VLOOKUP($F1135,產品資料!$A$2:$G$51,5,FALSE)</f>
        <v>14吋立扇/電風扇-白</v>
      </c>
      <c r="H1135" s="8" t="str">
        <f>VLOOKUP(訂單銷售明細!$F1135,產品資料!$A$1:$G$51,2,FALSE)</f>
        <v>空調家電</v>
      </c>
      <c r="I1135" s="8">
        <v>45</v>
      </c>
      <c r="J1135" s="8">
        <f>VLOOKUP($F1135,產品資料!$A$2:$G$51,6,FALSE)</f>
        <v>980</v>
      </c>
      <c r="K1135" s="12">
        <f t="shared" si="17"/>
        <v>44100</v>
      </c>
    </row>
    <row r="1136" spans="1:11" x14ac:dyDescent="0.3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1604</v>
      </c>
      <c r="G1136" s="16" t="str">
        <f>VLOOKUP($F1136,產品資料!$A$2:$G$51,5,FALSE)</f>
        <v>渦輪氣旋健康氣炸鍋</v>
      </c>
      <c r="H1136" s="13" t="str">
        <f>VLOOKUP(訂單銷售明細!$F1136,產品資料!$A$1:$G$51,2,FALSE)</f>
        <v>廚房家電</v>
      </c>
      <c r="I1136" s="13">
        <v>65</v>
      </c>
      <c r="J1136" s="13">
        <f>VLOOKUP($F1136,產品資料!$A$2:$G$51,6,FALSE)</f>
        <v>8990</v>
      </c>
      <c r="K1136" s="17">
        <f t="shared" si="17"/>
        <v>584350</v>
      </c>
    </row>
    <row r="1137" spans="1:11" x14ac:dyDescent="0.3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1604</v>
      </c>
      <c r="G1137" s="11" t="str">
        <f>VLOOKUP($F1137,產品資料!$A$2:$G$51,5,FALSE)</f>
        <v>渦輪氣旋健康氣炸鍋</v>
      </c>
      <c r="H1137" s="8" t="str">
        <f>VLOOKUP(訂單銷售明細!$F1137,產品資料!$A$1:$G$51,2,FALSE)</f>
        <v>廚房家電</v>
      </c>
      <c r="I1137" s="8">
        <v>65</v>
      </c>
      <c r="J1137" s="8">
        <f>VLOOKUP($F1137,產品資料!$A$2:$G$51,6,FALSE)</f>
        <v>8990</v>
      </c>
      <c r="K1137" s="12">
        <f t="shared" si="17"/>
        <v>584350</v>
      </c>
    </row>
    <row r="1138" spans="1:11" x14ac:dyDescent="0.3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1610</v>
      </c>
      <c r="G1138" s="16" t="str">
        <f>VLOOKUP($F1138,產品資料!$A$2:$G$51,5,FALSE)</f>
        <v>10人份微電腦電子鍋</v>
      </c>
      <c r="H1138" s="13" t="str">
        <f>VLOOKUP(訂單銷售明細!$F1138,產品資料!$A$1:$G$51,2,FALSE)</f>
        <v>廚房家電</v>
      </c>
      <c r="I1138" s="13">
        <v>25</v>
      </c>
      <c r="J1138" s="13">
        <f>VLOOKUP($F1138,產品資料!$A$2:$G$51,6,FALSE)</f>
        <v>3790</v>
      </c>
      <c r="K1138" s="17">
        <f t="shared" si="17"/>
        <v>94750</v>
      </c>
    </row>
    <row r="1139" spans="1:11" x14ac:dyDescent="0.3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1610</v>
      </c>
      <c r="G1139" s="11" t="str">
        <f>VLOOKUP($F1139,產品資料!$A$2:$G$51,5,FALSE)</f>
        <v>10人份微電腦電子鍋</v>
      </c>
      <c r="H1139" s="8" t="str">
        <f>VLOOKUP(訂單銷售明細!$F1139,產品資料!$A$1:$G$51,2,FALSE)</f>
        <v>廚房家電</v>
      </c>
      <c r="I1139" s="8">
        <v>25</v>
      </c>
      <c r="J1139" s="8">
        <f>VLOOKUP($F1139,產品資料!$A$2:$G$51,6,FALSE)</f>
        <v>3790</v>
      </c>
      <c r="K1139" s="12">
        <f t="shared" si="17"/>
        <v>94750</v>
      </c>
    </row>
    <row r="1140" spans="1:11" x14ac:dyDescent="0.3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1610</v>
      </c>
      <c r="G1140" s="16" t="str">
        <f>VLOOKUP($F1140,產品資料!$A$2:$G$51,5,FALSE)</f>
        <v>10人份微電腦電子鍋</v>
      </c>
      <c r="H1140" s="13" t="str">
        <f>VLOOKUP(訂單銷售明細!$F1140,產品資料!$A$1:$G$51,2,FALSE)</f>
        <v>廚房家電</v>
      </c>
      <c r="I1140" s="13">
        <v>25</v>
      </c>
      <c r="J1140" s="13">
        <f>VLOOKUP($F1140,產品資料!$A$2:$G$51,6,FALSE)</f>
        <v>3790</v>
      </c>
      <c r="K1140" s="17">
        <f t="shared" si="17"/>
        <v>94750</v>
      </c>
    </row>
    <row r="1141" spans="1:11" x14ac:dyDescent="0.3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1610</v>
      </c>
      <c r="G1141" s="11" t="str">
        <f>VLOOKUP($F1141,產品資料!$A$2:$G$51,5,FALSE)</f>
        <v>10人份微電腦電子鍋</v>
      </c>
      <c r="H1141" s="8" t="str">
        <f>VLOOKUP(訂單銷售明細!$F1141,產品資料!$A$1:$G$51,2,FALSE)</f>
        <v>廚房家電</v>
      </c>
      <c r="I1141" s="8">
        <v>25</v>
      </c>
      <c r="J1141" s="8">
        <f>VLOOKUP($F1141,產品資料!$A$2:$G$51,6,FALSE)</f>
        <v>3790</v>
      </c>
      <c r="K1141" s="12">
        <f t="shared" si="17"/>
        <v>94750</v>
      </c>
    </row>
    <row r="1142" spans="1:11" x14ac:dyDescent="0.3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1604</v>
      </c>
      <c r="G1142" s="16" t="str">
        <f>VLOOKUP($F1142,產品資料!$A$2:$G$51,5,FALSE)</f>
        <v>渦輪氣旋健康氣炸鍋</v>
      </c>
      <c r="H1142" s="13" t="str">
        <f>VLOOKUP(訂單銷售明細!$F1142,產品資料!$A$1:$G$51,2,FALSE)</f>
        <v>廚房家電</v>
      </c>
      <c r="I1142" s="13">
        <v>65</v>
      </c>
      <c r="J1142" s="13">
        <f>VLOOKUP($F1142,產品資料!$A$2:$G$51,6,FALSE)</f>
        <v>8990</v>
      </c>
      <c r="K1142" s="17">
        <f t="shared" si="17"/>
        <v>584350</v>
      </c>
    </row>
    <row r="1143" spans="1:11" x14ac:dyDescent="0.3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1604</v>
      </c>
      <c r="G1143" s="11" t="str">
        <f>VLOOKUP($F1143,產品資料!$A$2:$G$51,5,FALSE)</f>
        <v>渦輪氣旋健康氣炸鍋</v>
      </c>
      <c r="H1143" s="8" t="str">
        <f>VLOOKUP(訂單銷售明細!$F1143,產品資料!$A$1:$G$51,2,FALSE)</f>
        <v>廚房家電</v>
      </c>
      <c r="I1143" s="8">
        <v>65</v>
      </c>
      <c r="J1143" s="8">
        <f>VLOOKUP($F1143,產品資料!$A$2:$G$51,6,FALSE)</f>
        <v>8990</v>
      </c>
      <c r="K1143" s="12">
        <f t="shared" si="17"/>
        <v>584350</v>
      </c>
    </row>
    <row r="1144" spans="1:11" x14ac:dyDescent="0.3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1609</v>
      </c>
      <c r="G1144" s="16" t="str">
        <f>VLOOKUP($F1144,產品資料!$A$2:$G$51,5,FALSE)</f>
        <v>手持按摩器</v>
      </c>
      <c r="H1144" s="13" t="str">
        <f>VLOOKUP(訂單銷售明細!$F1144,產品資料!$A$1:$G$51,2,FALSE)</f>
        <v>按摩家電</v>
      </c>
      <c r="I1144" s="13">
        <v>25</v>
      </c>
      <c r="J1144" s="13">
        <f>VLOOKUP($F1144,產品資料!$A$2:$G$51,6,FALSE)</f>
        <v>2980</v>
      </c>
      <c r="K1144" s="17">
        <f t="shared" si="17"/>
        <v>74500</v>
      </c>
    </row>
    <row r="1145" spans="1:11" x14ac:dyDescent="0.3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1609</v>
      </c>
      <c r="G1145" s="11" t="str">
        <f>VLOOKUP($F1145,產品資料!$A$2:$G$51,5,FALSE)</f>
        <v>手持按摩器</v>
      </c>
      <c r="H1145" s="8" t="str">
        <f>VLOOKUP(訂單銷售明細!$F1145,產品資料!$A$1:$G$51,2,FALSE)</f>
        <v>按摩家電</v>
      </c>
      <c r="I1145" s="8">
        <v>25</v>
      </c>
      <c r="J1145" s="8">
        <f>VLOOKUP($F1145,產品資料!$A$2:$G$51,6,FALSE)</f>
        <v>2980</v>
      </c>
      <c r="K1145" s="12">
        <f t="shared" si="17"/>
        <v>74500</v>
      </c>
    </row>
    <row r="1146" spans="1:11" x14ac:dyDescent="0.3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1615</v>
      </c>
      <c r="G1146" s="16" t="str">
        <f>VLOOKUP($F1146,產品資料!$A$2:$G$51,5,FALSE)</f>
        <v>迷你淨顏潔膚儀-送刷頭</v>
      </c>
      <c r="H1146" s="13" t="str">
        <f>VLOOKUP(訂單銷售明細!$F1146,產品資料!$A$1:$G$51,2,FALSE)</f>
        <v>美容家電</v>
      </c>
      <c r="I1146" s="13">
        <v>65</v>
      </c>
      <c r="J1146" s="13">
        <f>VLOOKUP($F1146,產品資料!$A$2:$G$51,6,FALSE)</f>
        <v>2600</v>
      </c>
      <c r="K1146" s="17">
        <f t="shared" si="17"/>
        <v>169000</v>
      </c>
    </row>
    <row r="1147" spans="1:11" x14ac:dyDescent="0.3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1615</v>
      </c>
      <c r="G1147" s="11" t="str">
        <f>VLOOKUP($F1147,產品資料!$A$2:$G$51,5,FALSE)</f>
        <v>迷你淨顏潔膚儀-送刷頭</v>
      </c>
      <c r="H1147" s="8" t="str">
        <f>VLOOKUP(訂單銷售明細!$F1147,產品資料!$A$1:$G$51,2,FALSE)</f>
        <v>美容家電</v>
      </c>
      <c r="I1147" s="8">
        <v>65</v>
      </c>
      <c r="J1147" s="8">
        <f>VLOOKUP($F1147,產品資料!$A$2:$G$51,6,FALSE)</f>
        <v>2600</v>
      </c>
      <c r="K1147" s="12">
        <f t="shared" si="17"/>
        <v>169000</v>
      </c>
    </row>
    <row r="1148" spans="1:11" x14ac:dyDescent="0.3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1615</v>
      </c>
      <c r="G1148" s="16" t="str">
        <f>VLOOKUP($F1148,產品資料!$A$2:$G$51,5,FALSE)</f>
        <v>迷你淨顏潔膚儀-送刷頭</v>
      </c>
      <c r="H1148" s="13" t="str">
        <f>VLOOKUP(訂單銷售明細!$F1148,產品資料!$A$1:$G$51,2,FALSE)</f>
        <v>美容家電</v>
      </c>
      <c r="I1148" s="13">
        <v>65</v>
      </c>
      <c r="J1148" s="13">
        <f>VLOOKUP($F1148,產品資料!$A$2:$G$51,6,FALSE)</f>
        <v>2600</v>
      </c>
      <c r="K1148" s="17">
        <f t="shared" si="17"/>
        <v>169000</v>
      </c>
    </row>
    <row r="1149" spans="1:11" x14ac:dyDescent="0.3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1615</v>
      </c>
      <c r="G1149" s="11" t="str">
        <f>VLOOKUP($F1149,產品資料!$A$2:$G$51,5,FALSE)</f>
        <v>迷你淨顏潔膚儀-送刷頭</v>
      </c>
      <c r="H1149" s="8" t="str">
        <f>VLOOKUP(訂單銷售明細!$F1149,產品資料!$A$1:$G$51,2,FALSE)</f>
        <v>美容家電</v>
      </c>
      <c r="I1149" s="8">
        <v>65</v>
      </c>
      <c r="J1149" s="8">
        <f>VLOOKUP($F1149,產品資料!$A$2:$G$51,6,FALSE)</f>
        <v>2600</v>
      </c>
      <c r="K1149" s="12">
        <f t="shared" si="17"/>
        <v>169000</v>
      </c>
    </row>
    <row r="1150" spans="1:11" x14ac:dyDescent="0.3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1623</v>
      </c>
      <c r="G1150" s="16" t="str">
        <f>VLOOKUP($F1150,產品資料!$A$2:$G$51,5,FALSE)</f>
        <v>14吋立扇/電風扇-灰</v>
      </c>
      <c r="H1150" s="13" t="str">
        <f>VLOOKUP(訂單銷售明細!$F1150,產品資料!$A$1:$G$51,2,FALSE)</f>
        <v>空調家電</v>
      </c>
      <c r="I1150" s="13">
        <v>35</v>
      </c>
      <c r="J1150" s="13">
        <f>VLOOKUP($F1150,產品資料!$A$2:$G$51,6,FALSE)</f>
        <v>980</v>
      </c>
      <c r="K1150" s="17">
        <f t="shared" si="17"/>
        <v>34300</v>
      </c>
    </row>
    <row r="1151" spans="1:11" x14ac:dyDescent="0.3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1623</v>
      </c>
      <c r="G1151" s="11" t="str">
        <f>VLOOKUP($F1151,產品資料!$A$2:$G$51,5,FALSE)</f>
        <v>14吋立扇/電風扇-灰</v>
      </c>
      <c r="H1151" s="8" t="str">
        <f>VLOOKUP(訂單銷售明細!$F1151,產品資料!$A$1:$G$51,2,FALSE)</f>
        <v>空調家電</v>
      </c>
      <c r="I1151" s="8">
        <v>35</v>
      </c>
      <c r="J1151" s="8">
        <f>VLOOKUP($F1151,產品資料!$A$2:$G$51,6,FALSE)</f>
        <v>980</v>
      </c>
      <c r="K1151" s="12">
        <f t="shared" si="17"/>
        <v>34300</v>
      </c>
    </row>
    <row r="1152" spans="1:11" x14ac:dyDescent="0.3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1623</v>
      </c>
      <c r="G1152" s="16" t="str">
        <f>VLOOKUP($F1152,產品資料!$A$2:$G$51,5,FALSE)</f>
        <v>14吋立扇/電風扇-灰</v>
      </c>
      <c r="H1152" s="13" t="str">
        <f>VLOOKUP(訂單銷售明細!$F1152,產品資料!$A$1:$G$51,2,FALSE)</f>
        <v>空調家電</v>
      </c>
      <c r="I1152" s="13">
        <v>45</v>
      </c>
      <c r="J1152" s="13">
        <f>VLOOKUP($F1152,產品資料!$A$2:$G$51,6,FALSE)</f>
        <v>980</v>
      </c>
      <c r="K1152" s="17">
        <f t="shared" si="17"/>
        <v>44100</v>
      </c>
    </row>
    <row r="1153" spans="1:11" x14ac:dyDescent="0.3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1601</v>
      </c>
      <c r="G1153" s="11" t="str">
        <f>VLOOKUP($F1153,產品資料!$A$2:$G$51,5,FALSE)</f>
        <v>14吋立扇/電風扇-白</v>
      </c>
      <c r="H1153" s="8" t="str">
        <f>VLOOKUP(訂單銷售明細!$F1153,產品資料!$A$1:$G$51,2,FALSE)</f>
        <v>空調家電</v>
      </c>
      <c r="I1153" s="8">
        <v>45</v>
      </c>
      <c r="J1153" s="8">
        <f>VLOOKUP($F1153,產品資料!$A$2:$G$51,6,FALSE)</f>
        <v>980</v>
      </c>
      <c r="K1153" s="12">
        <f t="shared" si="17"/>
        <v>44100</v>
      </c>
    </row>
    <row r="1154" spans="1:11" x14ac:dyDescent="0.3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1610</v>
      </c>
      <c r="G1154" s="16" t="str">
        <f>VLOOKUP($F1154,產品資料!$A$2:$G$51,5,FALSE)</f>
        <v>10人份微電腦電子鍋</v>
      </c>
      <c r="H1154" s="13" t="str">
        <f>VLOOKUP(訂單銷售明細!$F1154,產品資料!$A$1:$G$51,2,FALSE)</f>
        <v>廚房家電</v>
      </c>
      <c r="I1154" s="13">
        <v>25</v>
      </c>
      <c r="J1154" s="13">
        <f>VLOOKUP($F1154,產品資料!$A$2:$G$51,6,FALSE)</f>
        <v>3790</v>
      </c>
      <c r="K1154" s="17">
        <f t="shared" si="17"/>
        <v>94750</v>
      </c>
    </row>
    <row r="1155" spans="1:11" x14ac:dyDescent="0.3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1610</v>
      </c>
      <c r="G1155" s="11" t="str">
        <f>VLOOKUP($F1155,產品資料!$A$2:$G$51,5,FALSE)</f>
        <v>10人份微電腦電子鍋</v>
      </c>
      <c r="H1155" s="8" t="str">
        <f>VLOOKUP(訂單銷售明細!$F1155,產品資料!$A$1:$G$51,2,FALSE)</f>
        <v>廚房家電</v>
      </c>
      <c r="I1155" s="8">
        <v>25</v>
      </c>
      <c r="J1155" s="8">
        <f>VLOOKUP($F1155,產品資料!$A$2:$G$51,6,FALSE)</f>
        <v>3790</v>
      </c>
      <c r="K1155" s="12">
        <f t="shared" ref="K1155:K1218" si="18">I1155*J1155</f>
        <v>94750</v>
      </c>
    </row>
    <row r="1156" spans="1:11" x14ac:dyDescent="0.3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1610</v>
      </c>
      <c r="G1156" s="16" t="str">
        <f>VLOOKUP($F1156,產品資料!$A$2:$G$51,5,FALSE)</f>
        <v>10人份微電腦電子鍋</v>
      </c>
      <c r="H1156" s="13" t="str">
        <f>VLOOKUP(訂單銷售明細!$F1156,產品資料!$A$1:$G$51,2,FALSE)</f>
        <v>廚房家電</v>
      </c>
      <c r="I1156" s="13">
        <v>25</v>
      </c>
      <c r="J1156" s="13">
        <f>VLOOKUP($F1156,產品資料!$A$2:$G$51,6,FALSE)</f>
        <v>3790</v>
      </c>
      <c r="K1156" s="17">
        <f t="shared" si="18"/>
        <v>94750</v>
      </c>
    </row>
    <row r="1157" spans="1:11" x14ac:dyDescent="0.3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1610</v>
      </c>
      <c r="G1157" s="11" t="str">
        <f>VLOOKUP($F1157,產品資料!$A$2:$G$51,5,FALSE)</f>
        <v>10人份微電腦電子鍋</v>
      </c>
      <c r="H1157" s="8" t="str">
        <f>VLOOKUP(訂單銷售明細!$F1157,產品資料!$A$1:$G$51,2,FALSE)</f>
        <v>廚房家電</v>
      </c>
      <c r="I1157" s="8">
        <v>25</v>
      </c>
      <c r="J1157" s="8">
        <f>VLOOKUP($F1157,產品資料!$A$2:$G$51,6,FALSE)</f>
        <v>3790</v>
      </c>
      <c r="K1157" s="12">
        <f t="shared" si="18"/>
        <v>94750</v>
      </c>
    </row>
    <row r="1158" spans="1:11" x14ac:dyDescent="0.3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1604</v>
      </c>
      <c r="G1158" s="16" t="str">
        <f>VLOOKUP($F1158,產品資料!$A$2:$G$51,5,FALSE)</f>
        <v>渦輪氣旋健康氣炸鍋</v>
      </c>
      <c r="H1158" s="13" t="str">
        <f>VLOOKUP(訂單銷售明細!$F1158,產品資料!$A$1:$G$51,2,FALSE)</f>
        <v>廚房家電</v>
      </c>
      <c r="I1158" s="13">
        <v>65</v>
      </c>
      <c r="J1158" s="13">
        <f>VLOOKUP($F1158,產品資料!$A$2:$G$51,6,FALSE)</f>
        <v>8990</v>
      </c>
      <c r="K1158" s="17">
        <f t="shared" si="18"/>
        <v>584350</v>
      </c>
    </row>
    <row r="1159" spans="1:11" x14ac:dyDescent="0.3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1604</v>
      </c>
      <c r="G1159" s="11" t="str">
        <f>VLOOKUP($F1159,產品資料!$A$2:$G$51,5,FALSE)</f>
        <v>渦輪氣旋健康氣炸鍋</v>
      </c>
      <c r="H1159" s="8" t="str">
        <f>VLOOKUP(訂單銷售明細!$F1159,產品資料!$A$1:$G$51,2,FALSE)</f>
        <v>廚房家電</v>
      </c>
      <c r="I1159" s="8">
        <v>65</v>
      </c>
      <c r="J1159" s="8">
        <f>VLOOKUP($F1159,產品資料!$A$2:$G$51,6,FALSE)</f>
        <v>8990</v>
      </c>
      <c r="K1159" s="12">
        <f t="shared" si="18"/>
        <v>584350</v>
      </c>
    </row>
    <row r="1160" spans="1:11" x14ac:dyDescent="0.3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1604</v>
      </c>
      <c r="G1160" s="16" t="str">
        <f>VLOOKUP($F1160,產品資料!$A$2:$G$51,5,FALSE)</f>
        <v>渦輪氣旋健康氣炸鍋</v>
      </c>
      <c r="H1160" s="13" t="str">
        <f>VLOOKUP(訂單銷售明細!$F1160,產品資料!$A$1:$G$51,2,FALSE)</f>
        <v>廚房家電</v>
      </c>
      <c r="I1160" s="13">
        <v>65</v>
      </c>
      <c r="J1160" s="13">
        <f>VLOOKUP($F1160,產品資料!$A$2:$G$51,6,FALSE)</f>
        <v>8990</v>
      </c>
      <c r="K1160" s="17">
        <f t="shared" si="18"/>
        <v>584350</v>
      </c>
    </row>
    <row r="1161" spans="1:11" x14ac:dyDescent="0.3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1604</v>
      </c>
      <c r="G1161" s="11" t="str">
        <f>VLOOKUP($F1161,產品資料!$A$2:$G$51,5,FALSE)</f>
        <v>渦輪氣旋健康氣炸鍋</v>
      </c>
      <c r="H1161" s="8" t="str">
        <f>VLOOKUP(訂單銷售明細!$F1161,產品資料!$A$1:$G$51,2,FALSE)</f>
        <v>廚房家電</v>
      </c>
      <c r="I1161" s="8">
        <v>65</v>
      </c>
      <c r="J1161" s="8">
        <f>VLOOKUP($F1161,產品資料!$A$2:$G$51,6,FALSE)</f>
        <v>8990</v>
      </c>
      <c r="K1161" s="12">
        <f t="shared" si="18"/>
        <v>584350</v>
      </c>
    </row>
    <row r="1162" spans="1:11" x14ac:dyDescent="0.3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1615</v>
      </c>
      <c r="G1162" s="16" t="str">
        <f>VLOOKUP($F1162,產品資料!$A$2:$G$51,5,FALSE)</f>
        <v>迷你淨顏潔膚儀-送刷頭</v>
      </c>
      <c r="H1162" s="13" t="str">
        <f>VLOOKUP(訂單銷售明細!$F1162,產品資料!$A$1:$G$51,2,FALSE)</f>
        <v>美容家電</v>
      </c>
      <c r="I1162" s="13">
        <v>65</v>
      </c>
      <c r="J1162" s="13">
        <f>VLOOKUP($F1162,產品資料!$A$2:$G$51,6,FALSE)</f>
        <v>2600</v>
      </c>
      <c r="K1162" s="17">
        <f t="shared" si="18"/>
        <v>169000</v>
      </c>
    </row>
    <row r="1163" spans="1:11" x14ac:dyDescent="0.3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1615</v>
      </c>
      <c r="G1163" s="11" t="str">
        <f>VLOOKUP($F1163,產品資料!$A$2:$G$51,5,FALSE)</f>
        <v>迷你淨顏潔膚儀-送刷頭</v>
      </c>
      <c r="H1163" s="8" t="str">
        <f>VLOOKUP(訂單銷售明細!$F1163,產品資料!$A$1:$G$51,2,FALSE)</f>
        <v>美容家電</v>
      </c>
      <c r="I1163" s="8">
        <v>65</v>
      </c>
      <c r="J1163" s="8">
        <f>VLOOKUP($F1163,產品資料!$A$2:$G$51,6,FALSE)</f>
        <v>2600</v>
      </c>
      <c r="K1163" s="12">
        <f t="shared" si="18"/>
        <v>169000</v>
      </c>
    </row>
    <row r="1164" spans="1:11" x14ac:dyDescent="0.3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1615</v>
      </c>
      <c r="G1164" s="16" t="str">
        <f>VLOOKUP($F1164,產品資料!$A$2:$G$51,5,FALSE)</f>
        <v>迷你淨顏潔膚儀-送刷頭</v>
      </c>
      <c r="H1164" s="13" t="str">
        <f>VLOOKUP(訂單銷售明細!$F1164,產品資料!$A$1:$G$51,2,FALSE)</f>
        <v>美容家電</v>
      </c>
      <c r="I1164" s="13">
        <v>65</v>
      </c>
      <c r="J1164" s="13">
        <f>VLOOKUP($F1164,產品資料!$A$2:$G$51,6,FALSE)</f>
        <v>2600</v>
      </c>
      <c r="K1164" s="17">
        <f t="shared" si="18"/>
        <v>169000</v>
      </c>
    </row>
    <row r="1165" spans="1:11" x14ac:dyDescent="0.3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1615</v>
      </c>
      <c r="G1165" s="11" t="str">
        <f>VLOOKUP($F1165,產品資料!$A$2:$G$51,5,FALSE)</f>
        <v>迷你淨顏潔膚儀-送刷頭</v>
      </c>
      <c r="H1165" s="8" t="str">
        <f>VLOOKUP(訂單銷售明細!$F1165,產品資料!$A$1:$G$51,2,FALSE)</f>
        <v>美容家電</v>
      </c>
      <c r="I1165" s="8">
        <v>65</v>
      </c>
      <c r="J1165" s="8">
        <f>VLOOKUP($F1165,產品資料!$A$2:$G$51,6,FALSE)</f>
        <v>2600</v>
      </c>
      <c r="K1165" s="12">
        <f t="shared" si="18"/>
        <v>169000</v>
      </c>
    </row>
    <row r="1166" spans="1:11" x14ac:dyDescent="0.3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1604</v>
      </c>
      <c r="G1166" s="16" t="str">
        <f>VLOOKUP($F1166,產品資料!$A$2:$G$51,5,FALSE)</f>
        <v>渦輪氣旋健康氣炸鍋</v>
      </c>
      <c r="H1166" s="13" t="str">
        <f>VLOOKUP(訂單銷售明細!$F1166,產品資料!$A$1:$G$51,2,FALSE)</f>
        <v>廚房家電</v>
      </c>
      <c r="I1166" s="13">
        <v>25</v>
      </c>
      <c r="J1166" s="13">
        <f>VLOOKUP($F1166,產品資料!$A$2:$G$51,6,FALSE)</f>
        <v>8990</v>
      </c>
      <c r="K1166" s="17">
        <f t="shared" si="18"/>
        <v>224750</v>
      </c>
    </row>
    <row r="1167" spans="1:11" x14ac:dyDescent="0.3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1604</v>
      </c>
      <c r="G1167" s="11" t="str">
        <f>VLOOKUP($F1167,產品資料!$A$2:$G$51,5,FALSE)</f>
        <v>渦輪氣旋健康氣炸鍋</v>
      </c>
      <c r="H1167" s="8" t="str">
        <f>VLOOKUP(訂單銷售明細!$F1167,產品資料!$A$1:$G$51,2,FALSE)</f>
        <v>廚房家電</v>
      </c>
      <c r="I1167" s="8">
        <v>25</v>
      </c>
      <c r="J1167" s="8">
        <f>VLOOKUP($F1167,產品資料!$A$2:$G$51,6,FALSE)</f>
        <v>8990</v>
      </c>
      <c r="K1167" s="12">
        <f t="shared" si="18"/>
        <v>224750</v>
      </c>
    </row>
    <row r="1168" spans="1:11" x14ac:dyDescent="0.3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1604</v>
      </c>
      <c r="G1168" s="16" t="str">
        <f>VLOOKUP($F1168,產品資料!$A$2:$G$51,5,FALSE)</f>
        <v>渦輪氣旋健康氣炸鍋</v>
      </c>
      <c r="H1168" s="13" t="str">
        <f>VLOOKUP(訂單銷售明細!$F1168,產品資料!$A$1:$G$51,2,FALSE)</f>
        <v>廚房家電</v>
      </c>
      <c r="I1168" s="13">
        <v>25</v>
      </c>
      <c r="J1168" s="13">
        <f>VLOOKUP($F1168,產品資料!$A$2:$G$51,6,FALSE)</f>
        <v>8990</v>
      </c>
      <c r="K1168" s="17">
        <f t="shared" si="18"/>
        <v>224750</v>
      </c>
    </row>
    <row r="1169" spans="1:11" x14ac:dyDescent="0.3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1604</v>
      </c>
      <c r="G1169" s="11" t="str">
        <f>VLOOKUP($F1169,產品資料!$A$2:$G$51,5,FALSE)</f>
        <v>渦輪氣旋健康氣炸鍋</v>
      </c>
      <c r="H1169" s="8" t="str">
        <f>VLOOKUP(訂單銷售明細!$F1169,產品資料!$A$1:$G$51,2,FALSE)</f>
        <v>廚房家電</v>
      </c>
      <c r="I1169" s="8">
        <v>25</v>
      </c>
      <c r="J1169" s="8">
        <f>VLOOKUP($F1169,產品資料!$A$2:$G$51,6,FALSE)</f>
        <v>8990</v>
      </c>
      <c r="K1169" s="12">
        <f t="shared" si="18"/>
        <v>224750</v>
      </c>
    </row>
    <row r="1170" spans="1:11" x14ac:dyDescent="0.3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1610</v>
      </c>
      <c r="G1170" s="16" t="str">
        <f>VLOOKUP($F1170,產品資料!$A$2:$G$51,5,FALSE)</f>
        <v>10人份微電腦電子鍋</v>
      </c>
      <c r="H1170" s="13" t="str">
        <f>VLOOKUP(訂單銷售明細!$F1170,產品資料!$A$1:$G$51,2,FALSE)</f>
        <v>廚房家電</v>
      </c>
      <c r="I1170" s="13">
        <v>25</v>
      </c>
      <c r="J1170" s="13">
        <f>VLOOKUP($F1170,產品資料!$A$2:$G$51,6,FALSE)</f>
        <v>3790</v>
      </c>
      <c r="K1170" s="17">
        <f t="shared" si="18"/>
        <v>94750</v>
      </c>
    </row>
    <row r="1171" spans="1:11" x14ac:dyDescent="0.3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1610</v>
      </c>
      <c r="G1171" s="11" t="str">
        <f>VLOOKUP($F1171,產品資料!$A$2:$G$51,5,FALSE)</f>
        <v>10人份微電腦電子鍋</v>
      </c>
      <c r="H1171" s="8" t="str">
        <f>VLOOKUP(訂單銷售明細!$F1171,產品資料!$A$1:$G$51,2,FALSE)</f>
        <v>廚房家電</v>
      </c>
      <c r="I1171" s="8">
        <v>25</v>
      </c>
      <c r="J1171" s="8">
        <f>VLOOKUP($F1171,產品資料!$A$2:$G$51,6,FALSE)</f>
        <v>3790</v>
      </c>
      <c r="K1171" s="12">
        <f t="shared" si="18"/>
        <v>94750</v>
      </c>
    </row>
    <row r="1172" spans="1:11" x14ac:dyDescent="0.3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1610</v>
      </c>
      <c r="G1172" s="16" t="str">
        <f>VLOOKUP($F1172,產品資料!$A$2:$G$51,5,FALSE)</f>
        <v>10人份微電腦電子鍋</v>
      </c>
      <c r="H1172" s="13" t="str">
        <f>VLOOKUP(訂單銷售明細!$F1172,產品資料!$A$1:$G$51,2,FALSE)</f>
        <v>廚房家電</v>
      </c>
      <c r="I1172" s="13">
        <v>25</v>
      </c>
      <c r="J1172" s="13">
        <f>VLOOKUP($F1172,產品資料!$A$2:$G$51,6,FALSE)</f>
        <v>3790</v>
      </c>
      <c r="K1172" s="17">
        <f t="shared" si="18"/>
        <v>94750</v>
      </c>
    </row>
    <row r="1173" spans="1:11" x14ac:dyDescent="0.3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1610</v>
      </c>
      <c r="G1173" s="11" t="str">
        <f>VLOOKUP($F1173,產品資料!$A$2:$G$51,5,FALSE)</f>
        <v>10人份微電腦電子鍋</v>
      </c>
      <c r="H1173" s="8" t="str">
        <f>VLOOKUP(訂單銷售明細!$F1173,產品資料!$A$1:$G$51,2,FALSE)</f>
        <v>廚房家電</v>
      </c>
      <c r="I1173" s="8">
        <v>25</v>
      </c>
      <c r="J1173" s="8">
        <f>VLOOKUP($F1173,產品資料!$A$2:$G$51,6,FALSE)</f>
        <v>3790</v>
      </c>
      <c r="K1173" s="12">
        <f t="shared" si="18"/>
        <v>94750</v>
      </c>
    </row>
    <row r="1174" spans="1:11" x14ac:dyDescent="0.3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1600</v>
      </c>
      <c r="G1174" s="16" t="str">
        <f>VLOOKUP($F1174,產品資料!$A$2:$G$51,5,FALSE)</f>
        <v>蒸氣電熨斗</v>
      </c>
      <c r="H1174" s="13" t="str">
        <f>VLOOKUP(訂單銷售明細!$F1174,產品資料!$A$1:$G$51,2,FALSE)</f>
        <v>生活家電</v>
      </c>
      <c r="I1174" s="13">
        <v>25</v>
      </c>
      <c r="J1174" s="13">
        <f>VLOOKUP($F1174,產品資料!$A$2:$G$51,6,FALSE)</f>
        <v>665</v>
      </c>
      <c r="K1174" s="17">
        <f t="shared" si="18"/>
        <v>16625</v>
      </c>
    </row>
    <row r="1175" spans="1:11" x14ac:dyDescent="0.3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1624</v>
      </c>
      <c r="G1175" s="11" t="str">
        <f>VLOOKUP($F1175,產品資料!$A$2:$G$51,5,FALSE)</f>
        <v>11L 1級ECONAVI清淨除濕機</v>
      </c>
      <c r="H1175" s="8" t="str">
        <f>VLOOKUP(訂單銷售明細!$F1175,產品資料!$A$1:$G$51,2,FALSE)</f>
        <v>清靜除溼</v>
      </c>
      <c r="I1175" s="8">
        <v>25</v>
      </c>
      <c r="J1175" s="8">
        <f>VLOOKUP($F1175,產品資料!$A$2:$G$51,6,FALSE)</f>
        <v>8990</v>
      </c>
      <c r="K1175" s="12">
        <f t="shared" si="18"/>
        <v>224750</v>
      </c>
    </row>
    <row r="1176" spans="1:11" x14ac:dyDescent="0.3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1600</v>
      </c>
      <c r="G1176" s="16" t="str">
        <f>VLOOKUP($F1176,產品資料!$A$2:$G$51,5,FALSE)</f>
        <v>蒸氣電熨斗</v>
      </c>
      <c r="H1176" s="13" t="str">
        <f>VLOOKUP(訂單銷售明細!$F1176,產品資料!$A$1:$G$51,2,FALSE)</f>
        <v>生活家電</v>
      </c>
      <c r="I1176" s="13">
        <v>25</v>
      </c>
      <c r="J1176" s="13">
        <f>VLOOKUP($F1176,產品資料!$A$2:$G$51,6,FALSE)</f>
        <v>665</v>
      </c>
      <c r="K1176" s="17">
        <f t="shared" si="18"/>
        <v>16625</v>
      </c>
    </row>
    <row r="1177" spans="1:11" x14ac:dyDescent="0.3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1624</v>
      </c>
      <c r="G1177" s="11" t="str">
        <f>VLOOKUP($F1177,產品資料!$A$2:$G$51,5,FALSE)</f>
        <v>11L 1級ECONAVI清淨除濕機</v>
      </c>
      <c r="H1177" s="8" t="str">
        <f>VLOOKUP(訂單銷售明細!$F1177,產品資料!$A$1:$G$51,2,FALSE)</f>
        <v>清靜除溼</v>
      </c>
      <c r="I1177" s="8">
        <v>25</v>
      </c>
      <c r="J1177" s="8">
        <f>VLOOKUP($F1177,產品資料!$A$2:$G$51,6,FALSE)</f>
        <v>8990</v>
      </c>
      <c r="K1177" s="12">
        <f t="shared" si="18"/>
        <v>224750</v>
      </c>
    </row>
    <row r="1178" spans="1:11" x14ac:dyDescent="0.3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1615</v>
      </c>
      <c r="G1178" s="16" t="str">
        <f>VLOOKUP($F1178,產品資料!$A$2:$G$51,5,FALSE)</f>
        <v>迷你淨顏潔膚儀-送刷頭</v>
      </c>
      <c r="H1178" s="13" t="str">
        <f>VLOOKUP(訂單銷售明細!$F1178,產品資料!$A$1:$G$51,2,FALSE)</f>
        <v>美容家電</v>
      </c>
      <c r="I1178" s="13">
        <v>65</v>
      </c>
      <c r="J1178" s="13">
        <f>VLOOKUP($F1178,產品資料!$A$2:$G$51,6,FALSE)</f>
        <v>2600</v>
      </c>
      <c r="K1178" s="17">
        <f t="shared" si="18"/>
        <v>169000</v>
      </c>
    </row>
    <row r="1179" spans="1:11" x14ac:dyDescent="0.3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1615</v>
      </c>
      <c r="G1179" s="11" t="str">
        <f>VLOOKUP($F1179,產品資料!$A$2:$G$51,5,FALSE)</f>
        <v>迷你淨顏潔膚儀-送刷頭</v>
      </c>
      <c r="H1179" s="8" t="str">
        <f>VLOOKUP(訂單銷售明細!$F1179,產品資料!$A$1:$G$51,2,FALSE)</f>
        <v>美容家電</v>
      </c>
      <c r="I1179" s="8">
        <v>65</v>
      </c>
      <c r="J1179" s="8">
        <f>VLOOKUP($F1179,產品資料!$A$2:$G$51,6,FALSE)</f>
        <v>2600</v>
      </c>
      <c r="K1179" s="12">
        <f t="shared" si="18"/>
        <v>169000</v>
      </c>
    </row>
    <row r="1180" spans="1:11" x14ac:dyDescent="0.3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1615</v>
      </c>
      <c r="G1180" s="16" t="str">
        <f>VLOOKUP($F1180,產品資料!$A$2:$G$51,5,FALSE)</f>
        <v>迷你淨顏潔膚儀-送刷頭</v>
      </c>
      <c r="H1180" s="13" t="str">
        <f>VLOOKUP(訂單銷售明細!$F1180,產品資料!$A$1:$G$51,2,FALSE)</f>
        <v>美容家電</v>
      </c>
      <c r="I1180" s="13">
        <v>65</v>
      </c>
      <c r="J1180" s="13">
        <f>VLOOKUP($F1180,產品資料!$A$2:$G$51,6,FALSE)</f>
        <v>2600</v>
      </c>
      <c r="K1180" s="17">
        <f t="shared" si="18"/>
        <v>169000</v>
      </c>
    </row>
    <row r="1181" spans="1:11" x14ac:dyDescent="0.3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1615</v>
      </c>
      <c r="G1181" s="11" t="str">
        <f>VLOOKUP($F1181,產品資料!$A$2:$G$51,5,FALSE)</f>
        <v>迷你淨顏潔膚儀-送刷頭</v>
      </c>
      <c r="H1181" s="8" t="str">
        <f>VLOOKUP(訂單銷售明細!$F1181,產品資料!$A$1:$G$51,2,FALSE)</f>
        <v>美容家電</v>
      </c>
      <c r="I1181" s="8">
        <v>65</v>
      </c>
      <c r="J1181" s="8">
        <f>VLOOKUP($F1181,產品資料!$A$2:$G$51,6,FALSE)</f>
        <v>2600</v>
      </c>
      <c r="K1181" s="12">
        <f t="shared" si="18"/>
        <v>169000</v>
      </c>
    </row>
    <row r="1182" spans="1:11" x14ac:dyDescent="0.3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1604</v>
      </c>
      <c r="G1182" s="16" t="str">
        <f>VLOOKUP($F1182,產品資料!$A$2:$G$51,5,FALSE)</f>
        <v>渦輪氣旋健康氣炸鍋</v>
      </c>
      <c r="H1182" s="13" t="str">
        <f>VLOOKUP(訂單銷售明細!$F1182,產品資料!$A$1:$G$51,2,FALSE)</f>
        <v>廚房家電</v>
      </c>
      <c r="I1182" s="13">
        <v>25</v>
      </c>
      <c r="J1182" s="13">
        <f>VLOOKUP($F1182,產品資料!$A$2:$G$51,6,FALSE)</f>
        <v>8990</v>
      </c>
      <c r="K1182" s="17">
        <f t="shared" si="18"/>
        <v>224750</v>
      </c>
    </row>
    <row r="1183" spans="1:11" x14ac:dyDescent="0.3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1604</v>
      </c>
      <c r="G1183" s="11" t="str">
        <f>VLOOKUP($F1183,產品資料!$A$2:$G$51,5,FALSE)</f>
        <v>渦輪氣旋健康氣炸鍋</v>
      </c>
      <c r="H1183" s="8" t="str">
        <f>VLOOKUP(訂單銷售明細!$F1183,產品資料!$A$1:$G$51,2,FALSE)</f>
        <v>廚房家電</v>
      </c>
      <c r="I1183" s="8">
        <v>25</v>
      </c>
      <c r="J1183" s="8">
        <f>VLOOKUP($F1183,產品資料!$A$2:$G$51,6,FALSE)</f>
        <v>8990</v>
      </c>
      <c r="K1183" s="12">
        <f t="shared" si="18"/>
        <v>224750</v>
      </c>
    </row>
    <row r="1184" spans="1:11" x14ac:dyDescent="0.3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1604</v>
      </c>
      <c r="G1184" s="16" t="str">
        <f>VLOOKUP($F1184,產品資料!$A$2:$G$51,5,FALSE)</f>
        <v>渦輪氣旋健康氣炸鍋</v>
      </c>
      <c r="H1184" s="13" t="str">
        <f>VLOOKUP(訂單銷售明細!$F1184,產品資料!$A$1:$G$51,2,FALSE)</f>
        <v>廚房家電</v>
      </c>
      <c r="I1184" s="13">
        <v>25</v>
      </c>
      <c r="J1184" s="13">
        <f>VLOOKUP($F1184,產品資料!$A$2:$G$51,6,FALSE)</f>
        <v>8990</v>
      </c>
      <c r="K1184" s="17">
        <f t="shared" si="18"/>
        <v>224750</v>
      </c>
    </row>
    <row r="1185" spans="1:11" x14ac:dyDescent="0.3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1604</v>
      </c>
      <c r="G1185" s="11" t="str">
        <f>VLOOKUP($F1185,產品資料!$A$2:$G$51,5,FALSE)</f>
        <v>渦輪氣旋健康氣炸鍋</v>
      </c>
      <c r="H1185" s="8" t="str">
        <f>VLOOKUP(訂單銷售明細!$F1185,產品資料!$A$1:$G$51,2,FALSE)</f>
        <v>廚房家電</v>
      </c>
      <c r="I1185" s="8">
        <v>25</v>
      </c>
      <c r="J1185" s="8">
        <f>VLOOKUP($F1185,產品資料!$A$2:$G$51,6,FALSE)</f>
        <v>8990</v>
      </c>
      <c r="K1185" s="12">
        <f t="shared" si="18"/>
        <v>224750</v>
      </c>
    </row>
    <row r="1186" spans="1:11" x14ac:dyDescent="0.3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1610</v>
      </c>
      <c r="G1186" s="16" t="str">
        <f>VLOOKUP($F1186,產品資料!$A$2:$G$51,5,FALSE)</f>
        <v>10人份微電腦電子鍋</v>
      </c>
      <c r="H1186" s="13" t="str">
        <f>VLOOKUP(訂單銷售明細!$F1186,產品資料!$A$1:$G$51,2,FALSE)</f>
        <v>廚房家電</v>
      </c>
      <c r="I1186" s="13">
        <v>25</v>
      </c>
      <c r="J1186" s="13">
        <f>VLOOKUP($F1186,產品資料!$A$2:$G$51,6,FALSE)</f>
        <v>3790</v>
      </c>
      <c r="K1186" s="17">
        <f t="shared" si="18"/>
        <v>94750</v>
      </c>
    </row>
    <row r="1187" spans="1:11" x14ac:dyDescent="0.3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1610</v>
      </c>
      <c r="G1187" s="11" t="str">
        <f>VLOOKUP($F1187,產品資料!$A$2:$G$51,5,FALSE)</f>
        <v>10人份微電腦電子鍋</v>
      </c>
      <c r="H1187" s="8" t="str">
        <f>VLOOKUP(訂單銷售明細!$F1187,產品資料!$A$1:$G$51,2,FALSE)</f>
        <v>廚房家電</v>
      </c>
      <c r="I1187" s="8">
        <v>25</v>
      </c>
      <c r="J1187" s="8">
        <f>VLOOKUP($F1187,產品資料!$A$2:$G$51,6,FALSE)</f>
        <v>3790</v>
      </c>
      <c r="K1187" s="12">
        <f t="shared" si="18"/>
        <v>94750</v>
      </c>
    </row>
    <row r="1188" spans="1:11" x14ac:dyDescent="0.3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1610</v>
      </c>
      <c r="G1188" s="16" t="str">
        <f>VLOOKUP($F1188,產品資料!$A$2:$G$51,5,FALSE)</f>
        <v>10人份微電腦電子鍋</v>
      </c>
      <c r="H1188" s="13" t="str">
        <f>VLOOKUP(訂單銷售明細!$F1188,產品資料!$A$1:$G$51,2,FALSE)</f>
        <v>廚房家電</v>
      </c>
      <c r="I1188" s="13">
        <v>25</v>
      </c>
      <c r="J1188" s="13">
        <f>VLOOKUP($F1188,產品資料!$A$2:$G$51,6,FALSE)</f>
        <v>3790</v>
      </c>
      <c r="K1188" s="17">
        <f t="shared" si="18"/>
        <v>94750</v>
      </c>
    </row>
    <row r="1189" spans="1:11" x14ac:dyDescent="0.3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1610</v>
      </c>
      <c r="G1189" s="11" t="str">
        <f>VLOOKUP($F1189,產品資料!$A$2:$G$51,5,FALSE)</f>
        <v>10人份微電腦電子鍋</v>
      </c>
      <c r="H1189" s="8" t="str">
        <f>VLOOKUP(訂單銷售明細!$F1189,產品資料!$A$1:$G$51,2,FALSE)</f>
        <v>廚房家電</v>
      </c>
      <c r="I1189" s="8">
        <v>25</v>
      </c>
      <c r="J1189" s="8">
        <f>VLOOKUP($F1189,產品資料!$A$2:$G$51,6,FALSE)</f>
        <v>3790</v>
      </c>
      <c r="K1189" s="12">
        <f t="shared" si="18"/>
        <v>94750</v>
      </c>
    </row>
    <row r="1190" spans="1:11" x14ac:dyDescent="0.3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1624</v>
      </c>
      <c r="G1190" s="16" t="str">
        <f>VLOOKUP($F1190,產品資料!$A$2:$G$51,5,FALSE)</f>
        <v>11L 1級ECONAVI清淨除濕機</v>
      </c>
      <c r="H1190" s="13" t="str">
        <f>VLOOKUP(訂單銷售明細!$F1190,產品資料!$A$1:$G$51,2,FALSE)</f>
        <v>清靜除溼</v>
      </c>
      <c r="I1190" s="13">
        <v>25</v>
      </c>
      <c r="J1190" s="13">
        <f>VLOOKUP($F1190,產品資料!$A$2:$G$51,6,FALSE)</f>
        <v>8990</v>
      </c>
      <c r="K1190" s="17">
        <f t="shared" si="18"/>
        <v>224750</v>
      </c>
    </row>
    <row r="1191" spans="1:11" x14ac:dyDescent="0.3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1600</v>
      </c>
      <c r="G1191" s="11" t="str">
        <f>VLOOKUP($F1191,產品資料!$A$2:$G$51,5,FALSE)</f>
        <v>蒸氣電熨斗</v>
      </c>
      <c r="H1191" s="8" t="str">
        <f>VLOOKUP(訂單銷售明細!$F1191,產品資料!$A$1:$G$51,2,FALSE)</f>
        <v>生活家電</v>
      </c>
      <c r="I1191" s="8">
        <v>25</v>
      </c>
      <c r="J1191" s="8">
        <f>VLOOKUP($F1191,產品資料!$A$2:$G$51,6,FALSE)</f>
        <v>665</v>
      </c>
      <c r="K1191" s="12">
        <f t="shared" si="18"/>
        <v>16625</v>
      </c>
    </row>
    <row r="1192" spans="1:11" x14ac:dyDescent="0.3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1624</v>
      </c>
      <c r="G1192" s="16" t="str">
        <f>VLOOKUP($F1192,產品資料!$A$2:$G$51,5,FALSE)</f>
        <v>11L 1級ECONAVI清淨除濕機</v>
      </c>
      <c r="H1192" s="13" t="str">
        <f>VLOOKUP(訂單銷售明細!$F1192,產品資料!$A$1:$G$51,2,FALSE)</f>
        <v>清靜除溼</v>
      </c>
      <c r="I1192" s="13">
        <v>25</v>
      </c>
      <c r="J1192" s="13">
        <f>VLOOKUP($F1192,產品資料!$A$2:$G$51,6,FALSE)</f>
        <v>8990</v>
      </c>
      <c r="K1192" s="17">
        <f t="shared" si="18"/>
        <v>224750</v>
      </c>
    </row>
    <row r="1193" spans="1:11" x14ac:dyDescent="0.3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1624</v>
      </c>
      <c r="G1193" s="11" t="str">
        <f>VLOOKUP($F1193,產品資料!$A$2:$G$51,5,FALSE)</f>
        <v>11L 1級ECONAVI清淨除濕機</v>
      </c>
      <c r="H1193" s="8" t="str">
        <f>VLOOKUP(訂單銷售明細!$F1193,產品資料!$A$1:$G$51,2,FALSE)</f>
        <v>清靜除溼</v>
      </c>
      <c r="I1193" s="8">
        <v>25</v>
      </c>
      <c r="J1193" s="8">
        <f>VLOOKUP($F1193,產品資料!$A$2:$G$51,6,FALSE)</f>
        <v>8990</v>
      </c>
      <c r="K1193" s="12">
        <f t="shared" si="18"/>
        <v>224750</v>
      </c>
    </row>
    <row r="1194" spans="1:11" x14ac:dyDescent="0.3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1615</v>
      </c>
      <c r="G1194" s="16" t="str">
        <f>VLOOKUP($F1194,產品資料!$A$2:$G$51,5,FALSE)</f>
        <v>迷你淨顏潔膚儀-送刷頭</v>
      </c>
      <c r="H1194" s="13" t="str">
        <f>VLOOKUP(訂單銷售明細!$F1194,產品資料!$A$1:$G$51,2,FALSE)</f>
        <v>美容家電</v>
      </c>
      <c r="I1194" s="13">
        <v>65</v>
      </c>
      <c r="J1194" s="13">
        <f>VLOOKUP($F1194,產品資料!$A$2:$G$51,6,FALSE)</f>
        <v>2600</v>
      </c>
      <c r="K1194" s="17">
        <f t="shared" si="18"/>
        <v>169000</v>
      </c>
    </row>
    <row r="1195" spans="1:11" x14ac:dyDescent="0.3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1615</v>
      </c>
      <c r="G1195" s="11" t="str">
        <f>VLOOKUP($F1195,產品資料!$A$2:$G$51,5,FALSE)</f>
        <v>迷你淨顏潔膚儀-送刷頭</v>
      </c>
      <c r="H1195" s="8" t="str">
        <f>VLOOKUP(訂單銷售明細!$F1195,產品資料!$A$1:$G$51,2,FALSE)</f>
        <v>美容家電</v>
      </c>
      <c r="I1195" s="8">
        <v>65</v>
      </c>
      <c r="J1195" s="8">
        <f>VLOOKUP($F1195,產品資料!$A$2:$G$51,6,FALSE)</f>
        <v>2600</v>
      </c>
      <c r="K1195" s="12">
        <f t="shared" si="18"/>
        <v>169000</v>
      </c>
    </row>
    <row r="1196" spans="1:11" x14ac:dyDescent="0.3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1615</v>
      </c>
      <c r="G1196" s="16" t="str">
        <f>VLOOKUP($F1196,產品資料!$A$2:$G$51,5,FALSE)</f>
        <v>迷你淨顏潔膚儀-送刷頭</v>
      </c>
      <c r="H1196" s="13" t="str">
        <f>VLOOKUP(訂單銷售明細!$F1196,產品資料!$A$1:$G$51,2,FALSE)</f>
        <v>美容家電</v>
      </c>
      <c r="I1196" s="13">
        <v>65</v>
      </c>
      <c r="J1196" s="13">
        <f>VLOOKUP($F1196,產品資料!$A$2:$G$51,6,FALSE)</f>
        <v>2600</v>
      </c>
      <c r="K1196" s="17">
        <f t="shared" si="18"/>
        <v>169000</v>
      </c>
    </row>
    <row r="1197" spans="1:11" x14ac:dyDescent="0.3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1615</v>
      </c>
      <c r="G1197" s="11" t="str">
        <f>VLOOKUP($F1197,產品資料!$A$2:$G$51,5,FALSE)</f>
        <v>迷你淨顏潔膚儀-送刷頭</v>
      </c>
      <c r="H1197" s="8" t="str">
        <f>VLOOKUP(訂單銷售明細!$F1197,產品資料!$A$1:$G$51,2,FALSE)</f>
        <v>美容家電</v>
      </c>
      <c r="I1197" s="8">
        <v>65</v>
      </c>
      <c r="J1197" s="8">
        <f>VLOOKUP($F1197,產品資料!$A$2:$G$51,6,FALSE)</f>
        <v>2600</v>
      </c>
      <c r="K1197" s="12">
        <f t="shared" si="18"/>
        <v>169000</v>
      </c>
    </row>
    <row r="1198" spans="1:11" x14ac:dyDescent="0.3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1604</v>
      </c>
      <c r="G1198" s="16" t="str">
        <f>VLOOKUP($F1198,產品資料!$A$2:$G$51,5,FALSE)</f>
        <v>渦輪氣旋健康氣炸鍋</v>
      </c>
      <c r="H1198" s="13" t="str">
        <f>VLOOKUP(訂單銷售明細!$F1198,產品資料!$A$1:$G$51,2,FALSE)</f>
        <v>廚房家電</v>
      </c>
      <c r="I1198" s="13">
        <v>25</v>
      </c>
      <c r="J1198" s="13">
        <f>VLOOKUP($F1198,產品資料!$A$2:$G$51,6,FALSE)</f>
        <v>8990</v>
      </c>
      <c r="K1198" s="17">
        <f t="shared" si="18"/>
        <v>224750</v>
      </c>
    </row>
    <row r="1199" spans="1:11" x14ac:dyDescent="0.3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1604</v>
      </c>
      <c r="G1199" s="11" t="str">
        <f>VLOOKUP($F1199,產品資料!$A$2:$G$51,5,FALSE)</f>
        <v>渦輪氣旋健康氣炸鍋</v>
      </c>
      <c r="H1199" s="8" t="str">
        <f>VLOOKUP(訂單銷售明細!$F1199,產品資料!$A$1:$G$51,2,FALSE)</f>
        <v>廚房家電</v>
      </c>
      <c r="I1199" s="8">
        <v>25</v>
      </c>
      <c r="J1199" s="8">
        <f>VLOOKUP($F1199,產品資料!$A$2:$G$51,6,FALSE)</f>
        <v>8990</v>
      </c>
      <c r="K1199" s="12">
        <f t="shared" si="18"/>
        <v>224750</v>
      </c>
    </row>
    <row r="1200" spans="1:11" x14ac:dyDescent="0.3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1604</v>
      </c>
      <c r="G1200" s="16" t="str">
        <f>VLOOKUP($F1200,產品資料!$A$2:$G$51,5,FALSE)</f>
        <v>渦輪氣旋健康氣炸鍋</v>
      </c>
      <c r="H1200" s="13" t="str">
        <f>VLOOKUP(訂單銷售明細!$F1200,產品資料!$A$1:$G$51,2,FALSE)</f>
        <v>廚房家電</v>
      </c>
      <c r="I1200" s="13">
        <v>25</v>
      </c>
      <c r="J1200" s="13">
        <f>VLOOKUP($F1200,產品資料!$A$2:$G$51,6,FALSE)</f>
        <v>8990</v>
      </c>
      <c r="K1200" s="17">
        <f t="shared" si="18"/>
        <v>224750</v>
      </c>
    </row>
    <row r="1201" spans="1:11" x14ac:dyDescent="0.3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1604</v>
      </c>
      <c r="G1201" s="11" t="str">
        <f>VLOOKUP($F1201,產品資料!$A$2:$G$51,5,FALSE)</f>
        <v>渦輪氣旋健康氣炸鍋</v>
      </c>
      <c r="H1201" s="8" t="str">
        <f>VLOOKUP(訂單銷售明細!$F1201,產品資料!$A$1:$G$51,2,FALSE)</f>
        <v>廚房家電</v>
      </c>
      <c r="I1201" s="8">
        <v>25</v>
      </c>
      <c r="J1201" s="8">
        <f>VLOOKUP($F1201,產品資料!$A$2:$G$51,6,FALSE)</f>
        <v>8990</v>
      </c>
      <c r="K1201" s="12">
        <f t="shared" si="18"/>
        <v>224750</v>
      </c>
    </row>
    <row r="1202" spans="1:11" x14ac:dyDescent="0.3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1610</v>
      </c>
      <c r="G1202" s="16" t="str">
        <f>VLOOKUP($F1202,產品資料!$A$2:$G$51,5,FALSE)</f>
        <v>10人份微電腦電子鍋</v>
      </c>
      <c r="H1202" s="13" t="str">
        <f>VLOOKUP(訂單銷售明細!$F1202,產品資料!$A$1:$G$51,2,FALSE)</f>
        <v>廚房家電</v>
      </c>
      <c r="I1202" s="13">
        <v>25</v>
      </c>
      <c r="J1202" s="13">
        <f>VLOOKUP($F1202,產品資料!$A$2:$G$51,6,FALSE)</f>
        <v>3790</v>
      </c>
      <c r="K1202" s="17">
        <f t="shared" si="18"/>
        <v>94750</v>
      </c>
    </row>
    <row r="1203" spans="1:11" x14ac:dyDescent="0.3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1610</v>
      </c>
      <c r="G1203" s="11" t="str">
        <f>VLOOKUP($F1203,產品資料!$A$2:$G$51,5,FALSE)</f>
        <v>10人份微電腦電子鍋</v>
      </c>
      <c r="H1203" s="8" t="str">
        <f>VLOOKUP(訂單銷售明細!$F1203,產品資料!$A$1:$G$51,2,FALSE)</f>
        <v>廚房家電</v>
      </c>
      <c r="I1203" s="8">
        <v>25</v>
      </c>
      <c r="J1203" s="8">
        <f>VLOOKUP($F1203,產品資料!$A$2:$G$51,6,FALSE)</f>
        <v>3790</v>
      </c>
      <c r="K1203" s="12">
        <f t="shared" si="18"/>
        <v>94750</v>
      </c>
    </row>
    <row r="1204" spans="1:11" x14ac:dyDescent="0.3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1610</v>
      </c>
      <c r="G1204" s="16" t="str">
        <f>VLOOKUP($F1204,產品資料!$A$2:$G$51,5,FALSE)</f>
        <v>10人份微電腦電子鍋</v>
      </c>
      <c r="H1204" s="13" t="str">
        <f>VLOOKUP(訂單銷售明細!$F1204,產品資料!$A$1:$G$51,2,FALSE)</f>
        <v>廚房家電</v>
      </c>
      <c r="I1204" s="13">
        <v>25</v>
      </c>
      <c r="J1204" s="13">
        <f>VLOOKUP($F1204,產品資料!$A$2:$G$51,6,FALSE)</f>
        <v>3790</v>
      </c>
      <c r="K1204" s="17">
        <f t="shared" si="18"/>
        <v>94750</v>
      </c>
    </row>
    <row r="1205" spans="1:11" x14ac:dyDescent="0.3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1610</v>
      </c>
      <c r="G1205" s="11" t="str">
        <f>VLOOKUP($F1205,產品資料!$A$2:$G$51,5,FALSE)</f>
        <v>10人份微電腦電子鍋</v>
      </c>
      <c r="H1205" s="8" t="str">
        <f>VLOOKUP(訂單銷售明細!$F1205,產品資料!$A$1:$G$51,2,FALSE)</f>
        <v>廚房家電</v>
      </c>
      <c r="I1205" s="8">
        <v>25</v>
      </c>
      <c r="J1205" s="8">
        <f>VLOOKUP($F1205,產品資料!$A$2:$G$51,6,FALSE)</f>
        <v>3790</v>
      </c>
      <c r="K1205" s="12">
        <f t="shared" si="18"/>
        <v>94750</v>
      </c>
    </row>
    <row r="1206" spans="1:11" x14ac:dyDescent="0.3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1600</v>
      </c>
      <c r="G1206" s="16" t="str">
        <f>VLOOKUP($F1206,產品資料!$A$2:$G$51,5,FALSE)</f>
        <v>蒸氣電熨斗</v>
      </c>
      <c r="H1206" s="13" t="str">
        <f>VLOOKUP(訂單銷售明細!$F1206,產品資料!$A$1:$G$51,2,FALSE)</f>
        <v>生活家電</v>
      </c>
      <c r="I1206" s="13">
        <v>25</v>
      </c>
      <c r="J1206" s="13">
        <f>VLOOKUP($F1206,產品資料!$A$2:$G$51,6,FALSE)</f>
        <v>665</v>
      </c>
      <c r="K1206" s="17">
        <f t="shared" si="18"/>
        <v>16625</v>
      </c>
    </row>
    <row r="1207" spans="1:11" x14ac:dyDescent="0.3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1624</v>
      </c>
      <c r="G1207" s="11" t="str">
        <f>VLOOKUP($F1207,產品資料!$A$2:$G$51,5,FALSE)</f>
        <v>11L 1級ECONAVI清淨除濕機</v>
      </c>
      <c r="H1207" s="8" t="str">
        <f>VLOOKUP(訂單銷售明細!$F1207,產品資料!$A$1:$G$51,2,FALSE)</f>
        <v>清靜除溼</v>
      </c>
      <c r="I1207" s="8">
        <v>25</v>
      </c>
      <c r="J1207" s="8">
        <f>VLOOKUP($F1207,產品資料!$A$2:$G$51,6,FALSE)</f>
        <v>8990</v>
      </c>
      <c r="K1207" s="12">
        <f t="shared" si="18"/>
        <v>224750</v>
      </c>
    </row>
    <row r="1208" spans="1:11" x14ac:dyDescent="0.3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1624</v>
      </c>
      <c r="G1208" s="16" t="str">
        <f>VLOOKUP($F1208,產品資料!$A$2:$G$51,5,FALSE)</f>
        <v>11L 1級ECONAVI清淨除濕機</v>
      </c>
      <c r="H1208" s="13" t="str">
        <f>VLOOKUP(訂單銷售明細!$F1208,產品資料!$A$1:$G$51,2,FALSE)</f>
        <v>清靜除溼</v>
      </c>
      <c r="I1208" s="13">
        <v>25</v>
      </c>
      <c r="J1208" s="13">
        <f>VLOOKUP($F1208,產品資料!$A$2:$G$51,6,FALSE)</f>
        <v>8990</v>
      </c>
      <c r="K1208" s="17">
        <f t="shared" si="18"/>
        <v>224750</v>
      </c>
    </row>
    <row r="1209" spans="1:11" x14ac:dyDescent="0.3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1624</v>
      </c>
      <c r="G1209" s="11" t="str">
        <f>VLOOKUP($F1209,產品資料!$A$2:$G$51,5,FALSE)</f>
        <v>11L 1級ECONAVI清淨除濕機</v>
      </c>
      <c r="H1209" s="8" t="str">
        <f>VLOOKUP(訂單銷售明細!$F1209,產品資料!$A$1:$G$51,2,FALSE)</f>
        <v>清靜除溼</v>
      </c>
      <c r="I1209" s="8">
        <v>25</v>
      </c>
      <c r="J1209" s="8">
        <f>VLOOKUP($F1209,產品資料!$A$2:$G$51,6,FALSE)</f>
        <v>8990</v>
      </c>
      <c r="K1209" s="12">
        <f t="shared" si="18"/>
        <v>224750</v>
      </c>
    </row>
    <row r="1210" spans="1:11" x14ac:dyDescent="0.3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1615</v>
      </c>
      <c r="G1210" s="16" t="str">
        <f>VLOOKUP($F1210,產品資料!$A$2:$G$51,5,FALSE)</f>
        <v>迷你淨顏潔膚儀-送刷頭</v>
      </c>
      <c r="H1210" s="13" t="str">
        <f>VLOOKUP(訂單銷售明細!$F1210,產品資料!$A$1:$G$51,2,FALSE)</f>
        <v>美容家電</v>
      </c>
      <c r="I1210" s="13">
        <v>65</v>
      </c>
      <c r="J1210" s="13">
        <f>VLOOKUP($F1210,產品資料!$A$2:$G$51,6,FALSE)</f>
        <v>2600</v>
      </c>
      <c r="K1210" s="17">
        <f t="shared" si="18"/>
        <v>169000</v>
      </c>
    </row>
    <row r="1211" spans="1:11" x14ac:dyDescent="0.3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1615</v>
      </c>
      <c r="G1211" s="11" t="str">
        <f>VLOOKUP($F1211,產品資料!$A$2:$G$51,5,FALSE)</f>
        <v>迷你淨顏潔膚儀-送刷頭</v>
      </c>
      <c r="H1211" s="8" t="str">
        <f>VLOOKUP(訂單銷售明細!$F1211,產品資料!$A$1:$G$51,2,FALSE)</f>
        <v>美容家電</v>
      </c>
      <c r="I1211" s="8">
        <v>65</v>
      </c>
      <c r="J1211" s="8">
        <f>VLOOKUP($F1211,產品資料!$A$2:$G$51,6,FALSE)</f>
        <v>2600</v>
      </c>
      <c r="K1211" s="12">
        <f t="shared" si="18"/>
        <v>169000</v>
      </c>
    </row>
    <row r="1212" spans="1:11" x14ac:dyDescent="0.3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1615</v>
      </c>
      <c r="G1212" s="16" t="str">
        <f>VLOOKUP($F1212,產品資料!$A$2:$G$51,5,FALSE)</f>
        <v>迷你淨顏潔膚儀-送刷頭</v>
      </c>
      <c r="H1212" s="13" t="str">
        <f>VLOOKUP(訂單銷售明細!$F1212,產品資料!$A$1:$G$51,2,FALSE)</f>
        <v>美容家電</v>
      </c>
      <c r="I1212" s="13">
        <v>65</v>
      </c>
      <c r="J1212" s="13">
        <f>VLOOKUP($F1212,產品資料!$A$2:$G$51,6,FALSE)</f>
        <v>2600</v>
      </c>
      <c r="K1212" s="17">
        <f t="shared" si="18"/>
        <v>169000</v>
      </c>
    </row>
    <row r="1213" spans="1:11" x14ac:dyDescent="0.3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1615</v>
      </c>
      <c r="G1213" s="11" t="str">
        <f>VLOOKUP($F1213,產品資料!$A$2:$G$51,5,FALSE)</f>
        <v>迷你淨顏潔膚儀-送刷頭</v>
      </c>
      <c r="H1213" s="8" t="str">
        <f>VLOOKUP(訂單銷售明細!$F1213,產品資料!$A$1:$G$51,2,FALSE)</f>
        <v>美容家電</v>
      </c>
      <c r="I1213" s="8">
        <v>65</v>
      </c>
      <c r="J1213" s="8">
        <f>VLOOKUP($F1213,產品資料!$A$2:$G$51,6,FALSE)</f>
        <v>2600</v>
      </c>
      <c r="K1213" s="12">
        <f t="shared" si="18"/>
        <v>169000</v>
      </c>
    </row>
    <row r="1214" spans="1:11" x14ac:dyDescent="0.3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1600</v>
      </c>
      <c r="G1214" s="16" t="str">
        <f>VLOOKUP($F1214,產品資料!$A$2:$G$51,5,FALSE)</f>
        <v>蒸氣電熨斗</v>
      </c>
      <c r="H1214" s="13" t="str">
        <f>VLOOKUP(訂單銷售明細!$F1214,產品資料!$A$1:$G$51,2,FALSE)</f>
        <v>生活家電</v>
      </c>
      <c r="I1214" s="13">
        <v>25</v>
      </c>
      <c r="J1214" s="13">
        <f>VLOOKUP($F1214,產品資料!$A$2:$G$51,6,FALSE)</f>
        <v>665</v>
      </c>
      <c r="K1214" s="17">
        <f t="shared" si="18"/>
        <v>16625</v>
      </c>
    </row>
    <row r="1215" spans="1:11" x14ac:dyDescent="0.3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1624</v>
      </c>
      <c r="G1215" s="11" t="str">
        <f>VLOOKUP($F1215,產品資料!$A$2:$G$51,5,FALSE)</f>
        <v>11L 1級ECONAVI清淨除濕機</v>
      </c>
      <c r="H1215" s="8" t="str">
        <f>VLOOKUP(訂單銷售明細!$F1215,產品資料!$A$1:$G$51,2,FALSE)</f>
        <v>清靜除溼</v>
      </c>
      <c r="I1215" s="8">
        <v>25</v>
      </c>
      <c r="J1215" s="8">
        <f>VLOOKUP($F1215,產品資料!$A$2:$G$51,6,FALSE)</f>
        <v>8990</v>
      </c>
      <c r="K1215" s="12">
        <f t="shared" si="18"/>
        <v>224750</v>
      </c>
    </row>
    <row r="1216" spans="1:11" x14ac:dyDescent="0.3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1604</v>
      </c>
      <c r="G1216" s="16" t="str">
        <f>VLOOKUP($F1216,產品資料!$A$2:$G$51,5,FALSE)</f>
        <v>渦輪氣旋健康氣炸鍋</v>
      </c>
      <c r="H1216" s="13" t="str">
        <f>VLOOKUP(訂單銷售明細!$F1216,產品資料!$A$1:$G$51,2,FALSE)</f>
        <v>廚房家電</v>
      </c>
      <c r="I1216" s="13">
        <v>25</v>
      </c>
      <c r="J1216" s="13">
        <f>VLOOKUP($F1216,產品資料!$A$2:$G$51,6,FALSE)</f>
        <v>8990</v>
      </c>
      <c r="K1216" s="17">
        <f t="shared" si="18"/>
        <v>224750</v>
      </c>
    </row>
    <row r="1217" spans="1:11" x14ac:dyDescent="0.3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1604</v>
      </c>
      <c r="G1217" s="11" t="str">
        <f>VLOOKUP($F1217,產品資料!$A$2:$G$51,5,FALSE)</f>
        <v>渦輪氣旋健康氣炸鍋</v>
      </c>
      <c r="H1217" s="8" t="str">
        <f>VLOOKUP(訂單銷售明細!$F1217,產品資料!$A$1:$G$51,2,FALSE)</f>
        <v>廚房家電</v>
      </c>
      <c r="I1217" s="8">
        <v>25</v>
      </c>
      <c r="J1217" s="8">
        <f>VLOOKUP($F1217,產品資料!$A$2:$G$51,6,FALSE)</f>
        <v>8990</v>
      </c>
      <c r="K1217" s="12">
        <f t="shared" si="18"/>
        <v>224750</v>
      </c>
    </row>
    <row r="1218" spans="1:11" x14ac:dyDescent="0.3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1604</v>
      </c>
      <c r="G1218" s="16" t="str">
        <f>VLOOKUP($F1218,產品資料!$A$2:$G$51,5,FALSE)</f>
        <v>渦輪氣旋健康氣炸鍋</v>
      </c>
      <c r="H1218" s="13" t="str">
        <f>VLOOKUP(訂單銷售明細!$F1218,產品資料!$A$1:$G$51,2,FALSE)</f>
        <v>廚房家電</v>
      </c>
      <c r="I1218" s="13">
        <v>25</v>
      </c>
      <c r="J1218" s="13">
        <f>VLOOKUP($F1218,產品資料!$A$2:$G$51,6,FALSE)</f>
        <v>8990</v>
      </c>
      <c r="K1218" s="17">
        <f t="shared" si="18"/>
        <v>224750</v>
      </c>
    </row>
    <row r="1219" spans="1:11" x14ac:dyDescent="0.3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1604</v>
      </c>
      <c r="G1219" s="11" t="str">
        <f>VLOOKUP($F1219,產品資料!$A$2:$G$51,5,FALSE)</f>
        <v>渦輪氣旋健康氣炸鍋</v>
      </c>
      <c r="H1219" s="8" t="str">
        <f>VLOOKUP(訂單銷售明細!$F1219,產品資料!$A$1:$G$51,2,FALSE)</f>
        <v>廚房家電</v>
      </c>
      <c r="I1219" s="8">
        <v>25</v>
      </c>
      <c r="J1219" s="8">
        <f>VLOOKUP($F1219,產品資料!$A$2:$G$51,6,FALSE)</f>
        <v>8990</v>
      </c>
      <c r="K1219" s="12">
        <f t="shared" ref="K1219:K1282" si="19">I1219*J1219</f>
        <v>224750</v>
      </c>
    </row>
    <row r="1220" spans="1:11" x14ac:dyDescent="0.3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1600</v>
      </c>
      <c r="G1220" s="16" t="str">
        <f>VLOOKUP($F1220,產品資料!$A$2:$G$51,5,FALSE)</f>
        <v>蒸氣電熨斗</v>
      </c>
      <c r="H1220" s="13" t="str">
        <f>VLOOKUP(訂單銷售明細!$F1220,產品資料!$A$1:$G$51,2,FALSE)</f>
        <v>生活家電</v>
      </c>
      <c r="I1220" s="13">
        <v>25</v>
      </c>
      <c r="J1220" s="13">
        <f>VLOOKUP($F1220,產品資料!$A$2:$G$51,6,FALSE)</f>
        <v>665</v>
      </c>
      <c r="K1220" s="17">
        <f t="shared" si="19"/>
        <v>16625</v>
      </c>
    </row>
    <row r="1221" spans="1:11" x14ac:dyDescent="0.3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1600</v>
      </c>
      <c r="G1221" s="11" t="str">
        <f>VLOOKUP($F1221,產品資料!$A$2:$G$51,5,FALSE)</f>
        <v>蒸氣電熨斗</v>
      </c>
      <c r="H1221" s="8" t="str">
        <f>VLOOKUP(訂單銷售明細!$F1221,產品資料!$A$1:$G$51,2,FALSE)</f>
        <v>生活家電</v>
      </c>
      <c r="I1221" s="8">
        <v>25</v>
      </c>
      <c r="J1221" s="8">
        <f>VLOOKUP($F1221,產品資料!$A$2:$G$51,6,FALSE)</f>
        <v>665</v>
      </c>
      <c r="K1221" s="12">
        <f t="shared" si="19"/>
        <v>16625</v>
      </c>
    </row>
    <row r="1222" spans="1:11" x14ac:dyDescent="0.3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1624</v>
      </c>
      <c r="G1222" s="16" t="str">
        <f>VLOOKUP($F1222,產品資料!$A$2:$G$51,5,FALSE)</f>
        <v>11L 1級ECONAVI清淨除濕機</v>
      </c>
      <c r="H1222" s="13" t="str">
        <f>VLOOKUP(訂單銷售明細!$F1222,產品資料!$A$1:$G$51,2,FALSE)</f>
        <v>清靜除溼</v>
      </c>
      <c r="I1222" s="13">
        <v>25</v>
      </c>
      <c r="J1222" s="13">
        <f>VLOOKUP($F1222,產品資料!$A$2:$G$51,6,FALSE)</f>
        <v>8990</v>
      </c>
      <c r="K1222" s="17">
        <f t="shared" si="19"/>
        <v>224750</v>
      </c>
    </row>
    <row r="1223" spans="1:11" x14ac:dyDescent="0.3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1624</v>
      </c>
      <c r="G1223" s="11" t="str">
        <f>VLOOKUP($F1223,產品資料!$A$2:$G$51,5,FALSE)</f>
        <v>11L 1級ECONAVI清淨除濕機</v>
      </c>
      <c r="H1223" s="8" t="str">
        <f>VLOOKUP(訂單銷售明細!$F1223,產品資料!$A$1:$G$51,2,FALSE)</f>
        <v>清靜除溼</v>
      </c>
      <c r="I1223" s="8">
        <v>25</v>
      </c>
      <c r="J1223" s="8">
        <f>VLOOKUP($F1223,產品資料!$A$2:$G$51,6,FALSE)</f>
        <v>8990</v>
      </c>
      <c r="K1223" s="12">
        <f t="shared" si="19"/>
        <v>224750</v>
      </c>
    </row>
    <row r="1224" spans="1:11" x14ac:dyDescent="0.3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1600</v>
      </c>
      <c r="G1224" s="16" t="str">
        <f>VLOOKUP($F1224,產品資料!$A$2:$G$51,5,FALSE)</f>
        <v>蒸氣電熨斗</v>
      </c>
      <c r="H1224" s="13" t="str">
        <f>VLOOKUP(訂單銷售明細!$F1224,產品資料!$A$1:$G$51,2,FALSE)</f>
        <v>生活家電</v>
      </c>
      <c r="I1224" s="13">
        <v>25</v>
      </c>
      <c r="J1224" s="13">
        <f>VLOOKUP($F1224,產品資料!$A$2:$G$51,6,FALSE)</f>
        <v>665</v>
      </c>
      <c r="K1224" s="17">
        <f t="shared" si="19"/>
        <v>16625</v>
      </c>
    </row>
    <row r="1225" spans="1:11" x14ac:dyDescent="0.3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1615</v>
      </c>
      <c r="G1225" s="11" t="str">
        <f>VLOOKUP($F1225,產品資料!$A$2:$G$51,5,FALSE)</f>
        <v>迷你淨顏潔膚儀-送刷頭</v>
      </c>
      <c r="H1225" s="8" t="str">
        <f>VLOOKUP(訂單銷售明細!$F1225,產品資料!$A$1:$G$51,2,FALSE)</f>
        <v>美容家電</v>
      </c>
      <c r="I1225" s="8">
        <v>25</v>
      </c>
      <c r="J1225" s="8">
        <f>VLOOKUP($F1225,產品資料!$A$2:$G$51,6,FALSE)</f>
        <v>2600</v>
      </c>
      <c r="K1225" s="12">
        <f t="shared" si="19"/>
        <v>65000</v>
      </c>
    </row>
    <row r="1226" spans="1:11" x14ac:dyDescent="0.3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1635</v>
      </c>
      <c r="G1226" s="16" t="str">
        <f>VLOOKUP($F1226,產品資料!$A$2:$G$51,5,FALSE)</f>
        <v>數位式無線電話-時尚黑</v>
      </c>
      <c r="H1226" s="13" t="str">
        <f>VLOOKUP(訂單銷售明細!$F1226,產品資料!$A$1:$G$51,2,FALSE)</f>
        <v>生活家電</v>
      </c>
      <c r="I1226" s="13">
        <v>25</v>
      </c>
      <c r="J1226" s="13">
        <f>VLOOKUP($F1226,產品資料!$A$2:$G$51,6,FALSE)</f>
        <v>990</v>
      </c>
      <c r="K1226" s="17">
        <f t="shared" si="19"/>
        <v>24750</v>
      </c>
    </row>
    <row r="1227" spans="1:11" x14ac:dyDescent="0.3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1619</v>
      </c>
      <c r="G1227" s="11" t="str">
        <f>VLOOKUP($F1227,產品資料!$A$2:$G$51,5,FALSE)</f>
        <v>無線頸肩按摩器</v>
      </c>
      <c r="H1227" s="8" t="str">
        <f>VLOOKUP(訂單銷售明細!$F1227,產品資料!$A$1:$G$51,2,FALSE)</f>
        <v>按摩家電</v>
      </c>
      <c r="I1227" s="8">
        <v>25</v>
      </c>
      <c r="J1227" s="8">
        <f>VLOOKUP($F1227,產品資料!$A$2:$G$51,6,FALSE)</f>
        <v>2680</v>
      </c>
      <c r="K1227" s="12">
        <f t="shared" si="19"/>
        <v>67000</v>
      </c>
    </row>
    <row r="1228" spans="1:11" x14ac:dyDescent="0.3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1613</v>
      </c>
      <c r="G1228" s="16" t="str">
        <f>VLOOKUP($F1228,產品資料!$A$2:$G$51,5,FALSE)</f>
        <v>水洗三刀頭電動刮鬍刀-黑</v>
      </c>
      <c r="H1228" s="13" t="str">
        <f>VLOOKUP(訂單銷售明細!$F1228,產品資料!$A$1:$G$51,2,FALSE)</f>
        <v>美容家電</v>
      </c>
      <c r="I1228" s="13">
        <v>35</v>
      </c>
      <c r="J1228" s="13">
        <f>VLOOKUP($F1228,產品資料!$A$2:$G$51,6,FALSE)</f>
        <v>980</v>
      </c>
      <c r="K1228" s="17">
        <f t="shared" si="19"/>
        <v>34300</v>
      </c>
    </row>
    <row r="1229" spans="1:11" x14ac:dyDescent="0.3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1613</v>
      </c>
      <c r="G1229" s="11" t="str">
        <f>VLOOKUP($F1229,產品資料!$A$2:$G$51,5,FALSE)</f>
        <v>水洗三刀頭電動刮鬍刀-黑</v>
      </c>
      <c r="H1229" s="8" t="str">
        <f>VLOOKUP(訂單銷售明細!$F1229,產品資料!$A$1:$G$51,2,FALSE)</f>
        <v>美容家電</v>
      </c>
      <c r="I1229" s="8">
        <v>35</v>
      </c>
      <c r="J1229" s="8">
        <f>VLOOKUP($F1229,產品資料!$A$2:$G$51,6,FALSE)</f>
        <v>980</v>
      </c>
      <c r="K1229" s="12">
        <f t="shared" si="19"/>
        <v>34300</v>
      </c>
    </row>
    <row r="1230" spans="1:11" x14ac:dyDescent="0.3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1611</v>
      </c>
      <c r="G1230" s="16" t="str">
        <f>VLOOKUP($F1230,產品資料!$A$2:$G$51,5,FALSE)</f>
        <v>美白電動牙刷-美白刷頭+多動向交叉刷頭</v>
      </c>
      <c r="H1230" s="13" t="str">
        <f>VLOOKUP(訂單銷售明細!$F1230,產品資料!$A$1:$G$51,2,FALSE)</f>
        <v>美容家電</v>
      </c>
      <c r="I1230" s="13">
        <v>35</v>
      </c>
      <c r="J1230" s="13">
        <f>VLOOKUP($F1230,產品資料!$A$2:$G$51,6,FALSE)</f>
        <v>1200</v>
      </c>
      <c r="K1230" s="17">
        <f t="shared" si="19"/>
        <v>42000</v>
      </c>
    </row>
    <row r="1231" spans="1:11" x14ac:dyDescent="0.3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1608</v>
      </c>
      <c r="G1231" s="11" t="str">
        <f>VLOOKUP($F1231,產品資料!$A$2:$G$51,5,FALSE)</f>
        <v>奈米水離子吹風機-粉金</v>
      </c>
      <c r="H1231" s="8" t="str">
        <f>VLOOKUP(訂單銷售明細!$F1231,產品資料!$A$1:$G$51,2,FALSE)</f>
        <v>美容家電</v>
      </c>
      <c r="I1231" s="8">
        <v>35</v>
      </c>
      <c r="J1231" s="8">
        <f>VLOOKUP($F1231,產品資料!$A$2:$G$51,6,FALSE)</f>
        <v>5990</v>
      </c>
      <c r="K1231" s="12">
        <f t="shared" si="19"/>
        <v>209650</v>
      </c>
    </row>
    <row r="1232" spans="1:11" x14ac:dyDescent="0.3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1606</v>
      </c>
      <c r="G1232" s="16" t="str">
        <f>VLOOKUP($F1232,產品資料!$A$2:$G$51,5,FALSE)</f>
        <v>多功能計時鬆餅機-雪花白</v>
      </c>
      <c r="H1232" s="13" t="str">
        <f>VLOOKUP(訂單銷售明細!$F1232,產品資料!$A$1:$G$51,2,FALSE)</f>
        <v>廚房家電</v>
      </c>
      <c r="I1232" s="13">
        <v>45</v>
      </c>
      <c r="J1232" s="13">
        <f>VLOOKUP($F1232,產品資料!$A$2:$G$51,6,FALSE)</f>
        <v>3880</v>
      </c>
      <c r="K1232" s="17">
        <f t="shared" si="19"/>
        <v>174600</v>
      </c>
    </row>
    <row r="1233" spans="1:11" x14ac:dyDescent="0.3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1606</v>
      </c>
      <c r="G1233" s="11" t="str">
        <f>VLOOKUP($F1233,產品資料!$A$2:$G$51,5,FALSE)</f>
        <v>多功能計時鬆餅機-雪花白</v>
      </c>
      <c r="H1233" s="8" t="str">
        <f>VLOOKUP(訂單銷售明細!$F1233,產品資料!$A$1:$G$51,2,FALSE)</f>
        <v>廚房家電</v>
      </c>
      <c r="I1233" s="8">
        <v>45</v>
      </c>
      <c r="J1233" s="8">
        <f>VLOOKUP($F1233,產品資料!$A$2:$G$51,6,FALSE)</f>
        <v>3880</v>
      </c>
      <c r="K1233" s="12">
        <f t="shared" si="19"/>
        <v>174600</v>
      </c>
    </row>
    <row r="1234" spans="1:11" x14ac:dyDescent="0.3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1621</v>
      </c>
      <c r="G1234" s="16" t="str">
        <f>VLOOKUP($F1234,產品資料!$A$2:$G$51,5,FALSE)</f>
        <v>溫熱按摩巧揉枕</v>
      </c>
      <c r="H1234" s="13" t="str">
        <f>VLOOKUP(訂單銷售明細!$F1234,產品資料!$A$1:$G$51,2,FALSE)</f>
        <v>按摩家電</v>
      </c>
      <c r="I1234" s="13">
        <v>45</v>
      </c>
      <c r="J1234" s="13">
        <f>VLOOKUP($F1234,產品資料!$A$2:$G$51,6,FALSE)</f>
        <v>1688</v>
      </c>
      <c r="K1234" s="17">
        <f t="shared" si="19"/>
        <v>75960</v>
      </c>
    </row>
    <row r="1235" spans="1:11" x14ac:dyDescent="0.3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1621</v>
      </c>
      <c r="G1235" s="11" t="str">
        <f>VLOOKUP($F1235,產品資料!$A$2:$G$51,5,FALSE)</f>
        <v>溫熱按摩巧揉枕</v>
      </c>
      <c r="H1235" s="8" t="str">
        <f>VLOOKUP(訂單銷售明細!$F1235,產品資料!$A$1:$G$51,2,FALSE)</f>
        <v>按摩家電</v>
      </c>
      <c r="I1235" s="8">
        <v>45</v>
      </c>
      <c r="J1235" s="8">
        <f>VLOOKUP($F1235,產品資料!$A$2:$G$51,6,FALSE)</f>
        <v>1688</v>
      </c>
      <c r="K1235" s="12">
        <f t="shared" si="19"/>
        <v>75960</v>
      </c>
    </row>
    <row r="1236" spans="1:11" x14ac:dyDescent="0.3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1602</v>
      </c>
      <c r="G1236" s="16" t="str">
        <f>VLOOKUP($F1236,產品資料!$A$2:$G$51,5,FALSE)</f>
        <v>日本原裝變頻六門冰箱</v>
      </c>
      <c r="H1236" s="13" t="str">
        <f>VLOOKUP(訂單銷售明細!$F1236,產品資料!$A$1:$G$51,2,FALSE)</f>
        <v>廚房家電</v>
      </c>
      <c r="I1236" s="13">
        <v>25</v>
      </c>
      <c r="J1236" s="13">
        <f>VLOOKUP($F1236,產品資料!$A$2:$G$51,6,FALSE)</f>
        <v>69210</v>
      </c>
      <c r="K1236" s="17">
        <f t="shared" si="19"/>
        <v>1730250</v>
      </c>
    </row>
    <row r="1237" spans="1:11" x14ac:dyDescent="0.3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1600</v>
      </c>
      <c r="G1237" s="11" t="str">
        <f>VLOOKUP($F1237,產品資料!$A$2:$G$51,5,FALSE)</f>
        <v>蒸氣電熨斗</v>
      </c>
      <c r="H1237" s="8" t="str">
        <f>VLOOKUP(訂單銷售明細!$F1237,產品資料!$A$1:$G$51,2,FALSE)</f>
        <v>生活家電</v>
      </c>
      <c r="I1237" s="8">
        <v>25</v>
      </c>
      <c r="J1237" s="8">
        <f>VLOOKUP($F1237,產品資料!$A$2:$G$51,6,FALSE)</f>
        <v>665</v>
      </c>
      <c r="K1237" s="12">
        <f t="shared" si="19"/>
        <v>16625</v>
      </c>
    </row>
    <row r="1238" spans="1:11" x14ac:dyDescent="0.3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1615</v>
      </c>
      <c r="G1238" s="16" t="str">
        <f>VLOOKUP($F1238,產品資料!$A$2:$G$51,5,FALSE)</f>
        <v>迷你淨顏潔膚儀-送刷頭</v>
      </c>
      <c r="H1238" s="13" t="str">
        <f>VLOOKUP(訂單銷售明細!$F1238,產品資料!$A$1:$G$51,2,FALSE)</f>
        <v>美容家電</v>
      </c>
      <c r="I1238" s="13">
        <v>25</v>
      </c>
      <c r="J1238" s="13">
        <f>VLOOKUP($F1238,產品資料!$A$2:$G$51,6,FALSE)</f>
        <v>2600</v>
      </c>
      <c r="K1238" s="17">
        <f t="shared" si="19"/>
        <v>65000</v>
      </c>
    </row>
    <row r="1239" spans="1:11" x14ac:dyDescent="0.3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1635</v>
      </c>
      <c r="G1239" s="11" t="str">
        <f>VLOOKUP($F1239,產品資料!$A$2:$G$51,5,FALSE)</f>
        <v>數位式無線電話-時尚黑</v>
      </c>
      <c r="H1239" s="8" t="str">
        <f>VLOOKUP(訂單銷售明細!$F1239,產品資料!$A$1:$G$51,2,FALSE)</f>
        <v>生活家電</v>
      </c>
      <c r="I1239" s="8">
        <v>25</v>
      </c>
      <c r="J1239" s="8">
        <f>VLOOKUP($F1239,產品資料!$A$2:$G$51,6,FALSE)</f>
        <v>990</v>
      </c>
      <c r="K1239" s="12">
        <f t="shared" si="19"/>
        <v>24750</v>
      </c>
    </row>
    <row r="1240" spans="1:11" x14ac:dyDescent="0.3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1619</v>
      </c>
      <c r="G1240" s="16" t="str">
        <f>VLOOKUP($F1240,產品資料!$A$2:$G$51,5,FALSE)</f>
        <v>無線頸肩按摩器</v>
      </c>
      <c r="H1240" s="13" t="str">
        <f>VLOOKUP(訂單銷售明細!$F1240,產品資料!$A$1:$G$51,2,FALSE)</f>
        <v>按摩家電</v>
      </c>
      <c r="I1240" s="13">
        <v>25</v>
      </c>
      <c r="J1240" s="13">
        <f>VLOOKUP($F1240,產品資料!$A$2:$G$51,6,FALSE)</f>
        <v>2680</v>
      </c>
      <c r="K1240" s="17">
        <f t="shared" si="19"/>
        <v>67000</v>
      </c>
    </row>
    <row r="1241" spans="1:11" x14ac:dyDescent="0.3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1613</v>
      </c>
      <c r="G1241" s="11" t="str">
        <f>VLOOKUP($F1241,產品資料!$A$2:$G$51,5,FALSE)</f>
        <v>水洗三刀頭電動刮鬍刀-黑</v>
      </c>
      <c r="H1241" s="8" t="str">
        <f>VLOOKUP(訂單銷售明細!$F1241,產品資料!$A$1:$G$51,2,FALSE)</f>
        <v>美容家電</v>
      </c>
      <c r="I1241" s="8">
        <v>35</v>
      </c>
      <c r="J1241" s="8">
        <f>VLOOKUP($F1241,產品資料!$A$2:$G$51,6,FALSE)</f>
        <v>980</v>
      </c>
      <c r="K1241" s="12">
        <f t="shared" si="19"/>
        <v>34300</v>
      </c>
    </row>
    <row r="1242" spans="1:11" x14ac:dyDescent="0.3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1613</v>
      </c>
      <c r="G1242" s="16" t="str">
        <f>VLOOKUP($F1242,產品資料!$A$2:$G$51,5,FALSE)</f>
        <v>水洗三刀頭電動刮鬍刀-黑</v>
      </c>
      <c r="H1242" s="13" t="str">
        <f>VLOOKUP(訂單銷售明細!$F1242,產品資料!$A$1:$G$51,2,FALSE)</f>
        <v>美容家電</v>
      </c>
      <c r="I1242" s="13">
        <v>35</v>
      </c>
      <c r="J1242" s="13">
        <f>VLOOKUP($F1242,產品資料!$A$2:$G$51,6,FALSE)</f>
        <v>980</v>
      </c>
      <c r="K1242" s="17">
        <f t="shared" si="19"/>
        <v>34300</v>
      </c>
    </row>
    <row r="1243" spans="1:11" x14ac:dyDescent="0.3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1611</v>
      </c>
      <c r="G1243" s="11" t="str">
        <f>VLOOKUP($F1243,產品資料!$A$2:$G$51,5,FALSE)</f>
        <v>美白電動牙刷-美白刷頭+多動向交叉刷頭</v>
      </c>
      <c r="H1243" s="8" t="str">
        <f>VLOOKUP(訂單銷售明細!$F1243,產品資料!$A$1:$G$51,2,FALSE)</f>
        <v>美容家電</v>
      </c>
      <c r="I1243" s="8">
        <v>35</v>
      </c>
      <c r="J1243" s="8">
        <f>VLOOKUP($F1243,產品資料!$A$2:$G$51,6,FALSE)</f>
        <v>1200</v>
      </c>
      <c r="K1243" s="12">
        <f t="shared" si="19"/>
        <v>42000</v>
      </c>
    </row>
    <row r="1244" spans="1:11" x14ac:dyDescent="0.3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1608</v>
      </c>
      <c r="G1244" s="16" t="str">
        <f>VLOOKUP($F1244,產品資料!$A$2:$G$51,5,FALSE)</f>
        <v>奈米水離子吹風機-粉金</v>
      </c>
      <c r="H1244" s="13" t="str">
        <f>VLOOKUP(訂單銷售明細!$F1244,產品資料!$A$1:$G$51,2,FALSE)</f>
        <v>美容家電</v>
      </c>
      <c r="I1244" s="13">
        <v>35</v>
      </c>
      <c r="J1244" s="13">
        <f>VLOOKUP($F1244,產品資料!$A$2:$G$51,6,FALSE)</f>
        <v>5990</v>
      </c>
      <c r="K1244" s="17">
        <f t="shared" si="19"/>
        <v>209650</v>
      </c>
    </row>
    <row r="1245" spans="1:11" x14ac:dyDescent="0.3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1606</v>
      </c>
      <c r="G1245" s="11" t="str">
        <f>VLOOKUP($F1245,產品資料!$A$2:$G$51,5,FALSE)</f>
        <v>多功能計時鬆餅機-雪花白</v>
      </c>
      <c r="H1245" s="8" t="str">
        <f>VLOOKUP(訂單銷售明細!$F1245,產品資料!$A$1:$G$51,2,FALSE)</f>
        <v>廚房家電</v>
      </c>
      <c r="I1245" s="8">
        <v>45</v>
      </c>
      <c r="J1245" s="8">
        <f>VLOOKUP($F1245,產品資料!$A$2:$G$51,6,FALSE)</f>
        <v>3880</v>
      </c>
      <c r="K1245" s="12">
        <f t="shared" si="19"/>
        <v>174600</v>
      </c>
    </row>
    <row r="1246" spans="1:11" x14ac:dyDescent="0.3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1606</v>
      </c>
      <c r="G1246" s="16" t="str">
        <f>VLOOKUP($F1246,產品資料!$A$2:$G$51,5,FALSE)</f>
        <v>多功能計時鬆餅機-雪花白</v>
      </c>
      <c r="H1246" s="13" t="str">
        <f>VLOOKUP(訂單銷售明細!$F1246,產品資料!$A$1:$G$51,2,FALSE)</f>
        <v>廚房家電</v>
      </c>
      <c r="I1246" s="13">
        <v>45</v>
      </c>
      <c r="J1246" s="13">
        <f>VLOOKUP($F1246,產品資料!$A$2:$G$51,6,FALSE)</f>
        <v>3880</v>
      </c>
      <c r="K1246" s="17">
        <f t="shared" si="19"/>
        <v>174600</v>
      </c>
    </row>
    <row r="1247" spans="1:11" x14ac:dyDescent="0.3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1621</v>
      </c>
      <c r="G1247" s="11" t="str">
        <f>VLOOKUP($F1247,產品資料!$A$2:$G$51,5,FALSE)</f>
        <v>溫熱按摩巧揉枕</v>
      </c>
      <c r="H1247" s="8" t="str">
        <f>VLOOKUP(訂單銷售明細!$F1247,產品資料!$A$1:$G$51,2,FALSE)</f>
        <v>按摩家電</v>
      </c>
      <c r="I1247" s="8">
        <v>45</v>
      </c>
      <c r="J1247" s="8">
        <f>VLOOKUP($F1247,產品資料!$A$2:$G$51,6,FALSE)</f>
        <v>1688</v>
      </c>
      <c r="K1247" s="12">
        <f t="shared" si="19"/>
        <v>75960</v>
      </c>
    </row>
    <row r="1248" spans="1:11" x14ac:dyDescent="0.3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1621</v>
      </c>
      <c r="G1248" s="16" t="str">
        <f>VLOOKUP($F1248,產品資料!$A$2:$G$51,5,FALSE)</f>
        <v>溫熱按摩巧揉枕</v>
      </c>
      <c r="H1248" s="13" t="str">
        <f>VLOOKUP(訂單銷售明細!$F1248,產品資料!$A$1:$G$51,2,FALSE)</f>
        <v>按摩家電</v>
      </c>
      <c r="I1248" s="13">
        <v>45</v>
      </c>
      <c r="J1248" s="13">
        <f>VLOOKUP($F1248,產品資料!$A$2:$G$51,6,FALSE)</f>
        <v>1688</v>
      </c>
      <c r="K1248" s="17">
        <f t="shared" si="19"/>
        <v>75960</v>
      </c>
    </row>
    <row r="1249" spans="1:11" x14ac:dyDescent="0.3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1602</v>
      </c>
      <c r="G1249" s="11" t="str">
        <f>VLOOKUP($F1249,產品資料!$A$2:$G$51,5,FALSE)</f>
        <v>日本原裝變頻六門冰箱</v>
      </c>
      <c r="H1249" s="8" t="str">
        <f>VLOOKUP(訂單銷售明細!$F1249,產品資料!$A$1:$G$51,2,FALSE)</f>
        <v>廚房家電</v>
      </c>
      <c r="I1249" s="8">
        <v>25</v>
      </c>
      <c r="J1249" s="8">
        <f>VLOOKUP($F1249,產品資料!$A$2:$G$51,6,FALSE)</f>
        <v>69210</v>
      </c>
      <c r="K1249" s="12">
        <f t="shared" si="19"/>
        <v>1730250</v>
      </c>
    </row>
    <row r="1250" spans="1:11" x14ac:dyDescent="0.3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1600</v>
      </c>
      <c r="G1250" s="16" t="str">
        <f>VLOOKUP($F1250,產品資料!$A$2:$G$51,5,FALSE)</f>
        <v>蒸氣電熨斗</v>
      </c>
      <c r="H1250" s="13" t="str">
        <f>VLOOKUP(訂單銷售明細!$F1250,產品資料!$A$1:$G$51,2,FALSE)</f>
        <v>生活家電</v>
      </c>
      <c r="I1250" s="13">
        <v>25</v>
      </c>
      <c r="J1250" s="13">
        <f>VLOOKUP($F1250,產品資料!$A$2:$G$51,6,FALSE)</f>
        <v>665</v>
      </c>
      <c r="K1250" s="17">
        <f t="shared" si="19"/>
        <v>16625</v>
      </c>
    </row>
    <row r="1251" spans="1:11" x14ac:dyDescent="0.3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1615</v>
      </c>
      <c r="G1251" s="11" t="str">
        <f>VLOOKUP($F1251,產品資料!$A$2:$G$51,5,FALSE)</f>
        <v>迷你淨顏潔膚儀-送刷頭</v>
      </c>
      <c r="H1251" s="8" t="str">
        <f>VLOOKUP(訂單銷售明細!$F1251,產品資料!$A$1:$G$51,2,FALSE)</f>
        <v>美容家電</v>
      </c>
      <c r="I1251" s="8">
        <v>25</v>
      </c>
      <c r="J1251" s="8">
        <f>VLOOKUP($F1251,產品資料!$A$2:$G$51,6,FALSE)</f>
        <v>2600</v>
      </c>
      <c r="K1251" s="12">
        <f t="shared" si="19"/>
        <v>65000</v>
      </c>
    </row>
    <row r="1252" spans="1:11" x14ac:dyDescent="0.3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1635</v>
      </c>
      <c r="G1252" s="16" t="str">
        <f>VLOOKUP($F1252,產品資料!$A$2:$G$51,5,FALSE)</f>
        <v>數位式無線電話-時尚黑</v>
      </c>
      <c r="H1252" s="13" t="str">
        <f>VLOOKUP(訂單銷售明細!$F1252,產品資料!$A$1:$G$51,2,FALSE)</f>
        <v>生活家電</v>
      </c>
      <c r="I1252" s="13">
        <v>25</v>
      </c>
      <c r="J1252" s="13">
        <f>VLOOKUP($F1252,產品資料!$A$2:$G$51,6,FALSE)</f>
        <v>990</v>
      </c>
      <c r="K1252" s="17">
        <f t="shared" si="19"/>
        <v>24750</v>
      </c>
    </row>
    <row r="1253" spans="1:11" x14ac:dyDescent="0.3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1619</v>
      </c>
      <c r="G1253" s="11" t="str">
        <f>VLOOKUP($F1253,產品資料!$A$2:$G$51,5,FALSE)</f>
        <v>無線頸肩按摩器</v>
      </c>
      <c r="H1253" s="8" t="str">
        <f>VLOOKUP(訂單銷售明細!$F1253,產品資料!$A$1:$G$51,2,FALSE)</f>
        <v>按摩家電</v>
      </c>
      <c r="I1253" s="8">
        <v>25</v>
      </c>
      <c r="J1253" s="8">
        <f>VLOOKUP($F1253,產品資料!$A$2:$G$51,6,FALSE)</f>
        <v>2680</v>
      </c>
      <c r="K1253" s="12">
        <f t="shared" si="19"/>
        <v>67000</v>
      </c>
    </row>
    <row r="1254" spans="1:11" x14ac:dyDescent="0.3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1613</v>
      </c>
      <c r="G1254" s="16" t="str">
        <f>VLOOKUP($F1254,產品資料!$A$2:$G$51,5,FALSE)</f>
        <v>水洗三刀頭電動刮鬍刀-黑</v>
      </c>
      <c r="H1254" s="13" t="str">
        <f>VLOOKUP(訂單銷售明細!$F1254,產品資料!$A$1:$G$51,2,FALSE)</f>
        <v>美容家電</v>
      </c>
      <c r="I1254" s="13">
        <v>35</v>
      </c>
      <c r="J1254" s="13">
        <f>VLOOKUP($F1254,產品資料!$A$2:$G$51,6,FALSE)</f>
        <v>980</v>
      </c>
      <c r="K1254" s="17">
        <f t="shared" si="19"/>
        <v>34300</v>
      </c>
    </row>
    <row r="1255" spans="1:11" x14ac:dyDescent="0.3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1613</v>
      </c>
      <c r="G1255" s="11" t="str">
        <f>VLOOKUP($F1255,產品資料!$A$2:$G$51,5,FALSE)</f>
        <v>水洗三刀頭電動刮鬍刀-黑</v>
      </c>
      <c r="H1255" s="8" t="str">
        <f>VLOOKUP(訂單銷售明細!$F1255,產品資料!$A$1:$G$51,2,FALSE)</f>
        <v>美容家電</v>
      </c>
      <c r="I1255" s="8">
        <v>35</v>
      </c>
      <c r="J1255" s="8">
        <f>VLOOKUP($F1255,產品資料!$A$2:$G$51,6,FALSE)</f>
        <v>980</v>
      </c>
      <c r="K1255" s="12">
        <f t="shared" si="19"/>
        <v>34300</v>
      </c>
    </row>
    <row r="1256" spans="1:11" x14ac:dyDescent="0.3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1611</v>
      </c>
      <c r="G1256" s="16" t="str">
        <f>VLOOKUP($F1256,產品資料!$A$2:$G$51,5,FALSE)</f>
        <v>美白電動牙刷-美白刷頭+多動向交叉刷頭</v>
      </c>
      <c r="H1256" s="13" t="str">
        <f>VLOOKUP(訂單銷售明細!$F1256,產品資料!$A$1:$G$51,2,FALSE)</f>
        <v>美容家電</v>
      </c>
      <c r="I1256" s="13">
        <v>35</v>
      </c>
      <c r="J1256" s="13">
        <f>VLOOKUP($F1256,產品資料!$A$2:$G$51,6,FALSE)</f>
        <v>1200</v>
      </c>
      <c r="K1256" s="17">
        <f t="shared" si="19"/>
        <v>42000</v>
      </c>
    </row>
    <row r="1257" spans="1:11" x14ac:dyDescent="0.3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1608</v>
      </c>
      <c r="G1257" s="11" t="str">
        <f>VLOOKUP($F1257,產品資料!$A$2:$G$51,5,FALSE)</f>
        <v>奈米水離子吹風機-粉金</v>
      </c>
      <c r="H1257" s="8" t="str">
        <f>VLOOKUP(訂單銷售明細!$F1257,產品資料!$A$1:$G$51,2,FALSE)</f>
        <v>美容家電</v>
      </c>
      <c r="I1257" s="8">
        <v>35</v>
      </c>
      <c r="J1257" s="8">
        <f>VLOOKUP($F1257,產品資料!$A$2:$G$51,6,FALSE)</f>
        <v>5990</v>
      </c>
      <c r="K1257" s="12">
        <f t="shared" si="19"/>
        <v>209650</v>
      </c>
    </row>
    <row r="1258" spans="1:11" x14ac:dyDescent="0.3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1606</v>
      </c>
      <c r="G1258" s="16" t="str">
        <f>VLOOKUP($F1258,產品資料!$A$2:$G$51,5,FALSE)</f>
        <v>多功能計時鬆餅機-雪花白</v>
      </c>
      <c r="H1258" s="13" t="str">
        <f>VLOOKUP(訂單銷售明細!$F1258,產品資料!$A$1:$G$51,2,FALSE)</f>
        <v>廚房家電</v>
      </c>
      <c r="I1258" s="13">
        <v>45</v>
      </c>
      <c r="J1258" s="13">
        <f>VLOOKUP($F1258,產品資料!$A$2:$G$51,6,FALSE)</f>
        <v>3880</v>
      </c>
      <c r="K1258" s="17">
        <f t="shared" si="19"/>
        <v>174600</v>
      </c>
    </row>
    <row r="1259" spans="1:11" x14ac:dyDescent="0.3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1613</v>
      </c>
      <c r="G1259" s="11" t="str">
        <f>VLOOKUP($F1259,產品資料!$A$2:$G$51,5,FALSE)</f>
        <v>水洗三刀頭電動刮鬍刀-黑</v>
      </c>
      <c r="H1259" s="8" t="str">
        <f>VLOOKUP(訂單銷售明細!$F1259,產品資料!$A$1:$G$51,2,FALSE)</f>
        <v>美容家電</v>
      </c>
      <c r="I1259" s="8">
        <v>35</v>
      </c>
      <c r="J1259" s="8">
        <f>VLOOKUP($F1259,產品資料!$A$2:$G$51,6,FALSE)</f>
        <v>980</v>
      </c>
      <c r="K1259" s="12">
        <f t="shared" si="19"/>
        <v>34300</v>
      </c>
    </row>
    <row r="1260" spans="1:11" x14ac:dyDescent="0.3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1613</v>
      </c>
      <c r="G1260" s="16" t="str">
        <f>VLOOKUP($F1260,產品資料!$A$2:$G$51,5,FALSE)</f>
        <v>水洗三刀頭電動刮鬍刀-黑</v>
      </c>
      <c r="H1260" s="13" t="str">
        <f>VLOOKUP(訂單銷售明細!$F1260,產品資料!$A$1:$G$51,2,FALSE)</f>
        <v>美容家電</v>
      </c>
      <c r="I1260" s="13">
        <v>35</v>
      </c>
      <c r="J1260" s="13">
        <f>VLOOKUP($F1260,產品資料!$A$2:$G$51,6,FALSE)</f>
        <v>980</v>
      </c>
      <c r="K1260" s="17">
        <f t="shared" si="19"/>
        <v>34300</v>
      </c>
    </row>
    <row r="1261" spans="1:11" x14ac:dyDescent="0.3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1611</v>
      </c>
      <c r="G1261" s="11" t="str">
        <f>VLOOKUP($F1261,產品資料!$A$2:$G$51,5,FALSE)</f>
        <v>美白電動牙刷-美白刷頭+多動向交叉刷頭</v>
      </c>
      <c r="H1261" s="8" t="str">
        <f>VLOOKUP(訂單銷售明細!$F1261,產品資料!$A$1:$G$51,2,FALSE)</f>
        <v>美容家電</v>
      </c>
      <c r="I1261" s="8">
        <v>35</v>
      </c>
      <c r="J1261" s="8">
        <f>VLOOKUP($F1261,產品資料!$A$2:$G$51,6,FALSE)</f>
        <v>1200</v>
      </c>
      <c r="K1261" s="12">
        <f t="shared" si="19"/>
        <v>42000</v>
      </c>
    </row>
    <row r="1262" spans="1:11" x14ac:dyDescent="0.3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1608</v>
      </c>
      <c r="G1262" s="16" t="str">
        <f>VLOOKUP($F1262,產品資料!$A$2:$G$51,5,FALSE)</f>
        <v>奈米水離子吹風機-粉金</v>
      </c>
      <c r="H1262" s="13" t="str">
        <f>VLOOKUP(訂單銷售明細!$F1262,產品資料!$A$1:$G$51,2,FALSE)</f>
        <v>美容家電</v>
      </c>
      <c r="I1262" s="13">
        <v>35</v>
      </c>
      <c r="J1262" s="13">
        <f>VLOOKUP($F1262,產品資料!$A$2:$G$51,6,FALSE)</f>
        <v>5990</v>
      </c>
      <c r="K1262" s="17">
        <f t="shared" si="19"/>
        <v>209650</v>
      </c>
    </row>
    <row r="1263" spans="1:11" x14ac:dyDescent="0.3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1614</v>
      </c>
      <c r="G1263" s="11" t="str">
        <f>VLOOKUP($F1263,產品資料!$A$2:$G$51,5,FALSE)</f>
        <v>43吋LED液晶顯示器</v>
      </c>
      <c r="H1263" s="8" t="str">
        <f>VLOOKUP(訂單銷售明細!$F1263,產品資料!$A$1:$G$51,2,FALSE)</f>
        <v>生活家電</v>
      </c>
      <c r="I1263" s="8">
        <v>35</v>
      </c>
      <c r="J1263" s="8">
        <f>VLOOKUP($F1263,產品資料!$A$2:$G$51,6,FALSE)</f>
        <v>10900</v>
      </c>
      <c r="K1263" s="12">
        <f t="shared" si="19"/>
        <v>381500</v>
      </c>
    </row>
    <row r="1264" spans="1:11" x14ac:dyDescent="0.3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1614</v>
      </c>
      <c r="G1264" s="16" t="str">
        <f>VLOOKUP($F1264,產品資料!$A$2:$G$51,5,FALSE)</f>
        <v>43吋LED液晶顯示器</v>
      </c>
      <c r="H1264" s="13" t="str">
        <f>VLOOKUP(訂單銷售明細!$F1264,產品資料!$A$1:$G$51,2,FALSE)</f>
        <v>生活家電</v>
      </c>
      <c r="I1264" s="13">
        <v>35</v>
      </c>
      <c r="J1264" s="13">
        <f>VLOOKUP($F1264,產品資料!$A$2:$G$51,6,FALSE)</f>
        <v>10900</v>
      </c>
      <c r="K1264" s="17">
        <f t="shared" si="19"/>
        <v>381500</v>
      </c>
    </row>
    <row r="1265" spans="1:11" x14ac:dyDescent="0.3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1606</v>
      </c>
      <c r="G1265" s="11" t="str">
        <f>VLOOKUP($F1265,產品資料!$A$2:$G$51,5,FALSE)</f>
        <v>多功能計時鬆餅機-雪花白</v>
      </c>
      <c r="H1265" s="8" t="str">
        <f>VLOOKUP(訂單銷售明細!$F1265,產品資料!$A$1:$G$51,2,FALSE)</f>
        <v>廚房家電</v>
      </c>
      <c r="I1265" s="8">
        <v>45</v>
      </c>
      <c r="J1265" s="8">
        <f>VLOOKUP($F1265,產品資料!$A$2:$G$51,6,FALSE)</f>
        <v>3880</v>
      </c>
      <c r="K1265" s="12">
        <f t="shared" si="19"/>
        <v>174600</v>
      </c>
    </row>
    <row r="1266" spans="1:11" x14ac:dyDescent="0.3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1606</v>
      </c>
      <c r="G1266" s="16" t="str">
        <f>VLOOKUP($F1266,產品資料!$A$2:$G$51,5,FALSE)</f>
        <v>多功能計時鬆餅機-雪花白</v>
      </c>
      <c r="H1266" s="13" t="str">
        <f>VLOOKUP(訂單銷售明細!$F1266,產品資料!$A$1:$G$51,2,FALSE)</f>
        <v>廚房家電</v>
      </c>
      <c r="I1266" s="13">
        <v>45</v>
      </c>
      <c r="J1266" s="13">
        <f>VLOOKUP($F1266,產品資料!$A$2:$G$51,6,FALSE)</f>
        <v>3880</v>
      </c>
      <c r="K1266" s="17">
        <f t="shared" si="19"/>
        <v>174600</v>
      </c>
    </row>
    <row r="1267" spans="1:11" x14ac:dyDescent="0.3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1621</v>
      </c>
      <c r="G1267" s="11" t="str">
        <f>VLOOKUP($F1267,產品資料!$A$2:$G$51,5,FALSE)</f>
        <v>溫熱按摩巧揉枕</v>
      </c>
      <c r="H1267" s="8" t="str">
        <f>VLOOKUP(訂單銷售明細!$F1267,產品資料!$A$1:$G$51,2,FALSE)</f>
        <v>按摩家電</v>
      </c>
      <c r="I1267" s="8">
        <v>45</v>
      </c>
      <c r="J1267" s="8">
        <f>VLOOKUP($F1267,產品資料!$A$2:$G$51,6,FALSE)</f>
        <v>1688</v>
      </c>
      <c r="K1267" s="12">
        <f t="shared" si="19"/>
        <v>75960</v>
      </c>
    </row>
    <row r="1268" spans="1:11" x14ac:dyDescent="0.3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1621</v>
      </c>
      <c r="G1268" s="16" t="str">
        <f>VLOOKUP($F1268,產品資料!$A$2:$G$51,5,FALSE)</f>
        <v>溫熱按摩巧揉枕</v>
      </c>
      <c r="H1268" s="13" t="str">
        <f>VLOOKUP(訂單銷售明細!$F1268,產品資料!$A$1:$G$51,2,FALSE)</f>
        <v>按摩家電</v>
      </c>
      <c r="I1268" s="13">
        <v>45</v>
      </c>
      <c r="J1268" s="13">
        <f>VLOOKUP($F1268,產品資料!$A$2:$G$51,6,FALSE)</f>
        <v>1688</v>
      </c>
      <c r="K1268" s="17">
        <f t="shared" si="19"/>
        <v>75960</v>
      </c>
    </row>
    <row r="1269" spans="1:11" x14ac:dyDescent="0.3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1640</v>
      </c>
      <c r="G1269" s="11" t="str">
        <f>VLOOKUP($F1269,產品資料!$A$2:$G$51,5,FALSE)</f>
        <v>迷你隨身空氣負離子清淨機-白</v>
      </c>
      <c r="H1269" s="8" t="str">
        <f>VLOOKUP(訂單銷售明細!$F1269,產品資料!$A$1:$G$51,2,FALSE)</f>
        <v>清靜除溼</v>
      </c>
      <c r="I1269" s="8">
        <v>25</v>
      </c>
      <c r="J1269" s="8">
        <f>VLOOKUP($F1269,產品資料!$A$2:$G$51,6,FALSE)</f>
        <v>999</v>
      </c>
      <c r="K1269" s="12">
        <f t="shared" si="19"/>
        <v>24975</v>
      </c>
    </row>
    <row r="1270" spans="1:11" x14ac:dyDescent="0.3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1601</v>
      </c>
      <c r="G1270" s="16" t="str">
        <f>VLOOKUP($F1270,產品資料!$A$2:$G$51,5,FALSE)</f>
        <v>14吋立扇/電風扇-白</v>
      </c>
      <c r="H1270" s="13" t="str">
        <f>VLOOKUP(訂單銷售明細!$F1270,產品資料!$A$1:$G$51,2,FALSE)</f>
        <v>空調家電</v>
      </c>
      <c r="I1270" s="13">
        <v>25</v>
      </c>
      <c r="J1270" s="13">
        <f>VLOOKUP($F1270,產品資料!$A$2:$G$51,6,FALSE)</f>
        <v>980</v>
      </c>
      <c r="K1270" s="17">
        <f t="shared" si="19"/>
        <v>24500</v>
      </c>
    </row>
    <row r="1271" spans="1:11" x14ac:dyDescent="0.3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1614</v>
      </c>
      <c r="G1271" s="11" t="str">
        <f>VLOOKUP($F1271,產品資料!$A$2:$G$51,5,FALSE)</f>
        <v>43吋LED液晶顯示器</v>
      </c>
      <c r="H1271" s="8" t="str">
        <f>VLOOKUP(訂單銷售明細!$F1271,產品資料!$A$1:$G$51,2,FALSE)</f>
        <v>生活家電</v>
      </c>
      <c r="I1271" s="8">
        <v>35</v>
      </c>
      <c r="J1271" s="8">
        <f>VLOOKUP($F1271,產品資料!$A$2:$G$51,6,FALSE)</f>
        <v>10900</v>
      </c>
      <c r="K1271" s="12">
        <f t="shared" si="19"/>
        <v>381500</v>
      </c>
    </row>
    <row r="1272" spans="1:11" x14ac:dyDescent="0.3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1614</v>
      </c>
      <c r="G1272" s="16" t="str">
        <f>VLOOKUP($F1272,產品資料!$A$2:$G$51,5,FALSE)</f>
        <v>43吋LED液晶顯示器</v>
      </c>
      <c r="H1272" s="13" t="str">
        <f>VLOOKUP(訂單銷售明細!$F1272,產品資料!$A$1:$G$51,2,FALSE)</f>
        <v>生活家電</v>
      </c>
      <c r="I1272" s="13">
        <v>35</v>
      </c>
      <c r="J1272" s="13">
        <f>VLOOKUP($F1272,產品資料!$A$2:$G$51,6,FALSE)</f>
        <v>10900</v>
      </c>
      <c r="K1272" s="17">
        <f t="shared" si="19"/>
        <v>381500</v>
      </c>
    </row>
    <row r="1273" spans="1:11" x14ac:dyDescent="0.3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1640</v>
      </c>
      <c r="G1273" s="11" t="str">
        <f>VLOOKUP($F1273,產品資料!$A$2:$G$51,5,FALSE)</f>
        <v>迷你隨身空氣負離子清淨機-白</v>
      </c>
      <c r="H1273" s="8" t="str">
        <f>VLOOKUP(訂單銷售明細!$F1273,產品資料!$A$1:$G$51,2,FALSE)</f>
        <v>清靜除溼</v>
      </c>
      <c r="I1273" s="8">
        <v>25</v>
      </c>
      <c r="J1273" s="8">
        <f>VLOOKUP($F1273,產品資料!$A$2:$G$51,6,FALSE)</f>
        <v>999</v>
      </c>
      <c r="K1273" s="12">
        <f t="shared" si="19"/>
        <v>24975</v>
      </c>
    </row>
    <row r="1274" spans="1:11" x14ac:dyDescent="0.3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1601</v>
      </c>
      <c r="G1274" s="16" t="str">
        <f>VLOOKUP($F1274,產品資料!$A$2:$G$51,5,FALSE)</f>
        <v>14吋立扇/電風扇-白</v>
      </c>
      <c r="H1274" s="13" t="str">
        <f>VLOOKUP(訂單銷售明細!$F1274,產品資料!$A$1:$G$51,2,FALSE)</f>
        <v>空調家電</v>
      </c>
      <c r="I1274" s="13">
        <v>25</v>
      </c>
      <c r="J1274" s="13">
        <f>VLOOKUP($F1274,產品資料!$A$2:$G$51,6,FALSE)</f>
        <v>980</v>
      </c>
      <c r="K1274" s="17">
        <f t="shared" si="19"/>
        <v>24500</v>
      </c>
    </row>
    <row r="1275" spans="1:11" x14ac:dyDescent="0.3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1614</v>
      </c>
      <c r="G1275" s="11" t="str">
        <f>VLOOKUP($F1275,產品資料!$A$2:$G$51,5,FALSE)</f>
        <v>43吋LED液晶顯示器</v>
      </c>
      <c r="H1275" s="8" t="str">
        <f>VLOOKUP(訂單銷售明細!$F1275,產品資料!$A$1:$G$51,2,FALSE)</f>
        <v>生活家電</v>
      </c>
      <c r="I1275" s="8">
        <v>35</v>
      </c>
      <c r="J1275" s="8">
        <f>VLOOKUP($F1275,產品資料!$A$2:$G$51,6,FALSE)</f>
        <v>10900</v>
      </c>
      <c r="K1275" s="12">
        <f t="shared" si="19"/>
        <v>381500</v>
      </c>
    </row>
    <row r="1276" spans="1:11" x14ac:dyDescent="0.3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1614</v>
      </c>
      <c r="G1276" s="16" t="str">
        <f>VLOOKUP($F1276,產品資料!$A$2:$G$51,5,FALSE)</f>
        <v>43吋LED液晶顯示器</v>
      </c>
      <c r="H1276" s="13" t="str">
        <f>VLOOKUP(訂單銷售明細!$F1276,產品資料!$A$1:$G$51,2,FALSE)</f>
        <v>生活家電</v>
      </c>
      <c r="I1276" s="13">
        <v>35</v>
      </c>
      <c r="J1276" s="13">
        <f>VLOOKUP($F1276,產品資料!$A$2:$G$51,6,FALSE)</f>
        <v>10900</v>
      </c>
      <c r="K1276" s="17">
        <f t="shared" si="19"/>
        <v>381500</v>
      </c>
    </row>
    <row r="1277" spans="1:11" x14ac:dyDescent="0.3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1640</v>
      </c>
      <c r="G1277" s="11" t="str">
        <f>VLOOKUP($F1277,產品資料!$A$2:$G$51,5,FALSE)</f>
        <v>迷你隨身空氣負離子清淨機-白</v>
      </c>
      <c r="H1277" s="8" t="str">
        <f>VLOOKUP(訂單銷售明細!$F1277,產品資料!$A$1:$G$51,2,FALSE)</f>
        <v>清靜除溼</v>
      </c>
      <c r="I1277" s="8">
        <v>25</v>
      </c>
      <c r="J1277" s="8">
        <f>VLOOKUP($F1277,產品資料!$A$2:$G$51,6,FALSE)</f>
        <v>999</v>
      </c>
      <c r="K1277" s="12">
        <f t="shared" si="19"/>
        <v>24975</v>
      </c>
    </row>
    <row r="1278" spans="1:11" x14ac:dyDescent="0.3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1601</v>
      </c>
      <c r="G1278" s="16" t="str">
        <f>VLOOKUP($F1278,產品資料!$A$2:$G$51,5,FALSE)</f>
        <v>14吋立扇/電風扇-白</v>
      </c>
      <c r="H1278" s="13" t="str">
        <f>VLOOKUP(訂單銷售明細!$F1278,產品資料!$A$1:$G$51,2,FALSE)</f>
        <v>空調家電</v>
      </c>
      <c r="I1278" s="13">
        <v>25</v>
      </c>
      <c r="J1278" s="13">
        <f>VLOOKUP($F1278,產品資料!$A$2:$G$51,6,FALSE)</f>
        <v>980</v>
      </c>
      <c r="K1278" s="17">
        <f t="shared" si="19"/>
        <v>24500</v>
      </c>
    </row>
    <row r="1279" spans="1:11" x14ac:dyDescent="0.3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1614</v>
      </c>
      <c r="G1279" s="11" t="str">
        <f>VLOOKUP($F1279,產品資料!$A$2:$G$51,5,FALSE)</f>
        <v>43吋LED液晶顯示器</v>
      </c>
      <c r="H1279" s="8" t="str">
        <f>VLOOKUP(訂單銷售明細!$F1279,產品資料!$A$1:$G$51,2,FALSE)</f>
        <v>生活家電</v>
      </c>
      <c r="I1279" s="8">
        <v>35</v>
      </c>
      <c r="J1279" s="8">
        <f>VLOOKUP($F1279,產品資料!$A$2:$G$51,6,FALSE)</f>
        <v>10900</v>
      </c>
      <c r="K1279" s="12">
        <f t="shared" si="19"/>
        <v>381500</v>
      </c>
    </row>
    <row r="1280" spans="1:11" x14ac:dyDescent="0.3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1614</v>
      </c>
      <c r="G1280" s="16" t="str">
        <f>VLOOKUP($F1280,產品資料!$A$2:$G$51,5,FALSE)</f>
        <v>43吋LED液晶顯示器</v>
      </c>
      <c r="H1280" s="13" t="str">
        <f>VLOOKUP(訂單銷售明細!$F1280,產品資料!$A$1:$G$51,2,FALSE)</f>
        <v>生活家電</v>
      </c>
      <c r="I1280" s="13">
        <v>35</v>
      </c>
      <c r="J1280" s="13">
        <f>VLOOKUP($F1280,產品資料!$A$2:$G$51,6,FALSE)</f>
        <v>10900</v>
      </c>
      <c r="K1280" s="17">
        <f t="shared" si="19"/>
        <v>381500</v>
      </c>
    </row>
    <row r="1281" spans="1:11" x14ac:dyDescent="0.3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1640</v>
      </c>
      <c r="G1281" s="11" t="str">
        <f>VLOOKUP($F1281,產品資料!$A$2:$G$51,5,FALSE)</f>
        <v>迷你隨身空氣負離子清淨機-白</v>
      </c>
      <c r="H1281" s="8" t="str">
        <f>VLOOKUP(訂單銷售明細!$F1281,產品資料!$A$1:$G$51,2,FALSE)</f>
        <v>清靜除溼</v>
      </c>
      <c r="I1281" s="8">
        <v>25</v>
      </c>
      <c r="J1281" s="8">
        <f>VLOOKUP($F1281,產品資料!$A$2:$G$51,6,FALSE)</f>
        <v>999</v>
      </c>
      <c r="K1281" s="12">
        <f t="shared" si="19"/>
        <v>24975</v>
      </c>
    </row>
    <row r="1282" spans="1:11" x14ac:dyDescent="0.3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1601</v>
      </c>
      <c r="G1282" s="16" t="str">
        <f>VLOOKUP($F1282,產品資料!$A$2:$G$51,5,FALSE)</f>
        <v>14吋立扇/電風扇-白</v>
      </c>
      <c r="H1282" s="13" t="str">
        <f>VLOOKUP(訂單銷售明細!$F1282,產品資料!$A$1:$G$51,2,FALSE)</f>
        <v>空調家電</v>
      </c>
      <c r="I1282" s="13">
        <v>25</v>
      </c>
      <c r="J1282" s="13">
        <f>VLOOKUP($F1282,產品資料!$A$2:$G$51,6,FALSE)</f>
        <v>980</v>
      </c>
      <c r="K1282" s="17">
        <f t="shared" si="19"/>
        <v>24500</v>
      </c>
    </row>
    <row r="1283" spans="1:11" x14ac:dyDescent="0.3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1614</v>
      </c>
      <c r="G1283" s="11" t="str">
        <f>VLOOKUP($F1283,產品資料!$A$2:$G$51,5,FALSE)</f>
        <v>43吋LED液晶顯示器</v>
      </c>
      <c r="H1283" s="8" t="str">
        <f>VLOOKUP(訂單銷售明細!$F1283,產品資料!$A$1:$G$51,2,FALSE)</f>
        <v>生活家電</v>
      </c>
      <c r="I1283" s="8">
        <v>35</v>
      </c>
      <c r="J1283" s="8">
        <f>VLOOKUP($F1283,產品資料!$A$2:$G$51,6,FALSE)</f>
        <v>10900</v>
      </c>
      <c r="K1283" s="12">
        <f t="shared" ref="K1283:K1346" si="20">I1283*J1283</f>
        <v>381500</v>
      </c>
    </row>
    <row r="1284" spans="1:11" x14ac:dyDescent="0.3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1614</v>
      </c>
      <c r="G1284" s="16" t="str">
        <f>VLOOKUP($F1284,產品資料!$A$2:$G$51,5,FALSE)</f>
        <v>43吋LED液晶顯示器</v>
      </c>
      <c r="H1284" s="13" t="str">
        <f>VLOOKUP(訂單銷售明細!$F1284,產品資料!$A$1:$G$51,2,FALSE)</f>
        <v>生活家電</v>
      </c>
      <c r="I1284" s="13">
        <v>35</v>
      </c>
      <c r="J1284" s="13">
        <f>VLOOKUP($F1284,產品資料!$A$2:$G$51,6,FALSE)</f>
        <v>10900</v>
      </c>
      <c r="K1284" s="17">
        <f t="shared" si="20"/>
        <v>381500</v>
      </c>
    </row>
    <row r="1285" spans="1:11" x14ac:dyDescent="0.3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1632</v>
      </c>
      <c r="G1285" s="11" t="str">
        <f>VLOOKUP($F1285,產品資料!$A$2:$G$51,5,FALSE)</f>
        <v>蒸氣掛燙烘衣架</v>
      </c>
      <c r="H1285" s="8" t="str">
        <f>VLOOKUP(訂單銷售明細!$F1285,產品資料!$A$1:$G$51,2,FALSE)</f>
        <v>清靜除溼</v>
      </c>
      <c r="I1285" s="8">
        <v>25</v>
      </c>
      <c r="J1285" s="8">
        <f>VLOOKUP($F1285,產品資料!$A$2:$G$51,6,FALSE)</f>
        <v>4280</v>
      </c>
      <c r="K1285" s="12">
        <f t="shared" si="20"/>
        <v>107000</v>
      </c>
    </row>
    <row r="1286" spans="1:11" x14ac:dyDescent="0.3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1602</v>
      </c>
      <c r="G1286" s="16" t="str">
        <f>VLOOKUP($F1286,產品資料!$A$2:$G$51,5,FALSE)</f>
        <v>日本原裝變頻六門冰箱</v>
      </c>
      <c r="H1286" s="13" t="str">
        <f>VLOOKUP(訂單銷售明細!$F1286,產品資料!$A$1:$G$51,2,FALSE)</f>
        <v>廚房家電</v>
      </c>
      <c r="I1286" s="13">
        <v>25</v>
      </c>
      <c r="J1286" s="13">
        <f>VLOOKUP($F1286,產品資料!$A$2:$G$51,6,FALSE)</f>
        <v>69210</v>
      </c>
      <c r="K1286" s="17">
        <f t="shared" si="20"/>
        <v>1730250</v>
      </c>
    </row>
    <row r="1287" spans="1:11" x14ac:dyDescent="0.3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1615</v>
      </c>
      <c r="G1287" s="11" t="str">
        <f>VLOOKUP($F1287,產品資料!$A$2:$G$51,5,FALSE)</f>
        <v>迷你淨顏潔膚儀-送刷頭</v>
      </c>
      <c r="H1287" s="8" t="str">
        <f>VLOOKUP(訂單銷售明細!$F1287,產品資料!$A$1:$G$51,2,FALSE)</f>
        <v>美容家電</v>
      </c>
      <c r="I1287" s="8">
        <v>25</v>
      </c>
      <c r="J1287" s="8">
        <f>VLOOKUP($F1287,產品資料!$A$2:$G$51,6,FALSE)</f>
        <v>2600</v>
      </c>
      <c r="K1287" s="12">
        <f t="shared" si="20"/>
        <v>65000</v>
      </c>
    </row>
    <row r="1288" spans="1:11" x14ac:dyDescent="0.3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1603</v>
      </c>
      <c r="G1288" s="16" t="str">
        <f>VLOOKUP($F1288,產品資料!$A$2:$G$51,5,FALSE)</f>
        <v>奈米水離子吹風機-桃紅</v>
      </c>
      <c r="H1288" s="13" t="str">
        <f>VLOOKUP(訂單銷售明細!$F1288,產品資料!$A$1:$G$51,2,FALSE)</f>
        <v>美容家電</v>
      </c>
      <c r="I1288" s="13">
        <v>25</v>
      </c>
      <c r="J1288" s="13">
        <f>VLOOKUP($F1288,產品資料!$A$2:$G$51,6,FALSE)</f>
        <v>5990</v>
      </c>
      <c r="K1288" s="17">
        <f t="shared" si="20"/>
        <v>149750</v>
      </c>
    </row>
    <row r="1289" spans="1:11" x14ac:dyDescent="0.3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1608</v>
      </c>
      <c r="G1289" s="11" t="str">
        <f>VLOOKUP($F1289,產品資料!$A$2:$G$51,5,FALSE)</f>
        <v>奈米水離子吹風機-粉金</v>
      </c>
      <c r="H1289" s="8" t="str">
        <f>VLOOKUP(訂單銷售明細!$F1289,產品資料!$A$1:$G$51,2,FALSE)</f>
        <v>美容家電</v>
      </c>
      <c r="I1289" s="8">
        <v>35</v>
      </c>
      <c r="J1289" s="8">
        <f>VLOOKUP($F1289,產品資料!$A$2:$G$51,6,FALSE)</f>
        <v>5990</v>
      </c>
      <c r="K1289" s="12">
        <f t="shared" si="20"/>
        <v>209650</v>
      </c>
    </row>
    <row r="1290" spans="1:11" x14ac:dyDescent="0.3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1608</v>
      </c>
      <c r="G1290" s="16" t="str">
        <f>VLOOKUP($F1290,產品資料!$A$2:$G$51,5,FALSE)</f>
        <v>奈米水離子吹風機-粉金</v>
      </c>
      <c r="H1290" s="13" t="str">
        <f>VLOOKUP(訂單銷售明細!$F1290,產品資料!$A$1:$G$51,2,FALSE)</f>
        <v>美容家電</v>
      </c>
      <c r="I1290" s="13">
        <v>35</v>
      </c>
      <c r="J1290" s="13">
        <f>VLOOKUP($F1290,產品資料!$A$2:$G$51,6,FALSE)</f>
        <v>5990</v>
      </c>
      <c r="K1290" s="17">
        <f t="shared" si="20"/>
        <v>209650</v>
      </c>
    </row>
    <row r="1291" spans="1:11" x14ac:dyDescent="0.3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1632</v>
      </c>
      <c r="G1291" s="11" t="str">
        <f>VLOOKUP($F1291,產品資料!$A$2:$G$51,5,FALSE)</f>
        <v>蒸氣掛燙烘衣架</v>
      </c>
      <c r="H1291" s="8" t="str">
        <f>VLOOKUP(訂單銷售明細!$F1291,產品資料!$A$1:$G$51,2,FALSE)</f>
        <v>清靜除溼</v>
      </c>
      <c r="I1291" s="8">
        <v>25</v>
      </c>
      <c r="J1291" s="8">
        <f>VLOOKUP($F1291,產品資料!$A$2:$G$51,6,FALSE)</f>
        <v>4280</v>
      </c>
      <c r="K1291" s="12">
        <f t="shared" si="20"/>
        <v>107000</v>
      </c>
    </row>
    <row r="1292" spans="1:11" x14ac:dyDescent="0.3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1602</v>
      </c>
      <c r="G1292" s="16" t="str">
        <f>VLOOKUP($F1292,產品資料!$A$2:$G$51,5,FALSE)</f>
        <v>日本原裝變頻六門冰箱</v>
      </c>
      <c r="H1292" s="13" t="str">
        <f>VLOOKUP(訂單銷售明細!$F1292,產品資料!$A$1:$G$51,2,FALSE)</f>
        <v>廚房家電</v>
      </c>
      <c r="I1292" s="13">
        <v>25</v>
      </c>
      <c r="J1292" s="13">
        <f>VLOOKUP($F1292,產品資料!$A$2:$G$51,6,FALSE)</f>
        <v>69210</v>
      </c>
      <c r="K1292" s="17">
        <f t="shared" si="20"/>
        <v>1730250</v>
      </c>
    </row>
    <row r="1293" spans="1:11" x14ac:dyDescent="0.3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1615</v>
      </c>
      <c r="G1293" s="11" t="str">
        <f>VLOOKUP($F1293,產品資料!$A$2:$G$51,5,FALSE)</f>
        <v>迷你淨顏潔膚儀-送刷頭</v>
      </c>
      <c r="H1293" s="8" t="str">
        <f>VLOOKUP(訂單銷售明細!$F1293,產品資料!$A$1:$G$51,2,FALSE)</f>
        <v>美容家電</v>
      </c>
      <c r="I1293" s="8">
        <v>25</v>
      </c>
      <c r="J1293" s="8">
        <f>VLOOKUP($F1293,產品資料!$A$2:$G$51,6,FALSE)</f>
        <v>2600</v>
      </c>
      <c r="K1293" s="12">
        <f t="shared" si="20"/>
        <v>65000</v>
      </c>
    </row>
    <row r="1294" spans="1:11" x14ac:dyDescent="0.3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1603</v>
      </c>
      <c r="G1294" s="16" t="str">
        <f>VLOOKUP($F1294,產品資料!$A$2:$G$51,5,FALSE)</f>
        <v>奈米水離子吹風機-桃紅</v>
      </c>
      <c r="H1294" s="13" t="str">
        <f>VLOOKUP(訂單銷售明細!$F1294,產品資料!$A$1:$G$51,2,FALSE)</f>
        <v>美容家電</v>
      </c>
      <c r="I1294" s="13">
        <v>25</v>
      </c>
      <c r="J1294" s="13">
        <f>VLOOKUP($F1294,產品資料!$A$2:$G$51,6,FALSE)</f>
        <v>5990</v>
      </c>
      <c r="K1294" s="17">
        <f t="shared" si="20"/>
        <v>149750</v>
      </c>
    </row>
    <row r="1295" spans="1:11" x14ac:dyDescent="0.3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1608</v>
      </c>
      <c r="G1295" s="11" t="str">
        <f>VLOOKUP($F1295,產品資料!$A$2:$G$51,5,FALSE)</f>
        <v>奈米水離子吹風機-粉金</v>
      </c>
      <c r="H1295" s="8" t="str">
        <f>VLOOKUP(訂單銷售明細!$F1295,產品資料!$A$1:$G$51,2,FALSE)</f>
        <v>美容家電</v>
      </c>
      <c r="I1295" s="8">
        <v>35</v>
      </c>
      <c r="J1295" s="8">
        <f>VLOOKUP($F1295,產品資料!$A$2:$G$51,6,FALSE)</f>
        <v>5990</v>
      </c>
      <c r="K1295" s="12">
        <f t="shared" si="20"/>
        <v>209650</v>
      </c>
    </row>
    <row r="1296" spans="1:11" x14ac:dyDescent="0.3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1608</v>
      </c>
      <c r="G1296" s="16" t="str">
        <f>VLOOKUP($F1296,產品資料!$A$2:$G$51,5,FALSE)</f>
        <v>奈米水離子吹風機-粉金</v>
      </c>
      <c r="H1296" s="13" t="str">
        <f>VLOOKUP(訂單銷售明細!$F1296,產品資料!$A$1:$G$51,2,FALSE)</f>
        <v>美容家電</v>
      </c>
      <c r="I1296" s="13">
        <v>35</v>
      </c>
      <c r="J1296" s="13">
        <f>VLOOKUP($F1296,產品資料!$A$2:$G$51,6,FALSE)</f>
        <v>5990</v>
      </c>
      <c r="K1296" s="17">
        <f t="shared" si="20"/>
        <v>209650</v>
      </c>
    </row>
    <row r="1297" spans="1:11" x14ac:dyDescent="0.3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1632</v>
      </c>
      <c r="G1297" s="11" t="str">
        <f>VLOOKUP($F1297,產品資料!$A$2:$G$51,5,FALSE)</f>
        <v>蒸氣掛燙烘衣架</v>
      </c>
      <c r="H1297" s="8" t="str">
        <f>VLOOKUP(訂單銷售明細!$F1297,產品資料!$A$1:$G$51,2,FALSE)</f>
        <v>清靜除溼</v>
      </c>
      <c r="I1297" s="8">
        <v>25</v>
      </c>
      <c r="J1297" s="8">
        <f>VLOOKUP($F1297,產品資料!$A$2:$G$51,6,FALSE)</f>
        <v>4280</v>
      </c>
      <c r="K1297" s="12">
        <f t="shared" si="20"/>
        <v>107000</v>
      </c>
    </row>
    <row r="1298" spans="1:11" x14ac:dyDescent="0.3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1602</v>
      </c>
      <c r="G1298" s="16" t="str">
        <f>VLOOKUP($F1298,產品資料!$A$2:$G$51,5,FALSE)</f>
        <v>日本原裝變頻六門冰箱</v>
      </c>
      <c r="H1298" s="13" t="str">
        <f>VLOOKUP(訂單銷售明細!$F1298,產品資料!$A$1:$G$51,2,FALSE)</f>
        <v>廚房家電</v>
      </c>
      <c r="I1298" s="13">
        <v>25</v>
      </c>
      <c r="J1298" s="13">
        <f>VLOOKUP($F1298,產品資料!$A$2:$G$51,6,FALSE)</f>
        <v>69210</v>
      </c>
      <c r="K1298" s="17">
        <f t="shared" si="20"/>
        <v>1730250</v>
      </c>
    </row>
    <row r="1299" spans="1:11" x14ac:dyDescent="0.3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1615</v>
      </c>
      <c r="G1299" s="11" t="str">
        <f>VLOOKUP($F1299,產品資料!$A$2:$G$51,5,FALSE)</f>
        <v>迷你淨顏潔膚儀-送刷頭</v>
      </c>
      <c r="H1299" s="8" t="str">
        <f>VLOOKUP(訂單銷售明細!$F1299,產品資料!$A$1:$G$51,2,FALSE)</f>
        <v>美容家電</v>
      </c>
      <c r="I1299" s="8">
        <v>25</v>
      </c>
      <c r="J1299" s="8">
        <f>VLOOKUP($F1299,產品資料!$A$2:$G$51,6,FALSE)</f>
        <v>2600</v>
      </c>
      <c r="K1299" s="12">
        <f t="shared" si="20"/>
        <v>65000</v>
      </c>
    </row>
    <row r="1300" spans="1:11" x14ac:dyDescent="0.3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1603</v>
      </c>
      <c r="G1300" s="16" t="str">
        <f>VLOOKUP($F1300,產品資料!$A$2:$G$51,5,FALSE)</f>
        <v>奈米水離子吹風機-桃紅</v>
      </c>
      <c r="H1300" s="13" t="str">
        <f>VLOOKUP(訂單銷售明細!$F1300,產品資料!$A$1:$G$51,2,FALSE)</f>
        <v>美容家電</v>
      </c>
      <c r="I1300" s="13">
        <v>25</v>
      </c>
      <c r="J1300" s="13">
        <f>VLOOKUP($F1300,產品資料!$A$2:$G$51,6,FALSE)</f>
        <v>5990</v>
      </c>
      <c r="K1300" s="17">
        <f t="shared" si="20"/>
        <v>149750</v>
      </c>
    </row>
    <row r="1301" spans="1:11" x14ac:dyDescent="0.3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1608</v>
      </c>
      <c r="G1301" s="11" t="str">
        <f>VLOOKUP($F1301,產品資料!$A$2:$G$51,5,FALSE)</f>
        <v>奈米水離子吹風機-粉金</v>
      </c>
      <c r="H1301" s="8" t="str">
        <f>VLOOKUP(訂單銷售明細!$F1301,產品資料!$A$1:$G$51,2,FALSE)</f>
        <v>美容家電</v>
      </c>
      <c r="I1301" s="8">
        <v>35</v>
      </c>
      <c r="J1301" s="8">
        <f>VLOOKUP($F1301,產品資料!$A$2:$G$51,6,FALSE)</f>
        <v>5990</v>
      </c>
      <c r="K1301" s="12">
        <f t="shared" si="20"/>
        <v>209650</v>
      </c>
    </row>
    <row r="1302" spans="1:11" x14ac:dyDescent="0.3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1608</v>
      </c>
      <c r="G1302" s="16" t="str">
        <f>VLOOKUP($F1302,產品資料!$A$2:$G$51,5,FALSE)</f>
        <v>奈米水離子吹風機-粉金</v>
      </c>
      <c r="H1302" s="13" t="str">
        <f>VLOOKUP(訂單銷售明細!$F1302,產品資料!$A$1:$G$51,2,FALSE)</f>
        <v>美容家電</v>
      </c>
      <c r="I1302" s="13">
        <v>35</v>
      </c>
      <c r="J1302" s="13">
        <f>VLOOKUP($F1302,產品資料!$A$2:$G$51,6,FALSE)</f>
        <v>5990</v>
      </c>
      <c r="K1302" s="17">
        <f t="shared" si="20"/>
        <v>209650</v>
      </c>
    </row>
    <row r="1303" spans="1:11" x14ac:dyDescent="0.3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1632</v>
      </c>
      <c r="G1303" s="11" t="str">
        <f>VLOOKUP($F1303,產品資料!$A$2:$G$51,5,FALSE)</f>
        <v>蒸氣掛燙烘衣架</v>
      </c>
      <c r="H1303" s="8" t="str">
        <f>VLOOKUP(訂單銷售明細!$F1303,產品資料!$A$1:$G$51,2,FALSE)</f>
        <v>清靜除溼</v>
      </c>
      <c r="I1303" s="8">
        <v>25</v>
      </c>
      <c r="J1303" s="8">
        <f>VLOOKUP($F1303,產品資料!$A$2:$G$51,6,FALSE)</f>
        <v>4280</v>
      </c>
      <c r="K1303" s="12">
        <f t="shared" si="20"/>
        <v>107000</v>
      </c>
    </row>
    <row r="1304" spans="1:11" x14ac:dyDescent="0.3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1602</v>
      </c>
      <c r="G1304" s="16" t="str">
        <f>VLOOKUP($F1304,產品資料!$A$2:$G$51,5,FALSE)</f>
        <v>日本原裝變頻六門冰箱</v>
      </c>
      <c r="H1304" s="13" t="str">
        <f>VLOOKUP(訂單銷售明細!$F1304,產品資料!$A$1:$G$51,2,FALSE)</f>
        <v>廚房家電</v>
      </c>
      <c r="I1304" s="13">
        <v>25</v>
      </c>
      <c r="J1304" s="13">
        <f>VLOOKUP($F1304,產品資料!$A$2:$G$51,6,FALSE)</f>
        <v>69210</v>
      </c>
      <c r="K1304" s="17">
        <f t="shared" si="20"/>
        <v>1730250</v>
      </c>
    </row>
    <row r="1305" spans="1:11" x14ac:dyDescent="0.3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1615</v>
      </c>
      <c r="G1305" s="11" t="str">
        <f>VLOOKUP($F1305,產品資料!$A$2:$G$51,5,FALSE)</f>
        <v>迷你淨顏潔膚儀-送刷頭</v>
      </c>
      <c r="H1305" s="8" t="str">
        <f>VLOOKUP(訂單銷售明細!$F1305,產品資料!$A$1:$G$51,2,FALSE)</f>
        <v>美容家電</v>
      </c>
      <c r="I1305" s="8">
        <v>25</v>
      </c>
      <c r="J1305" s="8">
        <f>VLOOKUP($F1305,產品資料!$A$2:$G$51,6,FALSE)</f>
        <v>2600</v>
      </c>
      <c r="K1305" s="12">
        <f t="shared" si="20"/>
        <v>65000</v>
      </c>
    </row>
    <row r="1306" spans="1:11" x14ac:dyDescent="0.3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1603</v>
      </c>
      <c r="G1306" s="16" t="str">
        <f>VLOOKUP($F1306,產品資料!$A$2:$G$51,5,FALSE)</f>
        <v>奈米水離子吹風機-桃紅</v>
      </c>
      <c r="H1306" s="13" t="str">
        <f>VLOOKUP(訂單銷售明細!$F1306,產品資料!$A$1:$G$51,2,FALSE)</f>
        <v>美容家電</v>
      </c>
      <c r="I1306" s="13">
        <v>25</v>
      </c>
      <c r="J1306" s="13">
        <f>VLOOKUP($F1306,產品資料!$A$2:$G$51,6,FALSE)</f>
        <v>5990</v>
      </c>
      <c r="K1306" s="17">
        <f t="shared" si="20"/>
        <v>149750</v>
      </c>
    </row>
    <row r="1307" spans="1:11" x14ac:dyDescent="0.3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1608</v>
      </c>
      <c r="G1307" s="11" t="str">
        <f>VLOOKUP($F1307,產品資料!$A$2:$G$51,5,FALSE)</f>
        <v>奈米水離子吹風機-粉金</v>
      </c>
      <c r="H1307" s="8" t="str">
        <f>VLOOKUP(訂單銷售明細!$F1307,產品資料!$A$1:$G$51,2,FALSE)</f>
        <v>美容家電</v>
      </c>
      <c r="I1307" s="8">
        <v>35</v>
      </c>
      <c r="J1307" s="8">
        <f>VLOOKUP($F1307,產品資料!$A$2:$G$51,6,FALSE)</f>
        <v>5990</v>
      </c>
      <c r="K1307" s="12">
        <f t="shared" si="20"/>
        <v>209650</v>
      </c>
    </row>
    <row r="1308" spans="1:11" x14ac:dyDescent="0.3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1608</v>
      </c>
      <c r="G1308" s="16" t="str">
        <f>VLOOKUP($F1308,產品資料!$A$2:$G$51,5,FALSE)</f>
        <v>奈米水離子吹風機-粉金</v>
      </c>
      <c r="H1308" s="13" t="str">
        <f>VLOOKUP(訂單銷售明細!$F1308,產品資料!$A$1:$G$51,2,FALSE)</f>
        <v>美容家電</v>
      </c>
      <c r="I1308" s="13">
        <v>35</v>
      </c>
      <c r="J1308" s="13">
        <f>VLOOKUP($F1308,產品資料!$A$2:$G$51,6,FALSE)</f>
        <v>5990</v>
      </c>
      <c r="K1308" s="17">
        <f t="shared" si="20"/>
        <v>209650</v>
      </c>
    </row>
    <row r="1309" spans="1:11" x14ac:dyDescent="0.3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1609</v>
      </c>
      <c r="G1309" s="11" t="str">
        <f>VLOOKUP($F1309,產品資料!$A$2:$G$51,5,FALSE)</f>
        <v>手持按摩器</v>
      </c>
      <c r="H1309" s="8" t="str">
        <f>VLOOKUP(訂單銷售明細!$F1309,產品資料!$A$1:$G$51,2,FALSE)</f>
        <v>按摩家電</v>
      </c>
      <c r="I1309" s="8">
        <v>25</v>
      </c>
      <c r="J1309" s="8">
        <f>VLOOKUP($F1309,產品資料!$A$2:$G$51,6,FALSE)</f>
        <v>2980</v>
      </c>
      <c r="K1309" s="12">
        <f t="shared" si="20"/>
        <v>74500</v>
      </c>
    </row>
    <row r="1310" spans="1:11" x14ac:dyDescent="0.3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1609</v>
      </c>
      <c r="G1310" s="16" t="str">
        <f>VLOOKUP($F1310,產品資料!$A$2:$G$51,5,FALSE)</f>
        <v>手持按摩器</v>
      </c>
      <c r="H1310" s="13" t="str">
        <f>VLOOKUP(訂單銷售明細!$F1310,產品資料!$A$1:$G$51,2,FALSE)</f>
        <v>按摩家電</v>
      </c>
      <c r="I1310" s="13">
        <v>25</v>
      </c>
      <c r="J1310" s="13">
        <f>VLOOKUP($F1310,產品資料!$A$2:$G$51,6,FALSE)</f>
        <v>2980</v>
      </c>
      <c r="K1310" s="17">
        <f t="shared" si="20"/>
        <v>74500</v>
      </c>
    </row>
    <row r="1311" spans="1:11" x14ac:dyDescent="0.3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1609</v>
      </c>
      <c r="G1311" s="11" t="str">
        <f>VLOOKUP($F1311,產品資料!$A$2:$G$51,5,FALSE)</f>
        <v>手持按摩器</v>
      </c>
      <c r="H1311" s="8" t="str">
        <f>VLOOKUP(訂單銷售明細!$F1311,產品資料!$A$1:$G$51,2,FALSE)</f>
        <v>按摩家電</v>
      </c>
      <c r="I1311" s="8">
        <v>25</v>
      </c>
      <c r="J1311" s="8">
        <f>VLOOKUP($F1311,產品資料!$A$2:$G$51,6,FALSE)</f>
        <v>2980</v>
      </c>
      <c r="K1311" s="12">
        <f t="shared" si="20"/>
        <v>74500</v>
      </c>
    </row>
    <row r="1312" spans="1:11" x14ac:dyDescent="0.3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1609</v>
      </c>
      <c r="G1312" s="16" t="str">
        <f>VLOOKUP($F1312,產品資料!$A$2:$G$51,5,FALSE)</f>
        <v>手持按摩器</v>
      </c>
      <c r="H1312" s="13" t="str">
        <f>VLOOKUP(訂單銷售明細!$F1312,產品資料!$A$1:$G$51,2,FALSE)</f>
        <v>按摩家電</v>
      </c>
      <c r="I1312" s="13">
        <v>25</v>
      </c>
      <c r="J1312" s="13">
        <f>VLOOKUP($F1312,產品資料!$A$2:$G$51,6,FALSE)</f>
        <v>2980</v>
      </c>
      <c r="K1312" s="17">
        <f t="shared" si="20"/>
        <v>74500</v>
      </c>
    </row>
    <row r="1313" spans="1:11" x14ac:dyDescent="0.3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1600</v>
      </c>
      <c r="G1313" s="11" t="str">
        <f>VLOOKUP($F1313,產品資料!$A$2:$G$51,5,FALSE)</f>
        <v>蒸氣電熨斗</v>
      </c>
      <c r="H1313" s="8" t="str">
        <f>VLOOKUP(訂單銷售明細!$F1313,產品資料!$A$1:$G$51,2,FALSE)</f>
        <v>生活家電</v>
      </c>
      <c r="I1313" s="8">
        <v>25</v>
      </c>
      <c r="J1313" s="8">
        <f>VLOOKUP($F1313,產品資料!$A$2:$G$51,6,FALSE)</f>
        <v>665</v>
      </c>
      <c r="K1313" s="12">
        <f t="shared" si="20"/>
        <v>16625</v>
      </c>
    </row>
    <row r="1314" spans="1:11" x14ac:dyDescent="0.3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1602</v>
      </c>
      <c r="G1314" s="16" t="str">
        <f>VLOOKUP($F1314,產品資料!$A$2:$G$51,5,FALSE)</f>
        <v>日本原裝變頻六門冰箱</v>
      </c>
      <c r="H1314" s="13" t="str">
        <f>VLOOKUP(訂單銷售明細!$F1314,產品資料!$A$1:$G$51,2,FALSE)</f>
        <v>廚房家電</v>
      </c>
      <c r="I1314" s="13">
        <v>25</v>
      </c>
      <c r="J1314" s="13">
        <f>VLOOKUP($F1314,產品資料!$A$2:$G$51,6,FALSE)</f>
        <v>69210</v>
      </c>
      <c r="K1314" s="17">
        <f t="shared" si="20"/>
        <v>1730250</v>
      </c>
    </row>
    <row r="1315" spans="1:11" x14ac:dyDescent="0.3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1615</v>
      </c>
      <c r="G1315" s="11" t="str">
        <f>VLOOKUP($F1315,產品資料!$A$2:$G$51,5,FALSE)</f>
        <v>迷你淨顏潔膚儀-送刷頭</v>
      </c>
      <c r="H1315" s="8" t="str">
        <f>VLOOKUP(訂單銷售明細!$F1315,產品資料!$A$1:$G$51,2,FALSE)</f>
        <v>美容家電</v>
      </c>
      <c r="I1315" s="8">
        <v>25</v>
      </c>
      <c r="J1315" s="8">
        <f>VLOOKUP($F1315,產品資料!$A$2:$G$51,6,FALSE)</f>
        <v>2600</v>
      </c>
      <c r="K1315" s="12">
        <f t="shared" si="20"/>
        <v>65000</v>
      </c>
    </row>
    <row r="1316" spans="1:11" x14ac:dyDescent="0.3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1608</v>
      </c>
      <c r="G1316" s="16" t="str">
        <f>VLOOKUP($F1316,產品資料!$A$2:$G$51,5,FALSE)</f>
        <v>奈米水離子吹風機-粉金</v>
      </c>
      <c r="H1316" s="13" t="str">
        <f>VLOOKUP(訂單銷售明細!$F1316,產品資料!$A$1:$G$51,2,FALSE)</f>
        <v>美容家電</v>
      </c>
      <c r="I1316" s="13">
        <v>35</v>
      </c>
      <c r="J1316" s="13">
        <f>VLOOKUP($F1316,產品資料!$A$2:$G$51,6,FALSE)</f>
        <v>5990</v>
      </c>
      <c r="K1316" s="17">
        <f t="shared" si="20"/>
        <v>209650</v>
      </c>
    </row>
    <row r="1317" spans="1:11" x14ac:dyDescent="0.3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1611</v>
      </c>
      <c r="G1317" s="11" t="str">
        <f>VLOOKUP($F1317,產品資料!$A$2:$G$51,5,FALSE)</f>
        <v>美白電動牙刷-美白刷頭+多動向交叉刷頭</v>
      </c>
      <c r="H1317" s="8" t="str">
        <f>VLOOKUP(訂單銷售明細!$F1317,產品資料!$A$1:$G$51,2,FALSE)</f>
        <v>美容家電</v>
      </c>
      <c r="I1317" s="8">
        <v>35</v>
      </c>
      <c r="J1317" s="8">
        <f>VLOOKUP($F1317,產品資料!$A$2:$G$51,6,FALSE)</f>
        <v>1200</v>
      </c>
      <c r="K1317" s="12">
        <f t="shared" si="20"/>
        <v>42000</v>
      </c>
    </row>
    <row r="1318" spans="1:11" x14ac:dyDescent="0.3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1613</v>
      </c>
      <c r="G1318" s="16" t="str">
        <f>VLOOKUP($F1318,產品資料!$A$2:$G$51,5,FALSE)</f>
        <v>水洗三刀頭電動刮鬍刀-黑</v>
      </c>
      <c r="H1318" s="13" t="str">
        <f>VLOOKUP(訂單銷售明細!$F1318,產品資料!$A$1:$G$51,2,FALSE)</f>
        <v>美容家電</v>
      </c>
      <c r="I1318" s="13">
        <v>35</v>
      </c>
      <c r="J1318" s="13">
        <f>VLOOKUP($F1318,產品資料!$A$2:$G$51,6,FALSE)</f>
        <v>980</v>
      </c>
      <c r="K1318" s="17">
        <f t="shared" si="20"/>
        <v>34300</v>
      </c>
    </row>
    <row r="1319" spans="1:11" x14ac:dyDescent="0.3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1600</v>
      </c>
      <c r="G1319" s="11" t="str">
        <f>VLOOKUP($F1319,產品資料!$A$2:$G$51,5,FALSE)</f>
        <v>蒸氣電熨斗</v>
      </c>
      <c r="H1319" s="8" t="str">
        <f>VLOOKUP(訂單銷售明細!$F1319,產品資料!$A$1:$G$51,2,FALSE)</f>
        <v>生活家電</v>
      </c>
      <c r="I1319" s="8">
        <v>25</v>
      </c>
      <c r="J1319" s="8">
        <f>VLOOKUP($F1319,產品資料!$A$2:$G$51,6,FALSE)</f>
        <v>665</v>
      </c>
      <c r="K1319" s="12">
        <f t="shared" si="20"/>
        <v>16625</v>
      </c>
    </row>
    <row r="1320" spans="1:11" x14ac:dyDescent="0.3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1602</v>
      </c>
      <c r="G1320" s="16" t="str">
        <f>VLOOKUP($F1320,產品資料!$A$2:$G$51,5,FALSE)</f>
        <v>日本原裝變頻六門冰箱</v>
      </c>
      <c r="H1320" s="13" t="str">
        <f>VLOOKUP(訂單銷售明細!$F1320,產品資料!$A$1:$G$51,2,FALSE)</f>
        <v>廚房家電</v>
      </c>
      <c r="I1320" s="13">
        <v>25</v>
      </c>
      <c r="J1320" s="13">
        <f>VLOOKUP($F1320,產品資料!$A$2:$G$51,6,FALSE)</f>
        <v>69210</v>
      </c>
      <c r="K1320" s="17">
        <f t="shared" si="20"/>
        <v>1730250</v>
      </c>
    </row>
    <row r="1321" spans="1:11" x14ac:dyDescent="0.3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1602</v>
      </c>
      <c r="G1321" s="11" t="str">
        <f>VLOOKUP($F1321,產品資料!$A$2:$G$51,5,FALSE)</f>
        <v>日本原裝變頻六門冰箱</v>
      </c>
      <c r="H1321" s="8" t="str">
        <f>VLOOKUP(訂單銷售明細!$F1321,產品資料!$A$1:$G$51,2,FALSE)</f>
        <v>廚房家電</v>
      </c>
      <c r="I1321" s="8">
        <v>25</v>
      </c>
      <c r="J1321" s="8">
        <f>VLOOKUP($F1321,產品資料!$A$2:$G$51,6,FALSE)</f>
        <v>69210</v>
      </c>
      <c r="K1321" s="12">
        <f t="shared" si="20"/>
        <v>1730250</v>
      </c>
    </row>
    <row r="1322" spans="1:11" x14ac:dyDescent="0.3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1615</v>
      </c>
      <c r="G1322" s="16" t="str">
        <f>VLOOKUP($F1322,產品資料!$A$2:$G$51,5,FALSE)</f>
        <v>迷你淨顏潔膚儀-送刷頭</v>
      </c>
      <c r="H1322" s="13" t="str">
        <f>VLOOKUP(訂單銷售明細!$F1322,產品資料!$A$1:$G$51,2,FALSE)</f>
        <v>美容家電</v>
      </c>
      <c r="I1322" s="13">
        <v>25</v>
      </c>
      <c r="J1322" s="13">
        <f>VLOOKUP($F1322,產品資料!$A$2:$G$51,6,FALSE)</f>
        <v>2600</v>
      </c>
      <c r="K1322" s="17">
        <f t="shared" si="20"/>
        <v>65000</v>
      </c>
    </row>
    <row r="1323" spans="1:11" x14ac:dyDescent="0.3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1608</v>
      </c>
      <c r="G1323" s="11" t="str">
        <f>VLOOKUP($F1323,產品資料!$A$2:$G$51,5,FALSE)</f>
        <v>奈米水離子吹風機-粉金</v>
      </c>
      <c r="H1323" s="8" t="str">
        <f>VLOOKUP(訂單銷售明細!$F1323,產品資料!$A$1:$G$51,2,FALSE)</f>
        <v>美容家電</v>
      </c>
      <c r="I1323" s="8">
        <v>35</v>
      </c>
      <c r="J1323" s="8">
        <f>VLOOKUP($F1323,產品資料!$A$2:$G$51,6,FALSE)</f>
        <v>5990</v>
      </c>
      <c r="K1323" s="12">
        <f t="shared" si="20"/>
        <v>209650</v>
      </c>
    </row>
    <row r="1324" spans="1:11" x14ac:dyDescent="0.3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1611</v>
      </c>
      <c r="G1324" s="16" t="str">
        <f>VLOOKUP($F1324,產品資料!$A$2:$G$51,5,FALSE)</f>
        <v>美白電動牙刷-美白刷頭+多動向交叉刷頭</v>
      </c>
      <c r="H1324" s="13" t="str">
        <f>VLOOKUP(訂單銷售明細!$F1324,產品資料!$A$1:$G$51,2,FALSE)</f>
        <v>美容家電</v>
      </c>
      <c r="I1324" s="13">
        <v>35</v>
      </c>
      <c r="J1324" s="13">
        <f>VLOOKUP($F1324,產品資料!$A$2:$G$51,6,FALSE)</f>
        <v>1200</v>
      </c>
      <c r="K1324" s="17">
        <f t="shared" si="20"/>
        <v>42000</v>
      </c>
    </row>
    <row r="1325" spans="1:11" x14ac:dyDescent="0.3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1613</v>
      </c>
      <c r="G1325" s="11" t="str">
        <f>VLOOKUP($F1325,產品資料!$A$2:$G$51,5,FALSE)</f>
        <v>水洗三刀頭電動刮鬍刀-黑</v>
      </c>
      <c r="H1325" s="8" t="str">
        <f>VLOOKUP(訂單銷售明細!$F1325,產品資料!$A$1:$G$51,2,FALSE)</f>
        <v>美容家電</v>
      </c>
      <c r="I1325" s="8">
        <v>35</v>
      </c>
      <c r="J1325" s="8">
        <f>VLOOKUP($F1325,產品資料!$A$2:$G$51,6,FALSE)</f>
        <v>980</v>
      </c>
      <c r="K1325" s="12">
        <f t="shared" si="20"/>
        <v>34300</v>
      </c>
    </row>
    <row r="1326" spans="1:11" x14ac:dyDescent="0.3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1623</v>
      </c>
      <c r="G1326" s="16" t="str">
        <f>VLOOKUP($F1326,產品資料!$A$2:$G$51,5,FALSE)</f>
        <v>14吋立扇/電風扇-灰</v>
      </c>
      <c r="H1326" s="13" t="str">
        <f>VLOOKUP(訂單銷售明細!$F1326,產品資料!$A$1:$G$51,2,FALSE)</f>
        <v>空調家電</v>
      </c>
      <c r="I1326" s="13">
        <v>25</v>
      </c>
      <c r="J1326" s="13">
        <f>VLOOKUP($F1326,產品資料!$A$2:$G$51,6,FALSE)</f>
        <v>980</v>
      </c>
      <c r="K1326" s="17">
        <f t="shared" si="20"/>
        <v>24500</v>
      </c>
    </row>
    <row r="1327" spans="1:11" x14ac:dyDescent="0.3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1624</v>
      </c>
      <c r="G1327" s="11" t="str">
        <f>VLOOKUP($F1327,產品資料!$A$2:$G$51,5,FALSE)</f>
        <v>11L 1級ECONAVI清淨除濕機</v>
      </c>
      <c r="H1327" s="8" t="str">
        <f>VLOOKUP(訂單銷售明細!$F1327,產品資料!$A$1:$G$51,2,FALSE)</f>
        <v>清靜除溼</v>
      </c>
      <c r="I1327" s="8">
        <v>25</v>
      </c>
      <c r="J1327" s="8">
        <f>VLOOKUP($F1327,產品資料!$A$2:$G$51,6,FALSE)</f>
        <v>8990</v>
      </c>
      <c r="K1327" s="12">
        <f t="shared" si="20"/>
        <v>224750</v>
      </c>
    </row>
    <row r="1328" spans="1:11" x14ac:dyDescent="0.3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1600</v>
      </c>
      <c r="G1328" s="16" t="str">
        <f>VLOOKUP($F1328,產品資料!$A$2:$G$51,5,FALSE)</f>
        <v>蒸氣電熨斗</v>
      </c>
      <c r="H1328" s="13" t="str">
        <f>VLOOKUP(訂單銷售明細!$F1328,產品資料!$A$1:$G$51,2,FALSE)</f>
        <v>生活家電</v>
      </c>
      <c r="I1328" s="13">
        <v>25</v>
      </c>
      <c r="J1328" s="13">
        <f>VLOOKUP($F1328,產品資料!$A$2:$G$51,6,FALSE)</f>
        <v>665</v>
      </c>
      <c r="K1328" s="17">
        <f t="shared" si="20"/>
        <v>16625</v>
      </c>
    </row>
    <row r="1329" spans="1:11" x14ac:dyDescent="0.3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1602</v>
      </c>
      <c r="G1329" s="11" t="str">
        <f>VLOOKUP($F1329,產品資料!$A$2:$G$51,5,FALSE)</f>
        <v>日本原裝變頻六門冰箱</v>
      </c>
      <c r="H1329" s="8" t="str">
        <f>VLOOKUP(訂單銷售明細!$F1329,產品資料!$A$1:$G$51,2,FALSE)</f>
        <v>廚房家電</v>
      </c>
      <c r="I1329" s="8">
        <v>25</v>
      </c>
      <c r="J1329" s="8">
        <f>VLOOKUP($F1329,產品資料!$A$2:$G$51,6,FALSE)</f>
        <v>69210</v>
      </c>
      <c r="K1329" s="12">
        <f t="shared" si="20"/>
        <v>1730250</v>
      </c>
    </row>
    <row r="1330" spans="1:11" x14ac:dyDescent="0.3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1615</v>
      </c>
      <c r="G1330" s="16" t="str">
        <f>VLOOKUP($F1330,產品資料!$A$2:$G$51,5,FALSE)</f>
        <v>迷你淨顏潔膚儀-送刷頭</v>
      </c>
      <c r="H1330" s="13" t="str">
        <f>VLOOKUP(訂單銷售明細!$F1330,產品資料!$A$1:$G$51,2,FALSE)</f>
        <v>美容家電</v>
      </c>
      <c r="I1330" s="13">
        <v>25</v>
      </c>
      <c r="J1330" s="13">
        <f>VLOOKUP($F1330,產品資料!$A$2:$G$51,6,FALSE)</f>
        <v>2600</v>
      </c>
      <c r="K1330" s="17">
        <f t="shared" si="20"/>
        <v>65000</v>
      </c>
    </row>
    <row r="1331" spans="1:11" x14ac:dyDescent="0.3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1623</v>
      </c>
      <c r="G1331" s="11" t="str">
        <f>VLOOKUP($F1331,產品資料!$A$2:$G$51,5,FALSE)</f>
        <v>14吋立扇/電風扇-灰</v>
      </c>
      <c r="H1331" s="8" t="str">
        <f>VLOOKUP(訂單銷售明細!$F1331,產品資料!$A$1:$G$51,2,FALSE)</f>
        <v>空調家電</v>
      </c>
      <c r="I1331" s="8">
        <v>35</v>
      </c>
      <c r="J1331" s="8">
        <f>VLOOKUP($F1331,產品資料!$A$2:$G$51,6,FALSE)</f>
        <v>980</v>
      </c>
      <c r="K1331" s="12">
        <f t="shared" si="20"/>
        <v>34300</v>
      </c>
    </row>
    <row r="1332" spans="1:11" x14ac:dyDescent="0.3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1600</v>
      </c>
      <c r="G1332" s="16" t="str">
        <f>VLOOKUP($F1332,產品資料!$A$2:$G$51,5,FALSE)</f>
        <v>蒸氣電熨斗</v>
      </c>
      <c r="H1332" s="13" t="str">
        <f>VLOOKUP(訂單銷售明細!$F1332,產品資料!$A$1:$G$51,2,FALSE)</f>
        <v>生活家電</v>
      </c>
      <c r="I1332" s="13">
        <v>25</v>
      </c>
      <c r="J1332" s="13">
        <f>VLOOKUP($F1332,產品資料!$A$2:$G$51,6,FALSE)</f>
        <v>665</v>
      </c>
      <c r="K1332" s="17">
        <f t="shared" si="20"/>
        <v>16625</v>
      </c>
    </row>
    <row r="1333" spans="1:11" x14ac:dyDescent="0.3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1616</v>
      </c>
      <c r="G1333" s="11" t="str">
        <f>VLOOKUP($F1333,產品資料!$A$2:$G$51,5,FALSE)</f>
        <v>日本原裝變頻六門冰箱</v>
      </c>
      <c r="H1333" s="8" t="str">
        <f>VLOOKUP(訂單銷售明細!$F1333,產品資料!$A$1:$G$51,2,FALSE)</f>
        <v>廚房家電</v>
      </c>
      <c r="I1333" s="8">
        <v>45</v>
      </c>
      <c r="J1333" s="8">
        <f>VLOOKUP($F1333,產品資料!$A$2:$G$51,6,FALSE)</f>
        <v>69210</v>
      </c>
      <c r="K1333" s="12">
        <f t="shared" si="20"/>
        <v>3114450</v>
      </c>
    </row>
    <row r="1334" spans="1:11" x14ac:dyDescent="0.3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1616</v>
      </c>
      <c r="G1334" s="16" t="str">
        <f>VLOOKUP($F1334,產品資料!$A$2:$G$51,5,FALSE)</f>
        <v>日本原裝變頻六門冰箱</v>
      </c>
      <c r="H1334" s="13" t="str">
        <f>VLOOKUP(訂單銷售明細!$F1334,產品資料!$A$1:$G$51,2,FALSE)</f>
        <v>廚房家電</v>
      </c>
      <c r="I1334" s="13">
        <v>45</v>
      </c>
      <c r="J1334" s="13">
        <f>VLOOKUP($F1334,產品資料!$A$2:$G$51,6,FALSE)</f>
        <v>69210</v>
      </c>
      <c r="K1334" s="17">
        <f t="shared" si="20"/>
        <v>3114450</v>
      </c>
    </row>
    <row r="1335" spans="1:11" x14ac:dyDescent="0.3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1608</v>
      </c>
      <c r="G1335" s="11" t="str">
        <f>VLOOKUP($F1335,產品資料!$A$2:$G$51,5,FALSE)</f>
        <v>奈米水離子吹風機-粉金</v>
      </c>
      <c r="H1335" s="8" t="str">
        <f>VLOOKUP(訂單銷售明細!$F1335,產品資料!$A$1:$G$51,2,FALSE)</f>
        <v>美容家電</v>
      </c>
      <c r="I1335" s="8">
        <v>35</v>
      </c>
      <c r="J1335" s="8">
        <f>VLOOKUP($F1335,產品資料!$A$2:$G$51,6,FALSE)</f>
        <v>5990</v>
      </c>
      <c r="K1335" s="12">
        <f t="shared" si="20"/>
        <v>209650</v>
      </c>
    </row>
    <row r="1336" spans="1:11" x14ac:dyDescent="0.3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1611</v>
      </c>
      <c r="G1336" s="16" t="str">
        <f>VLOOKUP($F1336,產品資料!$A$2:$G$51,5,FALSE)</f>
        <v>美白電動牙刷-美白刷頭+多動向交叉刷頭</v>
      </c>
      <c r="H1336" s="13" t="str">
        <f>VLOOKUP(訂單銷售明細!$F1336,產品資料!$A$1:$G$51,2,FALSE)</f>
        <v>美容家電</v>
      </c>
      <c r="I1336" s="13">
        <v>35</v>
      </c>
      <c r="J1336" s="13">
        <f>VLOOKUP($F1336,產品資料!$A$2:$G$51,6,FALSE)</f>
        <v>1200</v>
      </c>
      <c r="K1336" s="17">
        <f t="shared" si="20"/>
        <v>42000</v>
      </c>
    </row>
    <row r="1337" spans="1:11" x14ac:dyDescent="0.3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1613</v>
      </c>
      <c r="G1337" s="11" t="str">
        <f>VLOOKUP($F1337,產品資料!$A$2:$G$51,5,FALSE)</f>
        <v>水洗三刀頭電動刮鬍刀-黑</v>
      </c>
      <c r="H1337" s="8" t="str">
        <f>VLOOKUP(訂單銷售明細!$F1337,產品資料!$A$1:$G$51,2,FALSE)</f>
        <v>美容家電</v>
      </c>
      <c r="I1337" s="8">
        <v>35</v>
      </c>
      <c r="J1337" s="8">
        <f>VLOOKUP($F1337,產品資料!$A$2:$G$51,6,FALSE)</f>
        <v>980</v>
      </c>
      <c r="K1337" s="12">
        <f t="shared" si="20"/>
        <v>34300</v>
      </c>
    </row>
    <row r="1338" spans="1:11" x14ac:dyDescent="0.3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1623</v>
      </c>
      <c r="G1338" s="16" t="str">
        <f>VLOOKUP($F1338,產品資料!$A$2:$G$51,5,FALSE)</f>
        <v>14吋立扇/電風扇-灰</v>
      </c>
      <c r="H1338" s="13" t="str">
        <f>VLOOKUP(訂單銷售明細!$F1338,產品資料!$A$1:$G$51,2,FALSE)</f>
        <v>空調家電</v>
      </c>
      <c r="I1338" s="13">
        <v>25</v>
      </c>
      <c r="J1338" s="13">
        <f>VLOOKUP($F1338,產品資料!$A$2:$G$51,6,FALSE)</f>
        <v>980</v>
      </c>
      <c r="K1338" s="17">
        <f t="shared" si="20"/>
        <v>24500</v>
      </c>
    </row>
    <row r="1339" spans="1:11" x14ac:dyDescent="0.3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1624</v>
      </c>
      <c r="G1339" s="11" t="str">
        <f>VLOOKUP($F1339,產品資料!$A$2:$G$51,5,FALSE)</f>
        <v>11L 1級ECONAVI清淨除濕機</v>
      </c>
      <c r="H1339" s="8" t="str">
        <f>VLOOKUP(訂單銷售明細!$F1339,產品資料!$A$1:$G$51,2,FALSE)</f>
        <v>清靜除溼</v>
      </c>
      <c r="I1339" s="8">
        <v>25</v>
      </c>
      <c r="J1339" s="8">
        <f>VLOOKUP($F1339,產品資料!$A$2:$G$51,6,FALSE)</f>
        <v>8990</v>
      </c>
      <c r="K1339" s="12">
        <f t="shared" si="20"/>
        <v>224750</v>
      </c>
    </row>
    <row r="1340" spans="1:11" x14ac:dyDescent="0.3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1600</v>
      </c>
      <c r="G1340" s="16" t="str">
        <f>VLOOKUP($F1340,產品資料!$A$2:$G$51,5,FALSE)</f>
        <v>蒸氣電熨斗</v>
      </c>
      <c r="H1340" s="13" t="str">
        <f>VLOOKUP(訂單銷售明細!$F1340,產品資料!$A$1:$G$51,2,FALSE)</f>
        <v>生活家電</v>
      </c>
      <c r="I1340" s="13">
        <v>25</v>
      </c>
      <c r="J1340" s="13">
        <f>VLOOKUP($F1340,產品資料!$A$2:$G$51,6,FALSE)</f>
        <v>665</v>
      </c>
      <c r="K1340" s="17">
        <f t="shared" si="20"/>
        <v>16625</v>
      </c>
    </row>
    <row r="1341" spans="1:11" x14ac:dyDescent="0.3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1602</v>
      </c>
      <c r="G1341" s="11" t="str">
        <f>VLOOKUP($F1341,產品資料!$A$2:$G$51,5,FALSE)</f>
        <v>日本原裝變頻六門冰箱</v>
      </c>
      <c r="H1341" s="8" t="str">
        <f>VLOOKUP(訂單銷售明細!$F1341,產品資料!$A$1:$G$51,2,FALSE)</f>
        <v>廚房家電</v>
      </c>
      <c r="I1341" s="8">
        <v>25</v>
      </c>
      <c r="J1341" s="8">
        <f>VLOOKUP($F1341,產品資料!$A$2:$G$51,6,FALSE)</f>
        <v>69210</v>
      </c>
      <c r="K1341" s="12">
        <f t="shared" si="20"/>
        <v>1730250</v>
      </c>
    </row>
    <row r="1342" spans="1:11" x14ac:dyDescent="0.3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1615</v>
      </c>
      <c r="G1342" s="16" t="str">
        <f>VLOOKUP($F1342,產品資料!$A$2:$G$51,5,FALSE)</f>
        <v>迷你淨顏潔膚儀-送刷頭</v>
      </c>
      <c r="H1342" s="13" t="str">
        <f>VLOOKUP(訂單銷售明細!$F1342,產品資料!$A$1:$G$51,2,FALSE)</f>
        <v>美容家電</v>
      </c>
      <c r="I1342" s="13">
        <v>25</v>
      </c>
      <c r="J1342" s="13">
        <f>VLOOKUP($F1342,產品資料!$A$2:$G$51,6,FALSE)</f>
        <v>2600</v>
      </c>
      <c r="K1342" s="17">
        <f t="shared" si="20"/>
        <v>65000</v>
      </c>
    </row>
    <row r="1343" spans="1:11" x14ac:dyDescent="0.3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1623</v>
      </c>
      <c r="G1343" s="11" t="str">
        <f>VLOOKUP($F1343,產品資料!$A$2:$G$51,5,FALSE)</f>
        <v>14吋立扇/電風扇-灰</v>
      </c>
      <c r="H1343" s="8" t="str">
        <f>VLOOKUP(訂單銷售明細!$F1343,產品資料!$A$1:$G$51,2,FALSE)</f>
        <v>空調家電</v>
      </c>
      <c r="I1343" s="8">
        <v>35</v>
      </c>
      <c r="J1343" s="8">
        <f>VLOOKUP($F1343,產品資料!$A$2:$G$51,6,FALSE)</f>
        <v>980</v>
      </c>
      <c r="K1343" s="12">
        <f t="shared" si="20"/>
        <v>34300</v>
      </c>
    </row>
    <row r="1344" spans="1:11" x14ac:dyDescent="0.3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1624</v>
      </c>
      <c r="G1344" s="16" t="str">
        <f>VLOOKUP($F1344,產品資料!$A$2:$G$51,5,FALSE)</f>
        <v>11L 1級ECONAVI清淨除濕機</v>
      </c>
      <c r="H1344" s="13" t="str">
        <f>VLOOKUP(訂單銷售明細!$F1344,產品資料!$A$1:$G$51,2,FALSE)</f>
        <v>清靜除溼</v>
      </c>
      <c r="I1344" s="13">
        <v>25</v>
      </c>
      <c r="J1344" s="13">
        <f>VLOOKUP($F1344,產品資料!$A$2:$G$51,6,FALSE)</f>
        <v>8990</v>
      </c>
      <c r="K1344" s="17">
        <f t="shared" si="20"/>
        <v>224750</v>
      </c>
    </row>
    <row r="1345" spans="1:11" x14ac:dyDescent="0.3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1616</v>
      </c>
      <c r="G1345" s="11" t="str">
        <f>VLOOKUP($F1345,產品資料!$A$2:$G$51,5,FALSE)</f>
        <v>日本原裝變頻六門冰箱</v>
      </c>
      <c r="H1345" s="8" t="str">
        <f>VLOOKUP(訂單銷售明細!$F1345,產品資料!$A$1:$G$51,2,FALSE)</f>
        <v>廚房家電</v>
      </c>
      <c r="I1345" s="8">
        <v>45</v>
      </c>
      <c r="J1345" s="8">
        <f>VLOOKUP($F1345,產品資料!$A$2:$G$51,6,FALSE)</f>
        <v>69210</v>
      </c>
      <c r="K1345" s="12">
        <f t="shared" si="20"/>
        <v>3114450</v>
      </c>
    </row>
    <row r="1346" spans="1:11" x14ac:dyDescent="0.3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1616</v>
      </c>
      <c r="G1346" s="16" t="str">
        <f>VLOOKUP($F1346,產品資料!$A$2:$G$51,5,FALSE)</f>
        <v>日本原裝變頻六門冰箱</v>
      </c>
      <c r="H1346" s="13" t="str">
        <f>VLOOKUP(訂單銷售明細!$F1346,產品資料!$A$1:$G$51,2,FALSE)</f>
        <v>廚房家電</v>
      </c>
      <c r="I1346" s="13">
        <v>45</v>
      </c>
      <c r="J1346" s="13">
        <f>VLOOKUP($F1346,產品資料!$A$2:$G$51,6,FALSE)</f>
        <v>69210</v>
      </c>
      <c r="K1346" s="17">
        <f t="shared" si="20"/>
        <v>3114450</v>
      </c>
    </row>
    <row r="1347" spans="1:11" x14ac:dyDescent="0.3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1608</v>
      </c>
      <c r="G1347" s="11" t="str">
        <f>VLOOKUP($F1347,產品資料!$A$2:$G$51,5,FALSE)</f>
        <v>奈米水離子吹風機-粉金</v>
      </c>
      <c r="H1347" s="8" t="str">
        <f>VLOOKUP(訂單銷售明細!$F1347,產品資料!$A$1:$G$51,2,FALSE)</f>
        <v>美容家電</v>
      </c>
      <c r="I1347" s="8">
        <v>35</v>
      </c>
      <c r="J1347" s="8">
        <f>VLOOKUP($F1347,產品資料!$A$2:$G$51,6,FALSE)</f>
        <v>5990</v>
      </c>
      <c r="K1347" s="12">
        <f t="shared" ref="K1347:K1410" si="21">I1347*J1347</f>
        <v>209650</v>
      </c>
    </row>
    <row r="1348" spans="1:11" x14ac:dyDescent="0.3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1611</v>
      </c>
      <c r="G1348" s="16" t="str">
        <f>VLOOKUP($F1348,產品資料!$A$2:$G$51,5,FALSE)</f>
        <v>美白電動牙刷-美白刷頭+多動向交叉刷頭</v>
      </c>
      <c r="H1348" s="13" t="str">
        <f>VLOOKUP(訂單銷售明細!$F1348,產品資料!$A$1:$G$51,2,FALSE)</f>
        <v>美容家電</v>
      </c>
      <c r="I1348" s="13">
        <v>35</v>
      </c>
      <c r="J1348" s="13">
        <f>VLOOKUP($F1348,產品資料!$A$2:$G$51,6,FALSE)</f>
        <v>1200</v>
      </c>
      <c r="K1348" s="17">
        <f t="shared" si="21"/>
        <v>42000</v>
      </c>
    </row>
    <row r="1349" spans="1:11" x14ac:dyDescent="0.3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1613</v>
      </c>
      <c r="G1349" s="11" t="str">
        <f>VLOOKUP($F1349,產品資料!$A$2:$G$51,5,FALSE)</f>
        <v>水洗三刀頭電動刮鬍刀-黑</v>
      </c>
      <c r="H1349" s="8" t="str">
        <f>VLOOKUP(訂單銷售明細!$F1349,產品資料!$A$1:$G$51,2,FALSE)</f>
        <v>美容家電</v>
      </c>
      <c r="I1349" s="8">
        <v>35</v>
      </c>
      <c r="J1349" s="8">
        <f>VLOOKUP($F1349,產品資料!$A$2:$G$51,6,FALSE)</f>
        <v>980</v>
      </c>
      <c r="K1349" s="12">
        <f t="shared" si="21"/>
        <v>34300</v>
      </c>
    </row>
    <row r="1350" spans="1:11" x14ac:dyDescent="0.3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1623</v>
      </c>
      <c r="G1350" s="16" t="str">
        <f>VLOOKUP($F1350,產品資料!$A$2:$G$51,5,FALSE)</f>
        <v>14吋立扇/電風扇-灰</v>
      </c>
      <c r="H1350" s="13" t="str">
        <f>VLOOKUP(訂單銷售明細!$F1350,產品資料!$A$1:$G$51,2,FALSE)</f>
        <v>空調家電</v>
      </c>
      <c r="I1350" s="13">
        <v>25</v>
      </c>
      <c r="J1350" s="13">
        <f>VLOOKUP($F1350,產品資料!$A$2:$G$51,6,FALSE)</f>
        <v>980</v>
      </c>
      <c r="K1350" s="17">
        <f t="shared" si="21"/>
        <v>24500</v>
      </c>
    </row>
    <row r="1351" spans="1:11" x14ac:dyDescent="0.3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1624</v>
      </c>
      <c r="G1351" s="11" t="str">
        <f>VLOOKUP($F1351,產品資料!$A$2:$G$51,5,FALSE)</f>
        <v>11L 1級ECONAVI清淨除濕機</v>
      </c>
      <c r="H1351" s="8" t="str">
        <f>VLOOKUP(訂單銷售明細!$F1351,產品資料!$A$1:$G$51,2,FALSE)</f>
        <v>清靜除溼</v>
      </c>
      <c r="I1351" s="8">
        <v>25</v>
      </c>
      <c r="J1351" s="8">
        <f>VLOOKUP($F1351,產品資料!$A$2:$G$51,6,FALSE)</f>
        <v>8990</v>
      </c>
      <c r="K1351" s="12">
        <f t="shared" si="21"/>
        <v>224750</v>
      </c>
    </row>
    <row r="1352" spans="1:11" x14ac:dyDescent="0.3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1623</v>
      </c>
      <c r="G1352" s="16" t="str">
        <f>VLOOKUP($F1352,產品資料!$A$2:$G$51,5,FALSE)</f>
        <v>14吋立扇/電風扇-灰</v>
      </c>
      <c r="H1352" s="13" t="str">
        <f>VLOOKUP(訂單銷售明細!$F1352,產品資料!$A$1:$G$51,2,FALSE)</f>
        <v>空調家電</v>
      </c>
      <c r="I1352" s="13">
        <v>35</v>
      </c>
      <c r="J1352" s="13">
        <f>VLOOKUP($F1352,產品資料!$A$2:$G$51,6,FALSE)</f>
        <v>980</v>
      </c>
      <c r="K1352" s="17">
        <f t="shared" si="21"/>
        <v>34300</v>
      </c>
    </row>
    <row r="1353" spans="1:11" x14ac:dyDescent="0.3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1600</v>
      </c>
      <c r="G1353" s="11" t="str">
        <f>VLOOKUP($F1353,產品資料!$A$2:$G$51,5,FALSE)</f>
        <v>蒸氣電熨斗</v>
      </c>
      <c r="H1353" s="8" t="str">
        <f>VLOOKUP(訂單銷售明細!$F1353,產品資料!$A$1:$G$51,2,FALSE)</f>
        <v>生活家電</v>
      </c>
      <c r="I1353" s="8">
        <v>25</v>
      </c>
      <c r="J1353" s="8">
        <f>VLOOKUP($F1353,產品資料!$A$2:$G$51,6,FALSE)</f>
        <v>665</v>
      </c>
      <c r="K1353" s="12">
        <f t="shared" si="21"/>
        <v>16625</v>
      </c>
    </row>
    <row r="1354" spans="1:11" x14ac:dyDescent="0.3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1616</v>
      </c>
      <c r="G1354" s="16" t="str">
        <f>VLOOKUP($F1354,產品資料!$A$2:$G$51,5,FALSE)</f>
        <v>日本原裝變頻六門冰箱</v>
      </c>
      <c r="H1354" s="13" t="str">
        <f>VLOOKUP(訂單銷售明細!$F1354,產品資料!$A$1:$G$51,2,FALSE)</f>
        <v>廚房家電</v>
      </c>
      <c r="I1354" s="13">
        <v>45</v>
      </c>
      <c r="J1354" s="13">
        <f>VLOOKUP($F1354,產品資料!$A$2:$G$51,6,FALSE)</f>
        <v>69210</v>
      </c>
      <c r="K1354" s="17">
        <f t="shared" si="21"/>
        <v>3114450</v>
      </c>
    </row>
    <row r="1355" spans="1:11" x14ac:dyDescent="0.3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1616</v>
      </c>
      <c r="G1355" s="11" t="str">
        <f>VLOOKUP($F1355,產品資料!$A$2:$G$51,5,FALSE)</f>
        <v>日本原裝變頻六門冰箱</v>
      </c>
      <c r="H1355" s="8" t="str">
        <f>VLOOKUP(訂單銷售明細!$F1355,產品資料!$A$1:$G$51,2,FALSE)</f>
        <v>廚房家電</v>
      </c>
      <c r="I1355" s="8">
        <v>45</v>
      </c>
      <c r="J1355" s="8">
        <f>VLOOKUP($F1355,產品資料!$A$2:$G$51,6,FALSE)</f>
        <v>69210</v>
      </c>
      <c r="K1355" s="12">
        <f t="shared" si="21"/>
        <v>3114450</v>
      </c>
    </row>
    <row r="1356" spans="1:11" x14ac:dyDescent="0.3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1611</v>
      </c>
      <c r="G1356" s="16" t="str">
        <f>VLOOKUP($F1356,產品資料!$A$2:$G$51,5,FALSE)</f>
        <v>美白電動牙刷-美白刷頭+多動向交叉刷頭</v>
      </c>
      <c r="H1356" s="13" t="str">
        <f>VLOOKUP(訂單銷售明細!$F1356,產品資料!$A$1:$G$51,2,FALSE)</f>
        <v>美容家電</v>
      </c>
      <c r="I1356" s="13">
        <v>25</v>
      </c>
      <c r="J1356" s="13">
        <f>VLOOKUP($F1356,產品資料!$A$2:$G$51,6,FALSE)</f>
        <v>1200</v>
      </c>
      <c r="K1356" s="17">
        <f t="shared" si="21"/>
        <v>30000</v>
      </c>
    </row>
    <row r="1357" spans="1:11" x14ac:dyDescent="0.3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1608</v>
      </c>
      <c r="G1357" s="11" t="str">
        <f>VLOOKUP($F1357,產品資料!$A$2:$G$51,5,FALSE)</f>
        <v>奈米水離子吹風機-粉金</v>
      </c>
      <c r="H1357" s="8" t="str">
        <f>VLOOKUP(訂單銷售明細!$F1357,產品資料!$A$1:$G$51,2,FALSE)</f>
        <v>美容家電</v>
      </c>
      <c r="I1357" s="8">
        <v>25</v>
      </c>
      <c r="J1357" s="8">
        <f>VLOOKUP($F1357,產品資料!$A$2:$G$51,6,FALSE)</f>
        <v>5990</v>
      </c>
      <c r="K1357" s="12">
        <f t="shared" si="21"/>
        <v>149750</v>
      </c>
    </row>
    <row r="1358" spans="1:11" x14ac:dyDescent="0.3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1611</v>
      </c>
      <c r="G1358" s="16" t="str">
        <f>VLOOKUP($F1358,產品資料!$A$2:$G$51,5,FALSE)</f>
        <v>美白電動牙刷-美白刷頭+多動向交叉刷頭</v>
      </c>
      <c r="H1358" s="13" t="str">
        <f>VLOOKUP(訂單銷售明細!$F1358,產品資料!$A$1:$G$51,2,FALSE)</f>
        <v>美容家電</v>
      </c>
      <c r="I1358" s="13">
        <v>25</v>
      </c>
      <c r="J1358" s="13">
        <f>VLOOKUP($F1358,產品資料!$A$2:$G$51,6,FALSE)</f>
        <v>1200</v>
      </c>
      <c r="K1358" s="17">
        <f t="shared" si="21"/>
        <v>30000</v>
      </c>
    </row>
    <row r="1359" spans="1:11" x14ac:dyDescent="0.3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1623</v>
      </c>
      <c r="G1359" s="11" t="str">
        <f>VLOOKUP($F1359,產品資料!$A$2:$G$51,5,FALSE)</f>
        <v>14吋立扇/電風扇-灰</v>
      </c>
      <c r="H1359" s="8" t="str">
        <f>VLOOKUP(訂單銷售明細!$F1359,產品資料!$A$1:$G$51,2,FALSE)</f>
        <v>空調家電</v>
      </c>
      <c r="I1359" s="8">
        <v>25</v>
      </c>
      <c r="J1359" s="8">
        <f>VLOOKUP($F1359,產品資料!$A$2:$G$51,6,FALSE)</f>
        <v>980</v>
      </c>
      <c r="K1359" s="12">
        <f t="shared" si="21"/>
        <v>24500</v>
      </c>
    </row>
    <row r="1360" spans="1:11" x14ac:dyDescent="0.3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1614</v>
      </c>
      <c r="G1360" s="16" t="str">
        <f>VLOOKUP($F1360,產品資料!$A$2:$G$51,5,FALSE)</f>
        <v>43吋LED液晶顯示器</v>
      </c>
      <c r="H1360" s="13" t="str">
        <f>VLOOKUP(訂單銷售明細!$F1360,產品資料!$A$1:$G$51,2,FALSE)</f>
        <v>生活家電</v>
      </c>
      <c r="I1360" s="13">
        <v>25</v>
      </c>
      <c r="J1360" s="13">
        <f>VLOOKUP($F1360,產品資料!$A$2:$G$51,6,FALSE)</f>
        <v>10900</v>
      </c>
      <c r="K1360" s="17">
        <f t="shared" si="21"/>
        <v>272500</v>
      </c>
    </row>
    <row r="1361" spans="1:11" x14ac:dyDescent="0.3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1614</v>
      </c>
      <c r="G1361" s="11" t="str">
        <f>VLOOKUP($F1361,產品資料!$A$2:$G$51,5,FALSE)</f>
        <v>43吋LED液晶顯示器</v>
      </c>
      <c r="H1361" s="8" t="str">
        <f>VLOOKUP(訂單銷售明細!$F1361,產品資料!$A$1:$G$51,2,FALSE)</f>
        <v>生活家電</v>
      </c>
      <c r="I1361" s="8">
        <v>25</v>
      </c>
      <c r="J1361" s="8">
        <f>VLOOKUP($F1361,產品資料!$A$2:$G$51,6,FALSE)</f>
        <v>10900</v>
      </c>
      <c r="K1361" s="12">
        <f t="shared" si="21"/>
        <v>272500</v>
      </c>
    </row>
    <row r="1362" spans="1:11" x14ac:dyDescent="0.3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1611</v>
      </c>
      <c r="G1362" s="16" t="str">
        <f>VLOOKUP($F1362,產品資料!$A$2:$G$51,5,FALSE)</f>
        <v>美白電動牙刷-美白刷頭+多動向交叉刷頭</v>
      </c>
      <c r="H1362" s="13" t="str">
        <f>VLOOKUP(訂單銷售明細!$F1362,產品資料!$A$1:$G$51,2,FALSE)</f>
        <v>美容家電</v>
      </c>
      <c r="I1362" s="13">
        <v>25</v>
      </c>
      <c r="J1362" s="13">
        <f>VLOOKUP($F1362,產品資料!$A$2:$G$51,6,FALSE)</f>
        <v>1200</v>
      </c>
      <c r="K1362" s="17">
        <f t="shared" si="21"/>
        <v>30000</v>
      </c>
    </row>
    <row r="1363" spans="1:11" x14ac:dyDescent="0.3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1609</v>
      </c>
      <c r="G1363" s="11" t="str">
        <f>VLOOKUP($F1363,產品資料!$A$2:$G$51,5,FALSE)</f>
        <v>手持按摩器</v>
      </c>
      <c r="H1363" s="8" t="str">
        <f>VLOOKUP(訂單銷售明細!$F1363,產品資料!$A$1:$G$51,2,FALSE)</f>
        <v>按摩家電</v>
      </c>
      <c r="I1363" s="8">
        <v>25</v>
      </c>
      <c r="J1363" s="8">
        <f>VLOOKUP($F1363,產品資料!$A$2:$G$51,6,FALSE)</f>
        <v>2980</v>
      </c>
      <c r="K1363" s="12">
        <f t="shared" si="21"/>
        <v>74500</v>
      </c>
    </row>
    <row r="1364" spans="1:11" x14ac:dyDescent="0.3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1608</v>
      </c>
      <c r="G1364" s="16" t="str">
        <f>VLOOKUP($F1364,產品資料!$A$2:$G$51,5,FALSE)</f>
        <v>奈米水離子吹風機-粉金</v>
      </c>
      <c r="H1364" s="13" t="str">
        <f>VLOOKUP(訂單銷售明細!$F1364,產品資料!$A$1:$G$51,2,FALSE)</f>
        <v>美容家電</v>
      </c>
      <c r="I1364" s="13">
        <v>25</v>
      </c>
      <c r="J1364" s="13">
        <f>VLOOKUP($F1364,產品資料!$A$2:$G$51,6,FALSE)</f>
        <v>5990</v>
      </c>
      <c r="K1364" s="17">
        <f t="shared" si="21"/>
        <v>149750</v>
      </c>
    </row>
    <row r="1365" spans="1:11" x14ac:dyDescent="0.3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1611</v>
      </c>
      <c r="G1365" s="11" t="str">
        <f>VLOOKUP($F1365,產品資料!$A$2:$G$51,5,FALSE)</f>
        <v>美白電動牙刷-美白刷頭+多動向交叉刷頭</v>
      </c>
      <c r="H1365" s="8" t="str">
        <f>VLOOKUP(訂單銷售明細!$F1365,產品資料!$A$1:$G$51,2,FALSE)</f>
        <v>美容家電</v>
      </c>
      <c r="I1365" s="8">
        <v>25</v>
      </c>
      <c r="J1365" s="8">
        <f>VLOOKUP($F1365,產品資料!$A$2:$G$51,6,FALSE)</f>
        <v>1200</v>
      </c>
      <c r="K1365" s="12">
        <f t="shared" si="21"/>
        <v>30000</v>
      </c>
    </row>
    <row r="1366" spans="1:11" x14ac:dyDescent="0.3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1604</v>
      </c>
      <c r="G1366" s="16" t="str">
        <f>VLOOKUP($F1366,產品資料!$A$2:$G$51,5,FALSE)</f>
        <v>渦輪氣旋健康氣炸鍋</v>
      </c>
      <c r="H1366" s="13" t="str">
        <f>VLOOKUP(訂單銷售明細!$F1366,產品資料!$A$1:$G$51,2,FALSE)</f>
        <v>廚房家電</v>
      </c>
      <c r="I1366" s="13">
        <v>35</v>
      </c>
      <c r="J1366" s="13">
        <f>VLOOKUP($F1366,產品資料!$A$2:$G$51,6,FALSE)</f>
        <v>8990</v>
      </c>
      <c r="K1366" s="17">
        <f t="shared" si="21"/>
        <v>314650</v>
      </c>
    </row>
    <row r="1367" spans="1:11" x14ac:dyDescent="0.3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1600</v>
      </c>
      <c r="G1367" s="11" t="str">
        <f>VLOOKUP($F1367,產品資料!$A$2:$G$51,5,FALSE)</f>
        <v>蒸氣電熨斗</v>
      </c>
      <c r="H1367" s="8" t="str">
        <f>VLOOKUP(訂單銷售明細!$F1367,產品資料!$A$1:$G$51,2,FALSE)</f>
        <v>生活家電</v>
      </c>
      <c r="I1367" s="8">
        <v>35</v>
      </c>
      <c r="J1367" s="8">
        <f>VLOOKUP($F1367,產品資料!$A$2:$G$51,6,FALSE)</f>
        <v>665</v>
      </c>
      <c r="K1367" s="12">
        <f t="shared" si="21"/>
        <v>23275</v>
      </c>
    </row>
    <row r="1368" spans="1:11" x14ac:dyDescent="0.3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1623</v>
      </c>
      <c r="G1368" s="16" t="str">
        <f>VLOOKUP($F1368,產品資料!$A$2:$G$51,5,FALSE)</f>
        <v>14吋立扇/電風扇-灰</v>
      </c>
      <c r="H1368" s="13" t="str">
        <f>VLOOKUP(訂單銷售明細!$F1368,產品資料!$A$1:$G$51,2,FALSE)</f>
        <v>空調家電</v>
      </c>
      <c r="I1368" s="13">
        <v>25</v>
      </c>
      <c r="J1368" s="13">
        <f>VLOOKUP($F1368,產品資料!$A$2:$G$51,6,FALSE)</f>
        <v>980</v>
      </c>
      <c r="K1368" s="17">
        <f t="shared" si="21"/>
        <v>24500</v>
      </c>
    </row>
    <row r="1369" spans="1:11" x14ac:dyDescent="0.3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1614</v>
      </c>
      <c r="G1369" s="11" t="str">
        <f>VLOOKUP($F1369,產品資料!$A$2:$G$51,5,FALSE)</f>
        <v>43吋LED液晶顯示器</v>
      </c>
      <c r="H1369" s="8" t="str">
        <f>VLOOKUP(訂單銷售明細!$F1369,產品資料!$A$1:$G$51,2,FALSE)</f>
        <v>生活家電</v>
      </c>
      <c r="I1369" s="8">
        <v>25</v>
      </c>
      <c r="J1369" s="8">
        <f>VLOOKUP($F1369,產品資料!$A$2:$G$51,6,FALSE)</f>
        <v>10900</v>
      </c>
      <c r="K1369" s="12">
        <f t="shared" si="21"/>
        <v>272500</v>
      </c>
    </row>
    <row r="1370" spans="1:11" x14ac:dyDescent="0.3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1614</v>
      </c>
      <c r="G1370" s="16" t="str">
        <f>VLOOKUP($F1370,產品資料!$A$2:$G$51,5,FALSE)</f>
        <v>43吋LED液晶顯示器</v>
      </c>
      <c r="H1370" s="13" t="str">
        <f>VLOOKUP(訂單銷售明細!$F1370,產品資料!$A$1:$G$51,2,FALSE)</f>
        <v>生活家電</v>
      </c>
      <c r="I1370" s="13">
        <v>25</v>
      </c>
      <c r="J1370" s="13">
        <f>VLOOKUP($F1370,產品資料!$A$2:$G$51,6,FALSE)</f>
        <v>10900</v>
      </c>
      <c r="K1370" s="17">
        <f t="shared" si="21"/>
        <v>272500</v>
      </c>
    </row>
    <row r="1371" spans="1:11" x14ac:dyDescent="0.3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1611</v>
      </c>
      <c r="G1371" s="11" t="str">
        <f>VLOOKUP($F1371,產品資料!$A$2:$G$51,5,FALSE)</f>
        <v>美白電動牙刷-美白刷頭+多動向交叉刷頭</v>
      </c>
      <c r="H1371" s="8" t="str">
        <f>VLOOKUP(訂單銷售明細!$F1371,產品資料!$A$1:$G$51,2,FALSE)</f>
        <v>美容家電</v>
      </c>
      <c r="I1371" s="8">
        <v>25</v>
      </c>
      <c r="J1371" s="8">
        <f>VLOOKUP($F1371,產品資料!$A$2:$G$51,6,FALSE)</f>
        <v>1200</v>
      </c>
      <c r="K1371" s="12">
        <f t="shared" si="21"/>
        <v>30000</v>
      </c>
    </row>
    <row r="1372" spans="1:11" x14ac:dyDescent="0.3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1609</v>
      </c>
      <c r="G1372" s="16" t="str">
        <f>VLOOKUP($F1372,產品資料!$A$2:$G$51,5,FALSE)</f>
        <v>手持按摩器</v>
      </c>
      <c r="H1372" s="13" t="str">
        <f>VLOOKUP(訂單銷售明細!$F1372,產品資料!$A$1:$G$51,2,FALSE)</f>
        <v>按摩家電</v>
      </c>
      <c r="I1372" s="13">
        <v>25</v>
      </c>
      <c r="J1372" s="13">
        <f>VLOOKUP($F1372,產品資料!$A$2:$G$51,6,FALSE)</f>
        <v>2980</v>
      </c>
      <c r="K1372" s="17">
        <f t="shared" si="21"/>
        <v>74500</v>
      </c>
    </row>
    <row r="1373" spans="1:11" x14ac:dyDescent="0.3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1608</v>
      </c>
      <c r="G1373" s="11" t="str">
        <f>VLOOKUP($F1373,產品資料!$A$2:$G$51,5,FALSE)</f>
        <v>奈米水離子吹風機-粉金</v>
      </c>
      <c r="H1373" s="8" t="str">
        <f>VLOOKUP(訂單銷售明細!$F1373,產品資料!$A$1:$G$51,2,FALSE)</f>
        <v>美容家電</v>
      </c>
      <c r="I1373" s="8">
        <v>25</v>
      </c>
      <c r="J1373" s="8">
        <f>VLOOKUP($F1373,產品資料!$A$2:$G$51,6,FALSE)</f>
        <v>5990</v>
      </c>
      <c r="K1373" s="12">
        <f t="shared" si="21"/>
        <v>149750</v>
      </c>
    </row>
    <row r="1374" spans="1:11" x14ac:dyDescent="0.3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1611</v>
      </c>
      <c r="G1374" s="16" t="str">
        <f>VLOOKUP($F1374,產品資料!$A$2:$G$51,5,FALSE)</f>
        <v>美白電動牙刷-美白刷頭+多動向交叉刷頭</v>
      </c>
      <c r="H1374" s="13" t="str">
        <f>VLOOKUP(訂單銷售明細!$F1374,產品資料!$A$1:$G$51,2,FALSE)</f>
        <v>美容家電</v>
      </c>
      <c r="I1374" s="13">
        <v>25</v>
      </c>
      <c r="J1374" s="13">
        <f>VLOOKUP($F1374,產品資料!$A$2:$G$51,6,FALSE)</f>
        <v>1200</v>
      </c>
      <c r="K1374" s="17">
        <f t="shared" si="21"/>
        <v>30000</v>
      </c>
    </row>
    <row r="1375" spans="1:11" x14ac:dyDescent="0.3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1604</v>
      </c>
      <c r="G1375" s="11" t="str">
        <f>VLOOKUP($F1375,產品資料!$A$2:$G$51,5,FALSE)</f>
        <v>渦輪氣旋健康氣炸鍋</v>
      </c>
      <c r="H1375" s="8" t="str">
        <f>VLOOKUP(訂單銷售明細!$F1375,產品資料!$A$1:$G$51,2,FALSE)</f>
        <v>廚房家電</v>
      </c>
      <c r="I1375" s="8">
        <v>35</v>
      </c>
      <c r="J1375" s="8">
        <f>VLOOKUP($F1375,產品資料!$A$2:$G$51,6,FALSE)</f>
        <v>8990</v>
      </c>
      <c r="K1375" s="12">
        <f t="shared" si="21"/>
        <v>314650</v>
      </c>
    </row>
    <row r="1376" spans="1:11" x14ac:dyDescent="0.3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1600</v>
      </c>
      <c r="G1376" s="16" t="str">
        <f>VLOOKUP($F1376,產品資料!$A$2:$G$51,5,FALSE)</f>
        <v>蒸氣電熨斗</v>
      </c>
      <c r="H1376" s="13" t="str">
        <f>VLOOKUP(訂單銷售明細!$F1376,產品資料!$A$1:$G$51,2,FALSE)</f>
        <v>生活家電</v>
      </c>
      <c r="I1376" s="13">
        <v>35</v>
      </c>
      <c r="J1376" s="13">
        <f>VLOOKUP($F1376,產品資料!$A$2:$G$51,6,FALSE)</f>
        <v>665</v>
      </c>
      <c r="K1376" s="17">
        <f t="shared" si="21"/>
        <v>23275</v>
      </c>
    </row>
    <row r="1377" spans="1:11" x14ac:dyDescent="0.3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1623</v>
      </c>
      <c r="G1377" s="11" t="str">
        <f>VLOOKUP($F1377,產品資料!$A$2:$G$51,5,FALSE)</f>
        <v>14吋立扇/電風扇-灰</v>
      </c>
      <c r="H1377" s="8" t="str">
        <f>VLOOKUP(訂單銷售明細!$F1377,產品資料!$A$1:$G$51,2,FALSE)</f>
        <v>空調家電</v>
      </c>
      <c r="I1377" s="8">
        <v>25</v>
      </c>
      <c r="J1377" s="8">
        <f>VLOOKUP($F1377,產品資料!$A$2:$G$51,6,FALSE)</f>
        <v>980</v>
      </c>
      <c r="K1377" s="12">
        <f t="shared" si="21"/>
        <v>24500</v>
      </c>
    </row>
    <row r="1378" spans="1:11" x14ac:dyDescent="0.3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1614</v>
      </c>
      <c r="G1378" s="16" t="str">
        <f>VLOOKUP($F1378,產品資料!$A$2:$G$51,5,FALSE)</f>
        <v>43吋LED液晶顯示器</v>
      </c>
      <c r="H1378" s="13" t="str">
        <f>VLOOKUP(訂單銷售明細!$F1378,產品資料!$A$1:$G$51,2,FALSE)</f>
        <v>生活家電</v>
      </c>
      <c r="I1378" s="13">
        <v>25</v>
      </c>
      <c r="J1378" s="13">
        <f>VLOOKUP($F1378,產品資料!$A$2:$G$51,6,FALSE)</f>
        <v>10900</v>
      </c>
      <c r="K1378" s="17">
        <f t="shared" si="21"/>
        <v>272500</v>
      </c>
    </row>
    <row r="1379" spans="1:11" x14ac:dyDescent="0.3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1614</v>
      </c>
      <c r="G1379" s="11" t="str">
        <f>VLOOKUP($F1379,產品資料!$A$2:$G$51,5,FALSE)</f>
        <v>43吋LED液晶顯示器</v>
      </c>
      <c r="H1379" s="8" t="str">
        <f>VLOOKUP(訂單銷售明細!$F1379,產品資料!$A$1:$G$51,2,FALSE)</f>
        <v>生活家電</v>
      </c>
      <c r="I1379" s="8">
        <v>25</v>
      </c>
      <c r="J1379" s="8">
        <f>VLOOKUP($F1379,產品資料!$A$2:$G$51,6,FALSE)</f>
        <v>10900</v>
      </c>
      <c r="K1379" s="12">
        <f t="shared" si="21"/>
        <v>272500</v>
      </c>
    </row>
    <row r="1380" spans="1:11" x14ac:dyDescent="0.3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1609</v>
      </c>
      <c r="G1380" s="16" t="str">
        <f>VLOOKUP($F1380,產品資料!$A$2:$G$51,5,FALSE)</f>
        <v>手持按摩器</v>
      </c>
      <c r="H1380" s="13" t="str">
        <f>VLOOKUP(訂單銷售明細!$F1380,產品資料!$A$1:$G$51,2,FALSE)</f>
        <v>按摩家電</v>
      </c>
      <c r="I1380" s="13">
        <v>25</v>
      </c>
      <c r="J1380" s="13">
        <f>VLOOKUP($F1380,產品資料!$A$2:$G$51,6,FALSE)</f>
        <v>2980</v>
      </c>
      <c r="K1380" s="17">
        <f t="shared" si="21"/>
        <v>74500</v>
      </c>
    </row>
    <row r="1381" spans="1:11" x14ac:dyDescent="0.3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1604</v>
      </c>
      <c r="G1381" s="11" t="str">
        <f>VLOOKUP($F1381,產品資料!$A$2:$G$51,5,FALSE)</f>
        <v>渦輪氣旋健康氣炸鍋</v>
      </c>
      <c r="H1381" s="8" t="str">
        <f>VLOOKUP(訂單銷售明細!$F1381,產品資料!$A$1:$G$51,2,FALSE)</f>
        <v>廚房家電</v>
      </c>
      <c r="I1381" s="8">
        <v>35</v>
      </c>
      <c r="J1381" s="8">
        <f>VLOOKUP($F1381,產品資料!$A$2:$G$51,6,FALSE)</f>
        <v>8990</v>
      </c>
      <c r="K1381" s="12">
        <f t="shared" si="21"/>
        <v>314650</v>
      </c>
    </row>
    <row r="1382" spans="1:11" x14ac:dyDescent="0.3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1624</v>
      </c>
      <c r="G1382" s="16" t="str">
        <f>VLOOKUP($F1382,產品資料!$A$2:$G$51,5,FALSE)</f>
        <v>11L 1級ECONAVI清淨除濕機</v>
      </c>
      <c r="H1382" s="13" t="str">
        <f>VLOOKUP(訂單銷售明細!$F1382,產品資料!$A$1:$G$51,2,FALSE)</f>
        <v>清靜除溼</v>
      </c>
      <c r="I1382" s="13">
        <v>35</v>
      </c>
      <c r="J1382" s="13">
        <f>VLOOKUP($F1382,產品資料!$A$2:$G$51,6,FALSE)</f>
        <v>8990</v>
      </c>
      <c r="K1382" s="17">
        <f t="shared" si="21"/>
        <v>314650</v>
      </c>
    </row>
    <row r="1383" spans="1:11" x14ac:dyDescent="0.3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1623</v>
      </c>
      <c r="G1383" s="11" t="str">
        <f>VLOOKUP($F1383,產品資料!$A$2:$G$51,5,FALSE)</f>
        <v>14吋立扇/電風扇-灰</v>
      </c>
      <c r="H1383" s="8" t="str">
        <f>VLOOKUP(訂單銷售明細!$F1383,產品資料!$A$1:$G$51,2,FALSE)</f>
        <v>空調家電</v>
      </c>
      <c r="I1383" s="8">
        <v>25</v>
      </c>
      <c r="J1383" s="8">
        <f>VLOOKUP($F1383,產品資料!$A$2:$G$51,6,FALSE)</f>
        <v>980</v>
      </c>
      <c r="K1383" s="12">
        <f t="shared" si="21"/>
        <v>24500</v>
      </c>
    </row>
    <row r="1384" spans="1:11" x14ac:dyDescent="0.3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1614</v>
      </c>
      <c r="G1384" s="16" t="str">
        <f>VLOOKUP($F1384,產品資料!$A$2:$G$51,5,FALSE)</f>
        <v>43吋LED液晶顯示器</v>
      </c>
      <c r="H1384" s="13" t="str">
        <f>VLOOKUP(訂單銷售明細!$F1384,產品資料!$A$1:$G$51,2,FALSE)</f>
        <v>生活家電</v>
      </c>
      <c r="I1384" s="13">
        <v>25</v>
      </c>
      <c r="J1384" s="13">
        <f>VLOOKUP($F1384,產品資料!$A$2:$G$51,6,FALSE)</f>
        <v>10900</v>
      </c>
      <c r="K1384" s="17">
        <f t="shared" si="21"/>
        <v>272500</v>
      </c>
    </row>
    <row r="1385" spans="1:11" x14ac:dyDescent="0.3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1614</v>
      </c>
      <c r="G1385" s="11" t="str">
        <f>VLOOKUP($F1385,產品資料!$A$2:$G$51,5,FALSE)</f>
        <v>43吋LED液晶顯示器</v>
      </c>
      <c r="H1385" s="8" t="str">
        <f>VLOOKUP(訂單銷售明細!$F1385,產品資料!$A$1:$G$51,2,FALSE)</f>
        <v>生活家電</v>
      </c>
      <c r="I1385" s="8">
        <v>25</v>
      </c>
      <c r="J1385" s="8">
        <f>VLOOKUP($F1385,產品資料!$A$2:$G$51,6,FALSE)</f>
        <v>10900</v>
      </c>
      <c r="K1385" s="12">
        <f t="shared" si="21"/>
        <v>272500</v>
      </c>
    </row>
    <row r="1386" spans="1:11" x14ac:dyDescent="0.3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1609</v>
      </c>
      <c r="G1386" s="16" t="str">
        <f>VLOOKUP($F1386,產品資料!$A$2:$G$51,5,FALSE)</f>
        <v>手持按摩器</v>
      </c>
      <c r="H1386" s="13" t="str">
        <f>VLOOKUP(訂單銷售明細!$F1386,產品資料!$A$1:$G$51,2,FALSE)</f>
        <v>按摩家電</v>
      </c>
      <c r="I1386" s="13">
        <v>25</v>
      </c>
      <c r="J1386" s="13">
        <f>VLOOKUP($F1386,產品資料!$A$2:$G$51,6,FALSE)</f>
        <v>2980</v>
      </c>
      <c r="K1386" s="17">
        <f t="shared" si="21"/>
        <v>74500</v>
      </c>
    </row>
    <row r="1387" spans="1:11" x14ac:dyDescent="0.3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1609</v>
      </c>
      <c r="G1387" s="11" t="str">
        <f>VLOOKUP($F1387,產品資料!$A$2:$G$51,5,FALSE)</f>
        <v>手持按摩器</v>
      </c>
      <c r="H1387" s="8" t="str">
        <f>VLOOKUP(訂單銷售明細!$F1387,產品資料!$A$1:$G$51,2,FALSE)</f>
        <v>按摩家電</v>
      </c>
      <c r="I1387" s="8">
        <v>25</v>
      </c>
      <c r="J1387" s="8">
        <f>VLOOKUP($F1387,產品資料!$A$2:$G$51,6,FALSE)</f>
        <v>2980</v>
      </c>
      <c r="K1387" s="12">
        <f t="shared" si="21"/>
        <v>74500</v>
      </c>
    </row>
    <row r="1388" spans="1:11" x14ac:dyDescent="0.3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1604</v>
      </c>
      <c r="G1388" s="16" t="str">
        <f>VLOOKUP($F1388,產品資料!$A$2:$G$51,5,FALSE)</f>
        <v>渦輪氣旋健康氣炸鍋</v>
      </c>
      <c r="H1388" s="13" t="str">
        <f>VLOOKUP(訂單銷售明細!$F1388,產品資料!$A$1:$G$51,2,FALSE)</f>
        <v>廚房家電</v>
      </c>
      <c r="I1388" s="13">
        <v>35</v>
      </c>
      <c r="J1388" s="13">
        <f>VLOOKUP($F1388,產品資料!$A$2:$G$51,6,FALSE)</f>
        <v>8990</v>
      </c>
      <c r="K1388" s="17">
        <f t="shared" si="21"/>
        <v>314650</v>
      </c>
    </row>
    <row r="1389" spans="1:11" x14ac:dyDescent="0.3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1624</v>
      </c>
      <c r="G1389" s="11" t="str">
        <f>VLOOKUP($F1389,產品資料!$A$2:$G$51,5,FALSE)</f>
        <v>11L 1級ECONAVI清淨除濕機</v>
      </c>
      <c r="H1389" s="8" t="str">
        <f>VLOOKUP(訂單銷售明細!$F1389,產品資料!$A$1:$G$51,2,FALSE)</f>
        <v>清靜除溼</v>
      </c>
      <c r="I1389" s="8">
        <v>35</v>
      </c>
      <c r="J1389" s="8">
        <f>VLOOKUP($F1389,產品資料!$A$2:$G$51,6,FALSE)</f>
        <v>8990</v>
      </c>
      <c r="K1389" s="12">
        <f t="shared" si="21"/>
        <v>314650</v>
      </c>
    </row>
    <row r="1390" spans="1:11" x14ac:dyDescent="0.3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1627</v>
      </c>
      <c r="G1390" s="16" t="str">
        <f>VLOOKUP($F1390,產品資料!$A$2:$G$51,5,FALSE)</f>
        <v>暖手寶-粉+白</v>
      </c>
      <c r="H1390" s="13" t="str">
        <f>VLOOKUP(訂單銷售明細!$F1390,產品資料!$A$1:$G$51,2,FALSE)</f>
        <v>空調家電</v>
      </c>
      <c r="I1390" s="13">
        <v>25</v>
      </c>
      <c r="J1390" s="13">
        <f>VLOOKUP($F1390,產品資料!$A$2:$G$51,6,FALSE)</f>
        <v>1330</v>
      </c>
      <c r="K1390" s="17">
        <f t="shared" si="21"/>
        <v>33250</v>
      </c>
    </row>
    <row r="1391" spans="1:11" x14ac:dyDescent="0.3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1627</v>
      </c>
      <c r="G1391" s="11" t="str">
        <f>VLOOKUP($F1391,產品資料!$A$2:$G$51,5,FALSE)</f>
        <v>暖手寶-粉+白</v>
      </c>
      <c r="H1391" s="8" t="str">
        <f>VLOOKUP(訂單銷售明細!$F1391,產品資料!$A$1:$G$51,2,FALSE)</f>
        <v>空調家電</v>
      </c>
      <c r="I1391" s="8">
        <v>25</v>
      </c>
      <c r="J1391" s="8">
        <f>VLOOKUP($F1391,產品資料!$A$2:$G$51,6,FALSE)</f>
        <v>1330</v>
      </c>
      <c r="K1391" s="12">
        <f t="shared" si="21"/>
        <v>33250</v>
      </c>
    </row>
    <row r="1392" spans="1:11" x14ac:dyDescent="0.3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1610</v>
      </c>
      <c r="G1392" s="16" t="str">
        <f>VLOOKUP($F1392,產品資料!$A$2:$G$51,5,FALSE)</f>
        <v>10人份微電腦電子鍋</v>
      </c>
      <c r="H1392" s="13" t="str">
        <f>VLOOKUP(訂單銷售明細!$F1392,產品資料!$A$1:$G$51,2,FALSE)</f>
        <v>廚房家電</v>
      </c>
      <c r="I1392" s="13">
        <v>25</v>
      </c>
      <c r="J1392" s="13">
        <f>VLOOKUP($F1392,產品資料!$A$2:$G$51,6,FALSE)</f>
        <v>3790</v>
      </c>
      <c r="K1392" s="17">
        <f t="shared" si="21"/>
        <v>94750</v>
      </c>
    </row>
    <row r="1393" spans="1:11" x14ac:dyDescent="0.3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1610</v>
      </c>
      <c r="G1393" s="11" t="str">
        <f>VLOOKUP($F1393,產品資料!$A$2:$G$51,5,FALSE)</f>
        <v>10人份微電腦電子鍋</v>
      </c>
      <c r="H1393" s="8" t="str">
        <f>VLOOKUP(訂單銷售明細!$F1393,產品資料!$A$1:$G$51,2,FALSE)</f>
        <v>廚房家電</v>
      </c>
      <c r="I1393" s="8">
        <v>25</v>
      </c>
      <c r="J1393" s="8">
        <f>VLOOKUP($F1393,產品資料!$A$2:$G$51,6,FALSE)</f>
        <v>3790</v>
      </c>
      <c r="K1393" s="12">
        <f t="shared" si="21"/>
        <v>94750</v>
      </c>
    </row>
    <row r="1394" spans="1:11" x14ac:dyDescent="0.3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1610</v>
      </c>
      <c r="G1394" s="16" t="str">
        <f>VLOOKUP($F1394,產品資料!$A$2:$G$51,5,FALSE)</f>
        <v>10人份微電腦電子鍋</v>
      </c>
      <c r="H1394" s="13" t="str">
        <f>VLOOKUP(訂單銷售明細!$F1394,產品資料!$A$1:$G$51,2,FALSE)</f>
        <v>廚房家電</v>
      </c>
      <c r="I1394" s="13">
        <v>25</v>
      </c>
      <c r="J1394" s="13">
        <f>VLOOKUP($F1394,產品資料!$A$2:$G$51,6,FALSE)</f>
        <v>3790</v>
      </c>
      <c r="K1394" s="17">
        <f t="shared" si="21"/>
        <v>94750</v>
      </c>
    </row>
    <row r="1395" spans="1:11" x14ac:dyDescent="0.3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1610</v>
      </c>
      <c r="G1395" s="11" t="str">
        <f>VLOOKUP($F1395,產品資料!$A$2:$G$51,5,FALSE)</f>
        <v>10人份微電腦電子鍋</v>
      </c>
      <c r="H1395" s="8" t="str">
        <f>VLOOKUP(訂單銷售明細!$F1395,產品資料!$A$1:$G$51,2,FALSE)</f>
        <v>廚房家電</v>
      </c>
      <c r="I1395" s="8">
        <v>25</v>
      </c>
      <c r="J1395" s="8">
        <f>VLOOKUP($F1395,產品資料!$A$2:$G$51,6,FALSE)</f>
        <v>3790</v>
      </c>
      <c r="K1395" s="12">
        <f t="shared" si="21"/>
        <v>94750</v>
      </c>
    </row>
    <row r="1396" spans="1:11" x14ac:dyDescent="0.3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1615</v>
      </c>
      <c r="G1396" s="16" t="str">
        <f>VLOOKUP($F1396,產品資料!$A$2:$G$51,5,FALSE)</f>
        <v>迷你淨顏潔膚儀-送刷頭</v>
      </c>
      <c r="H1396" s="13" t="str">
        <f>VLOOKUP(訂單銷售明細!$F1396,產品資料!$A$1:$G$51,2,FALSE)</f>
        <v>美容家電</v>
      </c>
      <c r="I1396" s="13">
        <v>65</v>
      </c>
      <c r="J1396" s="13">
        <f>VLOOKUP($F1396,產品資料!$A$2:$G$51,6,FALSE)</f>
        <v>2600</v>
      </c>
      <c r="K1396" s="17">
        <f t="shared" si="21"/>
        <v>169000</v>
      </c>
    </row>
    <row r="1397" spans="1:11" x14ac:dyDescent="0.3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1615</v>
      </c>
      <c r="G1397" s="11" t="str">
        <f>VLOOKUP($F1397,產品資料!$A$2:$G$51,5,FALSE)</f>
        <v>迷你淨顏潔膚儀-送刷頭</v>
      </c>
      <c r="H1397" s="8" t="str">
        <f>VLOOKUP(訂單銷售明細!$F1397,產品資料!$A$1:$G$51,2,FALSE)</f>
        <v>美容家電</v>
      </c>
      <c r="I1397" s="8">
        <v>65</v>
      </c>
      <c r="J1397" s="8">
        <f>VLOOKUP($F1397,產品資料!$A$2:$G$51,6,FALSE)</f>
        <v>2600</v>
      </c>
      <c r="K1397" s="12">
        <f t="shared" si="21"/>
        <v>169000</v>
      </c>
    </row>
    <row r="1398" spans="1:11" x14ac:dyDescent="0.3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1615</v>
      </c>
      <c r="G1398" s="16" t="str">
        <f>VLOOKUP($F1398,產品資料!$A$2:$G$51,5,FALSE)</f>
        <v>迷你淨顏潔膚儀-送刷頭</v>
      </c>
      <c r="H1398" s="13" t="str">
        <f>VLOOKUP(訂單銷售明細!$F1398,產品資料!$A$1:$G$51,2,FALSE)</f>
        <v>美容家電</v>
      </c>
      <c r="I1398" s="13">
        <v>65</v>
      </c>
      <c r="J1398" s="13">
        <f>VLOOKUP($F1398,產品資料!$A$2:$G$51,6,FALSE)</f>
        <v>2600</v>
      </c>
      <c r="K1398" s="17">
        <f t="shared" si="21"/>
        <v>169000</v>
      </c>
    </row>
    <row r="1399" spans="1:11" x14ac:dyDescent="0.3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1627</v>
      </c>
      <c r="G1399" s="11" t="str">
        <f>VLOOKUP($F1399,產品資料!$A$2:$G$51,5,FALSE)</f>
        <v>暖手寶-粉+白</v>
      </c>
      <c r="H1399" s="8" t="str">
        <f>VLOOKUP(訂單銷售明細!$F1399,產品資料!$A$1:$G$51,2,FALSE)</f>
        <v>空調家電</v>
      </c>
      <c r="I1399" s="8">
        <v>25</v>
      </c>
      <c r="J1399" s="8">
        <f>VLOOKUP($F1399,產品資料!$A$2:$G$51,6,FALSE)</f>
        <v>1330</v>
      </c>
      <c r="K1399" s="12">
        <f t="shared" si="21"/>
        <v>33250</v>
      </c>
    </row>
    <row r="1400" spans="1:11" x14ac:dyDescent="0.3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1627</v>
      </c>
      <c r="G1400" s="16" t="str">
        <f>VLOOKUP($F1400,產品資料!$A$2:$G$51,5,FALSE)</f>
        <v>暖手寶-粉+白</v>
      </c>
      <c r="H1400" s="13" t="str">
        <f>VLOOKUP(訂單銷售明細!$F1400,產品資料!$A$1:$G$51,2,FALSE)</f>
        <v>空調家電</v>
      </c>
      <c r="I1400" s="13">
        <v>25</v>
      </c>
      <c r="J1400" s="13">
        <f>VLOOKUP($F1400,產品資料!$A$2:$G$51,6,FALSE)</f>
        <v>1330</v>
      </c>
      <c r="K1400" s="17">
        <f t="shared" si="21"/>
        <v>33250</v>
      </c>
    </row>
    <row r="1401" spans="1:11" x14ac:dyDescent="0.3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1627</v>
      </c>
      <c r="G1401" s="11" t="str">
        <f>VLOOKUP($F1401,產品資料!$A$2:$G$51,5,FALSE)</f>
        <v>暖手寶-粉+白</v>
      </c>
      <c r="H1401" s="8" t="str">
        <f>VLOOKUP(訂單銷售明細!$F1401,產品資料!$A$1:$G$51,2,FALSE)</f>
        <v>空調家電</v>
      </c>
      <c r="I1401" s="8">
        <v>25</v>
      </c>
      <c r="J1401" s="8">
        <f>VLOOKUP($F1401,產品資料!$A$2:$G$51,6,FALSE)</f>
        <v>1330</v>
      </c>
      <c r="K1401" s="12">
        <f t="shared" si="21"/>
        <v>33250</v>
      </c>
    </row>
    <row r="1402" spans="1:11" x14ac:dyDescent="0.3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1627</v>
      </c>
      <c r="G1402" s="16" t="str">
        <f>VLOOKUP($F1402,產品資料!$A$2:$G$51,5,FALSE)</f>
        <v>暖手寶-粉+白</v>
      </c>
      <c r="H1402" s="13" t="str">
        <f>VLOOKUP(訂單銷售明細!$F1402,產品資料!$A$1:$G$51,2,FALSE)</f>
        <v>空調家電</v>
      </c>
      <c r="I1402" s="13">
        <v>25</v>
      </c>
      <c r="J1402" s="13">
        <f>VLOOKUP($F1402,產品資料!$A$2:$G$51,6,FALSE)</f>
        <v>1330</v>
      </c>
      <c r="K1402" s="17">
        <f t="shared" si="21"/>
        <v>33250</v>
      </c>
    </row>
    <row r="1403" spans="1:11" x14ac:dyDescent="0.3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1610</v>
      </c>
      <c r="G1403" s="11" t="str">
        <f>VLOOKUP($F1403,產品資料!$A$2:$G$51,5,FALSE)</f>
        <v>10人份微電腦電子鍋</v>
      </c>
      <c r="H1403" s="8" t="str">
        <f>VLOOKUP(訂單銷售明細!$F1403,產品資料!$A$1:$G$51,2,FALSE)</f>
        <v>廚房家電</v>
      </c>
      <c r="I1403" s="8">
        <v>25</v>
      </c>
      <c r="J1403" s="8">
        <f>VLOOKUP($F1403,產品資料!$A$2:$G$51,6,FALSE)</f>
        <v>3790</v>
      </c>
      <c r="K1403" s="12">
        <f t="shared" si="21"/>
        <v>94750</v>
      </c>
    </row>
    <row r="1404" spans="1:11" x14ac:dyDescent="0.3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1610</v>
      </c>
      <c r="G1404" s="16" t="str">
        <f>VLOOKUP($F1404,產品資料!$A$2:$G$51,5,FALSE)</f>
        <v>10人份微電腦電子鍋</v>
      </c>
      <c r="H1404" s="13" t="str">
        <f>VLOOKUP(訂單銷售明細!$F1404,產品資料!$A$1:$G$51,2,FALSE)</f>
        <v>廚房家電</v>
      </c>
      <c r="I1404" s="13">
        <v>25</v>
      </c>
      <c r="J1404" s="13">
        <f>VLOOKUP($F1404,產品資料!$A$2:$G$51,6,FALSE)</f>
        <v>3790</v>
      </c>
      <c r="K1404" s="17">
        <f t="shared" si="21"/>
        <v>94750</v>
      </c>
    </row>
    <row r="1405" spans="1:11" x14ac:dyDescent="0.3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1610</v>
      </c>
      <c r="G1405" s="11" t="str">
        <f>VLOOKUP($F1405,產品資料!$A$2:$G$51,5,FALSE)</f>
        <v>10人份微電腦電子鍋</v>
      </c>
      <c r="H1405" s="8" t="str">
        <f>VLOOKUP(訂單銷售明細!$F1405,產品資料!$A$1:$G$51,2,FALSE)</f>
        <v>廚房家電</v>
      </c>
      <c r="I1405" s="8">
        <v>25</v>
      </c>
      <c r="J1405" s="8">
        <f>VLOOKUP($F1405,產品資料!$A$2:$G$51,6,FALSE)</f>
        <v>3790</v>
      </c>
      <c r="K1405" s="12">
        <f t="shared" si="21"/>
        <v>94750</v>
      </c>
    </row>
    <row r="1406" spans="1:11" x14ac:dyDescent="0.3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1610</v>
      </c>
      <c r="G1406" s="16" t="str">
        <f>VLOOKUP($F1406,產品資料!$A$2:$G$51,5,FALSE)</f>
        <v>10人份微電腦電子鍋</v>
      </c>
      <c r="H1406" s="13" t="str">
        <f>VLOOKUP(訂單銷售明細!$F1406,產品資料!$A$1:$G$51,2,FALSE)</f>
        <v>廚房家電</v>
      </c>
      <c r="I1406" s="13">
        <v>25</v>
      </c>
      <c r="J1406" s="13">
        <f>VLOOKUP($F1406,產品資料!$A$2:$G$51,6,FALSE)</f>
        <v>3790</v>
      </c>
      <c r="K1406" s="17">
        <f t="shared" si="21"/>
        <v>94750</v>
      </c>
    </row>
    <row r="1407" spans="1:11" x14ac:dyDescent="0.3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1604</v>
      </c>
      <c r="G1407" s="11" t="str">
        <f>VLOOKUP($F1407,產品資料!$A$2:$G$51,5,FALSE)</f>
        <v>渦輪氣旋健康氣炸鍋</v>
      </c>
      <c r="H1407" s="8" t="str">
        <f>VLOOKUP(訂單銷售明細!$F1407,產品資料!$A$1:$G$51,2,FALSE)</f>
        <v>廚房家電</v>
      </c>
      <c r="I1407" s="8">
        <v>25</v>
      </c>
      <c r="J1407" s="8">
        <f>VLOOKUP($F1407,產品資料!$A$2:$G$51,6,FALSE)</f>
        <v>8990</v>
      </c>
      <c r="K1407" s="12">
        <f t="shared" si="21"/>
        <v>224750</v>
      </c>
    </row>
    <row r="1408" spans="1:11" x14ac:dyDescent="0.3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1604</v>
      </c>
      <c r="G1408" s="16" t="str">
        <f>VLOOKUP($F1408,產品資料!$A$2:$G$51,5,FALSE)</f>
        <v>渦輪氣旋健康氣炸鍋</v>
      </c>
      <c r="H1408" s="13" t="str">
        <f>VLOOKUP(訂單銷售明細!$F1408,產品資料!$A$1:$G$51,2,FALSE)</f>
        <v>廚房家電</v>
      </c>
      <c r="I1408" s="13">
        <v>25</v>
      </c>
      <c r="J1408" s="13">
        <f>VLOOKUP($F1408,產品資料!$A$2:$G$51,6,FALSE)</f>
        <v>8990</v>
      </c>
      <c r="K1408" s="17">
        <f t="shared" si="21"/>
        <v>224750</v>
      </c>
    </row>
    <row r="1409" spans="1:11" x14ac:dyDescent="0.3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1615</v>
      </c>
      <c r="G1409" s="11" t="str">
        <f>VLOOKUP($F1409,產品資料!$A$2:$G$51,5,FALSE)</f>
        <v>迷你淨顏潔膚儀-送刷頭</v>
      </c>
      <c r="H1409" s="8" t="str">
        <f>VLOOKUP(訂單銷售明細!$F1409,產品資料!$A$1:$G$51,2,FALSE)</f>
        <v>美容家電</v>
      </c>
      <c r="I1409" s="8">
        <v>65</v>
      </c>
      <c r="J1409" s="8">
        <f>VLOOKUP($F1409,產品資料!$A$2:$G$51,6,FALSE)</f>
        <v>2600</v>
      </c>
      <c r="K1409" s="12">
        <f t="shared" si="21"/>
        <v>169000</v>
      </c>
    </row>
    <row r="1410" spans="1:11" x14ac:dyDescent="0.3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1615</v>
      </c>
      <c r="G1410" s="16" t="str">
        <f>VLOOKUP($F1410,產品資料!$A$2:$G$51,5,FALSE)</f>
        <v>迷你淨顏潔膚儀-送刷頭</v>
      </c>
      <c r="H1410" s="13" t="str">
        <f>VLOOKUP(訂單銷售明細!$F1410,產品資料!$A$1:$G$51,2,FALSE)</f>
        <v>美容家電</v>
      </c>
      <c r="I1410" s="13">
        <v>65</v>
      </c>
      <c r="J1410" s="13">
        <f>VLOOKUP($F1410,產品資料!$A$2:$G$51,6,FALSE)</f>
        <v>2600</v>
      </c>
      <c r="K1410" s="17">
        <f t="shared" si="21"/>
        <v>169000</v>
      </c>
    </row>
    <row r="1411" spans="1:11" x14ac:dyDescent="0.3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1615</v>
      </c>
      <c r="G1411" s="11" t="str">
        <f>VLOOKUP($F1411,產品資料!$A$2:$G$51,5,FALSE)</f>
        <v>迷你淨顏潔膚儀-送刷頭</v>
      </c>
      <c r="H1411" s="8" t="str">
        <f>VLOOKUP(訂單銷售明細!$F1411,產品資料!$A$1:$G$51,2,FALSE)</f>
        <v>美容家電</v>
      </c>
      <c r="I1411" s="8">
        <v>65</v>
      </c>
      <c r="J1411" s="8">
        <f>VLOOKUP($F1411,產品資料!$A$2:$G$51,6,FALSE)</f>
        <v>2600</v>
      </c>
      <c r="K1411" s="12">
        <f t="shared" ref="K1411:K1474" si="22">I1411*J1411</f>
        <v>169000</v>
      </c>
    </row>
    <row r="1412" spans="1:11" x14ac:dyDescent="0.3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1624</v>
      </c>
      <c r="G1412" s="16" t="str">
        <f>VLOOKUP($F1412,產品資料!$A$2:$G$51,5,FALSE)</f>
        <v>11L 1級ECONAVI清淨除濕機</v>
      </c>
      <c r="H1412" s="13" t="str">
        <f>VLOOKUP(訂單銷售明細!$F1412,產品資料!$A$1:$G$51,2,FALSE)</f>
        <v>清靜除溼</v>
      </c>
      <c r="I1412" s="13">
        <v>25</v>
      </c>
      <c r="J1412" s="13">
        <f>VLOOKUP($F1412,產品資料!$A$2:$G$51,6,FALSE)</f>
        <v>8990</v>
      </c>
      <c r="K1412" s="17">
        <f t="shared" si="22"/>
        <v>224750</v>
      </c>
    </row>
    <row r="1413" spans="1:11" x14ac:dyDescent="0.3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1627</v>
      </c>
      <c r="G1413" s="11" t="str">
        <f>VLOOKUP($F1413,產品資料!$A$2:$G$51,5,FALSE)</f>
        <v>暖手寶-粉+白</v>
      </c>
      <c r="H1413" s="8" t="str">
        <f>VLOOKUP(訂單銷售明細!$F1413,產品資料!$A$1:$G$51,2,FALSE)</f>
        <v>空調家電</v>
      </c>
      <c r="I1413" s="8">
        <v>25</v>
      </c>
      <c r="J1413" s="8">
        <f>VLOOKUP($F1413,產品資料!$A$2:$G$51,6,FALSE)</f>
        <v>1330</v>
      </c>
      <c r="K1413" s="12">
        <f t="shared" si="22"/>
        <v>33250</v>
      </c>
    </row>
    <row r="1414" spans="1:11" x14ac:dyDescent="0.3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1627</v>
      </c>
      <c r="G1414" s="16" t="str">
        <f>VLOOKUP($F1414,產品資料!$A$2:$G$51,5,FALSE)</f>
        <v>暖手寶-粉+白</v>
      </c>
      <c r="H1414" s="13" t="str">
        <f>VLOOKUP(訂單銷售明細!$F1414,產品資料!$A$1:$G$51,2,FALSE)</f>
        <v>空調家電</v>
      </c>
      <c r="I1414" s="13">
        <v>25</v>
      </c>
      <c r="J1414" s="13">
        <f>VLOOKUP($F1414,產品資料!$A$2:$G$51,6,FALSE)</f>
        <v>1330</v>
      </c>
      <c r="K1414" s="17">
        <f t="shared" si="22"/>
        <v>33250</v>
      </c>
    </row>
    <row r="1415" spans="1:11" x14ac:dyDescent="0.3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1624</v>
      </c>
      <c r="G1415" s="11" t="str">
        <f>VLOOKUP($F1415,產品資料!$A$2:$G$51,5,FALSE)</f>
        <v>11L 1級ECONAVI清淨除濕機</v>
      </c>
      <c r="H1415" s="8" t="str">
        <f>VLOOKUP(訂單銷售明細!$F1415,產品資料!$A$1:$G$51,2,FALSE)</f>
        <v>清靜除溼</v>
      </c>
      <c r="I1415" s="8">
        <v>25</v>
      </c>
      <c r="J1415" s="8">
        <f>VLOOKUP($F1415,產品資料!$A$2:$G$51,6,FALSE)</f>
        <v>8990</v>
      </c>
      <c r="K1415" s="12">
        <f t="shared" si="22"/>
        <v>224750</v>
      </c>
    </row>
    <row r="1416" spans="1:11" x14ac:dyDescent="0.3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1610</v>
      </c>
      <c r="G1416" s="16" t="str">
        <f>VLOOKUP($F1416,產品資料!$A$2:$G$51,5,FALSE)</f>
        <v>10人份微電腦電子鍋</v>
      </c>
      <c r="H1416" s="13" t="str">
        <f>VLOOKUP(訂單銷售明細!$F1416,產品資料!$A$1:$G$51,2,FALSE)</f>
        <v>廚房家電</v>
      </c>
      <c r="I1416" s="13">
        <v>25</v>
      </c>
      <c r="J1416" s="13">
        <f>VLOOKUP($F1416,產品資料!$A$2:$G$51,6,FALSE)</f>
        <v>3790</v>
      </c>
      <c r="K1416" s="17">
        <f t="shared" si="22"/>
        <v>94750</v>
      </c>
    </row>
    <row r="1417" spans="1:11" x14ac:dyDescent="0.3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1610</v>
      </c>
      <c r="G1417" s="11" t="str">
        <f>VLOOKUP($F1417,產品資料!$A$2:$G$51,5,FALSE)</f>
        <v>10人份微電腦電子鍋</v>
      </c>
      <c r="H1417" s="8" t="str">
        <f>VLOOKUP(訂單銷售明細!$F1417,產品資料!$A$1:$G$51,2,FALSE)</f>
        <v>廚房家電</v>
      </c>
      <c r="I1417" s="8">
        <v>25</v>
      </c>
      <c r="J1417" s="8">
        <f>VLOOKUP($F1417,產品資料!$A$2:$G$51,6,FALSE)</f>
        <v>3790</v>
      </c>
      <c r="K1417" s="12">
        <f t="shared" si="22"/>
        <v>94750</v>
      </c>
    </row>
    <row r="1418" spans="1:11" x14ac:dyDescent="0.3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1610</v>
      </c>
      <c r="G1418" s="16" t="str">
        <f>VLOOKUP($F1418,產品資料!$A$2:$G$51,5,FALSE)</f>
        <v>10人份微電腦電子鍋</v>
      </c>
      <c r="H1418" s="13" t="str">
        <f>VLOOKUP(訂單銷售明細!$F1418,產品資料!$A$1:$G$51,2,FALSE)</f>
        <v>廚房家電</v>
      </c>
      <c r="I1418" s="13">
        <v>25</v>
      </c>
      <c r="J1418" s="13">
        <f>VLOOKUP($F1418,產品資料!$A$2:$G$51,6,FALSE)</f>
        <v>3790</v>
      </c>
      <c r="K1418" s="17">
        <f t="shared" si="22"/>
        <v>94750</v>
      </c>
    </row>
    <row r="1419" spans="1:11" x14ac:dyDescent="0.3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1610</v>
      </c>
      <c r="G1419" s="11" t="str">
        <f>VLOOKUP($F1419,產品資料!$A$2:$G$51,5,FALSE)</f>
        <v>10人份微電腦電子鍋</v>
      </c>
      <c r="H1419" s="8" t="str">
        <f>VLOOKUP(訂單銷售明細!$F1419,產品資料!$A$1:$G$51,2,FALSE)</f>
        <v>廚房家電</v>
      </c>
      <c r="I1419" s="8">
        <v>25</v>
      </c>
      <c r="J1419" s="8">
        <f>VLOOKUP($F1419,產品資料!$A$2:$G$51,6,FALSE)</f>
        <v>3790</v>
      </c>
      <c r="K1419" s="12">
        <f t="shared" si="22"/>
        <v>94750</v>
      </c>
    </row>
    <row r="1420" spans="1:11" x14ac:dyDescent="0.3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1624</v>
      </c>
      <c r="G1420" s="16" t="str">
        <f>VLOOKUP($F1420,產品資料!$A$2:$G$51,5,FALSE)</f>
        <v>11L 1級ECONAVI清淨除濕機</v>
      </c>
      <c r="H1420" s="13" t="str">
        <f>VLOOKUP(訂單銷售明細!$F1420,產品資料!$A$1:$G$51,2,FALSE)</f>
        <v>清靜除溼</v>
      </c>
      <c r="I1420" s="13">
        <v>25</v>
      </c>
      <c r="J1420" s="13">
        <f>VLOOKUP($F1420,產品資料!$A$2:$G$51,6,FALSE)</f>
        <v>8990</v>
      </c>
      <c r="K1420" s="17">
        <f t="shared" si="22"/>
        <v>224750</v>
      </c>
    </row>
    <row r="1421" spans="1:11" x14ac:dyDescent="0.3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1623</v>
      </c>
      <c r="G1421" s="11" t="str">
        <f>VLOOKUP($F1421,產品資料!$A$2:$G$51,5,FALSE)</f>
        <v>14吋立扇/電風扇-灰</v>
      </c>
      <c r="H1421" s="8" t="str">
        <f>VLOOKUP(訂單銷售明細!$F1421,產品資料!$A$1:$G$51,2,FALSE)</f>
        <v>空調家電</v>
      </c>
      <c r="I1421" s="8">
        <v>65</v>
      </c>
      <c r="J1421" s="8">
        <f>VLOOKUP($F1421,產品資料!$A$2:$G$51,6,FALSE)</f>
        <v>980</v>
      </c>
      <c r="K1421" s="12">
        <f t="shared" si="22"/>
        <v>63700</v>
      </c>
    </row>
    <row r="1422" spans="1:11" x14ac:dyDescent="0.3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1604</v>
      </c>
      <c r="G1422" s="16" t="str">
        <f>VLOOKUP($F1422,產品資料!$A$2:$G$51,5,FALSE)</f>
        <v>渦輪氣旋健康氣炸鍋</v>
      </c>
      <c r="H1422" s="13" t="str">
        <f>VLOOKUP(訂單銷售明細!$F1422,產品資料!$A$1:$G$51,2,FALSE)</f>
        <v>廚房家電</v>
      </c>
      <c r="I1422" s="13">
        <v>25</v>
      </c>
      <c r="J1422" s="13">
        <f>VLOOKUP($F1422,產品資料!$A$2:$G$51,6,FALSE)</f>
        <v>8990</v>
      </c>
      <c r="K1422" s="17">
        <f t="shared" si="22"/>
        <v>224750</v>
      </c>
    </row>
    <row r="1423" spans="1:11" x14ac:dyDescent="0.3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1604</v>
      </c>
      <c r="G1423" s="11" t="str">
        <f>VLOOKUP($F1423,產品資料!$A$2:$G$51,5,FALSE)</f>
        <v>渦輪氣旋健康氣炸鍋</v>
      </c>
      <c r="H1423" s="8" t="str">
        <f>VLOOKUP(訂單銷售明細!$F1423,產品資料!$A$1:$G$51,2,FALSE)</f>
        <v>廚房家電</v>
      </c>
      <c r="I1423" s="8">
        <v>25</v>
      </c>
      <c r="J1423" s="8">
        <f>VLOOKUP($F1423,產品資料!$A$2:$G$51,6,FALSE)</f>
        <v>8990</v>
      </c>
      <c r="K1423" s="12">
        <f t="shared" si="22"/>
        <v>224750</v>
      </c>
    </row>
    <row r="1424" spans="1:11" x14ac:dyDescent="0.3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1615</v>
      </c>
      <c r="G1424" s="16" t="str">
        <f>VLOOKUP($F1424,產品資料!$A$2:$G$51,5,FALSE)</f>
        <v>迷你淨顏潔膚儀-送刷頭</v>
      </c>
      <c r="H1424" s="13" t="str">
        <f>VLOOKUP(訂單銷售明細!$F1424,產品資料!$A$1:$G$51,2,FALSE)</f>
        <v>美容家電</v>
      </c>
      <c r="I1424" s="13">
        <v>65</v>
      </c>
      <c r="J1424" s="13">
        <f>VLOOKUP($F1424,產品資料!$A$2:$G$51,6,FALSE)</f>
        <v>2600</v>
      </c>
      <c r="K1424" s="17">
        <f t="shared" si="22"/>
        <v>169000</v>
      </c>
    </row>
    <row r="1425" spans="1:11" x14ac:dyDescent="0.3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1615</v>
      </c>
      <c r="G1425" s="11" t="str">
        <f>VLOOKUP($F1425,產品資料!$A$2:$G$51,5,FALSE)</f>
        <v>迷你淨顏潔膚儀-送刷頭</v>
      </c>
      <c r="H1425" s="8" t="str">
        <f>VLOOKUP(訂單銷售明細!$F1425,產品資料!$A$1:$G$51,2,FALSE)</f>
        <v>美容家電</v>
      </c>
      <c r="I1425" s="8">
        <v>65</v>
      </c>
      <c r="J1425" s="8">
        <f>VLOOKUP($F1425,產品資料!$A$2:$G$51,6,FALSE)</f>
        <v>2600</v>
      </c>
      <c r="K1425" s="12">
        <f t="shared" si="22"/>
        <v>169000</v>
      </c>
    </row>
    <row r="1426" spans="1:11" x14ac:dyDescent="0.3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1615</v>
      </c>
      <c r="G1426" s="16" t="str">
        <f>VLOOKUP($F1426,產品資料!$A$2:$G$51,5,FALSE)</f>
        <v>迷你淨顏潔膚儀-送刷頭</v>
      </c>
      <c r="H1426" s="13" t="str">
        <f>VLOOKUP(訂單銷售明細!$F1426,產品資料!$A$1:$G$51,2,FALSE)</f>
        <v>美容家電</v>
      </c>
      <c r="I1426" s="13">
        <v>65</v>
      </c>
      <c r="J1426" s="13">
        <f>VLOOKUP($F1426,產品資料!$A$2:$G$51,6,FALSE)</f>
        <v>2600</v>
      </c>
      <c r="K1426" s="17">
        <f t="shared" si="22"/>
        <v>169000</v>
      </c>
    </row>
    <row r="1427" spans="1:11" x14ac:dyDescent="0.3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1624</v>
      </c>
      <c r="G1427" s="11" t="str">
        <f>VLOOKUP($F1427,產品資料!$A$2:$G$51,5,FALSE)</f>
        <v>11L 1級ECONAVI清淨除濕機</v>
      </c>
      <c r="H1427" s="8" t="str">
        <f>VLOOKUP(訂單銷售明細!$F1427,產品資料!$A$1:$G$51,2,FALSE)</f>
        <v>清靜除溼</v>
      </c>
      <c r="I1427" s="8">
        <v>25</v>
      </c>
      <c r="J1427" s="8">
        <f>VLOOKUP($F1427,產品資料!$A$2:$G$51,6,FALSE)</f>
        <v>8990</v>
      </c>
      <c r="K1427" s="12">
        <f t="shared" si="22"/>
        <v>224750</v>
      </c>
    </row>
    <row r="1428" spans="1:11" x14ac:dyDescent="0.3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1627</v>
      </c>
      <c r="G1428" s="16" t="str">
        <f>VLOOKUP($F1428,產品資料!$A$2:$G$51,5,FALSE)</f>
        <v>暖手寶-粉+白</v>
      </c>
      <c r="H1428" s="13" t="str">
        <f>VLOOKUP(訂單銷售明細!$F1428,產品資料!$A$1:$G$51,2,FALSE)</f>
        <v>空調家電</v>
      </c>
      <c r="I1428" s="13">
        <v>25</v>
      </c>
      <c r="J1428" s="13">
        <f>VLOOKUP($F1428,產品資料!$A$2:$G$51,6,FALSE)</f>
        <v>1330</v>
      </c>
      <c r="K1428" s="17">
        <f t="shared" si="22"/>
        <v>33250</v>
      </c>
    </row>
    <row r="1429" spans="1:11" x14ac:dyDescent="0.3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1627</v>
      </c>
      <c r="G1429" s="11" t="str">
        <f>VLOOKUP($F1429,產品資料!$A$2:$G$51,5,FALSE)</f>
        <v>暖手寶-粉+白</v>
      </c>
      <c r="H1429" s="8" t="str">
        <f>VLOOKUP(訂單銷售明細!$F1429,產品資料!$A$1:$G$51,2,FALSE)</f>
        <v>空調家電</v>
      </c>
      <c r="I1429" s="8">
        <v>25</v>
      </c>
      <c r="J1429" s="8">
        <f>VLOOKUP($F1429,產品資料!$A$2:$G$51,6,FALSE)</f>
        <v>1330</v>
      </c>
      <c r="K1429" s="12">
        <f t="shared" si="22"/>
        <v>33250</v>
      </c>
    </row>
    <row r="1430" spans="1:11" x14ac:dyDescent="0.3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1624</v>
      </c>
      <c r="G1430" s="16" t="str">
        <f>VLOOKUP($F1430,產品資料!$A$2:$G$51,5,FALSE)</f>
        <v>11L 1級ECONAVI清淨除濕機</v>
      </c>
      <c r="H1430" s="13" t="str">
        <f>VLOOKUP(訂單銷售明細!$F1430,產品資料!$A$1:$G$51,2,FALSE)</f>
        <v>清靜除溼</v>
      </c>
      <c r="I1430" s="13">
        <v>25</v>
      </c>
      <c r="J1430" s="13">
        <f>VLOOKUP($F1430,產品資料!$A$2:$G$51,6,FALSE)</f>
        <v>8990</v>
      </c>
      <c r="K1430" s="17">
        <f t="shared" si="22"/>
        <v>224750</v>
      </c>
    </row>
    <row r="1431" spans="1:11" x14ac:dyDescent="0.3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1623</v>
      </c>
      <c r="G1431" s="11" t="str">
        <f>VLOOKUP($F1431,產品資料!$A$2:$G$51,5,FALSE)</f>
        <v>14吋立扇/電風扇-灰</v>
      </c>
      <c r="H1431" s="8" t="str">
        <f>VLOOKUP(訂單銷售明細!$F1431,產品資料!$A$1:$G$51,2,FALSE)</f>
        <v>空調家電</v>
      </c>
      <c r="I1431" s="8">
        <v>65</v>
      </c>
      <c r="J1431" s="8">
        <f>VLOOKUP($F1431,產品資料!$A$2:$G$51,6,FALSE)</f>
        <v>980</v>
      </c>
      <c r="K1431" s="12">
        <f t="shared" si="22"/>
        <v>63700</v>
      </c>
    </row>
    <row r="1432" spans="1:11" x14ac:dyDescent="0.3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1604</v>
      </c>
      <c r="G1432" s="16" t="str">
        <f>VLOOKUP($F1432,產品資料!$A$2:$G$51,5,FALSE)</f>
        <v>渦輪氣旋健康氣炸鍋</v>
      </c>
      <c r="H1432" s="13" t="str">
        <f>VLOOKUP(訂單銷售明細!$F1432,產品資料!$A$1:$G$51,2,FALSE)</f>
        <v>廚房家電</v>
      </c>
      <c r="I1432" s="13">
        <v>25</v>
      </c>
      <c r="J1432" s="13">
        <f>VLOOKUP($F1432,產品資料!$A$2:$G$51,6,FALSE)</f>
        <v>8990</v>
      </c>
      <c r="K1432" s="17">
        <f t="shared" si="22"/>
        <v>224750</v>
      </c>
    </row>
    <row r="1433" spans="1:11" x14ac:dyDescent="0.3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1604</v>
      </c>
      <c r="G1433" s="11" t="str">
        <f>VLOOKUP($F1433,產品資料!$A$2:$G$51,5,FALSE)</f>
        <v>渦輪氣旋健康氣炸鍋</v>
      </c>
      <c r="H1433" s="8" t="str">
        <f>VLOOKUP(訂單銷售明細!$F1433,產品資料!$A$1:$G$51,2,FALSE)</f>
        <v>廚房家電</v>
      </c>
      <c r="I1433" s="8">
        <v>25</v>
      </c>
      <c r="J1433" s="8">
        <f>VLOOKUP($F1433,產品資料!$A$2:$G$51,6,FALSE)</f>
        <v>8990</v>
      </c>
      <c r="K1433" s="12">
        <f t="shared" si="22"/>
        <v>224750</v>
      </c>
    </row>
    <row r="1434" spans="1:11" x14ac:dyDescent="0.3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1600</v>
      </c>
      <c r="G1434" s="16" t="str">
        <f>VLOOKUP($F1434,產品資料!$A$2:$G$51,5,FALSE)</f>
        <v>蒸氣電熨斗</v>
      </c>
      <c r="H1434" s="13" t="str">
        <f>VLOOKUP(訂單銷售明細!$F1434,產品資料!$A$1:$G$51,2,FALSE)</f>
        <v>生活家電</v>
      </c>
      <c r="I1434" s="13">
        <v>25</v>
      </c>
      <c r="J1434" s="13">
        <f>VLOOKUP($F1434,產品資料!$A$2:$G$51,6,FALSE)</f>
        <v>665</v>
      </c>
      <c r="K1434" s="17">
        <f t="shared" si="22"/>
        <v>16625</v>
      </c>
    </row>
    <row r="1435" spans="1:11" x14ac:dyDescent="0.3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1624</v>
      </c>
      <c r="G1435" s="11" t="str">
        <f>VLOOKUP($F1435,產品資料!$A$2:$G$51,5,FALSE)</f>
        <v>11L 1級ECONAVI清淨除濕機</v>
      </c>
      <c r="H1435" s="8" t="str">
        <f>VLOOKUP(訂單銷售明細!$F1435,產品資料!$A$1:$G$51,2,FALSE)</f>
        <v>清靜除溼</v>
      </c>
      <c r="I1435" s="8">
        <v>25</v>
      </c>
      <c r="J1435" s="8">
        <f>VLOOKUP($F1435,產品資料!$A$2:$G$51,6,FALSE)</f>
        <v>8990</v>
      </c>
      <c r="K1435" s="12">
        <f t="shared" si="22"/>
        <v>224750</v>
      </c>
    </row>
    <row r="1436" spans="1:11" x14ac:dyDescent="0.3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1624</v>
      </c>
      <c r="G1436" s="16" t="str">
        <f>VLOOKUP($F1436,產品資料!$A$2:$G$51,5,FALSE)</f>
        <v>11L 1級ECONAVI清淨除濕機</v>
      </c>
      <c r="H1436" s="13" t="str">
        <f>VLOOKUP(訂單銷售明細!$F1436,產品資料!$A$1:$G$51,2,FALSE)</f>
        <v>清靜除溼</v>
      </c>
      <c r="I1436" s="13">
        <v>25</v>
      </c>
      <c r="J1436" s="13">
        <f>VLOOKUP($F1436,產品資料!$A$2:$G$51,6,FALSE)</f>
        <v>8990</v>
      </c>
      <c r="K1436" s="17">
        <f t="shared" si="22"/>
        <v>224750</v>
      </c>
    </row>
    <row r="1437" spans="1:11" x14ac:dyDescent="0.3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1623</v>
      </c>
      <c r="G1437" s="11" t="str">
        <f>VLOOKUP($F1437,產品資料!$A$2:$G$51,5,FALSE)</f>
        <v>14吋立扇/電風扇-灰</v>
      </c>
      <c r="H1437" s="8" t="str">
        <f>VLOOKUP(訂單銷售明細!$F1437,產品資料!$A$1:$G$51,2,FALSE)</f>
        <v>空調家電</v>
      </c>
      <c r="I1437" s="8">
        <v>65</v>
      </c>
      <c r="J1437" s="8">
        <f>VLOOKUP($F1437,產品資料!$A$2:$G$51,6,FALSE)</f>
        <v>980</v>
      </c>
      <c r="K1437" s="12">
        <f t="shared" si="22"/>
        <v>63700</v>
      </c>
    </row>
    <row r="1438" spans="1:11" x14ac:dyDescent="0.3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1604</v>
      </c>
      <c r="G1438" s="16" t="str">
        <f>VLOOKUP($F1438,產品資料!$A$2:$G$51,5,FALSE)</f>
        <v>渦輪氣旋健康氣炸鍋</v>
      </c>
      <c r="H1438" s="13" t="str">
        <f>VLOOKUP(訂單銷售明細!$F1438,產品資料!$A$1:$G$51,2,FALSE)</f>
        <v>廚房家電</v>
      </c>
      <c r="I1438" s="13">
        <v>25</v>
      </c>
      <c r="J1438" s="13">
        <f>VLOOKUP($F1438,產品資料!$A$2:$G$51,6,FALSE)</f>
        <v>8990</v>
      </c>
      <c r="K1438" s="17">
        <f t="shared" si="22"/>
        <v>224750</v>
      </c>
    </row>
    <row r="1439" spans="1:11" x14ac:dyDescent="0.3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1604</v>
      </c>
      <c r="G1439" s="11" t="str">
        <f>VLOOKUP($F1439,產品資料!$A$2:$G$51,5,FALSE)</f>
        <v>渦輪氣旋健康氣炸鍋</v>
      </c>
      <c r="H1439" s="8" t="str">
        <f>VLOOKUP(訂單銷售明細!$F1439,產品資料!$A$1:$G$51,2,FALSE)</f>
        <v>廚房家電</v>
      </c>
      <c r="I1439" s="8">
        <v>25</v>
      </c>
      <c r="J1439" s="8">
        <f>VLOOKUP($F1439,產品資料!$A$2:$G$51,6,FALSE)</f>
        <v>8990</v>
      </c>
      <c r="K1439" s="12">
        <f t="shared" si="22"/>
        <v>224750</v>
      </c>
    </row>
    <row r="1440" spans="1:11" x14ac:dyDescent="0.3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1624</v>
      </c>
      <c r="G1440" s="16" t="str">
        <f>VLOOKUP($F1440,產品資料!$A$2:$G$51,5,FALSE)</f>
        <v>11L 1級ECONAVI清淨除濕機</v>
      </c>
      <c r="H1440" s="13" t="str">
        <f>VLOOKUP(訂單銷售明細!$F1440,產品資料!$A$1:$G$51,2,FALSE)</f>
        <v>清靜除溼</v>
      </c>
      <c r="I1440" s="13">
        <v>25</v>
      </c>
      <c r="J1440" s="13">
        <f>VLOOKUP($F1440,產品資料!$A$2:$G$51,6,FALSE)</f>
        <v>8990</v>
      </c>
      <c r="K1440" s="17">
        <f t="shared" si="22"/>
        <v>224750</v>
      </c>
    </row>
    <row r="1441" spans="1:11" x14ac:dyDescent="0.3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1624</v>
      </c>
      <c r="G1441" s="11" t="str">
        <f>VLOOKUP($F1441,產品資料!$A$2:$G$51,5,FALSE)</f>
        <v>11L 1級ECONAVI清淨除濕機</v>
      </c>
      <c r="H1441" s="8" t="str">
        <f>VLOOKUP(訂單銷售明細!$F1441,產品資料!$A$1:$G$51,2,FALSE)</f>
        <v>清靜除溼</v>
      </c>
      <c r="I1441" s="8">
        <v>25</v>
      </c>
      <c r="J1441" s="8">
        <f>VLOOKUP($F1441,產品資料!$A$2:$G$51,6,FALSE)</f>
        <v>8990</v>
      </c>
      <c r="K1441" s="12">
        <f t="shared" si="22"/>
        <v>224750</v>
      </c>
    </row>
    <row r="1442" spans="1:11" x14ac:dyDescent="0.3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1624</v>
      </c>
      <c r="G1442" s="16" t="str">
        <f>VLOOKUP($F1442,產品資料!$A$2:$G$51,5,FALSE)</f>
        <v>11L 1級ECONAVI清淨除濕機</v>
      </c>
      <c r="H1442" s="13" t="str">
        <f>VLOOKUP(訂單銷售明細!$F1442,產品資料!$A$1:$G$51,2,FALSE)</f>
        <v>清靜除溼</v>
      </c>
      <c r="I1442" s="13">
        <v>25</v>
      </c>
      <c r="J1442" s="13">
        <f>VLOOKUP($F1442,產品資料!$A$2:$G$51,6,FALSE)</f>
        <v>8990</v>
      </c>
      <c r="K1442" s="17">
        <f t="shared" si="22"/>
        <v>224750</v>
      </c>
    </row>
    <row r="1443" spans="1:11" x14ac:dyDescent="0.3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1623</v>
      </c>
      <c r="G1443" s="11" t="str">
        <f>VLOOKUP($F1443,產品資料!$A$2:$G$51,5,FALSE)</f>
        <v>14吋立扇/電風扇-灰</v>
      </c>
      <c r="H1443" s="8" t="str">
        <f>VLOOKUP(訂單銷售明細!$F1443,產品資料!$A$1:$G$51,2,FALSE)</f>
        <v>空調家電</v>
      </c>
      <c r="I1443" s="8">
        <v>65</v>
      </c>
      <c r="J1443" s="8">
        <f>VLOOKUP($F1443,產品資料!$A$2:$G$51,6,FALSE)</f>
        <v>980</v>
      </c>
      <c r="K1443" s="12">
        <f t="shared" si="22"/>
        <v>63700</v>
      </c>
    </row>
    <row r="1444" spans="1:11" x14ac:dyDescent="0.3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1608</v>
      </c>
      <c r="G1444" s="16" t="str">
        <f>VLOOKUP($F1444,產品資料!$A$2:$G$51,5,FALSE)</f>
        <v>奈米水離子吹風機-粉金</v>
      </c>
      <c r="H1444" s="13" t="str">
        <f>VLOOKUP(訂單銷售明細!$F1444,產品資料!$A$1:$G$51,2,FALSE)</f>
        <v>美容家電</v>
      </c>
      <c r="I1444" s="13">
        <v>35</v>
      </c>
      <c r="J1444" s="13">
        <f>VLOOKUP($F1444,產品資料!$A$2:$G$51,6,FALSE)</f>
        <v>5990</v>
      </c>
      <c r="K1444" s="17">
        <f t="shared" si="22"/>
        <v>209650</v>
      </c>
    </row>
    <row r="1445" spans="1:11" x14ac:dyDescent="0.3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1610</v>
      </c>
      <c r="G1445" s="11" t="str">
        <f>VLOOKUP($F1445,產品資料!$A$2:$G$51,5,FALSE)</f>
        <v>10人份微電腦電子鍋</v>
      </c>
      <c r="H1445" s="8" t="str">
        <f>VLOOKUP(訂單銷售明細!$F1445,產品資料!$A$1:$G$51,2,FALSE)</f>
        <v>廚房家電</v>
      </c>
      <c r="I1445" s="8">
        <v>35</v>
      </c>
      <c r="J1445" s="8">
        <f>VLOOKUP($F1445,產品資料!$A$2:$G$51,6,FALSE)</f>
        <v>3790</v>
      </c>
      <c r="K1445" s="12">
        <f t="shared" si="22"/>
        <v>132650</v>
      </c>
    </row>
    <row r="1446" spans="1:11" x14ac:dyDescent="0.3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1606</v>
      </c>
      <c r="G1446" s="16" t="str">
        <f>VLOOKUP($F1446,產品資料!$A$2:$G$51,5,FALSE)</f>
        <v>多功能計時鬆餅機-雪花白</v>
      </c>
      <c r="H1446" s="13" t="str">
        <f>VLOOKUP(訂單銷售明細!$F1446,產品資料!$A$1:$G$51,2,FALSE)</f>
        <v>廚房家電</v>
      </c>
      <c r="I1446" s="13">
        <v>45</v>
      </c>
      <c r="J1446" s="13">
        <f>VLOOKUP($F1446,產品資料!$A$2:$G$51,6,FALSE)</f>
        <v>3880</v>
      </c>
      <c r="K1446" s="17">
        <f t="shared" si="22"/>
        <v>174600</v>
      </c>
    </row>
    <row r="1447" spans="1:11" x14ac:dyDescent="0.3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1606</v>
      </c>
      <c r="G1447" s="11" t="str">
        <f>VLOOKUP($F1447,產品資料!$A$2:$G$51,5,FALSE)</f>
        <v>多功能計時鬆餅機-雪花白</v>
      </c>
      <c r="H1447" s="8" t="str">
        <f>VLOOKUP(訂單銷售明細!$F1447,產品資料!$A$1:$G$51,2,FALSE)</f>
        <v>廚房家電</v>
      </c>
      <c r="I1447" s="8">
        <v>45</v>
      </c>
      <c r="J1447" s="8">
        <f>VLOOKUP($F1447,產品資料!$A$2:$G$51,6,FALSE)</f>
        <v>3880</v>
      </c>
      <c r="K1447" s="12">
        <f t="shared" si="22"/>
        <v>174600</v>
      </c>
    </row>
    <row r="1448" spans="1:11" x14ac:dyDescent="0.3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1621</v>
      </c>
      <c r="G1448" s="16" t="str">
        <f>VLOOKUP($F1448,產品資料!$A$2:$G$51,5,FALSE)</f>
        <v>溫熱按摩巧揉枕</v>
      </c>
      <c r="H1448" s="13" t="str">
        <f>VLOOKUP(訂單銷售明細!$F1448,產品資料!$A$1:$G$51,2,FALSE)</f>
        <v>按摩家電</v>
      </c>
      <c r="I1448" s="13">
        <v>45</v>
      </c>
      <c r="J1448" s="13">
        <f>VLOOKUP($F1448,產品資料!$A$2:$G$51,6,FALSE)</f>
        <v>1688</v>
      </c>
      <c r="K1448" s="17">
        <f t="shared" si="22"/>
        <v>75960</v>
      </c>
    </row>
    <row r="1449" spans="1:11" x14ac:dyDescent="0.3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1621</v>
      </c>
      <c r="G1449" s="11" t="str">
        <f>VLOOKUP($F1449,產品資料!$A$2:$G$51,5,FALSE)</f>
        <v>溫熱按摩巧揉枕</v>
      </c>
      <c r="H1449" s="8" t="str">
        <f>VLOOKUP(訂單銷售明細!$F1449,產品資料!$A$1:$G$51,2,FALSE)</f>
        <v>按摩家電</v>
      </c>
      <c r="I1449" s="8">
        <v>45</v>
      </c>
      <c r="J1449" s="8">
        <f>VLOOKUP($F1449,產品資料!$A$2:$G$51,6,FALSE)</f>
        <v>1688</v>
      </c>
      <c r="K1449" s="12">
        <f t="shared" si="22"/>
        <v>75960</v>
      </c>
    </row>
    <row r="1450" spans="1:11" x14ac:dyDescent="0.3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1600</v>
      </c>
      <c r="G1450" s="16" t="str">
        <f>VLOOKUP($F1450,產品資料!$A$2:$G$51,5,FALSE)</f>
        <v>蒸氣電熨斗</v>
      </c>
      <c r="H1450" s="13" t="str">
        <f>VLOOKUP(訂單銷售明細!$F1450,產品資料!$A$1:$G$51,2,FALSE)</f>
        <v>生活家電</v>
      </c>
      <c r="I1450" s="13">
        <v>25</v>
      </c>
      <c r="J1450" s="13">
        <f>VLOOKUP($F1450,產品資料!$A$2:$G$51,6,FALSE)</f>
        <v>665</v>
      </c>
      <c r="K1450" s="17">
        <f t="shared" si="22"/>
        <v>16625</v>
      </c>
    </row>
    <row r="1451" spans="1:11" x14ac:dyDescent="0.3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1600</v>
      </c>
      <c r="G1451" s="11" t="str">
        <f>VLOOKUP($F1451,產品資料!$A$2:$G$51,5,FALSE)</f>
        <v>蒸氣電熨斗</v>
      </c>
      <c r="H1451" s="8" t="str">
        <f>VLOOKUP(訂單銷售明細!$F1451,產品資料!$A$1:$G$51,2,FALSE)</f>
        <v>生活家電</v>
      </c>
      <c r="I1451" s="8">
        <v>25</v>
      </c>
      <c r="J1451" s="8">
        <f>VLOOKUP($F1451,產品資料!$A$2:$G$51,6,FALSE)</f>
        <v>665</v>
      </c>
      <c r="K1451" s="12">
        <f t="shared" si="22"/>
        <v>16625</v>
      </c>
    </row>
    <row r="1452" spans="1:11" x14ac:dyDescent="0.3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1613</v>
      </c>
      <c r="G1452" s="16" t="str">
        <f>VLOOKUP($F1452,產品資料!$A$2:$G$51,5,FALSE)</f>
        <v>水洗三刀頭電動刮鬍刀-黑</v>
      </c>
      <c r="H1452" s="13" t="str">
        <f>VLOOKUP(訂單銷售明細!$F1452,產品資料!$A$1:$G$51,2,FALSE)</f>
        <v>美容家電</v>
      </c>
      <c r="I1452" s="13">
        <v>25</v>
      </c>
      <c r="J1452" s="13">
        <f>VLOOKUP($F1452,產品資料!$A$2:$G$51,6,FALSE)</f>
        <v>980</v>
      </c>
      <c r="K1452" s="17">
        <f t="shared" si="22"/>
        <v>24500</v>
      </c>
    </row>
    <row r="1453" spans="1:11" x14ac:dyDescent="0.3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1615</v>
      </c>
      <c r="G1453" s="11" t="str">
        <f>VLOOKUP($F1453,產品資料!$A$2:$G$51,5,FALSE)</f>
        <v>迷你淨顏潔膚儀-送刷頭</v>
      </c>
      <c r="H1453" s="8" t="str">
        <f>VLOOKUP(訂單銷售明細!$F1453,產品資料!$A$1:$G$51,2,FALSE)</f>
        <v>美容家電</v>
      </c>
      <c r="I1453" s="8">
        <v>25</v>
      </c>
      <c r="J1453" s="8">
        <f>VLOOKUP($F1453,產品資料!$A$2:$G$51,6,FALSE)</f>
        <v>2600</v>
      </c>
      <c r="K1453" s="12">
        <f t="shared" si="22"/>
        <v>65000</v>
      </c>
    </row>
    <row r="1454" spans="1:11" x14ac:dyDescent="0.3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1619</v>
      </c>
      <c r="G1454" s="16" t="str">
        <f>VLOOKUP($F1454,產品資料!$A$2:$G$51,5,FALSE)</f>
        <v>無線頸肩按摩器</v>
      </c>
      <c r="H1454" s="13" t="str">
        <f>VLOOKUP(訂單銷售明細!$F1454,產品資料!$A$1:$G$51,2,FALSE)</f>
        <v>按摩家電</v>
      </c>
      <c r="I1454" s="13">
        <v>25</v>
      </c>
      <c r="J1454" s="13">
        <f>VLOOKUP($F1454,產品資料!$A$2:$G$51,6,FALSE)</f>
        <v>2680</v>
      </c>
      <c r="K1454" s="17">
        <f t="shared" si="22"/>
        <v>67000</v>
      </c>
    </row>
    <row r="1455" spans="1:11" x14ac:dyDescent="0.3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1619</v>
      </c>
      <c r="G1455" s="11" t="str">
        <f>VLOOKUP($F1455,產品資料!$A$2:$G$51,5,FALSE)</f>
        <v>無線頸肩按摩器</v>
      </c>
      <c r="H1455" s="8" t="str">
        <f>VLOOKUP(訂單銷售明細!$F1455,產品資料!$A$1:$G$51,2,FALSE)</f>
        <v>按摩家電</v>
      </c>
      <c r="I1455" s="8">
        <v>25</v>
      </c>
      <c r="J1455" s="8">
        <f>VLOOKUP($F1455,產品資料!$A$2:$G$51,6,FALSE)</f>
        <v>2680</v>
      </c>
      <c r="K1455" s="12">
        <f t="shared" si="22"/>
        <v>67000</v>
      </c>
    </row>
    <row r="1456" spans="1:11" x14ac:dyDescent="0.3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1613</v>
      </c>
      <c r="G1456" s="16" t="str">
        <f>VLOOKUP($F1456,產品資料!$A$2:$G$51,5,FALSE)</f>
        <v>水洗三刀頭電動刮鬍刀-黑</v>
      </c>
      <c r="H1456" s="13" t="str">
        <f>VLOOKUP(訂單銷售明細!$F1456,產品資料!$A$1:$G$51,2,FALSE)</f>
        <v>美容家電</v>
      </c>
      <c r="I1456" s="13">
        <v>35</v>
      </c>
      <c r="J1456" s="13">
        <f>VLOOKUP($F1456,產品資料!$A$2:$G$51,6,FALSE)</f>
        <v>980</v>
      </c>
      <c r="K1456" s="17">
        <f t="shared" si="22"/>
        <v>34300</v>
      </c>
    </row>
    <row r="1457" spans="1:11" x14ac:dyDescent="0.3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1613</v>
      </c>
      <c r="G1457" s="11" t="str">
        <f>VLOOKUP($F1457,產品資料!$A$2:$G$51,5,FALSE)</f>
        <v>水洗三刀頭電動刮鬍刀-黑</v>
      </c>
      <c r="H1457" s="8" t="str">
        <f>VLOOKUP(訂單銷售明細!$F1457,產品資料!$A$1:$G$51,2,FALSE)</f>
        <v>美容家電</v>
      </c>
      <c r="I1457" s="8">
        <v>35</v>
      </c>
      <c r="J1457" s="8">
        <f>VLOOKUP($F1457,產品資料!$A$2:$G$51,6,FALSE)</f>
        <v>980</v>
      </c>
      <c r="K1457" s="12">
        <f t="shared" si="22"/>
        <v>34300</v>
      </c>
    </row>
    <row r="1458" spans="1:11" x14ac:dyDescent="0.3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1611</v>
      </c>
      <c r="G1458" s="16" t="str">
        <f>VLOOKUP($F1458,產品資料!$A$2:$G$51,5,FALSE)</f>
        <v>美白電動牙刷-美白刷頭+多動向交叉刷頭</v>
      </c>
      <c r="H1458" s="13" t="str">
        <f>VLOOKUP(訂單銷售明細!$F1458,產品資料!$A$1:$G$51,2,FALSE)</f>
        <v>美容家電</v>
      </c>
      <c r="I1458" s="13">
        <v>35</v>
      </c>
      <c r="J1458" s="13">
        <f>VLOOKUP($F1458,產品資料!$A$2:$G$51,6,FALSE)</f>
        <v>1200</v>
      </c>
      <c r="K1458" s="17">
        <f t="shared" si="22"/>
        <v>42000</v>
      </c>
    </row>
    <row r="1459" spans="1:11" x14ac:dyDescent="0.3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1608</v>
      </c>
      <c r="G1459" s="11" t="str">
        <f>VLOOKUP($F1459,產品資料!$A$2:$G$51,5,FALSE)</f>
        <v>奈米水離子吹風機-粉金</v>
      </c>
      <c r="H1459" s="8" t="str">
        <f>VLOOKUP(訂單銷售明細!$F1459,產品資料!$A$1:$G$51,2,FALSE)</f>
        <v>美容家電</v>
      </c>
      <c r="I1459" s="8">
        <v>35</v>
      </c>
      <c r="J1459" s="8">
        <f>VLOOKUP($F1459,產品資料!$A$2:$G$51,6,FALSE)</f>
        <v>5990</v>
      </c>
      <c r="K1459" s="12">
        <f t="shared" si="22"/>
        <v>209650</v>
      </c>
    </row>
    <row r="1460" spans="1:11" x14ac:dyDescent="0.3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1610</v>
      </c>
      <c r="G1460" s="16" t="str">
        <f>VLOOKUP($F1460,產品資料!$A$2:$G$51,5,FALSE)</f>
        <v>10人份微電腦電子鍋</v>
      </c>
      <c r="H1460" s="13" t="str">
        <f>VLOOKUP(訂單銷售明細!$F1460,產品資料!$A$1:$G$51,2,FALSE)</f>
        <v>廚房家電</v>
      </c>
      <c r="I1460" s="13">
        <v>35</v>
      </c>
      <c r="J1460" s="13">
        <f>VLOOKUP($F1460,產品資料!$A$2:$G$51,6,FALSE)</f>
        <v>3790</v>
      </c>
      <c r="K1460" s="17">
        <f t="shared" si="22"/>
        <v>132650</v>
      </c>
    </row>
    <row r="1461" spans="1:11" x14ac:dyDescent="0.3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1606</v>
      </c>
      <c r="G1461" s="11" t="str">
        <f>VLOOKUP($F1461,產品資料!$A$2:$G$51,5,FALSE)</f>
        <v>多功能計時鬆餅機-雪花白</v>
      </c>
      <c r="H1461" s="8" t="str">
        <f>VLOOKUP(訂單銷售明細!$F1461,產品資料!$A$1:$G$51,2,FALSE)</f>
        <v>廚房家電</v>
      </c>
      <c r="I1461" s="8">
        <v>45</v>
      </c>
      <c r="J1461" s="8">
        <f>VLOOKUP($F1461,產品資料!$A$2:$G$51,6,FALSE)</f>
        <v>3880</v>
      </c>
      <c r="K1461" s="12">
        <f t="shared" si="22"/>
        <v>174600</v>
      </c>
    </row>
    <row r="1462" spans="1:11" x14ac:dyDescent="0.3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1606</v>
      </c>
      <c r="G1462" s="16" t="str">
        <f>VLOOKUP($F1462,產品資料!$A$2:$G$51,5,FALSE)</f>
        <v>多功能計時鬆餅機-雪花白</v>
      </c>
      <c r="H1462" s="13" t="str">
        <f>VLOOKUP(訂單銷售明細!$F1462,產品資料!$A$1:$G$51,2,FALSE)</f>
        <v>廚房家電</v>
      </c>
      <c r="I1462" s="13">
        <v>45</v>
      </c>
      <c r="J1462" s="13">
        <f>VLOOKUP($F1462,產品資料!$A$2:$G$51,6,FALSE)</f>
        <v>3880</v>
      </c>
      <c r="K1462" s="17">
        <f t="shared" si="22"/>
        <v>174600</v>
      </c>
    </row>
    <row r="1463" spans="1:11" x14ac:dyDescent="0.3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1621</v>
      </c>
      <c r="G1463" s="11" t="str">
        <f>VLOOKUP($F1463,產品資料!$A$2:$G$51,5,FALSE)</f>
        <v>溫熱按摩巧揉枕</v>
      </c>
      <c r="H1463" s="8" t="str">
        <f>VLOOKUP(訂單銷售明細!$F1463,產品資料!$A$1:$G$51,2,FALSE)</f>
        <v>按摩家電</v>
      </c>
      <c r="I1463" s="8">
        <v>45</v>
      </c>
      <c r="J1463" s="8">
        <f>VLOOKUP($F1463,產品資料!$A$2:$G$51,6,FALSE)</f>
        <v>1688</v>
      </c>
      <c r="K1463" s="12">
        <f t="shared" si="22"/>
        <v>75960</v>
      </c>
    </row>
    <row r="1464" spans="1:11" x14ac:dyDescent="0.3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1621</v>
      </c>
      <c r="G1464" s="16" t="str">
        <f>VLOOKUP($F1464,產品資料!$A$2:$G$51,5,FALSE)</f>
        <v>溫熱按摩巧揉枕</v>
      </c>
      <c r="H1464" s="13" t="str">
        <f>VLOOKUP(訂單銷售明細!$F1464,產品資料!$A$1:$G$51,2,FALSE)</f>
        <v>按摩家電</v>
      </c>
      <c r="I1464" s="13">
        <v>45</v>
      </c>
      <c r="J1464" s="13">
        <f>VLOOKUP($F1464,產品資料!$A$2:$G$51,6,FALSE)</f>
        <v>1688</v>
      </c>
      <c r="K1464" s="17">
        <f t="shared" si="22"/>
        <v>75960</v>
      </c>
    </row>
    <row r="1465" spans="1:11" x14ac:dyDescent="0.3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1600</v>
      </c>
      <c r="G1465" s="11" t="str">
        <f>VLOOKUP($F1465,產品資料!$A$2:$G$51,5,FALSE)</f>
        <v>蒸氣電熨斗</v>
      </c>
      <c r="H1465" s="8" t="str">
        <f>VLOOKUP(訂單銷售明細!$F1465,產品資料!$A$1:$G$51,2,FALSE)</f>
        <v>生活家電</v>
      </c>
      <c r="I1465" s="8">
        <v>25</v>
      </c>
      <c r="J1465" s="8">
        <f>VLOOKUP($F1465,產品資料!$A$2:$G$51,6,FALSE)</f>
        <v>665</v>
      </c>
      <c r="K1465" s="12">
        <f t="shared" si="22"/>
        <v>16625</v>
      </c>
    </row>
    <row r="1466" spans="1:11" x14ac:dyDescent="0.3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1600</v>
      </c>
      <c r="G1466" s="16" t="str">
        <f>VLOOKUP($F1466,產品資料!$A$2:$G$51,5,FALSE)</f>
        <v>蒸氣電熨斗</v>
      </c>
      <c r="H1466" s="13" t="str">
        <f>VLOOKUP(訂單銷售明細!$F1466,產品資料!$A$1:$G$51,2,FALSE)</f>
        <v>生活家電</v>
      </c>
      <c r="I1466" s="13">
        <v>25</v>
      </c>
      <c r="J1466" s="13">
        <f>VLOOKUP($F1466,產品資料!$A$2:$G$51,6,FALSE)</f>
        <v>665</v>
      </c>
      <c r="K1466" s="17">
        <f t="shared" si="22"/>
        <v>16625</v>
      </c>
    </row>
    <row r="1467" spans="1:11" x14ac:dyDescent="0.3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1613</v>
      </c>
      <c r="G1467" s="11" t="str">
        <f>VLOOKUP($F1467,產品資料!$A$2:$G$51,5,FALSE)</f>
        <v>水洗三刀頭電動刮鬍刀-黑</v>
      </c>
      <c r="H1467" s="8" t="str">
        <f>VLOOKUP(訂單銷售明細!$F1467,產品資料!$A$1:$G$51,2,FALSE)</f>
        <v>美容家電</v>
      </c>
      <c r="I1467" s="8">
        <v>25</v>
      </c>
      <c r="J1467" s="8">
        <f>VLOOKUP($F1467,產品資料!$A$2:$G$51,6,FALSE)</f>
        <v>980</v>
      </c>
      <c r="K1467" s="12">
        <f t="shared" si="22"/>
        <v>24500</v>
      </c>
    </row>
    <row r="1468" spans="1:11" x14ac:dyDescent="0.3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1615</v>
      </c>
      <c r="G1468" s="16" t="str">
        <f>VLOOKUP($F1468,產品資料!$A$2:$G$51,5,FALSE)</f>
        <v>迷你淨顏潔膚儀-送刷頭</v>
      </c>
      <c r="H1468" s="13" t="str">
        <f>VLOOKUP(訂單銷售明細!$F1468,產品資料!$A$1:$G$51,2,FALSE)</f>
        <v>美容家電</v>
      </c>
      <c r="I1468" s="13">
        <v>25</v>
      </c>
      <c r="J1468" s="13">
        <f>VLOOKUP($F1468,產品資料!$A$2:$G$51,6,FALSE)</f>
        <v>2600</v>
      </c>
      <c r="K1468" s="17">
        <f t="shared" si="22"/>
        <v>65000</v>
      </c>
    </row>
    <row r="1469" spans="1:11" x14ac:dyDescent="0.3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1619</v>
      </c>
      <c r="G1469" s="11" t="str">
        <f>VLOOKUP($F1469,產品資料!$A$2:$G$51,5,FALSE)</f>
        <v>無線頸肩按摩器</v>
      </c>
      <c r="H1469" s="8" t="str">
        <f>VLOOKUP(訂單銷售明細!$F1469,產品資料!$A$1:$G$51,2,FALSE)</f>
        <v>按摩家電</v>
      </c>
      <c r="I1469" s="8">
        <v>25</v>
      </c>
      <c r="J1469" s="8">
        <f>VLOOKUP($F1469,產品資料!$A$2:$G$51,6,FALSE)</f>
        <v>2680</v>
      </c>
      <c r="K1469" s="12">
        <f t="shared" si="22"/>
        <v>67000</v>
      </c>
    </row>
    <row r="1470" spans="1:11" x14ac:dyDescent="0.3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1619</v>
      </c>
      <c r="G1470" s="16" t="str">
        <f>VLOOKUP($F1470,產品資料!$A$2:$G$51,5,FALSE)</f>
        <v>無線頸肩按摩器</v>
      </c>
      <c r="H1470" s="13" t="str">
        <f>VLOOKUP(訂單銷售明細!$F1470,產品資料!$A$1:$G$51,2,FALSE)</f>
        <v>按摩家電</v>
      </c>
      <c r="I1470" s="13">
        <v>25</v>
      </c>
      <c r="J1470" s="13">
        <f>VLOOKUP($F1470,產品資料!$A$2:$G$51,6,FALSE)</f>
        <v>2680</v>
      </c>
      <c r="K1470" s="17">
        <f t="shared" si="22"/>
        <v>67000</v>
      </c>
    </row>
    <row r="1471" spans="1:11" x14ac:dyDescent="0.3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1613</v>
      </c>
      <c r="G1471" s="11" t="str">
        <f>VLOOKUP($F1471,產品資料!$A$2:$G$51,5,FALSE)</f>
        <v>水洗三刀頭電動刮鬍刀-黑</v>
      </c>
      <c r="H1471" s="8" t="str">
        <f>VLOOKUP(訂單銷售明細!$F1471,產品資料!$A$1:$G$51,2,FALSE)</f>
        <v>美容家電</v>
      </c>
      <c r="I1471" s="8">
        <v>35</v>
      </c>
      <c r="J1471" s="8">
        <f>VLOOKUP($F1471,產品資料!$A$2:$G$51,6,FALSE)</f>
        <v>980</v>
      </c>
      <c r="K1471" s="12">
        <f t="shared" si="22"/>
        <v>34300</v>
      </c>
    </row>
    <row r="1472" spans="1:11" x14ac:dyDescent="0.3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1613</v>
      </c>
      <c r="G1472" s="16" t="str">
        <f>VLOOKUP($F1472,產品資料!$A$2:$G$51,5,FALSE)</f>
        <v>水洗三刀頭電動刮鬍刀-黑</v>
      </c>
      <c r="H1472" s="13" t="str">
        <f>VLOOKUP(訂單銷售明細!$F1472,產品資料!$A$1:$G$51,2,FALSE)</f>
        <v>美容家電</v>
      </c>
      <c r="I1472" s="13">
        <v>35</v>
      </c>
      <c r="J1472" s="13">
        <f>VLOOKUP($F1472,產品資料!$A$2:$G$51,6,FALSE)</f>
        <v>980</v>
      </c>
      <c r="K1472" s="17">
        <f t="shared" si="22"/>
        <v>34300</v>
      </c>
    </row>
    <row r="1473" spans="1:11" x14ac:dyDescent="0.3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1611</v>
      </c>
      <c r="G1473" s="11" t="str">
        <f>VLOOKUP($F1473,產品資料!$A$2:$G$51,5,FALSE)</f>
        <v>美白電動牙刷-美白刷頭+多動向交叉刷頭</v>
      </c>
      <c r="H1473" s="8" t="str">
        <f>VLOOKUP(訂單銷售明細!$F1473,產品資料!$A$1:$G$51,2,FALSE)</f>
        <v>美容家電</v>
      </c>
      <c r="I1473" s="8">
        <v>35</v>
      </c>
      <c r="J1473" s="8">
        <f>VLOOKUP($F1473,產品資料!$A$2:$G$51,6,FALSE)</f>
        <v>1200</v>
      </c>
      <c r="K1473" s="12">
        <f t="shared" si="22"/>
        <v>42000</v>
      </c>
    </row>
    <row r="1474" spans="1:11" x14ac:dyDescent="0.3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1608</v>
      </c>
      <c r="G1474" s="16" t="str">
        <f>VLOOKUP($F1474,產品資料!$A$2:$G$51,5,FALSE)</f>
        <v>奈米水離子吹風機-粉金</v>
      </c>
      <c r="H1474" s="13" t="str">
        <f>VLOOKUP(訂單銷售明細!$F1474,產品資料!$A$1:$G$51,2,FALSE)</f>
        <v>美容家電</v>
      </c>
      <c r="I1474" s="13">
        <v>35</v>
      </c>
      <c r="J1474" s="13">
        <f>VLOOKUP($F1474,產品資料!$A$2:$G$51,6,FALSE)</f>
        <v>5990</v>
      </c>
      <c r="K1474" s="17">
        <f t="shared" si="22"/>
        <v>209650</v>
      </c>
    </row>
    <row r="1475" spans="1:11" x14ac:dyDescent="0.3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1610</v>
      </c>
      <c r="G1475" s="11" t="str">
        <f>VLOOKUP($F1475,產品資料!$A$2:$G$51,5,FALSE)</f>
        <v>10人份微電腦電子鍋</v>
      </c>
      <c r="H1475" s="8" t="str">
        <f>VLOOKUP(訂單銷售明細!$F1475,產品資料!$A$1:$G$51,2,FALSE)</f>
        <v>廚房家電</v>
      </c>
      <c r="I1475" s="8">
        <v>35</v>
      </c>
      <c r="J1475" s="8">
        <f>VLOOKUP($F1475,產品資料!$A$2:$G$51,6,FALSE)</f>
        <v>3790</v>
      </c>
      <c r="K1475" s="12">
        <f t="shared" ref="K1475:K1515" si="23">I1475*J1475</f>
        <v>132650</v>
      </c>
    </row>
    <row r="1476" spans="1:11" x14ac:dyDescent="0.3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1606</v>
      </c>
      <c r="G1476" s="16" t="str">
        <f>VLOOKUP($F1476,產品資料!$A$2:$G$51,5,FALSE)</f>
        <v>多功能計時鬆餅機-雪花白</v>
      </c>
      <c r="H1476" s="13" t="str">
        <f>VLOOKUP(訂單銷售明細!$F1476,產品資料!$A$1:$G$51,2,FALSE)</f>
        <v>廚房家電</v>
      </c>
      <c r="I1476" s="13">
        <v>45</v>
      </c>
      <c r="J1476" s="13">
        <f>VLOOKUP($F1476,產品資料!$A$2:$G$51,6,FALSE)</f>
        <v>3880</v>
      </c>
      <c r="K1476" s="17">
        <f t="shared" si="23"/>
        <v>174600</v>
      </c>
    </row>
    <row r="1477" spans="1:11" x14ac:dyDescent="0.3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1606</v>
      </c>
      <c r="G1477" s="11" t="str">
        <f>VLOOKUP($F1477,產品資料!$A$2:$G$51,5,FALSE)</f>
        <v>多功能計時鬆餅機-雪花白</v>
      </c>
      <c r="H1477" s="8" t="str">
        <f>VLOOKUP(訂單銷售明細!$F1477,產品資料!$A$1:$G$51,2,FALSE)</f>
        <v>廚房家電</v>
      </c>
      <c r="I1477" s="8">
        <v>45</v>
      </c>
      <c r="J1477" s="8">
        <f>VLOOKUP($F1477,產品資料!$A$2:$G$51,6,FALSE)</f>
        <v>3880</v>
      </c>
      <c r="K1477" s="12">
        <f t="shared" si="23"/>
        <v>174600</v>
      </c>
    </row>
    <row r="1478" spans="1:11" x14ac:dyDescent="0.3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1621</v>
      </c>
      <c r="G1478" s="16" t="str">
        <f>VLOOKUP($F1478,產品資料!$A$2:$G$51,5,FALSE)</f>
        <v>溫熱按摩巧揉枕</v>
      </c>
      <c r="H1478" s="13" t="str">
        <f>VLOOKUP(訂單銷售明細!$F1478,產品資料!$A$1:$G$51,2,FALSE)</f>
        <v>按摩家電</v>
      </c>
      <c r="I1478" s="13">
        <v>45</v>
      </c>
      <c r="J1478" s="13">
        <f>VLOOKUP($F1478,產品資料!$A$2:$G$51,6,FALSE)</f>
        <v>1688</v>
      </c>
      <c r="K1478" s="17">
        <f t="shared" si="23"/>
        <v>75960</v>
      </c>
    </row>
    <row r="1479" spans="1:11" x14ac:dyDescent="0.3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1621</v>
      </c>
      <c r="G1479" s="11" t="str">
        <f>VLOOKUP($F1479,產品資料!$A$2:$G$51,5,FALSE)</f>
        <v>溫熱按摩巧揉枕</v>
      </c>
      <c r="H1479" s="8" t="str">
        <f>VLOOKUP(訂單銷售明細!$F1479,產品資料!$A$1:$G$51,2,FALSE)</f>
        <v>按摩家電</v>
      </c>
      <c r="I1479" s="8">
        <v>45</v>
      </c>
      <c r="J1479" s="8">
        <f>VLOOKUP($F1479,產品資料!$A$2:$G$51,6,FALSE)</f>
        <v>1688</v>
      </c>
      <c r="K1479" s="12">
        <f t="shared" si="23"/>
        <v>75960</v>
      </c>
    </row>
    <row r="1480" spans="1:11" x14ac:dyDescent="0.3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1600</v>
      </c>
      <c r="G1480" s="16" t="str">
        <f>VLOOKUP($F1480,產品資料!$A$2:$G$51,5,FALSE)</f>
        <v>蒸氣電熨斗</v>
      </c>
      <c r="H1480" s="13" t="str">
        <f>VLOOKUP(訂單銷售明細!$F1480,產品資料!$A$1:$G$51,2,FALSE)</f>
        <v>生活家電</v>
      </c>
      <c r="I1480" s="13">
        <v>25</v>
      </c>
      <c r="J1480" s="13">
        <f>VLOOKUP($F1480,產品資料!$A$2:$G$51,6,FALSE)</f>
        <v>665</v>
      </c>
      <c r="K1480" s="17">
        <f t="shared" si="23"/>
        <v>16625</v>
      </c>
    </row>
    <row r="1481" spans="1:11" x14ac:dyDescent="0.3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1600</v>
      </c>
      <c r="G1481" s="11" t="str">
        <f>VLOOKUP($F1481,產品資料!$A$2:$G$51,5,FALSE)</f>
        <v>蒸氣電熨斗</v>
      </c>
      <c r="H1481" s="8" t="str">
        <f>VLOOKUP(訂單銷售明細!$F1481,產品資料!$A$1:$G$51,2,FALSE)</f>
        <v>生活家電</v>
      </c>
      <c r="I1481" s="8">
        <v>25</v>
      </c>
      <c r="J1481" s="8">
        <f>VLOOKUP($F1481,產品資料!$A$2:$G$51,6,FALSE)</f>
        <v>665</v>
      </c>
      <c r="K1481" s="12">
        <f t="shared" si="23"/>
        <v>16625</v>
      </c>
    </row>
    <row r="1482" spans="1:11" x14ac:dyDescent="0.3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1613</v>
      </c>
      <c r="G1482" s="16" t="str">
        <f>VLOOKUP($F1482,產品資料!$A$2:$G$51,5,FALSE)</f>
        <v>水洗三刀頭電動刮鬍刀-黑</v>
      </c>
      <c r="H1482" s="13" t="str">
        <f>VLOOKUP(訂單銷售明細!$F1482,產品資料!$A$1:$G$51,2,FALSE)</f>
        <v>美容家電</v>
      </c>
      <c r="I1482" s="13">
        <v>25</v>
      </c>
      <c r="J1482" s="13">
        <f>VLOOKUP($F1482,產品資料!$A$2:$G$51,6,FALSE)</f>
        <v>980</v>
      </c>
      <c r="K1482" s="17">
        <f t="shared" si="23"/>
        <v>24500</v>
      </c>
    </row>
    <row r="1483" spans="1:11" x14ac:dyDescent="0.3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1615</v>
      </c>
      <c r="G1483" s="11" t="str">
        <f>VLOOKUP($F1483,產品資料!$A$2:$G$51,5,FALSE)</f>
        <v>迷你淨顏潔膚儀-送刷頭</v>
      </c>
      <c r="H1483" s="8" t="str">
        <f>VLOOKUP(訂單銷售明細!$F1483,產品資料!$A$1:$G$51,2,FALSE)</f>
        <v>美容家電</v>
      </c>
      <c r="I1483" s="8">
        <v>25</v>
      </c>
      <c r="J1483" s="8">
        <f>VLOOKUP($F1483,產品資料!$A$2:$G$51,6,FALSE)</f>
        <v>2600</v>
      </c>
      <c r="K1483" s="12">
        <f t="shared" si="23"/>
        <v>65000</v>
      </c>
    </row>
    <row r="1484" spans="1:11" x14ac:dyDescent="0.3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1619</v>
      </c>
      <c r="G1484" s="16" t="str">
        <f>VLOOKUP($F1484,產品資料!$A$2:$G$51,5,FALSE)</f>
        <v>無線頸肩按摩器</v>
      </c>
      <c r="H1484" s="13" t="str">
        <f>VLOOKUP(訂單銷售明細!$F1484,產品資料!$A$1:$G$51,2,FALSE)</f>
        <v>按摩家電</v>
      </c>
      <c r="I1484" s="13">
        <v>25</v>
      </c>
      <c r="J1484" s="13">
        <f>VLOOKUP($F1484,產品資料!$A$2:$G$51,6,FALSE)</f>
        <v>2680</v>
      </c>
      <c r="K1484" s="17">
        <f t="shared" si="23"/>
        <v>67000</v>
      </c>
    </row>
    <row r="1485" spans="1:11" x14ac:dyDescent="0.3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1619</v>
      </c>
      <c r="G1485" s="11" t="str">
        <f>VLOOKUP($F1485,產品資料!$A$2:$G$51,5,FALSE)</f>
        <v>無線頸肩按摩器</v>
      </c>
      <c r="H1485" s="8" t="str">
        <f>VLOOKUP(訂單銷售明細!$F1485,產品資料!$A$1:$G$51,2,FALSE)</f>
        <v>按摩家電</v>
      </c>
      <c r="I1485" s="8">
        <v>25</v>
      </c>
      <c r="J1485" s="8">
        <f>VLOOKUP($F1485,產品資料!$A$2:$G$51,6,FALSE)</f>
        <v>2680</v>
      </c>
      <c r="K1485" s="12">
        <f t="shared" si="23"/>
        <v>67000</v>
      </c>
    </row>
    <row r="1486" spans="1:11" x14ac:dyDescent="0.3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1613</v>
      </c>
      <c r="G1486" s="16" t="str">
        <f>VLOOKUP($F1486,產品資料!$A$2:$G$51,5,FALSE)</f>
        <v>水洗三刀頭電動刮鬍刀-黑</v>
      </c>
      <c r="H1486" s="13" t="str">
        <f>VLOOKUP(訂單銷售明細!$F1486,產品資料!$A$1:$G$51,2,FALSE)</f>
        <v>美容家電</v>
      </c>
      <c r="I1486" s="13">
        <v>35</v>
      </c>
      <c r="J1486" s="13">
        <f>VLOOKUP($F1486,產品資料!$A$2:$G$51,6,FALSE)</f>
        <v>980</v>
      </c>
      <c r="K1486" s="17">
        <f t="shared" si="23"/>
        <v>34300</v>
      </c>
    </row>
    <row r="1487" spans="1:11" x14ac:dyDescent="0.3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1613</v>
      </c>
      <c r="G1487" s="11" t="str">
        <f>VLOOKUP($F1487,產品資料!$A$2:$G$51,5,FALSE)</f>
        <v>水洗三刀頭電動刮鬍刀-黑</v>
      </c>
      <c r="H1487" s="8" t="str">
        <f>VLOOKUP(訂單銷售明細!$F1487,產品資料!$A$1:$G$51,2,FALSE)</f>
        <v>美容家電</v>
      </c>
      <c r="I1487" s="8">
        <v>35</v>
      </c>
      <c r="J1487" s="8">
        <f>VLOOKUP($F1487,產品資料!$A$2:$G$51,6,FALSE)</f>
        <v>980</v>
      </c>
      <c r="K1487" s="12">
        <f t="shared" si="23"/>
        <v>34300</v>
      </c>
    </row>
    <row r="1488" spans="1:11" x14ac:dyDescent="0.3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1611</v>
      </c>
      <c r="G1488" s="16" t="str">
        <f>VLOOKUP($F1488,產品資料!$A$2:$G$51,5,FALSE)</f>
        <v>美白電動牙刷-美白刷頭+多動向交叉刷頭</v>
      </c>
      <c r="H1488" s="13" t="str">
        <f>VLOOKUP(訂單銷售明細!$F1488,產品資料!$A$1:$G$51,2,FALSE)</f>
        <v>美容家電</v>
      </c>
      <c r="I1488" s="13">
        <v>35</v>
      </c>
      <c r="J1488" s="13">
        <f>VLOOKUP($F1488,產品資料!$A$2:$G$51,6,FALSE)</f>
        <v>1200</v>
      </c>
      <c r="K1488" s="17">
        <f t="shared" si="23"/>
        <v>42000</v>
      </c>
    </row>
    <row r="1489" spans="1:11" x14ac:dyDescent="0.3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1608</v>
      </c>
      <c r="G1489" s="11" t="str">
        <f>VLOOKUP($F1489,產品資料!$A$2:$G$51,5,FALSE)</f>
        <v>奈米水離子吹風機-粉金</v>
      </c>
      <c r="H1489" s="8" t="str">
        <f>VLOOKUP(訂單銷售明細!$F1489,產品資料!$A$1:$G$51,2,FALSE)</f>
        <v>美容家電</v>
      </c>
      <c r="I1489" s="8">
        <v>35</v>
      </c>
      <c r="J1489" s="8">
        <f>VLOOKUP($F1489,產品資料!$A$2:$G$51,6,FALSE)</f>
        <v>5990</v>
      </c>
      <c r="K1489" s="12">
        <f t="shared" si="23"/>
        <v>209650</v>
      </c>
    </row>
    <row r="1490" spans="1:11" x14ac:dyDescent="0.3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1610</v>
      </c>
      <c r="G1490" s="16" t="str">
        <f>VLOOKUP($F1490,產品資料!$A$2:$G$51,5,FALSE)</f>
        <v>10人份微電腦電子鍋</v>
      </c>
      <c r="H1490" s="13" t="str">
        <f>VLOOKUP(訂單銷售明細!$F1490,產品資料!$A$1:$G$51,2,FALSE)</f>
        <v>廚房家電</v>
      </c>
      <c r="I1490" s="13">
        <v>35</v>
      </c>
      <c r="J1490" s="13">
        <f>VLOOKUP($F1490,產品資料!$A$2:$G$51,6,FALSE)</f>
        <v>3790</v>
      </c>
      <c r="K1490" s="17">
        <f t="shared" si="23"/>
        <v>132650</v>
      </c>
    </row>
    <row r="1491" spans="1:11" x14ac:dyDescent="0.3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1606</v>
      </c>
      <c r="G1491" s="11" t="str">
        <f>VLOOKUP($F1491,產品資料!$A$2:$G$51,5,FALSE)</f>
        <v>多功能計時鬆餅機-雪花白</v>
      </c>
      <c r="H1491" s="8" t="str">
        <f>VLOOKUP(訂單銷售明細!$F1491,產品資料!$A$1:$G$51,2,FALSE)</f>
        <v>廚房家電</v>
      </c>
      <c r="I1491" s="8">
        <v>45</v>
      </c>
      <c r="J1491" s="8">
        <f>VLOOKUP($F1491,產品資料!$A$2:$G$51,6,FALSE)</f>
        <v>3880</v>
      </c>
      <c r="K1491" s="12">
        <f t="shared" si="23"/>
        <v>174600</v>
      </c>
    </row>
    <row r="1492" spans="1:11" x14ac:dyDescent="0.3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1606</v>
      </c>
      <c r="G1492" s="16" t="str">
        <f>VLOOKUP($F1492,產品資料!$A$2:$G$51,5,FALSE)</f>
        <v>多功能計時鬆餅機-雪花白</v>
      </c>
      <c r="H1492" s="13" t="str">
        <f>VLOOKUP(訂單銷售明細!$F1492,產品資料!$A$1:$G$51,2,FALSE)</f>
        <v>廚房家電</v>
      </c>
      <c r="I1492" s="13">
        <v>45</v>
      </c>
      <c r="J1492" s="13">
        <f>VLOOKUP($F1492,產品資料!$A$2:$G$51,6,FALSE)</f>
        <v>3880</v>
      </c>
      <c r="K1492" s="17">
        <f t="shared" si="23"/>
        <v>174600</v>
      </c>
    </row>
    <row r="1493" spans="1:11" x14ac:dyDescent="0.3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1621</v>
      </c>
      <c r="G1493" s="11" t="str">
        <f>VLOOKUP($F1493,產品資料!$A$2:$G$51,5,FALSE)</f>
        <v>溫熱按摩巧揉枕</v>
      </c>
      <c r="H1493" s="8" t="str">
        <f>VLOOKUP(訂單銷售明細!$F1493,產品資料!$A$1:$G$51,2,FALSE)</f>
        <v>按摩家電</v>
      </c>
      <c r="I1493" s="8">
        <v>45</v>
      </c>
      <c r="J1493" s="8">
        <f>VLOOKUP($F1493,產品資料!$A$2:$G$51,6,FALSE)</f>
        <v>1688</v>
      </c>
      <c r="K1493" s="12">
        <f t="shared" si="23"/>
        <v>75960</v>
      </c>
    </row>
    <row r="1494" spans="1:11" x14ac:dyDescent="0.3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1621</v>
      </c>
      <c r="G1494" s="16" t="str">
        <f>VLOOKUP($F1494,產品資料!$A$2:$G$51,5,FALSE)</f>
        <v>溫熱按摩巧揉枕</v>
      </c>
      <c r="H1494" s="13" t="str">
        <f>VLOOKUP(訂單銷售明細!$F1494,產品資料!$A$1:$G$51,2,FALSE)</f>
        <v>按摩家電</v>
      </c>
      <c r="I1494" s="13">
        <v>45</v>
      </c>
      <c r="J1494" s="13">
        <f>VLOOKUP($F1494,產品資料!$A$2:$G$51,6,FALSE)</f>
        <v>1688</v>
      </c>
      <c r="K1494" s="17">
        <f t="shared" si="23"/>
        <v>75960</v>
      </c>
    </row>
    <row r="1495" spans="1:11" x14ac:dyDescent="0.3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1600</v>
      </c>
      <c r="G1495" s="11" t="str">
        <f>VLOOKUP($F1495,產品資料!$A$2:$G$51,5,FALSE)</f>
        <v>蒸氣電熨斗</v>
      </c>
      <c r="H1495" s="8" t="str">
        <f>VLOOKUP(訂單銷售明細!$F1495,產品資料!$A$1:$G$51,2,FALSE)</f>
        <v>生活家電</v>
      </c>
      <c r="I1495" s="8">
        <v>25</v>
      </c>
      <c r="J1495" s="8">
        <f>VLOOKUP($F1495,產品資料!$A$2:$G$51,6,FALSE)</f>
        <v>665</v>
      </c>
      <c r="K1495" s="12">
        <f t="shared" si="23"/>
        <v>16625</v>
      </c>
    </row>
    <row r="1496" spans="1:11" x14ac:dyDescent="0.3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1601</v>
      </c>
      <c r="G1496" s="16" t="str">
        <f>VLOOKUP($F1496,產品資料!$A$2:$G$51,5,FALSE)</f>
        <v>14吋立扇/電風扇-白</v>
      </c>
      <c r="H1496" s="13" t="str">
        <f>VLOOKUP(訂單銷售明細!$F1496,產品資料!$A$1:$G$51,2,FALSE)</f>
        <v>空調家電</v>
      </c>
      <c r="I1496" s="13">
        <v>25</v>
      </c>
      <c r="J1496" s="13">
        <f>VLOOKUP($F1496,產品資料!$A$2:$G$51,6,FALSE)</f>
        <v>980</v>
      </c>
      <c r="K1496" s="17">
        <f t="shared" si="23"/>
        <v>24500</v>
      </c>
    </row>
    <row r="1497" spans="1:11" x14ac:dyDescent="0.3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1600</v>
      </c>
      <c r="G1497" s="11" t="str">
        <f>VLOOKUP($F1497,產品資料!$A$2:$G$51,5,FALSE)</f>
        <v>蒸氣電熨斗</v>
      </c>
      <c r="H1497" s="8" t="str">
        <f>VLOOKUP(訂單銷售明細!$F1497,產品資料!$A$1:$G$51,2,FALSE)</f>
        <v>生活家電</v>
      </c>
      <c r="I1497" s="8">
        <v>25</v>
      </c>
      <c r="J1497" s="8">
        <f>VLOOKUP($F1497,產品資料!$A$2:$G$51,6,FALSE)</f>
        <v>665</v>
      </c>
      <c r="K1497" s="12">
        <f t="shared" si="23"/>
        <v>16625</v>
      </c>
    </row>
    <row r="1498" spans="1:11" x14ac:dyDescent="0.3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1640</v>
      </c>
      <c r="G1498" s="16" t="str">
        <f>VLOOKUP($F1498,產品資料!$A$2:$G$51,5,FALSE)</f>
        <v>迷你隨身空氣負離子清淨機-白</v>
      </c>
      <c r="H1498" s="13" t="str">
        <f>VLOOKUP(訂單銷售明細!$F1498,產品資料!$A$1:$G$51,2,FALSE)</f>
        <v>清靜除溼</v>
      </c>
      <c r="I1498" s="13">
        <v>25</v>
      </c>
      <c r="J1498" s="13">
        <f>VLOOKUP($F1498,產品資料!$A$2:$G$51,6,FALSE)</f>
        <v>999</v>
      </c>
      <c r="K1498" s="17">
        <f t="shared" si="23"/>
        <v>24975</v>
      </c>
    </row>
    <row r="1499" spans="1:11" x14ac:dyDescent="0.3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1613</v>
      </c>
      <c r="G1499" s="11" t="str">
        <f>VLOOKUP($F1499,產品資料!$A$2:$G$51,5,FALSE)</f>
        <v>水洗三刀頭電動刮鬍刀-黑</v>
      </c>
      <c r="H1499" s="8" t="str">
        <f>VLOOKUP(訂單銷售明細!$F1499,產品資料!$A$1:$G$51,2,FALSE)</f>
        <v>美容家電</v>
      </c>
      <c r="I1499" s="8">
        <v>25</v>
      </c>
      <c r="J1499" s="8">
        <f>VLOOKUP($F1499,產品資料!$A$2:$G$51,6,FALSE)</f>
        <v>980</v>
      </c>
      <c r="K1499" s="12">
        <f t="shared" si="23"/>
        <v>24500</v>
      </c>
    </row>
    <row r="1500" spans="1:11" x14ac:dyDescent="0.3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1615</v>
      </c>
      <c r="G1500" s="16" t="str">
        <f>VLOOKUP($F1500,產品資料!$A$2:$G$51,5,FALSE)</f>
        <v>迷你淨顏潔膚儀-送刷頭</v>
      </c>
      <c r="H1500" s="13" t="str">
        <f>VLOOKUP(訂單銷售明細!$F1500,產品資料!$A$1:$G$51,2,FALSE)</f>
        <v>美容家電</v>
      </c>
      <c r="I1500" s="13">
        <v>25</v>
      </c>
      <c r="J1500" s="13">
        <f>VLOOKUP($F1500,產品資料!$A$2:$G$51,6,FALSE)</f>
        <v>2600</v>
      </c>
      <c r="K1500" s="17">
        <f t="shared" si="23"/>
        <v>65000</v>
      </c>
    </row>
    <row r="1501" spans="1:11" x14ac:dyDescent="0.3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1619</v>
      </c>
      <c r="G1501" s="11" t="str">
        <f>VLOOKUP($F1501,產品資料!$A$2:$G$51,5,FALSE)</f>
        <v>無線頸肩按摩器</v>
      </c>
      <c r="H1501" s="8" t="str">
        <f>VLOOKUP(訂單銷售明細!$F1501,產品資料!$A$1:$G$51,2,FALSE)</f>
        <v>按摩家電</v>
      </c>
      <c r="I1501" s="8">
        <v>25</v>
      </c>
      <c r="J1501" s="8">
        <f>VLOOKUP($F1501,產品資料!$A$2:$G$51,6,FALSE)</f>
        <v>2680</v>
      </c>
      <c r="K1501" s="12">
        <f t="shared" si="23"/>
        <v>67000</v>
      </c>
    </row>
    <row r="1502" spans="1:11" x14ac:dyDescent="0.3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1619</v>
      </c>
      <c r="G1502" s="16" t="str">
        <f>VLOOKUP($F1502,產品資料!$A$2:$G$51,5,FALSE)</f>
        <v>無線頸肩按摩器</v>
      </c>
      <c r="H1502" s="13" t="str">
        <f>VLOOKUP(訂單銷售明細!$F1502,產品資料!$A$1:$G$51,2,FALSE)</f>
        <v>按摩家電</v>
      </c>
      <c r="I1502" s="13">
        <v>25</v>
      </c>
      <c r="J1502" s="13">
        <f>VLOOKUP($F1502,產品資料!$A$2:$G$51,6,FALSE)</f>
        <v>2680</v>
      </c>
      <c r="K1502" s="17">
        <f t="shared" si="23"/>
        <v>67000</v>
      </c>
    </row>
    <row r="1503" spans="1:11" x14ac:dyDescent="0.3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1624</v>
      </c>
      <c r="G1503" s="11" t="str">
        <f>VLOOKUP($F1503,產品資料!$A$2:$G$51,5,FALSE)</f>
        <v>11L 1級ECONAVI清淨除濕機</v>
      </c>
      <c r="H1503" s="8" t="str">
        <f>VLOOKUP(訂單銷售明細!$F1503,產品資料!$A$1:$G$51,2,FALSE)</f>
        <v>清靜除溼</v>
      </c>
      <c r="I1503" s="8">
        <v>25</v>
      </c>
      <c r="J1503" s="8">
        <f>VLOOKUP($F1503,產品資料!$A$2:$G$51,6,FALSE)</f>
        <v>8990</v>
      </c>
      <c r="K1503" s="12">
        <f t="shared" si="23"/>
        <v>224750</v>
      </c>
    </row>
    <row r="1504" spans="1:11" x14ac:dyDescent="0.3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1613</v>
      </c>
      <c r="G1504" s="16" t="str">
        <f>VLOOKUP($F1504,產品資料!$A$2:$G$51,5,FALSE)</f>
        <v>水洗三刀頭電動刮鬍刀-黑</v>
      </c>
      <c r="H1504" s="13" t="str">
        <f>VLOOKUP(訂單銷售明細!$F1504,產品資料!$A$1:$G$51,2,FALSE)</f>
        <v>美容家電</v>
      </c>
      <c r="I1504" s="13">
        <v>35</v>
      </c>
      <c r="J1504" s="13">
        <f>VLOOKUP($F1504,產品資料!$A$2:$G$51,6,FALSE)</f>
        <v>980</v>
      </c>
      <c r="K1504" s="17">
        <f t="shared" si="23"/>
        <v>34300</v>
      </c>
    </row>
    <row r="1505" spans="1:11" x14ac:dyDescent="0.3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1613</v>
      </c>
      <c r="G1505" s="11" t="str">
        <f>VLOOKUP($F1505,產品資料!$A$2:$G$51,5,FALSE)</f>
        <v>水洗三刀頭電動刮鬍刀-黑</v>
      </c>
      <c r="H1505" s="8" t="str">
        <f>VLOOKUP(訂單銷售明細!$F1505,產品資料!$A$1:$G$51,2,FALSE)</f>
        <v>美容家電</v>
      </c>
      <c r="I1505" s="8">
        <v>35</v>
      </c>
      <c r="J1505" s="8">
        <f>VLOOKUP($F1505,產品資料!$A$2:$G$51,6,FALSE)</f>
        <v>980</v>
      </c>
      <c r="K1505" s="12">
        <f t="shared" si="23"/>
        <v>34300</v>
      </c>
    </row>
    <row r="1506" spans="1:11" x14ac:dyDescent="0.3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1611</v>
      </c>
      <c r="G1506" s="16" t="str">
        <f>VLOOKUP($F1506,產品資料!$A$2:$G$51,5,FALSE)</f>
        <v>美白電動牙刷-美白刷頭+多動向交叉刷頭</v>
      </c>
      <c r="H1506" s="13" t="str">
        <f>VLOOKUP(訂單銷售明細!$F1506,產品資料!$A$1:$G$51,2,FALSE)</f>
        <v>美容家電</v>
      </c>
      <c r="I1506" s="13">
        <v>35</v>
      </c>
      <c r="J1506" s="13">
        <f>VLOOKUP($F1506,產品資料!$A$2:$G$51,6,FALSE)</f>
        <v>1200</v>
      </c>
      <c r="K1506" s="17">
        <f t="shared" si="23"/>
        <v>42000</v>
      </c>
    </row>
    <row r="1507" spans="1:11" x14ac:dyDescent="0.3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1608</v>
      </c>
      <c r="G1507" s="11" t="str">
        <f>VLOOKUP($F1507,產品資料!$A$2:$G$51,5,FALSE)</f>
        <v>奈米水離子吹風機-粉金</v>
      </c>
      <c r="H1507" s="8" t="str">
        <f>VLOOKUP(訂單銷售明細!$F1507,產品資料!$A$1:$G$51,2,FALSE)</f>
        <v>美容家電</v>
      </c>
      <c r="I1507" s="8">
        <v>35</v>
      </c>
      <c r="J1507" s="8">
        <f>VLOOKUP($F1507,產品資料!$A$2:$G$51,6,FALSE)</f>
        <v>5990</v>
      </c>
      <c r="K1507" s="12">
        <f t="shared" si="23"/>
        <v>209650</v>
      </c>
    </row>
    <row r="1508" spans="1:11" x14ac:dyDescent="0.3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1610</v>
      </c>
      <c r="G1508" s="16" t="str">
        <f>VLOOKUP($F1508,產品資料!$A$2:$G$51,5,FALSE)</f>
        <v>10人份微電腦電子鍋</v>
      </c>
      <c r="H1508" s="13" t="str">
        <f>VLOOKUP(訂單銷售明細!$F1508,產品資料!$A$1:$G$51,2,FALSE)</f>
        <v>廚房家電</v>
      </c>
      <c r="I1508" s="13">
        <v>35</v>
      </c>
      <c r="J1508" s="13">
        <f>VLOOKUP($F1508,產品資料!$A$2:$G$51,6,FALSE)</f>
        <v>3790</v>
      </c>
      <c r="K1508" s="17">
        <f t="shared" si="23"/>
        <v>132650</v>
      </c>
    </row>
    <row r="1509" spans="1:11" x14ac:dyDescent="0.3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1614</v>
      </c>
      <c r="G1509" s="11" t="str">
        <f>VLOOKUP($F1509,產品資料!$A$2:$G$51,5,FALSE)</f>
        <v>43吋LED液晶顯示器</v>
      </c>
      <c r="H1509" s="8" t="str">
        <f>VLOOKUP(訂單銷售明細!$F1509,產品資料!$A$1:$G$51,2,FALSE)</f>
        <v>生活家電</v>
      </c>
      <c r="I1509" s="8">
        <v>35</v>
      </c>
      <c r="J1509" s="8">
        <f>VLOOKUP($F1509,產品資料!$A$2:$G$51,6,FALSE)</f>
        <v>10900</v>
      </c>
      <c r="K1509" s="12">
        <f t="shared" si="23"/>
        <v>381500</v>
      </c>
    </row>
    <row r="1510" spans="1:11" x14ac:dyDescent="0.3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1606</v>
      </c>
      <c r="G1510" s="16" t="str">
        <f>VLOOKUP($F1510,產品資料!$A$2:$G$51,5,FALSE)</f>
        <v>多功能計時鬆餅機-雪花白</v>
      </c>
      <c r="H1510" s="13" t="str">
        <f>VLOOKUP(訂單銷售明細!$F1510,產品資料!$A$1:$G$51,2,FALSE)</f>
        <v>廚房家電</v>
      </c>
      <c r="I1510" s="13">
        <v>45</v>
      </c>
      <c r="J1510" s="13">
        <f>VLOOKUP($F1510,產品資料!$A$2:$G$51,6,FALSE)</f>
        <v>3880</v>
      </c>
      <c r="K1510" s="17">
        <f t="shared" si="23"/>
        <v>174600</v>
      </c>
    </row>
    <row r="1511" spans="1:11" x14ac:dyDescent="0.3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1606</v>
      </c>
      <c r="G1511" s="11" t="str">
        <f>VLOOKUP($F1511,產品資料!$A$2:$G$51,5,FALSE)</f>
        <v>多功能計時鬆餅機-雪花白</v>
      </c>
      <c r="H1511" s="8" t="str">
        <f>VLOOKUP(訂單銷售明細!$F1511,產品資料!$A$1:$G$51,2,FALSE)</f>
        <v>廚房家電</v>
      </c>
      <c r="I1511" s="8">
        <v>45</v>
      </c>
      <c r="J1511" s="8">
        <f>VLOOKUP($F1511,產品資料!$A$2:$G$51,6,FALSE)</f>
        <v>3880</v>
      </c>
      <c r="K1511" s="12">
        <f t="shared" si="23"/>
        <v>174600</v>
      </c>
    </row>
    <row r="1512" spans="1:11" x14ac:dyDescent="0.3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1621</v>
      </c>
      <c r="G1512" s="16" t="str">
        <f>VLOOKUP($F1512,產品資料!$A$2:$G$51,5,FALSE)</f>
        <v>溫熱按摩巧揉枕</v>
      </c>
      <c r="H1512" s="13" t="str">
        <f>VLOOKUP(訂單銷售明細!$F1512,產品資料!$A$1:$G$51,2,FALSE)</f>
        <v>按摩家電</v>
      </c>
      <c r="I1512" s="13">
        <v>45</v>
      </c>
      <c r="J1512" s="13">
        <f>VLOOKUP($F1512,產品資料!$A$2:$G$51,6,FALSE)</f>
        <v>1688</v>
      </c>
      <c r="K1512" s="17">
        <f t="shared" si="23"/>
        <v>75960</v>
      </c>
    </row>
    <row r="1513" spans="1:11" x14ac:dyDescent="0.3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1621</v>
      </c>
      <c r="G1513" s="11" t="str">
        <f>VLOOKUP($F1513,產品資料!$A$2:$G$51,5,FALSE)</f>
        <v>溫熱按摩巧揉枕</v>
      </c>
      <c r="H1513" s="8" t="str">
        <f>VLOOKUP(訂單銷售明細!$F1513,產品資料!$A$1:$G$51,2,FALSE)</f>
        <v>按摩家電</v>
      </c>
      <c r="I1513" s="8">
        <v>45</v>
      </c>
      <c r="J1513" s="8">
        <f>VLOOKUP($F1513,產品資料!$A$2:$G$51,6,FALSE)</f>
        <v>1688</v>
      </c>
      <c r="K1513" s="12">
        <f t="shared" si="23"/>
        <v>75960</v>
      </c>
    </row>
    <row r="1514" spans="1:11" x14ac:dyDescent="0.3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1601</v>
      </c>
      <c r="G1514" s="16" t="str">
        <f>VLOOKUP($F1514,產品資料!$A$2:$G$51,5,FALSE)</f>
        <v>14吋立扇/電風扇-白</v>
      </c>
      <c r="H1514" s="13" t="str">
        <f>VLOOKUP(訂單銷售明細!$F1514,產品資料!$A$1:$G$51,2,FALSE)</f>
        <v>空調家電</v>
      </c>
      <c r="I1514" s="13">
        <v>25</v>
      </c>
      <c r="J1514" s="13">
        <f>VLOOKUP($F1514,產品資料!$A$2:$G$51,6,FALSE)</f>
        <v>980</v>
      </c>
      <c r="K1514" s="17">
        <f t="shared" si="23"/>
        <v>24500</v>
      </c>
    </row>
    <row r="1515" spans="1:11" x14ac:dyDescent="0.3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1640</v>
      </c>
      <c r="G1515" s="23" t="str">
        <f>VLOOKUP($F1515,產品資料!$A$2:$G$51,5,FALSE)</f>
        <v>迷你隨身空氣負離子清淨機-白</v>
      </c>
      <c r="H1515" s="20" t="str">
        <f>VLOOKUP(訂單銷售明細!$F1515,產品資料!$A$1:$G$51,2,FALSE)</f>
        <v>清靜除溼</v>
      </c>
      <c r="I1515" s="20">
        <v>25</v>
      </c>
      <c r="J1515" s="20">
        <f>VLOOKUP($F1515,產品資料!$A$2:$G$51,6,FALSE)</f>
        <v>999</v>
      </c>
      <c r="K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ColWidth="8.75" defaultRowHeight="14.4" x14ac:dyDescent="0.3"/>
  <cols>
    <col min="1" max="2" width="11.75" style="8" customWidth="1"/>
    <col min="3" max="3" width="18.5" style="8" bestFit="1" customWidth="1"/>
    <col min="4" max="4" width="12" style="25" customWidth="1"/>
    <col min="5" max="5" width="42.75" style="34" bestFit="1" customWidth="1"/>
    <col min="6" max="6" width="9.25" style="8" bestFit="1" customWidth="1"/>
    <col min="7" max="7" width="14.125" style="2" bestFit="1" customWidth="1"/>
    <col min="8" max="9" width="8.75" style="2"/>
    <col min="10" max="10" width="11.75" style="2" customWidth="1"/>
    <col min="11" max="11" width="8.875" style="2" bestFit="1" customWidth="1"/>
    <col min="12" max="12" width="9.25" style="2" bestFit="1" customWidth="1"/>
    <col min="13" max="16384" width="8.75" style="2"/>
  </cols>
  <sheetData>
    <row r="1" spans="1:12" s="8" customFormat="1" x14ac:dyDescent="0.3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ColWidth="8.75" defaultRowHeight="14.4" x14ac:dyDescent="0.3"/>
  <cols>
    <col min="1" max="1" width="14.375" style="8" customWidth="1"/>
    <col min="2" max="2" width="12.25" style="2" customWidth="1"/>
    <col min="3" max="3" width="7.75" style="2" customWidth="1"/>
    <col min="4" max="4" width="15.125" style="2" bestFit="1" customWidth="1"/>
    <col min="5" max="5" width="16.875" style="8" customWidth="1"/>
    <col min="6" max="6" width="13.125" style="2" bestFit="1" customWidth="1"/>
    <col min="7" max="16384" width="8.75" style="2"/>
  </cols>
  <sheetData>
    <row r="1" spans="1:5" x14ac:dyDescent="0.3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群組1</vt:lpstr>
      <vt:lpstr>群組2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2020-05-22T01:36:51Z</dcterms:modified>
</cp:coreProperties>
</file>