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22005\"/>
    </mc:Choice>
  </mc:AlternateContent>
  <bookViews>
    <workbookView xWindow="28680" yWindow="2196" windowWidth="29040" windowHeight="15996" firstSheet="5" activeTab="7"/>
  </bookViews>
  <sheets>
    <sheet name="線材" sheetId="20" state="hidden" r:id="rId1"/>
    <sheet name="端子" sheetId="39" state="hidden" r:id="rId2"/>
    <sheet name="歐規腳位" sheetId="50" state="hidden" r:id="rId3"/>
    <sheet name="歐規連接器(空白)" sheetId="150" state="hidden" r:id="rId4"/>
    <sheet name="表(空白)" sheetId="157" state="hidden" r:id="rId5"/>
    <sheet name="封面" sheetId="141" r:id="rId6"/>
    <sheet name="中繼箱位置" sheetId="153" state="hidden" r:id="rId7"/>
    <sheet name="A_中繼箱" sheetId="166" r:id="rId8"/>
    <sheet name="A_中繼箱快拆" sheetId="156" state="hidden" r:id="rId9"/>
    <sheet name="A_中繼箱端子台" sheetId="104" r:id="rId10"/>
    <sheet name="A_中繼箱總覽" sheetId="164" r:id="rId11"/>
    <sheet name="B_E84中繼盤" sheetId="167" r:id="rId12"/>
    <sheet name="總線長統計" sheetId="127" r:id="rId13"/>
    <sheet name="rs-485" sheetId="168" r:id="rId14"/>
  </sheets>
  <definedNames>
    <definedName name="_xlnm._FilterDatabase" localSheetId="9" hidden="1">A_中繼箱端子台!#REF!</definedName>
    <definedName name="_xlnm._FilterDatabase" localSheetId="10" hidden="1">A_中繼箱總覽!$E$5:$G$149</definedName>
    <definedName name="_xlnm._FilterDatabase" localSheetId="11" hidden="1">B_E84中繼盤!#REF!</definedName>
    <definedName name="_xlnm._FilterDatabase" localSheetId="12" hidden="1">總線長統計!$AD$13:$AD$100</definedName>
    <definedName name="_xlnm.Extract" localSheetId="9">A_中繼箱端子台!#REF!</definedName>
    <definedName name="_xlnm.Extract" localSheetId="11">B_E84中繼盤!#REF!</definedName>
    <definedName name="_xlnm.Print_Area" localSheetId="7">A_中繼箱!$A$4:$Y$200</definedName>
    <definedName name="_xlnm.Print_Area" localSheetId="8">A_中繼箱快拆!$D$1:$AC$37</definedName>
    <definedName name="_xlnm.Print_Area" localSheetId="9">A_中繼箱端子台!$A$1:$AH$46</definedName>
    <definedName name="_xlnm.Print_Area" localSheetId="11">B_E84中繼盤!$A$1:$AH$46</definedName>
    <definedName name="_xlnm.Print_Area" localSheetId="6">中繼箱位置!$A$1:$AZ$36</definedName>
    <definedName name="_xlnm.Print_Area" localSheetId="4">'表(空白)'!$A$4:$Y$600</definedName>
    <definedName name="_xlnm.Print_Area" localSheetId="5">封面!$A$1:$N$31</definedName>
    <definedName name="_xlnm.Print_Area" localSheetId="3">'歐規連接器(空白)'!$D$1:$AC$37</definedName>
    <definedName name="_xlnm.Print_Area" localSheetId="12">總線長統計!$A$1:$AD$100</definedName>
    <definedName name="_xlnm.Print_Titles" localSheetId="10">A_中繼箱總覽!$4:$5</definedName>
    <definedName name="_xlnm.Print_Titles" localSheetId="12">總線長統計!$13:$13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77" i="166" l="1"/>
  <c r="W577" i="166" s="1"/>
  <c r="X577" i="166" s="1"/>
  <c r="N577" i="166"/>
  <c r="O577" i="166" s="1"/>
  <c r="P577" i="166" s="1"/>
  <c r="F577" i="166"/>
  <c r="G577" i="166" s="1"/>
  <c r="H577" i="166" s="1"/>
  <c r="V552" i="166"/>
  <c r="W552" i="166" s="1"/>
  <c r="X552" i="166" s="1"/>
  <c r="N552" i="166"/>
  <c r="O552" i="166" s="1"/>
  <c r="P552" i="166" s="1"/>
  <c r="F552" i="166"/>
  <c r="G552" i="166" s="1"/>
  <c r="H552" i="166" s="1"/>
  <c r="V527" i="166"/>
  <c r="W527" i="166" s="1"/>
  <c r="X527" i="166" s="1"/>
  <c r="N527" i="166"/>
  <c r="O527" i="166" s="1"/>
  <c r="P527" i="166" s="1"/>
  <c r="G527" i="166"/>
  <c r="H527" i="166" s="1"/>
  <c r="F527" i="166"/>
  <c r="V502" i="166"/>
  <c r="W502" i="166" s="1"/>
  <c r="X502" i="166" s="1"/>
  <c r="N502" i="166"/>
  <c r="O502" i="166" s="1"/>
  <c r="P502" i="166" s="1"/>
  <c r="F502" i="166"/>
  <c r="G502" i="166" s="1"/>
  <c r="H502" i="166" s="1"/>
  <c r="V477" i="166"/>
  <c r="W477" i="166" s="1"/>
  <c r="X477" i="166" s="1"/>
  <c r="N477" i="166"/>
  <c r="O477" i="166" s="1"/>
  <c r="P477" i="166" s="1"/>
  <c r="F477" i="166"/>
  <c r="G477" i="166" s="1"/>
  <c r="H477" i="166" s="1"/>
  <c r="V452" i="166"/>
  <c r="W452" i="166" s="1"/>
  <c r="X452" i="166" s="1"/>
  <c r="N452" i="166"/>
  <c r="O452" i="166" s="1"/>
  <c r="P452" i="166" s="1"/>
  <c r="F452" i="166"/>
  <c r="G452" i="166" s="1"/>
  <c r="H452" i="166" s="1"/>
  <c r="V427" i="166"/>
  <c r="W427" i="166" s="1"/>
  <c r="X427" i="166" s="1"/>
  <c r="N427" i="166"/>
  <c r="O427" i="166" s="1"/>
  <c r="P427" i="166" s="1"/>
  <c r="F427" i="166"/>
  <c r="G427" i="166" s="1"/>
  <c r="H427" i="166" s="1"/>
  <c r="V402" i="166"/>
  <c r="W402" i="166" s="1"/>
  <c r="X402" i="166" s="1"/>
  <c r="N402" i="166"/>
  <c r="O402" i="166" s="1"/>
  <c r="P402" i="166" s="1"/>
  <c r="F402" i="166"/>
  <c r="G402" i="166" s="1"/>
  <c r="H402" i="166" s="1"/>
  <c r="V377" i="166"/>
  <c r="W377" i="166" s="1"/>
  <c r="X377" i="166" s="1"/>
  <c r="N377" i="166"/>
  <c r="O377" i="166" s="1"/>
  <c r="P377" i="166" s="1"/>
  <c r="F377" i="166"/>
  <c r="G377" i="166" s="1"/>
  <c r="H377" i="166" s="1"/>
  <c r="V352" i="166"/>
  <c r="W352" i="166" s="1"/>
  <c r="X352" i="166" s="1"/>
  <c r="N352" i="166"/>
  <c r="O352" i="166" s="1"/>
  <c r="P352" i="166" s="1"/>
  <c r="F352" i="166"/>
  <c r="G352" i="166" s="1"/>
  <c r="H352" i="166" s="1"/>
  <c r="V327" i="166"/>
  <c r="W327" i="166" s="1"/>
  <c r="X327" i="166" s="1"/>
  <c r="N327" i="166"/>
  <c r="O327" i="166" s="1"/>
  <c r="P327" i="166" s="1"/>
  <c r="F327" i="166"/>
  <c r="G327" i="166" s="1"/>
  <c r="H327" i="166" s="1"/>
  <c r="V302" i="166"/>
  <c r="W302" i="166" s="1"/>
  <c r="X302" i="166" s="1"/>
  <c r="N302" i="166"/>
  <c r="O302" i="166" s="1"/>
  <c r="P302" i="166" s="1"/>
  <c r="F302" i="166"/>
  <c r="G302" i="166" s="1"/>
  <c r="H302" i="166" s="1"/>
  <c r="W277" i="166"/>
  <c r="X277" i="166" s="1"/>
  <c r="V277" i="166"/>
  <c r="N277" i="166"/>
  <c r="O277" i="166" s="1"/>
  <c r="P277" i="166" s="1"/>
  <c r="F277" i="166"/>
  <c r="G277" i="166" s="1"/>
  <c r="H277" i="166" s="1"/>
  <c r="V252" i="166"/>
  <c r="W252" i="166" s="1"/>
  <c r="X252" i="166" s="1"/>
  <c r="N252" i="166"/>
  <c r="O252" i="166" s="1"/>
  <c r="P252" i="166" s="1"/>
  <c r="F252" i="166"/>
  <c r="G252" i="166" s="1"/>
  <c r="H252" i="166" s="1"/>
  <c r="V227" i="166"/>
  <c r="W227" i="166" s="1"/>
  <c r="X227" i="166" s="1"/>
  <c r="N227" i="166"/>
  <c r="O227" i="166" s="1"/>
  <c r="P227" i="166" s="1"/>
  <c r="F227" i="166"/>
  <c r="G227" i="166" s="1"/>
  <c r="H227" i="166" s="1"/>
  <c r="V202" i="166"/>
  <c r="W202" i="166" s="1"/>
  <c r="X202" i="166" s="1"/>
  <c r="N202" i="166"/>
  <c r="O202" i="166" s="1"/>
  <c r="P202" i="166" s="1"/>
  <c r="F202" i="166"/>
  <c r="G202" i="166" s="1"/>
  <c r="H202" i="166" s="1"/>
  <c r="V177" i="166"/>
  <c r="W177" i="166" s="1"/>
  <c r="X177" i="166" s="1"/>
  <c r="N177" i="166"/>
  <c r="O177" i="166" s="1"/>
  <c r="P177" i="166" s="1"/>
  <c r="F177" i="166"/>
  <c r="G177" i="166" s="1"/>
  <c r="H177" i="166" s="1"/>
  <c r="V152" i="166"/>
  <c r="W152" i="166" s="1"/>
  <c r="X152" i="166" s="1"/>
  <c r="N152" i="166"/>
  <c r="O152" i="166" s="1"/>
  <c r="P152" i="166" s="1"/>
  <c r="F152" i="166"/>
  <c r="G152" i="166" s="1"/>
  <c r="H152" i="166" s="1"/>
  <c r="V127" i="166"/>
  <c r="W127" i="166" s="1"/>
  <c r="X127" i="166" s="1"/>
  <c r="N127" i="166"/>
  <c r="O127" i="166" s="1"/>
  <c r="P127" i="166" s="1"/>
  <c r="F127" i="166"/>
  <c r="G127" i="166" s="1"/>
  <c r="H127" i="166" s="1"/>
  <c r="V102" i="166"/>
  <c r="W102" i="166" s="1"/>
  <c r="X102" i="166" s="1"/>
  <c r="N102" i="166"/>
  <c r="O102" i="166" s="1"/>
  <c r="P102" i="166" s="1"/>
  <c r="F102" i="166"/>
  <c r="G102" i="166" s="1"/>
  <c r="H102" i="166" s="1"/>
  <c r="V77" i="166"/>
  <c r="W77" i="166" s="1"/>
  <c r="X77" i="166" s="1"/>
  <c r="N77" i="166"/>
  <c r="O77" i="166" s="1"/>
  <c r="P77" i="166" s="1"/>
  <c r="F77" i="166"/>
  <c r="G77" i="166" s="1"/>
  <c r="H77" i="166" s="1"/>
  <c r="V52" i="166"/>
  <c r="W52" i="166" s="1"/>
  <c r="X52" i="166" s="1"/>
  <c r="N52" i="166"/>
  <c r="O52" i="166" s="1"/>
  <c r="P52" i="166" s="1"/>
  <c r="F52" i="166"/>
  <c r="G52" i="166" s="1"/>
  <c r="H52" i="166" s="1"/>
  <c r="V27" i="166"/>
  <c r="W27" i="166" s="1"/>
  <c r="X27" i="166" s="1"/>
  <c r="N27" i="166"/>
  <c r="O27" i="166" s="1"/>
  <c r="P27" i="166" s="1"/>
  <c r="F27" i="166"/>
  <c r="G27" i="166" s="1"/>
  <c r="H27" i="166" s="1"/>
  <c r="V2" i="166"/>
  <c r="W2" i="166" s="1"/>
  <c r="X2" i="166" s="1"/>
  <c r="N2" i="166"/>
  <c r="O2" i="166" s="1"/>
  <c r="P2" i="166" s="1"/>
  <c r="F2" i="166"/>
  <c r="G2" i="166" s="1"/>
  <c r="H2" i="166" s="1"/>
  <c r="V577" i="157" l="1"/>
  <c r="W577" i="157" s="1"/>
  <c r="X577" i="157" s="1"/>
  <c r="N577" i="157"/>
  <c r="O577" i="157" s="1"/>
  <c r="P577" i="157" s="1"/>
  <c r="F577" i="157"/>
  <c r="G577" i="157" s="1"/>
  <c r="H577" i="157" s="1"/>
  <c r="W552" i="157"/>
  <c r="X552" i="157" s="1"/>
  <c r="V552" i="157"/>
  <c r="N552" i="157"/>
  <c r="O552" i="157" s="1"/>
  <c r="P552" i="157" s="1"/>
  <c r="F552" i="157"/>
  <c r="G552" i="157" s="1"/>
  <c r="H552" i="157" s="1"/>
  <c r="V527" i="157"/>
  <c r="W527" i="157" s="1"/>
  <c r="X527" i="157" s="1"/>
  <c r="N527" i="157"/>
  <c r="O527" i="157" s="1"/>
  <c r="P527" i="157" s="1"/>
  <c r="F527" i="157"/>
  <c r="G527" i="157" s="1"/>
  <c r="H527" i="157" s="1"/>
  <c r="V502" i="157"/>
  <c r="W502" i="157" s="1"/>
  <c r="X502" i="157" s="1"/>
  <c r="N502" i="157"/>
  <c r="O502" i="157" s="1"/>
  <c r="P502" i="157" s="1"/>
  <c r="F502" i="157"/>
  <c r="G502" i="157" s="1"/>
  <c r="H502" i="157" s="1"/>
  <c r="W477" i="157"/>
  <c r="X477" i="157" s="1"/>
  <c r="V477" i="157"/>
  <c r="N477" i="157"/>
  <c r="O477" i="157" s="1"/>
  <c r="P477" i="157" s="1"/>
  <c r="G477" i="157"/>
  <c r="H477" i="157" s="1"/>
  <c r="F477" i="157"/>
  <c r="V452" i="157"/>
  <c r="W452" i="157" s="1"/>
  <c r="X452" i="157" s="1"/>
  <c r="O452" i="157"/>
  <c r="P452" i="157" s="1"/>
  <c r="N452" i="157"/>
  <c r="F452" i="157"/>
  <c r="G452" i="157" s="1"/>
  <c r="H452" i="157" s="1"/>
  <c r="X427" i="157"/>
  <c r="V427" i="157"/>
  <c r="W427" i="157" s="1"/>
  <c r="N427" i="157"/>
  <c r="O427" i="157" s="1"/>
  <c r="P427" i="157" s="1"/>
  <c r="F427" i="157"/>
  <c r="G427" i="157" s="1"/>
  <c r="H427" i="157" s="1"/>
  <c r="V402" i="157"/>
  <c r="W402" i="157" s="1"/>
  <c r="X402" i="157" s="1"/>
  <c r="N402" i="157"/>
  <c r="O402" i="157" s="1"/>
  <c r="P402" i="157" s="1"/>
  <c r="H402" i="157"/>
  <c r="G402" i="157"/>
  <c r="F402" i="157"/>
  <c r="V377" i="157"/>
  <c r="W377" i="157" s="1"/>
  <c r="X377" i="157" s="1"/>
  <c r="N377" i="157"/>
  <c r="O377" i="157" s="1"/>
  <c r="P377" i="157" s="1"/>
  <c r="F377" i="157"/>
  <c r="G377" i="157" s="1"/>
  <c r="H377" i="157" s="1"/>
  <c r="W352" i="157"/>
  <c r="X352" i="157" s="1"/>
  <c r="V352" i="157"/>
  <c r="N352" i="157"/>
  <c r="O352" i="157" s="1"/>
  <c r="P352" i="157" s="1"/>
  <c r="F352" i="157"/>
  <c r="G352" i="157" s="1"/>
  <c r="H352" i="157" s="1"/>
  <c r="V327" i="157"/>
  <c r="W327" i="157" s="1"/>
  <c r="X327" i="157" s="1"/>
  <c r="N327" i="157"/>
  <c r="O327" i="157" s="1"/>
  <c r="P327" i="157" s="1"/>
  <c r="F327" i="157"/>
  <c r="G327" i="157" s="1"/>
  <c r="H327" i="157" s="1"/>
  <c r="V302" i="157"/>
  <c r="W302" i="157" s="1"/>
  <c r="X302" i="157" s="1"/>
  <c r="N302" i="157"/>
  <c r="O302" i="157" s="1"/>
  <c r="P302" i="157" s="1"/>
  <c r="F302" i="157"/>
  <c r="G302" i="157" s="1"/>
  <c r="H302" i="157" s="1"/>
  <c r="V277" i="157"/>
  <c r="W277" i="157" s="1"/>
  <c r="X277" i="157" s="1"/>
  <c r="N277" i="157"/>
  <c r="O277" i="157" s="1"/>
  <c r="P277" i="157" s="1"/>
  <c r="G277" i="157"/>
  <c r="H277" i="157" s="1"/>
  <c r="F277" i="157"/>
  <c r="V252" i="157"/>
  <c r="W252" i="157" s="1"/>
  <c r="X252" i="157" s="1"/>
  <c r="N252" i="157"/>
  <c r="O252" i="157" s="1"/>
  <c r="P252" i="157" s="1"/>
  <c r="F252" i="157"/>
  <c r="G252" i="157" s="1"/>
  <c r="H252" i="157" s="1"/>
  <c r="V227" i="157"/>
  <c r="W227" i="157" s="1"/>
  <c r="X227" i="157" s="1"/>
  <c r="O227" i="157"/>
  <c r="P227" i="157" s="1"/>
  <c r="N227" i="157"/>
  <c r="F227" i="157"/>
  <c r="G227" i="157" s="1"/>
  <c r="H227" i="157" s="1"/>
  <c r="V202" i="157"/>
  <c r="W202" i="157" s="1"/>
  <c r="X202" i="157" s="1"/>
  <c r="O202" i="157"/>
  <c r="P202" i="157" s="1"/>
  <c r="N202" i="157"/>
  <c r="F202" i="157"/>
  <c r="G202" i="157" s="1"/>
  <c r="H202" i="157" s="1"/>
  <c r="V177" i="157"/>
  <c r="W177" i="157" s="1"/>
  <c r="X177" i="157" s="1"/>
  <c r="N177" i="157"/>
  <c r="O177" i="157" s="1"/>
  <c r="P177" i="157" s="1"/>
  <c r="F177" i="157"/>
  <c r="G177" i="157" s="1"/>
  <c r="H177" i="157" s="1"/>
  <c r="V152" i="157"/>
  <c r="W152" i="157" s="1"/>
  <c r="X152" i="157" s="1"/>
  <c r="N152" i="157"/>
  <c r="O152" i="157" s="1"/>
  <c r="P152" i="157" s="1"/>
  <c r="F152" i="157"/>
  <c r="G152" i="157" s="1"/>
  <c r="H152" i="157" s="1"/>
  <c r="V127" i="157"/>
  <c r="W127" i="157" s="1"/>
  <c r="X127" i="157" s="1"/>
  <c r="O127" i="157"/>
  <c r="P127" i="157" s="1"/>
  <c r="N127" i="157"/>
  <c r="F127" i="157"/>
  <c r="G127" i="157" s="1"/>
  <c r="H127" i="157" s="1"/>
  <c r="X102" i="157"/>
  <c r="V102" i="157"/>
  <c r="W102" i="157" s="1"/>
  <c r="N102" i="157"/>
  <c r="O102" i="157" s="1"/>
  <c r="P102" i="157" s="1"/>
  <c r="F102" i="157"/>
  <c r="G102" i="157" s="1"/>
  <c r="H102" i="157" s="1"/>
  <c r="V77" i="157"/>
  <c r="W77" i="157" s="1"/>
  <c r="X77" i="157" s="1"/>
  <c r="N77" i="157"/>
  <c r="O77" i="157" s="1"/>
  <c r="P77" i="157" s="1"/>
  <c r="F77" i="157"/>
  <c r="G77" i="157" s="1"/>
  <c r="H77" i="157" s="1"/>
  <c r="V52" i="157"/>
  <c r="W52" i="157" s="1"/>
  <c r="X52" i="157" s="1"/>
  <c r="O52" i="157"/>
  <c r="P52" i="157" s="1"/>
  <c r="N52" i="157"/>
  <c r="F52" i="157"/>
  <c r="G52" i="157" s="1"/>
  <c r="H52" i="157" s="1"/>
  <c r="V27" i="157"/>
  <c r="W27" i="157" s="1"/>
  <c r="X27" i="157" s="1"/>
  <c r="N27" i="157"/>
  <c r="O27" i="157" s="1"/>
  <c r="P27" i="157" s="1"/>
  <c r="G27" i="157"/>
  <c r="H27" i="157" s="1"/>
  <c r="F27" i="157"/>
  <c r="V2" i="157"/>
  <c r="W2" i="157" s="1"/>
  <c r="X2" i="157" s="1"/>
  <c r="N2" i="157"/>
  <c r="O2" i="157" s="1"/>
  <c r="P2" i="157" s="1"/>
  <c r="H2" i="157"/>
  <c r="G2" i="157"/>
  <c r="F2" i="157"/>
  <c r="V599" i="166"/>
  <c r="S541" i="166"/>
  <c r="W445" i="166"/>
  <c r="B245" i="166"/>
  <c r="N441" i="166"/>
  <c r="O95" i="166"/>
  <c r="O119" i="166"/>
  <c r="B240" i="166"/>
  <c r="J465" i="166"/>
  <c r="O47" i="166"/>
  <c r="B147" i="166"/>
  <c r="K540" i="166"/>
  <c r="B447" i="166"/>
  <c r="C168" i="166"/>
  <c r="W541" i="166"/>
  <c r="G345" i="166"/>
  <c r="C441" i="166"/>
  <c r="V492" i="166"/>
  <c r="K591" i="166"/>
  <c r="V449" i="166"/>
  <c r="N324" i="166"/>
  <c r="R495" i="166"/>
  <c r="R544" i="166"/>
  <c r="C291" i="166"/>
  <c r="K465" i="166"/>
  <c r="R547" i="166"/>
  <c r="B324" i="166"/>
  <c r="G416" i="166"/>
  <c r="R521" i="166"/>
  <c r="G468" i="166"/>
  <c r="J424" i="166"/>
  <c r="O490" i="166"/>
  <c r="K593" i="166"/>
  <c r="C547" i="166"/>
  <c r="R568" i="166"/>
  <c r="C472" i="166"/>
  <c r="K549" i="166"/>
  <c r="K498" i="166"/>
  <c r="W524" i="166"/>
  <c r="J573" i="166"/>
  <c r="J319" i="166"/>
  <c r="R147" i="166"/>
  <c r="R345" i="166"/>
  <c r="O174" i="166"/>
  <c r="N593" i="166"/>
  <c r="S546" i="166"/>
  <c r="W198" i="166"/>
  <c r="B397" i="166"/>
  <c r="J149" i="166"/>
  <c r="R66" i="166"/>
  <c r="O492" i="166"/>
  <c r="V415" i="166"/>
  <c r="F592" i="166"/>
  <c r="W140" i="166"/>
  <c r="R499" i="166"/>
  <c r="J419" i="166"/>
  <c r="W343" i="166"/>
  <c r="O294" i="166"/>
  <c r="C199" i="166"/>
  <c r="G592" i="166"/>
  <c r="W595" i="166"/>
  <c r="C423" i="166"/>
  <c r="K242" i="166"/>
  <c r="C247" i="166"/>
  <c r="F598" i="166"/>
  <c r="C499" i="166"/>
  <c r="N574" i="166"/>
  <c r="S442" i="166"/>
  <c r="R374" i="166"/>
  <c r="S245" i="166"/>
  <c r="J166" i="166"/>
  <c r="O568" i="166"/>
  <c r="J566" i="166"/>
  <c r="L31" i="164"/>
  <c r="N591" i="166"/>
  <c r="R596" i="166"/>
  <c r="J340" i="166"/>
  <c r="J498" i="166"/>
  <c r="S572" i="166"/>
  <c r="R366" i="166"/>
  <c r="C566" i="166"/>
  <c r="N391" i="166"/>
  <c r="O540" i="166"/>
  <c r="N523" i="166"/>
  <c r="F146" i="166"/>
  <c r="V399" i="166"/>
  <c r="F86" i="164"/>
  <c r="V395" i="166"/>
  <c r="F472" i="166"/>
  <c r="K145" i="164"/>
  <c r="C497" i="166"/>
  <c r="G594" i="166"/>
  <c r="F540" i="166"/>
  <c r="N142" i="166"/>
  <c r="G199" i="166"/>
  <c r="B393" i="166"/>
  <c r="B491" i="166"/>
  <c r="B143" i="166"/>
  <c r="O274" i="166"/>
  <c r="S124" i="166"/>
  <c r="W323" i="166"/>
  <c r="O417" i="166"/>
  <c r="C541" i="166"/>
  <c r="R597" i="166"/>
  <c r="K419" i="166"/>
  <c r="V574" i="166"/>
  <c r="G543" i="166"/>
  <c r="G591" i="166"/>
  <c r="W572" i="166"/>
  <c r="J348" i="166"/>
  <c r="G369" i="166"/>
  <c r="J90" i="166"/>
  <c r="O445" i="166"/>
  <c r="C323" i="166"/>
  <c r="J317" i="166"/>
  <c r="J395" i="166"/>
  <c r="K367" i="166"/>
  <c r="S373" i="166"/>
  <c r="J215" i="166"/>
  <c r="K222" i="166"/>
  <c r="K569" i="166"/>
  <c r="N417" i="166"/>
  <c r="F468" i="166"/>
  <c r="C524" i="166"/>
  <c r="K420" i="166"/>
  <c r="S322" i="166"/>
  <c r="R517" i="166"/>
  <c r="V291" i="166"/>
  <c r="O396" i="166"/>
  <c r="B541" i="166"/>
  <c r="K142" i="166"/>
  <c r="V473" i="166"/>
  <c r="C597" i="166"/>
  <c r="B318" i="166"/>
  <c r="F544" i="166"/>
  <c r="O466" i="166"/>
  <c r="F324" i="166"/>
  <c r="N219" i="166"/>
  <c r="S370" i="166"/>
  <c r="R591" i="166"/>
  <c r="J243" i="166"/>
  <c r="F548" i="166"/>
  <c r="O515" i="166"/>
  <c r="K193" i="166"/>
  <c r="K447" i="166"/>
  <c r="R221" i="166"/>
  <c r="F498" i="166"/>
  <c r="R444" i="166"/>
  <c r="S393" i="166"/>
  <c r="C293" i="166"/>
  <c r="O46" i="166"/>
  <c r="B469" i="166"/>
  <c r="C294" i="166"/>
  <c r="B496" i="166"/>
  <c r="C542" i="166"/>
  <c r="N522" i="166"/>
  <c r="F519" i="166"/>
  <c r="R142" i="166"/>
  <c r="S493" i="166"/>
  <c r="F391" i="166"/>
  <c r="W141" i="166"/>
  <c r="S444" i="166"/>
  <c r="B118" i="166"/>
  <c r="F165" i="166"/>
  <c r="W272" i="166"/>
  <c r="K223" i="166"/>
  <c r="S540" i="166"/>
  <c r="J523" i="166"/>
  <c r="S498" i="166"/>
  <c r="K596" i="166"/>
  <c r="C374" i="166"/>
  <c r="V374" i="166"/>
  <c r="R365" i="166"/>
  <c r="W48" i="166"/>
  <c r="S340" i="166"/>
  <c r="O520" i="166"/>
  <c r="K317" i="166"/>
  <c r="W597" i="166"/>
  <c r="K595" i="166"/>
  <c r="G467" i="166"/>
  <c r="F369" i="166"/>
  <c r="J470" i="166"/>
  <c r="J592" i="166"/>
  <c r="B244" i="166"/>
  <c r="K541" i="166"/>
  <c r="B572" i="166"/>
  <c r="J440" i="166"/>
  <c r="O465" i="166"/>
  <c r="R217" i="166"/>
  <c r="K495" i="166"/>
  <c r="N442" i="166"/>
  <c r="V295" i="166"/>
  <c r="G473" i="166"/>
  <c r="N571" i="166"/>
  <c r="W340" i="166"/>
  <c r="F147" i="157"/>
  <c r="G115" i="166"/>
  <c r="R522" i="166"/>
  <c r="K396" i="166"/>
  <c r="N398" i="166"/>
  <c r="K474" i="166"/>
  <c r="F470" i="166"/>
  <c r="C465" i="166"/>
  <c r="J120" i="164"/>
  <c r="V19" i="166"/>
  <c r="I68" i="164"/>
  <c r="R270" i="166"/>
  <c r="O523" i="166"/>
  <c r="K130" i="164"/>
  <c r="J565" i="166"/>
  <c r="V391" i="166"/>
  <c r="O319" i="166"/>
  <c r="C266" i="166"/>
  <c r="J341" i="166"/>
  <c r="C572" i="166"/>
  <c r="F148" i="164"/>
  <c r="J217" i="166"/>
  <c r="J490" i="166"/>
  <c r="O468" i="166"/>
  <c r="K568" i="166"/>
  <c r="J268" i="166"/>
  <c r="G244" i="166"/>
  <c r="F419" i="166"/>
  <c r="J343" i="166"/>
  <c r="W65" i="166"/>
  <c r="W574" i="166"/>
  <c r="R572" i="166"/>
  <c r="F399" i="166"/>
  <c r="R223" i="166"/>
  <c r="V365" i="166"/>
  <c r="S466" i="166"/>
  <c r="J248" i="166"/>
  <c r="R395" i="166"/>
  <c r="S473" i="166"/>
  <c r="C341" i="166"/>
  <c r="J444" i="166"/>
  <c r="S198" i="166"/>
  <c r="S523" i="166"/>
  <c r="V398" i="166"/>
  <c r="G520" i="166"/>
  <c r="N595" i="166"/>
  <c r="C393" i="166"/>
  <c r="R467" i="166"/>
  <c r="B348" i="166"/>
  <c r="B518" i="166"/>
  <c r="O544" i="166"/>
  <c r="S345" i="166"/>
  <c r="C70" i="166"/>
  <c r="S266" i="166"/>
  <c r="K418" i="166"/>
  <c r="O546" i="166"/>
  <c r="G570" i="166"/>
  <c r="N544" i="166"/>
  <c r="B543" i="166"/>
  <c r="N498" i="166"/>
  <c r="W242" i="166"/>
  <c r="S490" i="166"/>
  <c r="W440" i="166"/>
  <c r="C69" i="166"/>
  <c r="R543" i="166"/>
  <c r="G470" i="166"/>
  <c r="J390" i="166"/>
  <c r="N597" i="166"/>
  <c r="S519" i="166"/>
  <c r="S348" i="166"/>
  <c r="G522" i="166"/>
  <c r="J499" i="166"/>
  <c r="C447" i="166"/>
  <c r="V397" i="166"/>
  <c r="E66" i="164"/>
  <c r="O18" i="166"/>
  <c r="B268" i="166"/>
  <c r="N566" i="166"/>
  <c r="C522" i="166"/>
  <c r="K315" i="166"/>
  <c r="N474" i="166"/>
  <c r="N366" i="166"/>
  <c r="G493" i="166"/>
  <c r="K543" i="166"/>
  <c r="V524" i="166"/>
  <c r="O572" i="166"/>
  <c r="S521" i="166"/>
  <c r="O565" i="166"/>
  <c r="N221" i="166"/>
  <c r="R471" i="166"/>
  <c r="N295" i="166"/>
  <c r="W268" i="166"/>
  <c r="F247" i="166"/>
  <c r="I101" i="164"/>
  <c r="G269" i="166"/>
  <c r="G292" i="166"/>
  <c r="S399" i="166"/>
  <c r="F43" i="164"/>
  <c r="N472" i="166"/>
  <c r="O123" i="166"/>
  <c r="W422" i="166"/>
  <c r="K548" i="166"/>
  <c r="K494" i="166"/>
  <c r="L70" i="164"/>
  <c r="N365" i="166"/>
  <c r="W74" i="166"/>
  <c r="B265" i="166"/>
  <c r="N445" i="166"/>
  <c r="F247" i="157"/>
  <c r="C571" i="166"/>
  <c r="O441" i="166"/>
  <c r="V319" i="166"/>
  <c r="W466" i="166"/>
  <c r="B71" i="166"/>
  <c r="F542" i="166"/>
  <c r="V66" i="166"/>
  <c r="R420" i="166"/>
  <c r="J471" i="166"/>
  <c r="S516" i="166"/>
  <c r="K566" i="166"/>
  <c r="F217" i="166"/>
  <c r="K547" i="166"/>
  <c r="R46" i="166"/>
  <c r="N516" i="166"/>
  <c r="L35" i="164"/>
  <c r="C117" i="166"/>
  <c r="J443" i="166"/>
  <c r="J542" i="166"/>
  <c r="R320" i="166"/>
  <c r="G499" i="166"/>
  <c r="R246" i="166"/>
  <c r="F166" i="166"/>
  <c r="V498" i="166"/>
  <c r="V267" i="166"/>
  <c r="N315" i="166"/>
  <c r="C466" i="166"/>
  <c r="J569" i="166"/>
  <c r="J222" i="166"/>
  <c r="C468" i="166"/>
  <c r="G368" i="166"/>
  <c r="C567" i="166"/>
  <c r="K546" i="166"/>
  <c r="O443" i="166"/>
  <c r="O240" i="166"/>
  <c r="O317" i="166"/>
  <c r="K119" i="166"/>
  <c r="C321" i="166"/>
  <c r="B566" i="166"/>
  <c r="R44" i="166"/>
  <c r="J397" i="166"/>
  <c r="R91" i="166"/>
  <c r="S440" i="166"/>
  <c r="K398" i="166"/>
  <c r="K467" i="166"/>
  <c r="J342" i="166"/>
  <c r="K522" i="166"/>
  <c r="O67" i="166"/>
  <c r="N543" i="166"/>
  <c r="R249" i="166"/>
  <c r="V516" i="166"/>
  <c r="O40" i="166"/>
  <c r="G572" i="166"/>
  <c r="B546" i="166"/>
  <c r="N294" i="166"/>
  <c r="B119" i="166"/>
  <c r="O592" i="166"/>
  <c r="B571" i="166"/>
  <c r="C448" i="166"/>
  <c r="B573" i="166"/>
  <c r="G474" i="166"/>
  <c r="V392" i="166"/>
  <c r="V569" i="166"/>
  <c r="C496" i="166"/>
  <c r="J92" i="166"/>
  <c r="F344" i="166"/>
  <c r="C390" i="166"/>
  <c r="J247" i="166"/>
  <c r="J471" i="157"/>
  <c r="K473" i="166"/>
  <c r="N267" i="166"/>
  <c r="W592" i="166"/>
  <c r="F421" i="166"/>
  <c r="S467" i="166"/>
  <c r="O299" i="166"/>
  <c r="V341" i="166"/>
  <c r="W594" i="166"/>
  <c r="O566" i="166"/>
  <c r="F597" i="166"/>
  <c r="O190" i="166"/>
  <c r="R447" i="166"/>
  <c r="K519" i="166"/>
  <c r="B343" i="166"/>
  <c r="V418" i="166"/>
  <c r="S474" i="166"/>
  <c r="O198" i="166"/>
  <c r="V15" i="166"/>
  <c r="V317" i="166"/>
  <c r="B448" i="166"/>
  <c r="R146" i="166"/>
  <c r="R342" i="166"/>
  <c r="B374" i="166"/>
  <c r="N274" i="166"/>
  <c r="S544" i="166"/>
  <c r="N396" i="166"/>
  <c r="O420" i="166"/>
  <c r="N518" i="166"/>
  <c r="O549" i="166"/>
  <c r="C523" i="166"/>
  <c r="K399" i="166"/>
  <c r="R520" i="166"/>
  <c r="F570" i="166"/>
  <c r="N495" i="166"/>
  <c r="K323" i="166"/>
  <c r="B241" i="166"/>
  <c r="J391" i="166"/>
  <c r="N465" i="166"/>
  <c r="O421" i="166"/>
  <c r="C520" i="166"/>
  <c r="J448" i="166"/>
  <c r="N521" i="166"/>
  <c r="R421" i="166"/>
  <c r="C172" i="166"/>
  <c r="O217" i="166"/>
  <c r="B471" i="166"/>
  <c r="B396" i="166"/>
  <c r="J469" i="166"/>
  <c r="K320" i="166"/>
  <c r="N316" i="166"/>
  <c r="R569" i="166"/>
  <c r="G515" i="166"/>
  <c r="B292" i="166"/>
  <c r="W420" i="166"/>
  <c r="B273" i="166"/>
  <c r="F599" i="166"/>
  <c r="R349" i="166"/>
  <c r="R540" i="166"/>
  <c r="J399" i="166"/>
  <c r="S567" i="166"/>
  <c r="C443" i="166"/>
  <c r="V596" i="166"/>
  <c r="J544" i="166"/>
  <c r="K493" i="166"/>
  <c r="L118" i="164"/>
  <c r="C471" i="166"/>
  <c r="V419" i="166"/>
  <c r="S599" i="166"/>
  <c r="E89" i="164"/>
  <c r="K545" i="166"/>
  <c r="R519" i="166"/>
  <c r="J548" i="166"/>
  <c r="C417" i="157"/>
  <c r="G299" i="166"/>
  <c r="S445" i="166"/>
  <c r="N444" i="166"/>
  <c r="K322" i="166"/>
  <c r="B145" i="166"/>
  <c r="J518" i="166"/>
  <c r="W444" i="166"/>
  <c r="R120" i="166"/>
  <c r="C316" i="166"/>
  <c r="J421" i="166"/>
  <c r="G421" i="166"/>
  <c r="N147" i="166"/>
  <c r="S542" i="166"/>
  <c r="O196" i="166"/>
  <c r="V73" i="166"/>
  <c r="V274" i="166"/>
  <c r="K567" i="166"/>
  <c r="F116" i="166"/>
  <c r="F469" i="166"/>
  <c r="W394" i="166"/>
  <c r="S371" i="166"/>
  <c r="V466" i="166"/>
  <c r="V216" i="166"/>
  <c r="C240" i="166"/>
  <c r="F572" i="166"/>
  <c r="F566" i="166"/>
  <c r="O447" i="166"/>
  <c r="V47" i="166"/>
  <c r="B468" i="166"/>
  <c r="K518" i="166"/>
  <c r="N370" i="166"/>
  <c r="R515" i="166"/>
  <c r="C416" i="166"/>
  <c r="V445" i="166"/>
  <c r="C492" i="166"/>
  <c r="C74" i="166"/>
  <c r="F193" i="166"/>
  <c r="V523" i="166"/>
  <c r="O594" i="166"/>
  <c r="O591" i="166"/>
  <c r="N193" i="166"/>
  <c r="C422" i="166"/>
  <c r="R493" i="166"/>
  <c r="S392" i="166"/>
  <c r="C391" i="166"/>
  <c r="C545" i="166"/>
  <c r="S418" i="166"/>
  <c r="J597" i="166"/>
  <c r="V546" i="166"/>
  <c r="O590" i="166"/>
  <c r="G74" i="166"/>
  <c r="W220" i="166"/>
  <c r="W393" i="166"/>
  <c r="O194" i="166"/>
  <c r="R497" i="166"/>
  <c r="K572" i="166"/>
  <c r="W516" i="166"/>
  <c r="B444" i="166"/>
  <c r="J274" i="166"/>
  <c r="G374" i="166"/>
  <c r="S416" i="166"/>
  <c r="N590" i="166"/>
  <c r="R93" i="166"/>
  <c r="J241" i="166"/>
  <c r="S574" i="166"/>
  <c r="R546" i="166"/>
  <c r="R273" i="166"/>
  <c r="C419" i="166"/>
  <c r="N468" i="166"/>
  <c r="S299" i="166"/>
  <c r="C322" i="166"/>
  <c r="W570" i="166"/>
  <c r="R119" i="166"/>
  <c r="B569" i="166"/>
  <c r="G170" i="166"/>
  <c r="F493" i="166"/>
  <c r="K340" i="166"/>
  <c r="J492" i="166"/>
  <c r="N216" i="166"/>
  <c r="S295" i="166"/>
  <c r="F44" i="164"/>
  <c r="F565" i="166"/>
  <c r="N168" i="166"/>
  <c r="R22" i="166"/>
  <c r="S366" i="166"/>
  <c r="K244" i="166"/>
  <c r="F574" i="166"/>
  <c r="N447" i="166"/>
  <c r="F573" i="166"/>
  <c r="F523" i="166"/>
  <c r="F595" i="166"/>
  <c r="C519" i="166"/>
  <c r="N491" i="166"/>
  <c r="R592" i="166"/>
  <c r="G544" i="166"/>
  <c r="G521" i="166"/>
  <c r="K443" i="166"/>
  <c r="J123" i="166"/>
  <c r="B547" i="166"/>
  <c r="J140" i="164"/>
  <c r="G566" i="166"/>
  <c r="F44" i="166"/>
  <c r="G465" i="166"/>
  <c r="F520" i="166"/>
  <c r="W199" i="166"/>
  <c r="J595" i="166"/>
  <c r="V493" i="166"/>
  <c r="O418" i="166"/>
  <c r="F497" i="166"/>
  <c r="O599" i="166"/>
  <c r="S545" i="166"/>
  <c r="W542" i="166"/>
  <c r="O73" i="166"/>
  <c r="G599" i="166"/>
  <c r="V591" i="166"/>
  <c r="O415" i="166"/>
  <c r="K445" i="166"/>
  <c r="S242" i="166"/>
  <c r="B517" i="166"/>
  <c r="V570" i="166"/>
  <c r="O473" i="166"/>
  <c r="J265" i="166"/>
  <c r="B124" i="166"/>
  <c r="F442" i="166"/>
  <c r="K517" i="166"/>
  <c r="F395" i="166"/>
  <c r="W399" i="166"/>
  <c r="W494" i="166"/>
  <c r="G443" i="166"/>
  <c r="R368" i="166"/>
  <c r="S248" i="166"/>
  <c r="W545" i="166"/>
  <c r="G294" i="166"/>
  <c r="V320" i="166"/>
  <c r="F323" i="166"/>
  <c r="J570" i="166"/>
  <c r="C596" i="166"/>
  <c r="O273" i="166"/>
  <c r="B495" i="166"/>
  <c r="K93" i="166"/>
  <c r="K472" i="166"/>
  <c r="J524" i="166"/>
  <c r="W165" i="166"/>
  <c r="O393" i="166"/>
  <c r="R417" i="166"/>
  <c r="S592" i="166"/>
  <c r="B246" i="166"/>
  <c r="W521" i="166"/>
  <c r="V472" i="166"/>
  <c r="S518" i="166"/>
  <c r="W571" i="166"/>
  <c r="G395" i="166"/>
  <c r="F371" i="166"/>
  <c r="F499" i="166"/>
  <c r="G516" i="166"/>
  <c r="J520" i="166"/>
  <c r="K597" i="166"/>
  <c r="J422" i="166"/>
  <c r="O222" i="166"/>
  <c r="N373" i="166"/>
  <c r="C446" i="166"/>
  <c r="W549" i="166"/>
  <c r="N540" i="166"/>
  <c r="O247" i="166"/>
  <c r="S573" i="166"/>
  <c r="F95" i="166"/>
  <c r="W590" i="166"/>
  <c r="O271" i="166"/>
  <c r="B524" i="166"/>
  <c r="V90" i="166"/>
  <c r="O269" i="166"/>
  <c r="C146" i="166"/>
  <c r="V271" i="157"/>
  <c r="V268" i="166"/>
  <c r="R565" i="166"/>
  <c r="V520" i="166"/>
  <c r="G268" i="166"/>
  <c r="F467" i="166"/>
  <c r="F448" i="166"/>
  <c r="W72" i="166"/>
  <c r="W566" i="166"/>
  <c r="N320" i="166"/>
  <c r="W247" i="166"/>
  <c r="J521" i="166"/>
  <c r="V543" i="166"/>
  <c r="B368" i="166"/>
  <c r="B568" i="166"/>
  <c r="S369" i="166"/>
  <c r="F594" i="166"/>
  <c r="S270" i="166"/>
  <c r="F490" i="166"/>
  <c r="V420" i="166"/>
  <c r="C320" i="166"/>
  <c r="B316" i="166"/>
  <c r="G471" i="166"/>
  <c r="N224" i="166"/>
  <c r="V593" i="166"/>
  <c r="K590" i="166"/>
  <c r="K371" i="166"/>
  <c r="K88" i="164"/>
  <c r="W540" i="166"/>
  <c r="B540" i="166"/>
  <c r="W569" i="166"/>
  <c r="O518" i="166"/>
  <c r="G392" i="166"/>
  <c r="C165" i="166"/>
  <c r="F274" i="166"/>
  <c r="O570" i="166"/>
  <c r="F143" i="166"/>
  <c r="W496" i="166"/>
  <c r="C16" i="166"/>
  <c r="V567" i="166"/>
  <c r="K42" i="166"/>
  <c r="O598" i="166"/>
  <c r="G445" i="166"/>
  <c r="L10" i="164"/>
  <c r="J140" i="166"/>
  <c r="S597" i="166"/>
  <c r="W568" i="166"/>
  <c r="G105" i="150"/>
  <c r="F416" i="166"/>
  <c r="S517" i="166"/>
  <c r="O470" i="166"/>
  <c r="K497" i="166"/>
  <c r="F223" i="166"/>
  <c r="N349" i="166"/>
  <c r="R422" i="166"/>
  <c r="R148" i="166"/>
  <c r="B271" i="166"/>
  <c r="N469" i="166"/>
  <c r="J594" i="166"/>
  <c r="W416" i="166"/>
  <c r="B99" i="166"/>
  <c r="B420" i="166"/>
  <c r="K598" i="166"/>
  <c r="B267" i="166"/>
  <c r="S472" i="166"/>
  <c r="R518" i="166"/>
  <c r="V494" i="166"/>
  <c r="O571" i="166"/>
  <c r="R574" i="166"/>
  <c r="J545" i="166"/>
  <c r="V545" i="166"/>
  <c r="V243" i="166"/>
  <c r="G23" i="166"/>
  <c r="O416" i="166"/>
  <c r="W596" i="166"/>
  <c r="C198" i="166"/>
  <c r="G540" i="166"/>
  <c r="R299" i="166"/>
  <c r="O524" i="166"/>
  <c r="V448" i="166"/>
  <c r="S95" i="166"/>
  <c r="W374" i="166"/>
  <c r="K248" i="166"/>
  <c r="S415" i="166"/>
  <c r="J249" i="166"/>
  <c r="G492" i="166"/>
  <c r="R399" i="166"/>
  <c r="J442" i="166"/>
  <c r="G66" i="166"/>
  <c r="N542" i="166"/>
  <c r="B492" i="166"/>
  <c r="C196" i="166"/>
  <c r="S447" i="166"/>
  <c r="K523" i="166"/>
  <c r="F466" i="166"/>
  <c r="V168" i="166"/>
  <c r="W497" i="166"/>
  <c r="B223" i="166"/>
  <c r="G167" i="166"/>
  <c r="B466" i="166"/>
  <c r="R394" i="166"/>
  <c r="O318" i="166"/>
  <c r="C222" i="166"/>
  <c r="N91" i="166"/>
  <c r="S344" i="166"/>
  <c r="F291" i="166"/>
  <c r="O424" i="166"/>
  <c r="O394" i="166"/>
  <c r="F492" i="166"/>
  <c r="O65" i="166"/>
  <c r="R566" i="166"/>
  <c r="G295" i="166"/>
  <c r="F546" i="166"/>
  <c r="C220" i="166"/>
  <c r="O141" i="166"/>
  <c r="G145" i="166"/>
  <c r="G195" i="166"/>
  <c r="V266" i="166"/>
  <c r="C366" i="166"/>
  <c r="R193" i="166"/>
  <c r="W396" i="166"/>
  <c r="C98" i="166"/>
  <c r="G272" i="166"/>
  <c r="O20" i="166"/>
  <c r="G99" i="166"/>
  <c r="S273" i="166"/>
  <c r="K170" i="166"/>
  <c r="G494" i="166"/>
  <c r="S494" i="166"/>
  <c r="S590" i="166"/>
  <c r="R441" i="166"/>
  <c r="V471" i="166"/>
  <c r="F571" i="166"/>
  <c r="O295" i="166"/>
  <c r="S515" i="166"/>
  <c r="W468" i="166"/>
  <c r="O195" i="166"/>
  <c r="F145" i="166"/>
  <c r="N517" i="166"/>
  <c r="J596" i="166"/>
  <c r="K466" i="166"/>
  <c r="B570" i="166"/>
  <c r="J394" i="166"/>
  <c r="G446" i="166"/>
  <c r="R466" i="166"/>
  <c r="O398" i="166"/>
  <c r="N598" i="166"/>
  <c r="I100" i="164"/>
  <c r="W240" i="166"/>
  <c r="F449" i="166"/>
  <c r="O293" i="166"/>
  <c r="S368" i="166"/>
  <c r="W548" i="166"/>
  <c r="K490" i="166"/>
  <c r="S471" i="166"/>
  <c r="W490" i="166"/>
  <c r="K73" i="166"/>
  <c r="N190" i="166"/>
  <c r="G593" i="166"/>
  <c r="W447" i="166"/>
  <c r="V315" i="166"/>
  <c r="K131" i="164"/>
  <c r="S219" i="166"/>
  <c r="O42" i="166"/>
  <c r="J267" i="166"/>
  <c r="R465" i="166"/>
  <c r="K240" i="166"/>
  <c r="N393" i="166"/>
  <c r="V249" i="166"/>
  <c r="B140" i="166"/>
  <c r="G296" i="166"/>
  <c r="B474" i="166"/>
  <c r="V199" i="166"/>
  <c r="C94" i="166"/>
  <c r="E94" i="127"/>
  <c r="W222" i="166"/>
  <c r="K369" i="166"/>
  <c r="O471" i="166"/>
  <c r="V447" i="166"/>
  <c r="K8" i="164"/>
  <c r="B590" i="166"/>
  <c r="V347" i="166"/>
  <c r="B422" i="166"/>
  <c r="V470" i="166"/>
  <c r="F190" i="166"/>
  <c r="C498" i="166"/>
  <c r="B97" i="166"/>
  <c r="J368" i="166"/>
  <c r="N44" i="166"/>
  <c r="F98" i="166"/>
  <c r="N424" i="166"/>
  <c r="V265" i="166"/>
  <c r="B567" i="166"/>
  <c r="K299" i="166"/>
  <c r="F49" i="164"/>
  <c r="B369" i="166"/>
  <c r="W298" i="166"/>
  <c r="Q50" i="150"/>
  <c r="B598" i="166"/>
  <c r="C149" i="166"/>
  <c r="F340" i="166"/>
  <c r="B597" i="166"/>
  <c r="N596" i="166"/>
  <c r="W515" i="166"/>
  <c r="O548" i="166"/>
  <c r="B548" i="166"/>
  <c r="K449" i="166"/>
  <c r="F515" i="166"/>
  <c r="E9" i="164"/>
  <c r="S169" i="166"/>
  <c r="S216" i="166"/>
  <c r="G524" i="166"/>
  <c r="N222" i="166"/>
  <c r="G370" i="166"/>
  <c r="B593" i="166"/>
  <c r="B465" i="166"/>
  <c r="O467" i="166"/>
  <c r="J345" i="166"/>
  <c r="W148" i="166"/>
  <c r="G469" i="166"/>
  <c r="S23" i="166"/>
  <c r="G391" i="166"/>
  <c r="S324" i="166"/>
  <c r="K516" i="166"/>
  <c r="G144" i="157"/>
  <c r="F70" i="166"/>
  <c r="O165" i="166"/>
  <c r="W565" i="166"/>
  <c r="F167" i="166"/>
  <c r="B290" i="166"/>
  <c r="B443" i="166"/>
  <c r="S66" i="166"/>
  <c r="J293" i="166"/>
  <c r="N515" i="166"/>
  <c r="F373" i="166"/>
  <c r="C72" i="166"/>
  <c r="J100" i="164"/>
  <c r="V96" i="166"/>
  <c r="B344" i="166"/>
  <c r="J223" i="166"/>
  <c r="B47" i="166"/>
  <c r="F17" i="166"/>
  <c r="S497" i="166"/>
  <c r="V547" i="166"/>
  <c r="C342" i="166"/>
  <c r="J291" i="166"/>
  <c r="J27" i="164"/>
  <c r="B218" i="166"/>
  <c r="F141" i="166"/>
  <c r="S123" i="166"/>
  <c r="K118" i="166"/>
  <c r="S141" i="166"/>
  <c r="K249" i="166"/>
  <c r="K321" i="166"/>
  <c r="C490" i="166"/>
  <c r="K341" i="166"/>
  <c r="O347" i="166"/>
  <c r="L93" i="164"/>
  <c r="V444" i="166"/>
  <c r="B242" i="166"/>
  <c r="R269" i="166"/>
  <c r="O372" i="166"/>
  <c r="S591" i="166"/>
  <c r="S146" i="166"/>
  <c r="F81" i="164"/>
  <c r="W474" i="166"/>
  <c r="S465" i="166"/>
  <c r="K370" i="166"/>
  <c r="K78" i="164"/>
  <c r="C118" i="157"/>
  <c r="G120" i="166"/>
  <c r="E104" i="164"/>
  <c r="N269" i="166"/>
  <c r="C24" i="166"/>
  <c r="C549" i="166"/>
  <c r="E12" i="164"/>
  <c r="S67" i="166"/>
  <c r="L131" i="164"/>
  <c r="O298" i="166"/>
  <c r="K292" i="166"/>
  <c r="O98" i="166"/>
  <c r="W295" i="166"/>
  <c r="W68" i="166"/>
  <c r="C174" i="166"/>
  <c r="R19" i="166"/>
  <c r="G598" i="166"/>
  <c r="V346" i="166"/>
  <c r="W294" i="166"/>
  <c r="F22" i="164"/>
  <c r="N547" i="166"/>
  <c r="W324" i="166"/>
  <c r="J52" i="164"/>
  <c r="O70" i="166"/>
  <c r="K545" i="157"/>
  <c r="F241" i="166"/>
  <c r="K57" i="164"/>
  <c r="K96" i="164"/>
  <c r="S49" i="166"/>
  <c r="I47" i="164"/>
  <c r="F21" i="164"/>
  <c r="R69" i="166"/>
  <c r="J130" i="164"/>
  <c r="K365" i="166"/>
  <c r="O144" i="166"/>
  <c r="W469" i="166"/>
  <c r="C367" i="166"/>
  <c r="K296" i="166"/>
  <c r="O573" i="166"/>
  <c r="F569" i="166"/>
  <c r="G248" i="166"/>
  <c r="N43" i="166"/>
  <c r="G466" i="166"/>
  <c r="J53" i="164"/>
  <c r="C494" i="166"/>
  <c r="C349" i="166"/>
  <c r="W249" i="166"/>
  <c r="R492" i="166"/>
  <c r="B523" i="166"/>
  <c r="W390" i="166"/>
  <c r="C194" i="166"/>
  <c r="J124" i="164"/>
  <c r="S224" i="166"/>
  <c r="J591" i="166"/>
  <c r="V298" i="166"/>
  <c r="K96" i="166"/>
  <c r="F347" i="166"/>
  <c r="C368" i="166"/>
  <c r="F294" i="166"/>
  <c r="C73" i="166"/>
  <c r="V519" i="166"/>
  <c r="N374" i="166"/>
  <c r="J374" i="166"/>
  <c r="O220" i="166"/>
  <c r="F541" i="166"/>
  <c r="G447" i="166"/>
  <c r="R396" i="166"/>
  <c r="K23" i="157"/>
  <c r="J167" i="166"/>
  <c r="O99" i="166"/>
  <c r="R568" i="157"/>
  <c r="F496" i="166"/>
  <c r="N299" i="166"/>
  <c r="F374" i="166"/>
  <c r="G449" i="166"/>
  <c r="E37" i="164"/>
  <c r="V572" i="166"/>
  <c r="N397" i="166"/>
  <c r="B516" i="166"/>
  <c r="C268" i="166"/>
  <c r="B371" i="166"/>
  <c r="J540" i="166"/>
  <c r="V540" i="166"/>
  <c r="C344" i="157"/>
  <c r="G69" i="157"/>
  <c r="J467" i="166"/>
  <c r="F19" i="166"/>
  <c r="K374" i="166"/>
  <c r="F445" i="166"/>
  <c r="K111" i="164"/>
  <c r="F169" i="166"/>
  <c r="B115" i="166"/>
  <c r="K521" i="166"/>
  <c r="W246" i="166"/>
  <c r="G597" i="166"/>
  <c r="W371" i="166"/>
  <c r="K115" i="166"/>
  <c r="O268" i="157"/>
  <c r="W421" i="166"/>
  <c r="J473" i="166"/>
  <c r="F221" i="166"/>
  <c r="N470" i="166"/>
  <c r="V568" i="166"/>
  <c r="W519" i="166"/>
  <c r="B215" i="166"/>
  <c r="J269" i="157"/>
  <c r="V446" i="157"/>
  <c r="S274" i="166"/>
  <c r="S492" i="166"/>
  <c r="W318" i="166"/>
  <c r="N548" i="166"/>
  <c r="S397" i="166"/>
  <c r="C440" i="166"/>
  <c r="F40" i="164"/>
  <c r="F140" i="164"/>
  <c r="J273" i="166"/>
  <c r="V416" i="166"/>
  <c r="K121" i="166"/>
  <c r="J194" i="166"/>
  <c r="N65" i="166"/>
  <c r="G573" i="166"/>
  <c r="N415" i="157"/>
  <c r="I93" i="164"/>
  <c r="R398" i="166"/>
  <c r="W67" i="166"/>
  <c r="N272" i="166"/>
  <c r="R240" i="166"/>
  <c r="K116" i="166"/>
  <c r="J115" i="166"/>
  <c r="I19" i="164"/>
  <c r="J494" i="166"/>
  <c r="B417" i="166"/>
  <c r="K246" i="166"/>
  <c r="I31" i="164"/>
  <c r="O542" i="166"/>
  <c r="J593" i="166"/>
  <c r="R122" i="157"/>
  <c r="J45" i="166"/>
  <c r="N243" i="166"/>
  <c r="C574" i="166"/>
  <c r="S44" i="166"/>
  <c r="L143" i="164"/>
  <c r="R271" i="166"/>
  <c r="N467" i="166"/>
  <c r="C171" i="166"/>
  <c r="E44" i="164"/>
  <c r="V517" i="166"/>
  <c r="S215" i="166"/>
  <c r="R372" i="157"/>
  <c r="K71" i="164"/>
  <c r="V440" i="166"/>
  <c r="B596" i="166"/>
  <c r="F84" i="164"/>
  <c r="O521" i="157"/>
  <c r="F295" i="166"/>
  <c r="R494" i="166"/>
  <c r="R496" i="166"/>
  <c r="B440" i="166"/>
  <c r="K16" i="164"/>
  <c r="J199" i="157"/>
  <c r="W218" i="166"/>
  <c r="N494" i="166"/>
  <c r="J168" i="166"/>
  <c r="K544" i="166"/>
  <c r="F296" i="166"/>
  <c r="G568" i="166"/>
  <c r="L97" i="164"/>
  <c r="W265" i="166"/>
  <c r="C369" i="166"/>
  <c r="K90" i="166"/>
  <c r="V97" i="166"/>
  <c r="V316" i="166"/>
  <c r="W170" i="166"/>
  <c r="S21" i="166"/>
  <c r="S396" i="166"/>
  <c r="G441" i="166"/>
  <c r="S249" i="166"/>
  <c r="N415" i="166"/>
  <c r="O315" i="166"/>
  <c r="J315" i="166"/>
  <c r="G518" i="166"/>
  <c r="O219" i="166"/>
  <c r="K69" i="166"/>
  <c r="W493" i="166"/>
  <c r="G519" i="166"/>
  <c r="V368" i="166"/>
  <c r="W515" i="157"/>
  <c r="C470" i="166"/>
  <c r="C271" i="166"/>
  <c r="K120" i="166"/>
  <c r="W446" i="166"/>
  <c r="S417" i="166"/>
  <c r="G569" i="166"/>
  <c r="S598" i="166"/>
  <c r="K442" i="166"/>
  <c r="K218" i="166"/>
  <c r="N268" i="166"/>
  <c r="S116" i="166"/>
  <c r="S491" i="166"/>
  <c r="K542" i="166"/>
  <c r="G549" i="166"/>
  <c r="C372" i="166"/>
  <c r="V566" i="166"/>
  <c r="O569" i="166"/>
  <c r="V220" i="166"/>
  <c r="J344" i="166"/>
  <c r="J369" i="166"/>
  <c r="K422" i="166"/>
  <c r="N340" i="166"/>
  <c r="V240" i="166"/>
  <c r="N217" i="166"/>
  <c r="K574" i="166"/>
  <c r="R16" i="166"/>
  <c r="S41" i="166"/>
  <c r="J571" i="166"/>
  <c r="I121" i="164"/>
  <c r="S123" i="157"/>
  <c r="O572" i="157"/>
  <c r="C348" i="166"/>
  <c r="V467" i="166"/>
  <c r="G297" i="166"/>
  <c r="K103" i="164"/>
  <c r="K37" i="164"/>
  <c r="W348" i="166"/>
  <c r="V24" i="166"/>
  <c r="I146" i="164"/>
  <c r="B445" i="157"/>
  <c r="B148" i="166"/>
  <c r="C540" i="166"/>
  <c r="V597" i="166"/>
  <c r="K45" i="164"/>
  <c r="B394" i="166"/>
  <c r="G68" i="156"/>
  <c r="AA124" i="150"/>
  <c r="O146" i="166"/>
  <c r="S292" i="166"/>
  <c r="J118" i="166"/>
  <c r="K424" i="157"/>
  <c r="V45" i="166"/>
  <c r="O316" i="166"/>
  <c r="K110" i="164"/>
  <c r="S194" i="166"/>
  <c r="B270" i="166"/>
  <c r="F543" i="166"/>
  <c r="G149" i="166"/>
  <c r="S172" i="166"/>
  <c r="C218" i="166"/>
  <c r="G574" i="166"/>
  <c r="G270" i="166"/>
  <c r="C343" i="166"/>
  <c r="K165" i="166"/>
  <c r="G545" i="166"/>
  <c r="K72" i="166"/>
  <c r="B574" i="166"/>
  <c r="S222" i="166"/>
  <c r="N393" i="157"/>
  <c r="B545" i="166"/>
  <c r="G170" i="157"/>
  <c r="N15" i="166"/>
  <c r="N191" i="166"/>
  <c r="F348" i="166"/>
  <c r="C97" i="157"/>
  <c r="B499" i="166"/>
  <c r="N220" i="166"/>
  <c r="K58" i="164"/>
  <c r="K198" i="166"/>
  <c r="G394" i="166"/>
  <c r="J367" i="166"/>
  <c r="F420" i="166"/>
  <c r="W467" i="166"/>
  <c r="J398" i="166"/>
  <c r="F71" i="166"/>
  <c r="O74" i="166"/>
  <c r="G42" i="166"/>
  <c r="V215" i="166"/>
  <c r="N323" i="157"/>
  <c r="G166" i="166"/>
  <c r="C317" i="166"/>
  <c r="O24" i="166"/>
  <c r="G215" i="166"/>
  <c r="L10" i="156"/>
  <c r="O365" i="166"/>
  <c r="F473" i="166"/>
  <c r="J83" i="164"/>
  <c r="R415" i="166"/>
  <c r="J372" i="166"/>
  <c r="E23" i="127"/>
  <c r="W417" i="166"/>
  <c r="F417" i="166"/>
  <c r="W395" i="166"/>
  <c r="N524" i="166"/>
  <c r="W293" i="166"/>
  <c r="R198" i="166"/>
  <c r="G517" i="166"/>
  <c r="C569" i="166"/>
  <c r="B347" i="166"/>
  <c r="L37" i="164"/>
  <c r="V423" i="166"/>
  <c r="F545" i="166"/>
  <c r="K117" i="166"/>
  <c r="K265" i="166"/>
  <c r="S293" i="166"/>
  <c r="R392" i="166"/>
  <c r="K95" i="164"/>
  <c r="G343" i="166"/>
  <c r="W598" i="166"/>
  <c r="K499" i="166"/>
  <c r="G140" i="150"/>
  <c r="G298" i="166"/>
  <c r="C91" i="157"/>
  <c r="K215" i="166"/>
  <c r="V548" i="166"/>
  <c r="K6" i="164"/>
  <c r="R47" i="166"/>
  <c r="O391" i="166"/>
  <c r="R393" i="166"/>
  <c r="R469" i="166"/>
  <c r="R90" i="166"/>
  <c r="O519" i="166"/>
  <c r="W448" i="166"/>
  <c r="B248" i="166"/>
  <c r="K316" i="166"/>
  <c r="G417" i="166"/>
  <c r="K21" i="164"/>
  <c r="J17" i="166"/>
  <c r="S595" i="166"/>
  <c r="N519" i="166"/>
  <c r="F171" i="166"/>
  <c r="R243" i="166"/>
  <c r="K570" i="166"/>
  <c r="N273" i="166"/>
  <c r="E11" i="164"/>
  <c r="V469" i="166"/>
  <c r="V349" i="166"/>
  <c r="N420" i="166"/>
  <c r="B522" i="166"/>
  <c r="S470" i="166"/>
  <c r="J196" i="166"/>
  <c r="G418" i="166"/>
  <c r="J90" i="164"/>
  <c r="O267" i="166"/>
  <c r="V121" i="166"/>
  <c r="B93" i="166"/>
  <c r="J299" i="157"/>
  <c r="V224" i="166"/>
  <c r="G371" i="166"/>
  <c r="G24" i="166"/>
  <c r="Q33" i="156"/>
  <c r="G440" i="166"/>
  <c r="N423" i="166"/>
  <c r="O292" i="166"/>
  <c r="K121" i="157"/>
  <c r="B146" i="157"/>
  <c r="N372" i="166"/>
  <c r="C442" i="166"/>
  <c r="S241" i="166"/>
  <c r="N293" i="166"/>
  <c r="K298" i="166"/>
  <c r="N47" i="166"/>
  <c r="W543" i="166"/>
  <c r="K269" i="166"/>
  <c r="N416" i="166"/>
  <c r="R242" i="166"/>
  <c r="F322" i="166"/>
  <c r="V290" i="166"/>
  <c r="O422" i="166"/>
  <c r="K119" i="164"/>
  <c r="R121" i="166"/>
  <c r="R418" i="166"/>
  <c r="O143" i="166"/>
  <c r="G197" i="166"/>
  <c r="J491" i="166"/>
  <c r="S423" i="166"/>
  <c r="F397" i="166"/>
  <c r="F70" i="164"/>
  <c r="N120" i="157"/>
  <c r="F45" i="127"/>
  <c r="W370" i="166"/>
  <c r="S395" i="166"/>
  <c r="V67" i="166"/>
  <c r="J96" i="166"/>
  <c r="V390" i="166"/>
  <c r="B296" i="166"/>
  <c r="S317" i="166"/>
  <c r="K444" i="166"/>
  <c r="S20" i="166"/>
  <c r="J543" i="166"/>
  <c r="V27" i="150"/>
  <c r="B395" i="166"/>
  <c r="W20" i="166"/>
  <c r="N173" i="166"/>
  <c r="C395" i="166"/>
  <c r="R71" i="166"/>
  <c r="W169" i="166"/>
  <c r="W366" i="166"/>
  <c r="K469" i="166"/>
  <c r="B591" i="166"/>
  <c r="C473" i="166"/>
  <c r="J517" i="166"/>
  <c r="B117" i="166"/>
  <c r="R24" i="166"/>
  <c r="B515" i="166"/>
  <c r="O517" i="166"/>
  <c r="V242" i="166"/>
  <c r="C219" i="166"/>
  <c r="F596" i="166"/>
  <c r="J224" i="166"/>
  <c r="O472" i="166"/>
  <c r="K345" i="166"/>
  <c r="W544" i="166"/>
  <c r="F149" i="166"/>
  <c r="B497" i="166"/>
  <c r="V299" i="166"/>
  <c r="C248" i="166"/>
  <c r="B391" i="166"/>
  <c r="F444" i="166"/>
  <c r="O522" i="166"/>
  <c r="G15" i="166"/>
  <c r="R274" i="166"/>
  <c r="N569" i="166"/>
  <c r="W190" i="166"/>
  <c r="J519" i="166"/>
  <c r="S246" i="166"/>
  <c r="O395" i="166"/>
  <c r="N170" i="166"/>
  <c r="K191" i="166"/>
  <c r="K342" i="166"/>
  <c r="O291" i="166"/>
  <c r="S565" i="166"/>
  <c r="J119" i="166"/>
  <c r="F267" i="166"/>
  <c r="S173" i="166"/>
  <c r="B40" i="166"/>
  <c r="V223" i="166"/>
  <c r="N291" i="166"/>
  <c r="B123" i="166"/>
  <c r="G497" i="166"/>
  <c r="R324" i="166"/>
  <c r="R268" i="166"/>
  <c r="G146" i="166"/>
  <c r="G567" i="166"/>
  <c r="B472" i="166"/>
  <c r="B470" i="166"/>
  <c r="S168" i="166"/>
  <c r="B220" i="166"/>
  <c r="J40" i="166"/>
  <c r="R174" i="166"/>
  <c r="R448" i="166"/>
  <c r="W593" i="166"/>
  <c r="F144" i="164"/>
  <c r="S148" i="166"/>
  <c r="R570" i="166"/>
  <c r="K421" i="166"/>
  <c r="G596" i="166"/>
  <c r="K397" i="166"/>
  <c r="J441" i="166"/>
  <c r="B247" i="166"/>
  <c r="E91" i="164"/>
  <c r="J599" i="157"/>
  <c r="O571" i="157"/>
  <c r="K571" i="166"/>
  <c r="J94" i="166"/>
  <c r="F242" i="166"/>
  <c r="G96" i="166"/>
  <c r="K592" i="166"/>
  <c r="K294" i="166"/>
  <c r="F273" i="166"/>
  <c r="C241" i="166"/>
  <c r="J598" i="166"/>
  <c r="L71" i="164"/>
  <c r="W320" i="166"/>
  <c r="S315" i="166"/>
  <c r="N22" i="166"/>
  <c r="R348" i="166"/>
  <c r="J590" i="166"/>
  <c r="J10" i="164"/>
  <c r="W418" i="166"/>
  <c r="C495" i="166"/>
  <c r="F121" i="164"/>
  <c r="K220" i="166"/>
  <c r="J122" i="166"/>
  <c r="K98" i="166"/>
  <c r="W216" i="157"/>
  <c r="I134" i="164"/>
  <c r="C592" i="166"/>
  <c r="K520" i="166"/>
  <c r="S341" i="166"/>
  <c r="F265" i="166"/>
  <c r="K373" i="166"/>
  <c r="B390" i="166"/>
  <c r="G541" i="166"/>
  <c r="N99" i="157"/>
  <c r="V373" i="166"/>
  <c r="V393" i="166"/>
  <c r="K149" i="166"/>
  <c r="V195" i="166"/>
  <c r="E81" i="164"/>
  <c r="K41" i="164"/>
  <c r="N298" i="166"/>
  <c r="W274" i="166"/>
  <c r="C143" i="166"/>
  <c r="R315" i="166"/>
  <c r="N143" i="166"/>
  <c r="G595" i="166"/>
  <c r="B442" i="166"/>
  <c r="N449" i="166"/>
  <c r="V146" i="157"/>
  <c r="V396" i="166"/>
  <c r="J129" i="164"/>
  <c r="L58" i="164"/>
  <c r="B243" i="166"/>
  <c r="V416" i="157"/>
  <c r="B520" i="166"/>
  <c r="N343" i="166"/>
  <c r="J66" i="164"/>
  <c r="R594" i="166"/>
  <c r="R516" i="166"/>
  <c r="S421" i="166"/>
  <c r="C272" i="157"/>
  <c r="F290" i="166"/>
  <c r="K91" i="166"/>
  <c r="J371" i="166"/>
  <c r="V441" i="166"/>
  <c r="S320" i="166"/>
  <c r="G420" i="166"/>
  <c r="F547" i="166"/>
  <c r="N496" i="166"/>
  <c r="V571" i="166"/>
  <c r="O349" i="166"/>
  <c r="V94" i="166"/>
  <c r="C590" i="166"/>
  <c r="F474" i="166"/>
  <c r="E135" i="164"/>
  <c r="R595" i="166"/>
  <c r="F79" i="164"/>
  <c r="O321" i="166"/>
  <c r="W124" i="166"/>
  <c r="I132" i="164"/>
  <c r="B544" i="166"/>
  <c r="F192" i="166"/>
  <c r="B519" i="166"/>
  <c r="V117" i="166"/>
  <c r="O322" i="166"/>
  <c r="K316" i="157"/>
  <c r="S174" i="166"/>
  <c r="K599" i="166"/>
  <c r="J567" i="166"/>
  <c r="V222" i="166"/>
  <c r="G590" i="166"/>
  <c r="K140" i="166"/>
  <c r="N247" i="166"/>
  <c r="N94" i="166"/>
  <c r="N292" i="166"/>
  <c r="O595" i="166"/>
  <c r="C565" i="166"/>
  <c r="V190" i="166"/>
  <c r="K124" i="166"/>
  <c r="E115" i="164"/>
  <c r="S118" i="166"/>
  <c r="W341" i="166"/>
  <c r="R318" i="166"/>
  <c r="G548" i="166"/>
  <c r="F423" i="166"/>
  <c r="G393" i="166"/>
  <c r="W292" i="166"/>
  <c r="R145" i="166"/>
  <c r="N72" i="166"/>
  <c r="V73" i="150"/>
  <c r="N271" i="166"/>
  <c r="V324" i="166"/>
  <c r="G112" i="150"/>
  <c r="W546" i="166"/>
  <c r="W99" i="166"/>
  <c r="N221" i="157"/>
  <c r="B141" i="166"/>
  <c r="J547" i="166"/>
  <c r="C521" i="166"/>
  <c r="J574" i="166"/>
  <c r="C445" i="166"/>
  <c r="N297" i="166"/>
  <c r="C573" i="166"/>
  <c r="V598" i="166"/>
  <c r="S391" i="166"/>
  <c r="O446" i="166"/>
  <c r="V417" i="166"/>
  <c r="J219" i="166"/>
  <c r="J32" i="164"/>
  <c r="J519" i="157"/>
  <c r="O266" i="166"/>
  <c r="J245" i="166"/>
  <c r="W69" i="166"/>
  <c r="K194" i="166"/>
  <c r="B21" i="166"/>
  <c r="W341" i="157"/>
  <c r="B45" i="166"/>
  <c r="R370" i="166"/>
  <c r="N490" i="166"/>
  <c r="G323" i="166"/>
  <c r="J496" i="166"/>
  <c r="S70" i="166"/>
  <c r="B323" i="166"/>
  <c r="K217" i="166"/>
  <c r="O249" i="166"/>
  <c r="G22" i="166"/>
  <c r="F517" i="166"/>
  <c r="O497" i="166"/>
  <c r="R419" i="166"/>
  <c r="F47" i="166"/>
  <c r="N568" i="166"/>
  <c r="G73" i="166"/>
  <c r="O496" i="166"/>
  <c r="C298" i="166"/>
  <c r="R446" i="166"/>
  <c r="C466" i="157"/>
  <c r="C267" i="166"/>
  <c r="R567" i="166"/>
  <c r="I97" i="164"/>
  <c r="J497" i="166"/>
  <c r="W193" i="166"/>
  <c r="C424" i="166"/>
  <c r="N443" i="166"/>
  <c r="F119" i="164"/>
  <c r="K368" i="166"/>
  <c r="W96" i="166"/>
  <c r="W442" i="157"/>
  <c r="C48" i="166"/>
  <c r="O145" i="166"/>
  <c r="E78" i="164"/>
  <c r="F40" i="166"/>
  <c r="O440" i="166"/>
  <c r="K17" i="164"/>
  <c r="C397" i="166"/>
  <c r="B342" i="166"/>
  <c r="W22" i="166"/>
  <c r="G372" i="166"/>
  <c r="K515" i="166"/>
  <c r="O167" i="166"/>
  <c r="F367" i="166"/>
  <c r="F218" i="166"/>
  <c r="B121" i="157"/>
  <c r="F103" i="164"/>
  <c r="B169" i="157"/>
  <c r="N17" i="166"/>
  <c r="F292" i="166"/>
  <c r="F39" i="164"/>
  <c r="K144" i="166"/>
  <c r="F98" i="127"/>
  <c r="J490" i="157"/>
  <c r="L89" i="156"/>
  <c r="W470" i="166"/>
  <c r="S247" i="166"/>
  <c r="O543" i="166"/>
  <c r="G490" i="166"/>
  <c r="V522" i="166"/>
  <c r="V192" i="166"/>
  <c r="K18" i="166"/>
  <c r="O397" i="166"/>
  <c r="F418" i="166"/>
  <c r="K71" i="166"/>
  <c r="V321" i="166"/>
  <c r="W443" i="166"/>
  <c r="V269" i="166"/>
  <c r="S347" i="166"/>
  <c r="V424" i="166"/>
  <c r="S424" i="166"/>
  <c r="J321" i="166"/>
  <c r="K219" i="166"/>
  <c r="G321" i="157"/>
  <c r="O423" i="166"/>
  <c r="W424" i="166"/>
  <c r="F597" i="157"/>
  <c r="K496" i="166"/>
  <c r="O241" i="166"/>
  <c r="W372" i="166"/>
  <c r="W415" i="166"/>
  <c r="N549" i="166"/>
  <c r="G367" i="166"/>
  <c r="J66" i="166"/>
  <c r="W291" i="166"/>
  <c r="G316" i="166"/>
  <c r="O449" i="166"/>
  <c r="R291" i="166"/>
  <c r="S496" i="166"/>
  <c r="B317" i="166"/>
  <c r="R468" i="166"/>
  <c r="G148" i="166"/>
  <c r="R424" i="166"/>
  <c r="R593" i="166"/>
  <c r="F567" i="166"/>
  <c r="F249" i="166"/>
  <c r="K123" i="166"/>
  <c r="G140" i="166"/>
  <c r="J449" i="166"/>
  <c r="F293" i="166"/>
  <c r="K372" i="166"/>
  <c r="C518" i="166"/>
  <c r="N296" i="166"/>
  <c r="K390" i="166"/>
  <c r="F90" i="166"/>
  <c r="F69" i="166"/>
  <c r="F28" i="164"/>
  <c r="R541" i="166"/>
  <c r="C41" i="166"/>
  <c r="Q104" i="156"/>
  <c r="S199" i="166"/>
  <c r="R272" i="166"/>
  <c r="N466" i="166"/>
  <c r="F66" i="166"/>
  <c r="J466" i="166"/>
  <c r="F174" i="157"/>
  <c r="R144" i="166"/>
  <c r="J25" i="164"/>
  <c r="O348" i="166"/>
  <c r="S97" i="166"/>
  <c r="G571" i="166"/>
  <c r="J546" i="166"/>
  <c r="W391" i="166"/>
  <c r="G390" i="157"/>
  <c r="J599" i="166"/>
  <c r="C469" i="166"/>
  <c r="L33" i="164"/>
  <c r="S549" i="166"/>
  <c r="N419" i="166"/>
  <c r="J141" i="166"/>
  <c r="K441" i="166"/>
  <c r="R266" i="166"/>
  <c r="F85" i="164"/>
  <c r="J416" i="166"/>
  <c r="V318" i="166"/>
  <c r="F224" i="166"/>
  <c r="S499" i="166"/>
  <c r="K68" i="166"/>
  <c r="F372" i="166"/>
  <c r="O574" i="166"/>
  <c r="N492" i="166"/>
  <c r="N421" i="166"/>
  <c r="J290" i="166"/>
  <c r="F516" i="166"/>
  <c r="B565" i="166"/>
  <c r="V23" i="166"/>
  <c r="V44" i="166"/>
  <c r="G415" i="166"/>
  <c r="W142" i="166"/>
  <c r="F440" i="166"/>
  <c r="J270" i="166"/>
  <c r="C392" i="166"/>
  <c r="B24" i="166"/>
  <c r="K113" i="164"/>
  <c r="C344" i="166"/>
  <c r="B498" i="166"/>
  <c r="V171" i="166"/>
  <c r="L46" i="164"/>
  <c r="S324" i="157"/>
  <c r="F424" i="166"/>
  <c r="S443" i="166"/>
  <c r="N572" i="166"/>
  <c r="V496" i="166"/>
  <c r="N570" i="166"/>
  <c r="G273" i="166"/>
  <c r="R218" i="166"/>
  <c r="V565" i="166"/>
  <c r="G542" i="166"/>
  <c r="C66" i="157"/>
  <c r="N66" i="166"/>
  <c r="R43" i="166"/>
  <c r="W523" i="166"/>
  <c r="C297" i="166"/>
  <c r="J322" i="166"/>
  <c r="V297" i="157"/>
  <c r="G546" i="166"/>
  <c r="F318" i="166"/>
  <c r="B49" i="166"/>
  <c r="N546" i="166"/>
  <c r="E132" i="164"/>
  <c r="O169" i="166"/>
  <c r="W573" i="166"/>
  <c r="E69" i="164"/>
  <c r="N541" i="166"/>
  <c r="W245" i="166"/>
  <c r="K115" i="164"/>
  <c r="K417" i="166"/>
  <c r="K468" i="166"/>
  <c r="E36" i="164"/>
  <c r="C467" i="166"/>
  <c r="J515" i="166"/>
  <c r="G390" i="166"/>
  <c r="S98" i="166"/>
  <c r="J170" i="166"/>
  <c r="R294" i="166"/>
  <c r="L85" i="164"/>
  <c r="N565" i="166"/>
  <c r="N95" i="166"/>
  <c r="I53" i="164"/>
  <c r="B198" i="166"/>
  <c r="J541" i="166"/>
  <c r="O597" i="166"/>
  <c r="G423" i="166"/>
  <c r="J244" i="166"/>
  <c r="I78" i="164"/>
  <c r="C548" i="166"/>
  <c r="F591" i="166"/>
  <c r="R297" i="166"/>
  <c r="C195" i="157"/>
  <c r="R545" i="166"/>
  <c r="J240" i="166"/>
  <c r="S446" i="166"/>
  <c r="C474" i="166"/>
  <c r="G340" i="166"/>
  <c r="V197" i="166"/>
  <c r="O419" i="166"/>
  <c r="F36" i="164"/>
  <c r="R344" i="166"/>
  <c r="N319" i="166"/>
  <c r="B249" i="166"/>
  <c r="V174" i="166"/>
  <c r="S423" i="157"/>
  <c r="B272" i="166"/>
  <c r="V446" i="166"/>
  <c r="K40" i="166"/>
  <c r="R599" i="166"/>
  <c r="W66" i="166"/>
  <c r="V515" i="166"/>
  <c r="E108" i="164"/>
  <c r="F147" i="166"/>
  <c r="B269" i="166"/>
  <c r="G291" i="166"/>
  <c r="W398" i="166"/>
  <c r="B266" i="166"/>
  <c r="S45" i="166"/>
  <c r="F244" i="166"/>
  <c r="R367" i="166"/>
  <c r="W47" i="166"/>
  <c r="F27" i="164"/>
  <c r="J145" i="166"/>
  <c r="O374" i="166"/>
  <c r="G96" i="157"/>
  <c r="R216" i="166"/>
  <c r="F68" i="164"/>
  <c r="W397" i="166"/>
  <c r="S548" i="166"/>
  <c r="R194" i="166"/>
  <c r="I28" i="164"/>
  <c r="E79" i="164"/>
  <c r="O197" i="166"/>
  <c r="G67" i="166"/>
  <c r="C346" i="166"/>
  <c r="K169" i="166"/>
  <c r="L66" i="164"/>
  <c r="O494" i="166"/>
  <c r="O593" i="166"/>
  <c r="F172" i="166"/>
  <c r="V317" i="157"/>
  <c r="C166" i="166"/>
  <c r="V549" i="166"/>
  <c r="C342" i="157"/>
  <c r="G91" i="157"/>
  <c r="G397" i="166"/>
  <c r="G169" i="166"/>
  <c r="J49" i="157"/>
  <c r="S296" i="166"/>
  <c r="W449" i="166"/>
  <c r="N499" i="166"/>
  <c r="V590" i="166"/>
  <c r="F99" i="166"/>
  <c r="K118" i="164"/>
  <c r="J218" i="166"/>
  <c r="B73" i="166"/>
  <c r="O394" i="157"/>
  <c r="F346" i="166"/>
  <c r="K63" i="164"/>
  <c r="S197" i="166"/>
  <c r="R143" i="157"/>
  <c r="K247" i="166"/>
  <c r="O272" i="166"/>
  <c r="F73" i="166"/>
  <c r="W368" i="166"/>
  <c r="C118" i="166"/>
  <c r="F52" i="164"/>
  <c r="S543" i="166"/>
  <c r="J423" i="166"/>
  <c r="J447" i="166"/>
  <c r="N48" i="166"/>
  <c r="V173" i="166"/>
  <c r="AA49" i="156"/>
  <c r="O442" i="166"/>
  <c r="V323" i="166"/>
  <c r="W74" i="157"/>
  <c r="L22" i="164"/>
  <c r="S267" i="157"/>
  <c r="R172" i="166"/>
  <c r="N468" i="157"/>
  <c r="C65" i="166"/>
  <c r="O474" i="166"/>
  <c r="O368" i="166"/>
  <c r="E138" i="164"/>
  <c r="V20" i="166"/>
  <c r="K19" i="164"/>
  <c r="O367" i="166"/>
  <c r="F341" i="166"/>
  <c r="AA131" i="150"/>
  <c r="V87" i="156"/>
  <c r="O370" i="166"/>
  <c r="W267" i="166"/>
  <c r="S367" i="166"/>
  <c r="W167" i="166"/>
  <c r="F319" i="166"/>
  <c r="B167" i="166"/>
  <c r="S69" i="166"/>
  <c r="S420" i="166"/>
  <c r="F15" i="166"/>
  <c r="F398" i="166"/>
  <c r="K565" i="166"/>
  <c r="R215" i="166"/>
  <c r="B273" i="157"/>
  <c r="K269" i="157"/>
  <c r="F396" i="166"/>
  <c r="F197" i="166"/>
  <c r="C269" i="166"/>
  <c r="C299" i="166"/>
  <c r="W224" i="166"/>
  <c r="O499" i="166"/>
  <c r="F194" i="166"/>
  <c r="W174" i="166"/>
  <c r="O170" i="166"/>
  <c r="S441" i="166"/>
  <c r="C169" i="166"/>
  <c r="K471" i="166"/>
  <c r="B316" i="157"/>
  <c r="F105" i="164"/>
  <c r="F493" i="157"/>
  <c r="E49" i="164"/>
  <c r="R245" i="166"/>
  <c r="G565" i="166"/>
  <c r="V117" i="157"/>
  <c r="F321" i="166"/>
  <c r="O68" i="166"/>
  <c r="O142" i="166"/>
  <c r="O93" i="166"/>
  <c r="B373" i="166"/>
  <c r="O392" i="166"/>
  <c r="S569" i="166"/>
  <c r="F16" i="166"/>
  <c r="F120" i="166"/>
  <c r="G46" i="166"/>
  <c r="B365" i="166"/>
  <c r="K343" i="166"/>
  <c r="O45" i="166"/>
  <c r="F94" i="164"/>
  <c r="C246" i="166"/>
  <c r="K143" i="164"/>
  <c r="K122" i="164"/>
  <c r="K31" i="164"/>
  <c r="C170" i="166"/>
  <c r="N71" i="166"/>
  <c r="F102" i="164"/>
  <c r="K147" i="166"/>
  <c r="V49" i="166"/>
  <c r="F92" i="166"/>
  <c r="N246" i="166"/>
  <c r="R292" i="157"/>
  <c r="L117" i="164"/>
  <c r="F88" i="164"/>
  <c r="C367" i="157"/>
  <c r="N318" i="166"/>
  <c r="R423" i="166"/>
  <c r="F343" i="157"/>
  <c r="F96" i="166"/>
  <c r="B199" i="166"/>
  <c r="C516" i="166"/>
  <c r="N215" i="166"/>
  <c r="R549" i="166"/>
  <c r="G49" i="166"/>
  <c r="V340" i="166"/>
  <c r="R298" i="166"/>
  <c r="F443" i="166"/>
  <c r="B270" i="157"/>
  <c r="J193" i="166"/>
  <c r="F144" i="166"/>
  <c r="S472" i="157"/>
  <c r="K116" i="164"/>
  <c r="E56" i="164"/>
  <c r="F52" i="127"/>
  <c r="W15" i="166"/>
  <c r="O340" i="166"/>
  <c r="N346" i="166"/>
  <c r="G495" i="166"/>
  <c r="V292" i="166"/>
  <c r="C94" i="157"/>
  <c r="C399" i="157"/>
  <c r="J68" i="166"/>
  <c r="R341" i="166"/>
  <c r="S469" i="166"/>
  <c r="R322" i="166"/>
  <c r="S243" i="166"/>
  <c r="L88" i="164"/>
  <c r="C517" i="157"/>
  <c r="N73" i="157"/>
  <c r="F299" i="166"/>
  <c r="F119" i="166"/>
  <c r="W472" i="166"/>
  <c r="R421" i="157"/>
  <c r="C595" i="166"/>
  <c r="W520" i="166"/>
  <c r="J63" i="164"/>
  <c r="K424" i="166"/>
  <c r="F104" i="164"/>
  <c r="K72" i="164"/>
  <c r="R45" i="166"/>
  <c r="F16" i="164"/>
  <c r="S167" i="166"/>
  <c r="W241" i="166"/>
  <c r="S244" i="166"/>
  <c r="L28" i="150"/>
  <c r="S65" i="166"/>
  <c r="R165" i="157"/>
  <c r="V491" i="166"/>
  <c r="N23" i="166"/>
  <c r="F120" i="164"/>
  <c r="O344" i="166"/>
  <c r="R220" i="166"/>
  <c r="B542" i="166"/>
  <c r="R248" i="166"/>
  <c r="F46" i="164"/>
  <c r="O21" i="166"/>
  <c r="K68" i="164"/>
  <c r="N443" i="157"/>
  <c r="C22" i="157"/>
  <c r="O121" i="166"/>
  <c r="G107" i="150"/>
  <c r="C242" i="166"/>
  <c r="O545" i="166"/>
  <c r="L82" i="164"/>
  <c r="O120" i="166"/>
  <c r="E137" i="164"/>
  <c r="W499" i="166"/>
  <c r="R524" i="166"/>
  <c r="G242" i="166"/>
  <c r="S240" i="166"/>
  <c r="L147" i="164"/>
  <c r="V104" i="150"/>
  <c r="I105" i="164"/>
  <c r="J40" i="164"/>
  <c r="F142" i="164"/>
  <c r="J46" i="166"/>
  <c r="G247" i="166"/>
  <c r="J241" i="157"/>
  <c r="J569" i="157"/>
  <c r="O224" i="166"/>
  <c r="W73" i="166"/>
  <c r="V36" i="150"/>
  <c r="J113" i="164"/>
  <c r="B224" i="166"/>
  <c r="F62" i="164"/>
  <c r="I149" i="164"/>
  <c r="O590" i="157"/>
  <c r="F24" i="166"/>
  <c r="R491" i="166"/>
  <c r="J240" i="157"/>
  <c r="G368" i="157"/>
  <c r="B20" i="166"/>
  <c r="B321" i="166"/>
  <c r="W123" i="157"/>
  <c r="N368" i="166"/>
  <c r="N141" i="166"/>
  <c r="V72" i="166"/>
  <c r="C517" i="166"/>
  <c r="N90" i="166"/>
  <c r="J80" i="164"/>
  <c r="K62" i="164"/>
  <c r="N343" i="157"/>
  <c r="K13" i="164"/>
  <c r="K171" i="166"/>
  <c r="F17" i="164"/>
  <c r="J120" i="166"/>
  <c r="E52" i="127"/>
  <c r="O390" i="166"/>
  <c r="E24" i="164"/>
  <c r="V170" i="166"/>
  <c r="G223" i="157"/>
  <c r="W118" i="157"/>
  <c r="K395" i="166"/>
  <c r="V345" i="166"/>
  <c r="L94" i="164"/>
  <c r="B595" i="166"/>
  <c r="L116" i="164"/>
  <c r="E67" i="164"/>
  <c r="G271" i="166"/>
  <c r="O596" i="166"/>
  <c r="W495" i="166"/>
  <c r="B549" i="157"/>
  <c r="I141" i="164"/>
  <c r="R374" i="157"/>
  <c r="AA51" i="156"/>
  <c r="K41" i="166"/>
  <c r="K98" i="164"/>
  <c r="J516" i="166"/>
  <c r="W40" i="166"/>
  <c r="R590" i="166"/>
  <c r="I133" i="164"/>
  <c r="S346" i="166"/>
  <c r="R42" i="166"/>
  <c r="S192" i="166"/>
  <c r="O342" i="166"/>
  <c r="R74" i="166"/>
  <c r="N592" i="166"/>
  <c r="F191" i="166"/>
  <c r="K24" i="166"/>
  <c r="L91" i="164"/>
  <c r="F465" i="166"/>
  <c r="F48" i="164"/>
  <c r="W222" i="157"/>
  <c r="G219" i="166"/>
  <c r="V86" i="156"/>
  <c r="W71" i="166"/>
  <c r="F48" i="166"/>
  <c r="J491" i="157"/>
  <c r="V84" i="156"/>
  <c r="I80" i="164"/>
  <c r="J395" i="157"/>
  <c r="F365" i="166"/>
  <c r="K99" i="166"/>
  <c r="V594" i="166"/>
  <c r="J474" i="166"/>
  <c r="V273" i="166"/>
  <c r="V27" i="156"/>
  <c r="J23" i="166"/>
  <c r="O216" i="157"/>
  <c r="L55" i="156"/>
  <c r="G249" i="166"/>
  <c r="R149" i="166"/>
  <c r="K172" i="157"/>
  <c r="L51" i="164"/>
  <c r="V547" i="157"/>
  <c r="C274" i="157"/>
  <c r="F7" i="164"/>
  <c r="O519" i="157"/>
  <c r="B15" i="166"/>
  <c r="N68" i="166"/>
  <c r="I92" i="164"/>
  <c r="V144" i="150"/>
  <c r="K65" i="166"/>
  <c r="R267" i="166"/>
  <c r="B96" i="166"/>
  <c r="G293" i="166"/>
  <c r="V120" i="166"/>
  <c r="C66" i="166"/>
  <c r="K224" i="166"/>
  <c r="K272" i="157"/>
  <c r="E48" i="164"/>
  <c r="K394" i="166"/>
  <c r="J73" i="166"/>
  <c r="R347" i="166"/>
  <c r="O517" i="157"/>
  <c r="N240" i="166"/>
  <c r="G323" i="157"/>
  <c r="J74" i="166"/>
  <c r="F38" i="164"/>
  <c r="S68" i="166"/>
  <c r="J24" i="164"/>
  <c r="G147" i="166"/>
  <c r="W346" i="166"/>
  <c r="G218" i="166"/>
  <c r="R171" i="166"/>
  <c r="B219" i="166"/>
  <c r="O97" i="166"/>
  <c r="L86" i="164"/>
  <c r="J19" i="166"/>
  <c r="V69" i="157"/>
  <c r="V221" i="166"/>
  <c r="L12" i="156"/>
  <c r="N92" i="166"/>
  <c r="F368" i="166"/>
  <c r="K145" i="157"/>
  <c r="N116" i="157"/>
  <c r="N97" i="157"/>
  <c r="C95" i="166"/>
  <c r="N195" i="166"/>
  <c r="K344" i="166"/>
  <c r="B349" i="166"/>
  <c r="K174" i="166"/>
  <c r="S17" i="166"/>
  <c r="G220" i="166"/>
  <c r="O320" i="166"/>
  <c r="W271" i="166"/>
  <c r="R143" i="166"/>
  <c r="J146" i="164"/>
  <c r="V293" i="166"/>
  <c r="Q46" i="156"/>
  <c r="O316" i="157"/>
  <c r="V28" i="150"/>
  <c r="V106" i="150"/>
  <c r="O444" i="166"/>
  <c r="J272" i="166"/>
  <c r="N493" i="166"/>
  <c r="F76" i="127"/>
  <c r="G71" i="166"/>
  <c r="J322" i="157"/>
  <c r="V293" i="157"/>
  <c r="I85" i="164"/>
  <c r="S145" i="166"/>
  <c r="G349" i="166"/>
  <c r="F196" i="166"/>
  <c r="B99" i="157"/>
  <c r="L12" i="150"/>
  <c r="V42" i="157"/>
  <c r="C371" i="166"/>
  <c r="G171" i="166"/>
  <c r="F133" i="164"/>
  <c r="G399" i="166"/>
  <c r="O169" i="157"/>
  <c r="E103" i="164"/>
  <c r="V542" i="166"/>
  <c r="AA54" i="156"/>
  <c r="F72" i="164"/>
  <c r="R371" i="166"/>
  <c r="L62" i="164"/>
  <c r="I112" i="164"/>
  <c r="W465" i="166"/>
  <c r="F441" i="157"/>
  <c r="J296" i="166"/>
  <c r="L107" i="164"/>
  <c r="K112" i="164"/>
  <c r="B197" i="166"/>
  <c r="G116" i="166"/>
  <c r="S566" i="166"/>
  <c r="K243" i="166"/>
  <c r="B346" i="166"/>
  <c r="R190" i="166"/>
  <c r="K127" i="164"/>
  <c r="N323" i="166"/>
  <c r="F25" i="164"/>
  <c r="O547" i="166"/>
  <c r="C68" i="166"/>
  <c r="K167" i="166"/>
  <c r="C399" i="166"/>
  <c r="O371" i="166"/>
  <c r="I67" i="164"/>
  <c r="K47" i="164"/>
  <c r="L123" i="164"/>
  <c r="R571" i="166"/>
  <c r="C421" i="166"/>
  <c r="B221" i="166"/>
  <c r="W491" i="166"/>
  <c r="B449" i="166"/>
  <c r="L140" i="164"/>
  <c r="I72" i="164"/>
  <c r="O273" i="157"/>
  <c r="V474" i="166"/>
  <c r="F116" i="164"/>
  <c r="F549" i="157"/>
  <c r="R116" i="166"/>
  <c r="J392" i="157"/>
  <c r="J121" i="166"/>
  <c r="B91" i="166"/>
  <c r="S449" i="166"/>
  <c r="J84" i="164"/>
  <c r="R221" i="157"/>
  <c r="J99" i="166"/>
  <c r="J316" i="166"/>
  <c r="V443" i="166"/>
  <c r="V69" i="166"/>
  <c r="N121" i="166"/>
  <c r="K392" i="157"/>
  <c r="W567" i="166"/>
  <c r="K147" i="164"/>
  <c r="Q122" i="150"/>
  <c r="L60" i="164"/>
  <c r="V140" i="166"/>
  <c r="G398" i="166"/>
  <c r="B142" i="166"/>
  <c r="S74" i="166"/>
  <c r="V218" i="166"/>
  <c r="O345" i="166"/>
  <c r="C365" i="166"/>
  <c r="V150" i="150"/>
  <c r="F297" i="166"/>
  <c r="C315" i="166"/>
  <c r="L42" i="164"/>
  <c r="K572" i="157"/>
  <c r="V573" i="166"/>
  <c r="L76" i="164"/>
  <c r="F270" i="166"/>
  <c r="R469" i="157"/>
  <c r="F96" i="164"/>
  <c r="L27" i="150"/>
  <c r="F107" i="164"/>
  <c r="G195" i="157"/>
  <c r="G69" i="166"/>
  <c r="V344" i="166"/>
  <c r="S220" i="166"/>
  <c r="F111" i="164"/>
  <c r="W172" i="166"/>
  <c r="F89" i="164"/>
  <c r="F49" i="166"/>
  <c r="J342" i="157"/>
  <c r="C192" i="166"/>
  <c r="K46" i="166"/>
  <c r="O17" i="166"/>
  <c r="N245" i="166"/>
  <c r="K23" i="164"/>
  <c r="F590" i="157"/>
  <c r="F471" i="157"/>
  <c r="R48" i="166"/>
  <c r="N473" i="166"/>
  <c r="W90" i="166"/>
  <c r="J418" i="166"/>
  <c r="E59" i="164"/>
  <c r="L120" i="164"/>
  <c r="C370" i="166"/>
  <c r="J468" i="166"/>
  <c r="K568" i="157"/>
  <c r="N399" i="166"/>
  <c r="V93" i="166"/>
  <c r="B466" i="157"/>
  <c r="K21" i="166"/>
  <c r="N367" i="166"/>
  <c r="V45" i="157"/>
  <c r="O343" i="166"/>
  <c r="C491" i="166"/>
  <c r="B144" i="166"/>
  <c r="R15" i="166"/>
  <c r="G196" i="166"/>
  <c r="C249" i="166"/>
  <c r="J568" i="166"/>
  <c r="R442" i="166"/>
  <c r="F35" i="164"/>
  <c r="B424" i="166"/>
  <c r="C543" i="166"/>
  <c r="R369" i="166"/>
  <c r="J69" i="166"/>
  <c r="L73" i="164"/>
  <c r="F68" i="166"/>
  <c r="K29" i="164"/>
  <c r="F65" i="127"/>
  <c r="I131" i="164"/>
  <c r="K423" i="166"/>
  <c r="S122" i="166"/>
  <c r="C273" i="166"/>
  <c r="I76" i="164"/>
  <c r="B372" i="166"/>
  <c r="C543" i="157"/>
  <c r="E82" i="127"/>
  <c r="W165" i="157"/>
  <c r="J299" i="166"/>
  <c r="J347" i="166"/>
  <c r="J23" i="164"/>
  <c r="W199" i="157"/>
  <c r="K9" i="164"/>
  <c r="AA49" i="150"/>
  <c r="L55" i="150"/>
  <c r="R196" i="166"/>
  <c r="N567" i="166"/>
  <c r="G346" i="166"/>
  <c r="J346" i="166"/>
  <c r="B494" i="166"/>
  <c r="E42" i="164"/>
  <c r="W290" i="157"/>
  <c r="C20" i="166"/>
  <c r="K22" i="166"/>
  <c r="B345" i="166"/>
  <c r="J446" i="166"/>
  <c r="I61" i="164"/>
  <c r="F491" i="166"/>
  <c r="L105" i="156"/>
  <c r="F199" i="166"/>
  <c r="C597" i="157"/>
  <c r="F78" i="164"/>
  <c r="B98" i="166"/>
  <c r="K122" i="166"/>
  <c r="F69" i="127"/>
  <c r="S398" i="166"/>
  <c r="O541" i="166"/>
  <c r="F84" i="127"/>
  <c r="F124" i="164"/>
  <c r="W244" i="157"/>
  <c r="AA128" i="150"/>
  <c r="C223" i="166"/>
  <c r="J195" i="157"/>
  <c r="E51" i="164"/>
  <c r="E65" i="164"/>
  <c r="N43" i="157"/>
  <c r="E58" i="164"/>
  <c r="N349" i="157"/>
  <c r="N167" i="166"/>
  <c r="E144" i="164"/>
  <c r="S120" i="166"/>
  <c r="S596" i="166"/>
  <c r="K76" i="164"/>
  <c r="L149" i="164"/>
  <c r="B418" i="166"/>
  <c r="W270" i="166"/>
  <c r="L90" i="164"/>
  <c r="S570" i="166"/>
  <c r="V46" i="166"/>
  <c r="L106" i="164"/>
  <c r="G348" i="166"/>
  <c r="J472" i="166"/>
  <c r="O473" i="157"/>
  <c r="J365" i="166"/>
  <c r="O69" i="166"/>
  <c r="N69" i="166"/>
  <c r="C72" i="157"/>
  <c r="F394" i="166"/>
  <c r="G117" i="166"/>
  <c r="R96" i="166"/>
  <c r="J64" i="164"/>
  <c r="G97" i="166"/>
  <c r="R166" i="166"/>
  <c r="V67" i="156"/>
  <c r="I36" i="164"/>
  <c r="J246" i="157"/>
  <c r="J366" i="157"/>
  <c r="F123" i="166"/>
  <c r="V165" i="166"/>
  <c r="G243" i="166"/>
  <c r="B43" i="166"/>
  <c r="L105" i="164"/>
  <c r="G423" i="157"/>
  <c r="G121" i="166"/>
  <c r="F522" i="166"/>
  <c r="N248" i="166"/>
  <c r="E75" i="164"/>
  <c r="V499" i="166"/>
  <c r="S547" i="166"/>
  <c r="K25" i="164"/>
  <c r="G16" i="166"/>
  <c r="N118" i="166"/>
  <c r="F446" i="166"/>
  <c r="C265" i="166"/>
  <c r="E123" i="164"/>
  <c r="W290" i="166"/>
  <c r="S594" i="166"/>
  <c r="F67" i="166"/>
  <c r="K59" i="164"/>
  <c r="V290" i="157"/>
  <c r="K125" i="164"/>
  <c r="N41" i="166"/>
  <c r="F23" i="164"/>
  <c r="C221" i="166"/>
  <c r="R317" i="166"/>
  <c r="J22" i="166"/>
  <c r="E29" i="164"/>
  <c r="B423" i="157"/>
  <c r="R122" i="166"/>
  <c r="F148" i="157"/>
  <c r="O243" i="166"/>
  <c r="W423" i="166"/>
  <c r="G144" i="166"/>
  <c r="F20" i="164"/>
  <c r="B17" i="166"/>
  <c r="E7" i="164"/>
  <c r="V68" i="150"/>
  <c r="C444" i="166"/>
  <c r="J97" i="157"/>
  <c r="K573" i="166"/>
  <c r="J54" i="164"/>
  <c r="F65" i="157"/>
  <c r="W91" i="166"/>
  <c r="V343" i="166"/>
  <c r="R199" i="166"/>
  <c r="J349" i="166"/>
  <c r="F195" i="166"/>
  <c r="B521" i="166"/>
  <c r="C43" i="166"/>
  <c r="K95" i="166"/>
  <c r="B445" i="166"/>
  <c r="E30" i="164"/>
  <c r="B65" i="166"/>
  <c r="W516" i="157"/>
  <c r="J45" i="157"/>
  <c r="E73" i="164"/>
  <c r="V369" i="166"/>
  <c r="J103" i="164"/>
  <c r="S290" i="166"/>
  <c r="E43" i="127"/>
  <c r="K315" i="157"/>
  <c r="N241" i="166"/>
  <c r="E118" i="164"/>
  <c r="C67" i="166"/>
  <c r="G419" i="166"/>
  <c r="B399" i="166"/>
  <c r="V518" i="166"/>
  <c r="L125" i="164"/>
  <c r="F21" i="127"/>
  <c r="F23" i="166"/>
  <c r="N472" i="157"/>
  <c r="O498" i="166"/>
  <c r="V441" i="157"/>
  <c r="F109" i="164"/>
  <c r="J190" i="166"/>
  <c r="J445" i="166"/>
  <c r="B274" i="166"/>
  <c r="C347" i="166"/>
  <c r="C148" i="166"/>
  <c r="N344" i="166"/>
  <c r="K221" i="166"/>
  <c r="F59" i="164"/>
  <c r="J144" i="166"/>
  <c r="L110" i="164"/>
  <c r="B493" i="166"/>
  <c r="I70" i="164"/>
  <c r="O265" i="166"/>
  <c r="W166" i="166"/>
  <c r="N49" i="157"/>
  <c r="Q110" i="150"/>
  <c r="L18" i="164"/>
  <c r="G194" i="166"/>
  <c r="J55" i="164"/>
  <c r="J415" i="166"/>
  <c r="L25" i="164"/>
  <c r="O321" i="157"/>
  <c r="N67" i="166"/>
  <c r="S170" i="166"/>
  <c r="W441" i="166"/>
  <c r="W17" i="166"/>
  <c r="C47" i="166"/>
  <c r="O495" i="157"/>
  <c r="G165" i="166"/>
  <c r="K74" i="166"/>
  <c r="O48" i="166"/>
  <c r="C593" i="166"/>
  <c r="E46" i="164"/>
  <c r="R68" i="166"/>
  <c r="AA123" i="150"/>
  <c r="L92" i="164"/>
  <c r="G174" i="166"/>
  <c r="N545" i="166"/>
  <c r="C147" i="157"/>
  <c r="C169" i="157"/>
  <c r="J269" i="166"/>
  <c r="I9" i="164"/>
  <c r="F245" i="166"/>
  <c r="C197" i="166"/>
  <c r="O199" i="166"/>
  <c r="N42" i="166"/>
  <c r="C568" i="166"/>
  <c r="G55" i="150"/>
  <c r="W197" i="166"/>
  <c r="L19" i="164"/>
  <c r="N99" i="166"/>
  <c r="G172" i="166"/>
  <c r="J47" i="166"/>
  <c r="S524" i="166"/>
  <c r="R372" i="166"/>
  <c r="F132" i="164"/>
  <c r="R115" i="166"/>
  <c r="J522" i="166"/>
  <c r="C99" i="166"/>
  <c r="V167" i="166"/>
  <c r="V372" i="166"/>
  <c r="O342" i="157"/>
  <c r="R196" i="157"/>
  <c r="F293" i="157"/>
  <c r="I73" i="164"/>
  <c r="R472" i="166"/>
  <c r="J67" i="164"/>
  <c r="G147" i="157"/>
  <c r="C191" i="166"/>
  <c r="C124" i="166"/>
  <c r="N195" i="157"/>
  <c r="C274" i="166"/>
  <c r="S265" i="166"/>
  <c r="F549" i="166"/>
  <c r="F240" i="166"/>
  <c r="J174" i="166"/>
  <c r="S593" i="166"/>
  <c r="N345" i="157"/>
  <c r="B46" i="166"/>
  <c r="R173" i="157"/>
  <c r="N45" i="166"/>
  <c r="J12" i="164"/>
  <c r="G344" i="166"/>
  <c r="J88" i="164"/>
  <c r="R390" i="166"/>
  <c r="O493" i="166"/>
  <c r="B73" i="157"/>
  <c r="B473" i="166"/>
  <c r="V246" i="157"/>
  <c r="AA93" i="150"/>
  <c r="N69" i="157"/>
  <c r="F125" i="164"/>
  <c r="K148" i="166"/>
  <c r="K120" i="157"/>
  <c r="J81" i="164"/>
  <c r="F393" i="166"/>
  <c r="O16" i="166"/>
  <c r="N599" i="166"/>
  <c r="J89" i="164"/>
  <c r="G141" i="166"/>
  <c r="K470" i="166"/>
  <c r="G146" i="150"/>
  <c r="I124" i="164"/>
  <c r="G396" i="166"/>
  <c r="K140" i="164"/>
  <c r="W345" i="157"/>
  <c r="J142" i="166"/>
  <c r="F122" i="157"/>
  <c r="I12" i="164"/>
  <c r="J28" i="164"/>
  <c r="F419" i="157"/>
  <c r="F36" i="127"/>
  <c r="I26" i="164"/>
  <c r="F43" i="166"/>
  <c r="S571" i="166"/>
  <c r="C121" i="166"/>
  <c r="R474" i="166"/>
  <c r="L43" i="164"/>
  <c r="E112" i="164"/>
  <c r="C93" i="166"/>
  <c r="I35" i="164"/>
  <c r="G142" i="166"/>
  <c r="J24" i="157"/>
  <c r="K40" i="164"/>
  <c r="K90" i="164"/>
  <c r="L129" i="150"/>
  <c r="R247" i="157"/>
  <c r="J138" i="164"/>
  <c r="R241" i="166"/>
  <c r="O168" i="166"/>
  <c r="V96" i="157"/>
  <c r="F149" i="164"/>
  <c r="B195" i="166"/>
  <c r="V144" i="166"/>
  <c r="N270" i="166"/>
  <c r="J392" i="166"/>
  <c r="G322" i="166"/>
  <c r="G121" i="156"/>
  <c r="I125" i="164"/>
  <c r="L45" i="164"/>
  <c r="C598" i="166"/>
  <c r="F298" i="166"/>
  <c r="J549" i="166"/>
  <c r="N116" i="166"/>
  <c r="R520" i="157"/>
  <c r="G292" i="157"/>
  <c r="G216" i="166"/>
  <c r="W115" i="157"/>
  <c r="R224" i="166"/>
  <c r="E119" i="164"/>
  <c r="V172" i="166"/>
  <c r="Q122" i="156"/>
  <c r="V270" i="157"/>
  <c r="F543" i="157"/>
  <c r="N74" i="166"/>
  <c r="K98" i="157"/>
  <c r="W347" i="166"/>
  <c r="F215" i="166"/>
  <c r="AA32" i="150"/>
  <c r="G65" i="166"/>
  <c r="O599" i="157"/>
  <c r="G48" i="166"/>
  <c r="W120" i="166"/>
  <c r="O191" i="166"/>
  <c r="C415" i="166"/>
  <c r="W599" i="166"/>
  <c r="S144" i="166"/>
  <c r="K141" i="164"/>
  <c r="K349" i="166"/>
  <c r="I137" i="164"/>
  <c r="S468" i="166"/>
  <c r="L20" i="164"/>
  <c r="W196" i="166"/>
  <c r="I60" i="164"/>
  <c r="V348" i="166"/>
  <c r="J548" i="157"/>
  <c r="V33" i="156"/>
  <c r="F148" i="166"/>
  <c r="F220" i="166"/>
  <c r="F17" i="157"/>
  <c r="F268" i="166"/>
  <c r="K54" i="164"/>
  <c r="E134" i="164"/>
  <c r="B92" i="166"/>
  <c r="G216" i="157"/>
  <c r="F139" i="164"/>
  <c r="O516" i="166"/>
  <c r="J118" i="164"/>
  <c r="B549" i="166"/>
  <c r="N345" i="166"/>
  <c r="G198" i="166"/>
  <c r="R49" i="166"/>
  <c r="S318" i="166"/>
  <c r="I63" i="164"/>
  <c r="F18" i="157"/>
  <c r="G193" i="166"/>
  <c r="S372" i="166"/>
  <c r="K74" i="164"/>
  <c r="S193" i="157"/>
  <c r="E93" i="164"/>
  <c r="J43" i="164"/>
  <c r="G68" i="166"/>
  <c r="B190" i="157"/>
  <c r="C570" i="166"/>
  <c r="G91" i="166"/>
  <c r="AA30" i="156"/>
  <c r="E113" i="164"/>
  <c r="W144" i="166"/>
  <c r="W173" i="166"/>
  <c r="B169" i="166"/>
  <c r="G267" i="166"/>
  <c r="S165" i="166"/>
  <c r="C467" i="157"/>
  <c r="R69" i="157"/>
  <c r="O98" i="157"/>
  <c r="F85" i="127"/>
  <c r="E35" i="127"/>
  <c r="V465" i="166"/>
  <c r="I48" i="164"/>
  <c r="O366" i="166"/>
  <c r="R167" i="166"/>
  <c r="K93" i="164"/>
  <c r="B467" i="166"/>
  <c r="E87" i="164"/>
  <c r="R490" i="166"/>
  <c r="V115" i="166"/>
  <c r="B294" i="157"/>
  <c r="F447" i="166"/>
  <c r="B594" i="166"/>
  <c r="O297" i="166"/>
  <c r="L50" i="164"/>
  <c r="I37" i="164"/>
  <c r="B19" i="166"/>
  <c r="S448" i="166"/>
  <c r="F424" i="157"/>
  <c r="W473" i="166"/>
  <c r="B446" i="166"/>
  <c r="S43" i="157"/>
  <c r="F315" i="166"/>
  <c r="K524" i="166"/>
  <c r="R319" i="166"/>
  <c r="K43" i="164"/>
  <c r="W243" i="166"/>
  <c r="S72" i="157"/>
  <c r="B322" i="157"/>
  <c r="R117" i="166"/>
  <c r="K44" i="166"/>
  <c r="C44" i="166"/>
  <c r="S166" i="166"/>
  <c r="N16" i="166"/>
  <c r="V220" i="157"/>
  <c r="N371" i="166"/>
  <c r="B191" i="157"/>
  <c r="J423" i="157"/>
  <c r="I104" i="164"/>
  <c r="B416" i="166"/>
  <c r="J92" i="164"/>
  <c r="L136" i="164"/>
  <c r="F21" i="166"/>
  <c r="V98" i="166"/>
  <c r="W365" i="157"/>
  <c r="K448" i="166"/>
  <c r="R397" i="166"/>
  <c r="J125" i="164"/>
  <c r="C243" i="166"/>
  <c r="J50" i="164"/>
  <c r="B441" i="166"/>
  <c r="L39" i="164"/>
  <c r="F269" i="166"/>
  <c r="F174" i="166"/>
  <c r="J324" i="166"/>
  <c r="I42" i="164"/>
  <c r="E19" i="164"/>
  <c r="I20" i="164"/>
  <c r="S342" i="166"/>
  <c r="L16" i="150"/>
  <c r="R140" i="166"/>
  <c r="V191" i="166"/>
  <c r="R418" i="157"/>
  <c r="N223" i="166"/>
  <c r="V541" i="166"/>
  <c r="I84" i="164"/>
  <c r="C120" i="166"/>
  <c r="G318" i="166"/>
  <c r="K567" i="157"/>
  <c r="I130" i="164"/>
  <c r="K34" i="164"/>
  <c r="L72" i="164"/>
  <c r="B424" i="157"/>
  <c r="R20" i="157"/>
  <c r="V196" i="166"/>
  <c r="V145" i="166"/>
  <c r="E62" i="164"/>
  <c r="N198" i="166"/>
  <c r="L61" i="164"/>
  <c r="E20" i="164"/>
  <c r="C594" i="166"/>
  <c r="N249" i="166"/>
  <c r="G442" i="166"/>
  <c r="K416" i="157"/>
  <c r="J77" i="164"/>
  <c r="V270" i="166"/>
  <c r="R244" i="157"/>
  <c r="G240" i="166"/>
  <c r="G16" i="150"/>
  <c r="B18" i="166"/>
  <c r="N290" i="166"/>
  <c r="J44" i="166"/>
  <c r="N392" i="166"/>
  <c r="F42" i="166"/>
  <c r="B44" i="157"/>
  <c r="C445" i="157"/>
  <c r="R244" i="166"/>
  <c r="R470" i="166"/>
  <c r="K30" i="164"/>
  <c r="S140" i="166"/>
  <c r="O346" i="166"/>
  <c r="G347" i="166"/>
  <c r="I139" i="164"/>
  <c r="E27" i="164"/>
  <c r="L96" i="164"/>
  <c r="N42" i="157"/>
  <c r="N144" i="166"/>
  <c r="N448" i="166"/>
  <c r="R192" i="157"/>
  <c r="L59" i="164"/>
  <c r="G246" i="166"/>
  <c r="S96" i="166"/>
  <c r="R416" i="166"/>
  <c r="K69" i="164"/>
  <c r="V141" i="166"/>
  <c r="F343" i="166"/>
  <c r="V43" i="157"/>
  <c r="S218" i="166"/>
  <c r="F590" i="166"/>
  <c r="L27" i="156"/>
  <c r="B171" i="166"/>
  <c r="B196" i="166"/>
  <c r="O597" i="157"/>
  <c r="B198" i="157"/>
  <c r="W45" i="166"/>
  <c r="N573" i="166"/>
  <c r="S315" i="157"/>
  <c r="L109" i="164"/>
  <c r="C417" i="166"/>
  <c r="I126" i="164"/>
  <c r="G274" i="166"/>
  <c r="N18" i="166"/>
  <c r="O270" i="166"/>
  <c r="N40" i="166"/>
  <c r="J197" i="166"/>
  <c r="J91" i="166"/>
  <c r="L141" i="164"/>
  <c r="G124" i="166"/>
  <c r="N348" i="166"/>
  <c r="O223" i="166"/>
  <c r="O596" i="157"/>
  <c r="L121" i="164"/>
  <c r="B172" i="166"/>
  <c r="S117" i="166"/>
  <c r="B398" i="166"/>
  <c r="J216" i="157"/>
  <c r="F219" i="166"/>
  <c r="G122" i="166"/>
  <c r="B41" i="166"/>
  <c r="O166" i="157"/>
  <c r="B170" i="166"/>
  <c r="V167" i="157"/>
  <c r="G422" i="166"/>
  <c r="O166" i="166"/>
  <c r="C165" i="157"/>
  <c r="C193" i="166"/>
  <c r="F117" i="166"/>
  <c r="K143" i="166"/>
  <c r="V194" i="166"/>
  <c r="B421" i="166"/>
  <c r="K173" i="166"/>
  <c r="N149" i="166"/>
  <c r="K293" i="157"/>
  <c r="J516" i="157"/>
  <c r="E124" i="164"/>
  <c r="G53" i="156"/>
  <c r="L87" i="150"/>
  <c r="N520" i="157"/>
  <c r="J97" i="164"/>
  <c r="I103" i="164"/>
  <c r="R124" i="166"/>
  <c r="O369" i="157"/>
  <c r="V490" i="166"/>
  <c r="C469" i="157"/>
  <c r="F42" i="164"/>
  <c r="W418" i="157"/>
  <c r="S42" i="166"/>
  <c r="G98" i="166"/>
  <c r="V292" i="157"/>
  <c r="O515" i="157"/>
  <c r="K166" i="166"/>
  <c r="G365" i="166"/>
  <c r="J123" i="164"/>
  <c r="V143" i="166"/>
  <c r="J420" i="157"/>
  <c r="G87" i="150"/>
  <c r="W349" i="166"/>
  <c r="J495" i="166"/>
  <c r="W345" i="166"/>
  <c r="G168" i="166"/>
  <c r="F422" i="166"/>
  <c r="R168" i="166"/>
  <c r="B240" i="157"/>
  <c r="C167" i="166"/>
  <c r="B15" i="157"/>
  <c r="S42" i="157"/>
  <c r="J42" i="166"/>
  <c r="C598" i="157"/>
  <c r="F122" i="166"/>
  <c r="E57" i="164"/>
  <c r="AA33" i="156"/>
  <c r="K141" i="166"/>
  <c r="J87" i="164"/>
  <c r="F136" i="164"/>
  <c r="I116" i="164"/>
  <c r="F116" i="157"/>
  <c r="G496" i="166"/>
  <c r="J593" i="157"/>
  <c r="G245" i="166"/>
  <c r="K594" i="166"/>
  <c r="L102" i="164"/>
  <c r="S48" i="166"/>
  <c r="F113" i="164"/>
  <c r="F170" i="166"/>
  <c r="F415" i="166"/>
  <c r="C418" i="166"/>
  <c r="C394" i="166"/>
  <c r="E47" i="164"/>
  <c r="J216" i="166"/>
  <c r="Q67" i="156"/>
  <c r="E18" i="164"/>
  <c r="E90" i="164"/>
  <c r="S171" i="157"/>
  <c r="R123" i="166"/>
  <c r="N266" i="166"/>
  <c r="L64" i="164"/>
  <c r="L148" i="164"/>
  <c r="O192" i="157"/>
  <c r="J41" i="157"/>
  <c r="N199" i="166"/>
  <c r="F135" i="164"/>
  <c r="K174" i="157"/>
  <c r="O15" i="166"/>
  <c r="R297" i="157"/>
  <c r="C46" i="157"/>
  <c r="J135" i="164"/>
  <c r="V440" i="157"/>
  <c r="F91" i="164"/>
  <c r="C142" i="157"/>
  <c r="K104" i="164"/>
  <c r="G523" i="166"/>
  <c r="K70" i="166"/>
  <c r="O121" i="157"/>
  <c r="V19" i="157"/>
  <c r="J132" i="164"/>
  <c r="L126" i="164"/>
  <c r="O298" i="157"/>
  <c r="L104" i="164"/>
  <c r="F37" i="127"/>
  <c r="O173" i="166"/>
  <c r="S119" i="166"/>
  <c r="W522" i="166"/>
  <c r="O399" i="166"/>
  <c r="I142" i="164"/>
  <c r="J49" i="166"/>
  <c r="G243" i="157"/>
  <c r="B299" i="157"/>
  <c r="V592" i="166"/>
  <c r="B491" i="157"/>
  <c r="G217" i="157"/>
  <c r="O215" i="166"/>
  <c r="V595" i="157"/>
  <c r="K295" i="166"/>
  <c r="F118" i="164"/>
  <c r="W248" i="166"/>
  <c r="K273" i="166"/>
  <c r="I144" i="164"/>
  <c r="N321" i="166"/>
  <c r="K18" i="164"/>
  <c r="F141" i="157"/>
  <c r="J65" i="166"/>
  <c r="K94" i="164"/>
  <c r="W244" i="166"/>
  <c r="K267" i="157"/>
  <c r="AA17" i="156"/>
  <c r="K80" i="164"/>
  <c r="J124" i="166"/>
  <c r="L103" i="164"/>
  <c r="O95" i="157"/>
  <c r="V198" i="166"/>
  <c r="K343" i="157"/>
  <c r="J366" i="166"/>
  <c r="F495" i="166"/>
  <c r="J18" i="164"/>
  <c r="W192" i="166"/>
  <c r="J573" i="157"/>
  <c r="C324" i="166"/>
  <c r="G8" i="150"/>
  <c r="L84" i="164"/>
  <c r="J127" i="164"/>
  <c r="E83" i="127"/>
  <c r="N272" i="157"/>
  <c r="O498" i="157"/>
  <c r="V66" i="157"/>
  <c r="R17" i="166"/>
  <c r="F71" i="164"/>
  <c r="V171" i="157"/>
  <c r="K372" i="157"/>
  <c r="G15" i="156"/>
  <c r="G52" i="156"/>
  <c r="K26" i="164"/>
  <c r="W391" i="157"/>
  <c r="R445" i="166"/>
  <c r="Q88" i="156"/>
  <c r="B294" i="166"/>
  <c r="K590" i="157"/>
  <c r="F74" i="164"/>
  <c r="G95" i="166"/>
  <c r="J99" i="164"/>
  <c r="S297" i="166"/>
  <c r="O567" i="166"/>
  <c r="R96" i="157"/>
  <c r="N395" i="166"/>
  <c r="G491" i="157"/>
  <c r="W297" i="166"/>
  <c r="V147" i="166"/>
  <c r="C217" i="166"/>
  <c r="K197" i="166"/>
  <c r="K468" i="157"/>
  <c r="B371" i="157"/>
  <c r="J137" i="164"/>
  <c r="S290" i="157"/>
  <c r="L101" i="164"/>
  <c r="O241" i="157"/>
  <c r="G16" i="156"/>
  <c r="V571" i="157"/>
  <c r="W271" i="157"/>
  <c r="J131" i="164"/>
  <c r="W498" i="166"/>
  <c r="R73" i="166"/>
  <c r="L77" i="164"/>
  <c r="F366" i="157"/>
  <c r="L51" i="150"/>
  <c r="K39" i="164"/>
  <c r="F121" i="166"/>
  <c r="I44" i="164"/>
  <c r="V140" i="157"/>
  <c r="V75" i="150"/>
  <c r="AA12" i="150"/>
  <c r="V65" i="156"/>
  <c r="C215" i="166"/>
  <c r="V241" i="157"/>
  <c r="F32" i="127"/>
  <c r="S293" i="157"/>
  <c r="K168" i="166"/>
  <c r="B23" i="166"/>
  <c r="E141" i="164"/>
  <c r="V497" i="166"/>
  <c r="I62" i="164"/>
  <c r="W96" i="157"/>
  <c r="L36" i="164"/>
  <c r="Q33" i="150"/>
  <c r="E100" i="164"/>
  <c r="F190" i="157"/>
  <c r="G73" i="157"/>
  <c r="F117" i="157"/>
  <c r="J420" i="166"/>
  <c r="W219" i="166"/>
  <c r="S68" i="157"/>
  <c r="J172" i="166"/>
  <c r="O245" i="166"/>
  <c r="K85" i="164"/>
  <c r="N174" i="166"/>
  <c r="E39" i="164"/>
  <c r="J85" i="164"/>
  <c r="V394" i="166"/>
  <c r="R272" i="157"/>
  <c r="G342" i="166"/>
  <c r="B297" i="166"/>
  <c r="S24" i="166"/>
  <c r="R498" i="166"/>
  <c r="K565" i="157"/>
  <c r="F83" i="164"/>
  <c r="B95" i="166"/>
  <c r="F31" i="164"/>
  <c r="S365" i="166"/>
  <c r="S390" i="166"/>
  <c r="O315" i="157"/>
  <c r="K271" i="166"/>
  <c r="W269" i="166"/>
  <c r="N347" i="166"/>
  <c r="I45" i="164"/>
  <c r="J20" i="166"/>
  <c r="O44" i="166"/>
  <c r="K15" i="164"/>
  <c r="F13" i="164"/>
  <c r="V295" i="157"/>
  <c r="K55" i="164"/>
  <c r="E91" i="127"/>
  <c r="F8" i="164"/>
  <c r="R173" i="166"/>
  <c r="F172" i="157"/>
  <c r="F41" i="127"/>
  <c r="S517" i="157"/>
  <c r="W346" i="157"/>
  <c r="W191" i="166"/>
  <c r="S15" i="166"/>
  <c r="J60" i="164"/>
  <c r="I43" i="164"/>
  <c r="F345" i="166"/>
  <c r="Q109" i="156"/>
  <c r="K171" i="157"/>
  <c r="W369" i="166"/>
  <c r="C145" i="157"/>
  <c r="S568" i="166"/>
  <c r="K297" i="166"/>
  <c r="N242" i="166"/>
  <c r="W367" i="166"/>
  <c r="E82" i="164"/>
  <c r="O341" i="166"/>
  <c r="B592" i="166"/>
  <c r="Q111" i="150"/>
  <c r="L144" i="164"/>
  <c r="K77" i="164"/>
  <c r="L146" i="164"/>
  <c r="C294" i="157"/>
  <c r="O320" i="157"/>
  <c r="W70" i="166"/>
  <c r="N166" i="166"/>
  <c r="K516" i="157"/>
  <c r="K72" i="157"/>
  <c r="C371" i="157"/>
  <c r="F127" i="164"/>
  <c r="W247" i="157"/>
  <c r="N418" i="157"/>
  <c r="C196" i="157"/>
  <c r="S519" i="157"/>
  <c r="W348" i="157"/>
  <c r="G346" i="157"/>
  <c r="V344" i="157"/>
  <c r="F218" i="157"/>
  <c r="K94" i="166"/>
  <c r="N97" i="166"/>
  <c r="V271" i="166"/>
  <c r="G317" i="166"/>
  <c r="G50" i="150"/>
  <c r="C119" i="166"/>
  <c r="I81" i="164"/>
  <c r="V17" i="166"/>
  <c r="J48" i="166"/>
  <c r="W296" i="166"/>
  <c r="S522" i="166"/>
  <c r="N146" i="166"/>
  <c r="B42" i="166"/>
  <c r="K393" i="166"/>
  <c r="J72" i="157"/>
  <c r="W442" i="166"/>
  <c r="E58" i="127"/>
  <c r="I113" i="164"/>
  <c r="B118" i="157"/>
  <c r="F523" i="157"/>
  <c r="O566" i="157"/>
  <c r="F342" i="166"/>
  <c r="C474" i="157"/>
  <c r="W47" i="157"/>
  <c r="R542" i="166"/>
  <c r="G324" i="157"/>
  <c r="L37" i="156"/>
  <c r="V521" i="166"/>
  <c r="V132" i="156"/>
  <c r="N171" i="157"/>
  <c r="W295" i="157"/>
  <c r="E6" i="164"/>
  <c r="L52" i="164"/>
  <c r="G99" i="157"/>
  <c r="E90" i="127"/>
  <c r="W492" i="166"/>
  <c r="N224" i="157"/>
  <c r="J393" i="166"/>
  <c r="F79" i="127"/>
  <c r="F6" i="164"/>
  <c r="G496" i="157"/>
  <c r="V8" i="150"/>
  <c r="B246" i="157"/>
  <c r="W147" i="166"/>
  <c r="O347" i="157"/>
  <c r="K346" i="166"/>
  <c r="L93" i="156"/>
  <c r="G94" i="166"/>
  <c r="R92" i="166"/>
  <c r="G130" i="156"/>
  <c r="C140" i="157"/>
  <c r="C65" i="157"/>
  <c r="N516" i="157"/>
  <c r="N67" i="157"/>
  <c r="Q69" i="156"/>
  <c r="C195" i="166"/>
  <c r="K240" i="157"/>
  <c r="N123" i="166"/>
  <c r="F516" i="157"/>
  <c r="V123" i="166"/>
  <c r="G65" i="150"/>
  <c r="S191" i="166"/>
  <c r="R266" i="157"/>
  <c r="AA88" i="156"/>
  <c r="S143" i="166"/>
  <c r="N120" i="166"/>
  <c r="W446" i="157"/>
  <c r="B599" i="166"/>
  <c r="R291" i="157"/>
  <c r="O448" i="166"/>
  <c r="E50" i="164"/>
  <c r="L145" i="164"/>
  <c r="J369" i="157"/>
  <c r="S91" i="157"/>
  <c r="F518" i="166"/>
  <c r="V217" i="166"/>
  <c r="F61" i="164"/>
  <c r="L137" i="164"/>
  <c r="G18" i="166"/>
  <c r="N342" i="157"/>
  <c r="N169" i="157"/>
  <c r="I83" i="164"/>
  <c r="N440" i="157"/>
  <c r="G249" i="157"/>
  <c r="S392" i="157"/>
  <c r="N398" i="157"/>
  <c r="K51" i="164"/>
  <c r="R290" i="157"/>
  <c r="N296" i="157"/>
  <c r="B90" i="166"/>
  <c r="AA147" i="150"/>
  <c r="S546" i="157"/>
  <c r="O521" i="166"/>
  <c r="E80" i="164"/>
  <c r="W540" i="157"/>
  <c r="K348" i="166"/>
  <c r="J97" i="166"/>
  <c r="G491" i="166"/>
  <c r="L81" i="164"/>
  <c r="G265" i="166"/>
  <c r="E86" i="164"/>
  <c r="B116" i="166"/>
  <c r="G19" i="166"/>
  <c r="Q94" i="156"/>
  <c r="L142" i="164"/>
  <c r="K44" i="164"/>
  <c r="W117" i="166"/>
  <c r="J220" i="166"/>
  <c r="K117" i="164"/>
  <c r="AA46" i="150"/>
  <c r="F216" i="166"/>
  <c r="L11" i="150"/>
  <c r="I8" i="164"/>
  <c r="C593" i="157"/>
  <c r="J221" i="166"/>
  <c r="S99" i="166"/>
  <c r="N171" i="166"/>
  <c r="J121" i="164"/>
  <c r="N469" i="157"/>
  <c r="Q47" i="156"/>
  <c r="K221" i="157"/>
  <c r="F99" i="127"/>
  <c r="G266" i="157"/>
  <c r="B341" i="157"/>
  <c r="J41" i="166"/>
  <c r="J31" i="164"/>
  <c r="AA130" i="150"/>
  <c r="R67" i="166"/>
  <c r="V70" i="157"/>
  <c r="J101" i="164"/>
  <c r="B272" i="157"/>
  <c r="I46" i="164"/>
  <c r="I77" i="164"/>
  <c r="L65" i="164"/>
  <c r="W40" i="157"/>
  <c r="O570" i="157"/>
  <c r="B293" i="166"/>
  <c r="G420" i="157"/>
  <c r="W19" i="166"/>
  <c r="F19" i="164"/>
  <c r="K165" i="157"/>
  <c r="V347" i="157"/>
  <c r="I95" i="164"/>
  <c r="J8" i="164"/>
  <c r="C42" i="157"/>
  <c r="V67" i="150"/>
  <c r="E76" i="127"/>
  <c r="C117" i="157"/>
  <c r="S274" i="157"/>
  <c r="N523" i="157"/>
  <c r="V366" i="166"/>
  <c r="N342" i="166"/>
  <c r="AA147" i="156"/>
  <c r="L28" i="156"/>
  <c r="J98" i="166"/>
  <c r="F54" i="164"/>
  <c r="C90" i="157"/>
  <c r="G14" i="150"/>
  <c r="N369" i="166"/>
  <c r="V142" i="156"/>
  <c r="O516" i="157"/>
  <c r="J566" i="157"/>
  <c r="S71" i="166"/>
  <c r="L130" i="164"/>
  <c r="N344" i="157"/>
  <c r="R343" i="166"/>
  <c r="V345" i="157"/>
  <c r="N446" i="166"/>
  <c r="AA86" i="156"/>
  <c r="J544" i="157"/>
  <c r="R321" i="166"/>
  <c r="J271" i="166"/>
  <c r="F370" i="166"/>
  <c r="I16" i="164"/>
  <c r="L73" i="150"/>
  <c r="E64" i="164"/>
  <c r="V91" i="150"/>
  <c r="S190" i="157"/>
  <c r="G122" i="156"/>
  <c r="J572" i="157"/>
  <c r="B348" i="157"/>
  <c r="J444" i="157"/>
  <c r="E94" i="164"/>
  <c r="K33" i="164"/>
  <c r="S323" i="166"/>
  <c r="K445" i="157"/>
  <c r="O117" i="166"/>
  <c r="V23" i="157"/>
  <c r="L113" i="150"/>
  <c r="K48" i="164"/>
  <c r="G43" i="166"/>
  <c r="K366" i="166"/>
  <c r="W321" i="166"/>
  <c r="G110" i="150"/>
  <c r="F80" i="164"/>
  <c r="V466" i="157"/>
  <c r="N497" i="166"/>
  <c r="I52" i="164"/>
  <c r="Q16" i="150"/>
  <c r="C493" i="166"/>
  <c r="J72" i="166"/>
  <c r="F568" i="166"/>
  <c r="C45" i="166"/>
  <c r="L140" i="150"/>
  <c r="F41" i="166"/>
  <c r="O148" i="166"/>
  <c r="E116" i="164"/>
  <c r="E23" i="164"/>
  <c r="O272" i="157"/>
  <c r="J62" i="164"/>
  <c r="O118" i="166"/>
  <c r="F317" i="166"/>
  <c r="R448" i="157"/>
  <c r="G65" i="157"/>
  <c r="R449" i="157"/>
  <c r="F128" i="164"/>
  <c r="K132" i="164"/>
  <c r="S220" i="157"/>
  <c r="G373" i="157"/>
  <c r="O192" i="166"/>
  <c r="J56" i="164"/>
  <c r="F20" i="166"/>
  <c r="J297" i="166"/>
  <c r="B194" i="166"/>
  <c r="F93" i="166"/>
  <c r="K138" i="164"/>
  <c r="W299" i="166"/>
  <c r="G290" i="166"/>
  <c r="O91" i="166"/>
  <c r="K120" i="164"/>
  <c r="V521" i="157"/>
  <c r="F74" i="166"/>
  <c r="V74" i="150"/>
  <c r="K440" i="166"/>
  <c r="L26" i="164"/>
  <c r="O149" i="166"/>
  <c r="J396" i="166"/>
  <c r="F470" i="157"/>
  <c r="E81" i="127"/>
  <c r="N340" i="157"/>
  <c r="W95" i="166"/>
  <c r="F98" i="164"/>
  <c r="L84" i="156"/>
  <c r="AA91" i="156"/>
  <c r="I107" i="164"/>
  <c r="V267" i="157"/>
  <c r="N594" i="166"/>
  <c r="G315" i="166"/>
  <c r="W569" i="157"/>
  <c r="V34" i="150"/>
  <c r="AA75" i="156"/>
  <c r="W146" i="166"/>
  <c r="C324" i="157"/>
  <c r="L24" i="164"/>
  <c r="E22" i="164"/>
  <c r="O217" i="157"/>
  <c r="O96" i="166"/>
  <c r="L67" i="164"/>
  <c r="C544" i="166"/>
  <c r="V22" i="166"/>
  <c r="K139" i="164"/>
  <c r="F572" i="157"/>
  <c r="G90" i="166"/>
  <c r="C92" i="157"/>
  <c r="B592" i="157"/>
  <c r="Q86" i="156"/>
  <c r="B121" i="166"/>
  <c r="I138" i="164"/>
  <c r="R165" i="166"/>
  <c r="E84" i="164"/>
  <c r="C546" i="166"/>
  <c r="L98" i="164"/>
  <c r="K397" i="157"/>
  <c r="R315" i="157"/>
  <c r="N317" i="157"/>
  <c r="E38" i="164"/>
  <c r="V45" i="150"/>
  <c r="E120" i="164"/>
  <c r="F138" i="164"/>
  <c r="S40" i="166"/>
  <c r="F96" i="127"/>
  <c r="G541" i="157"/>
  <c r="G547" i="157"/>
  <c r="K266" i="157"/>
  <c r="B323" i="157"/>
  <c r="B71" i="157"/>
  <c r="V495" i="166"/>
  <c r="J292" i="166"/>
  <c r="E62" i="127"/>
  <c r="J572" i="166"/>
  <c r="J318" i="166"/>
  <c r="N192" i="166"/>
  <c r="V124" i="150"/>
  <c r="N15" i="157"/>
  <c r="K70" i="164"/>
  <c r="E111" i="164"/>
  <c r="J71" i="164"/>
  <c r="K114" i="164"/>
  <c r="E114" i="164"/>
  <c r="E16" i="127"/>
  <c r="F290" i="157"/>
  <c r="G191" i="166"/>
  <c r="R340" i="166"/>
  <c r="N416" i="157"/>
  <c r="F524" i="166"/>
  <c r="E61" i="164"/>
  <c r="G20" i="157"/>
  <c r="W91" i="157"/>
  <c r="V105" i="156"/>
  <c r="G173" i="166"/>
  <c r="L124" i="164"/>
  <c r="F14" i="164"/>
  <c r="W168" i="166"/>
  <c r="N148" i="166"/>
  <c r="F65" i="166"/>
  <c r="I24" i="164"/>
  <c r="R540" i="157"/>
  <c r="I64" i="164"/>
  <c r="I128" i="164"/>
  <c r="R195" i="166"/>
  <c r="C17" i="166"/>
  <c r="S193" i="166"/>
  <c r="W471" i="166"/>
  <c r="K49" i="166"/>
  <c r="O395" i="157"/>
  <c r="J126" i="164"/>
  <c r="B149" i="166"/>
  <c r="N19" i="157"/>
  <c r="F494" i="166"/>
  <c r="O323" i="166"/>
  <c r="W97" i="166"/>
  <c r="G241" i="157"/>
  <c r="B319" i="166"/>
  <c r="N422" i="166"/>
  <c r="G274" i="157"/>
  <c r="Q90" i="150"/>
  <c r="K173" i="157"/>
  <c r="N446" i="157"/>
  <c r="E35" i="164"/>
  <c r="V90" i="157"/>
  <c r="AA129" i="150"/>
  <c r="Q35" i="150"/>
  <c r="J220" i="157"/>
  <c r="W98" i="166"/>
  <c r="C248" i="157"/>
  <c r="J146" i="157"/>
  <c r="I32" i="164"/>
  <c r="B68" i="157"/>
  <c r="G93" i="166"/>
  <c r="C591" i="166"/>
  <c r="S19" i="166"/>
  <c r="F145" i="164"/>
  <c r="K268" i="166"/>
  <c r="G123" i="166"/>
  <c r="V26" i="150"/>
  <c r="G424" i="166"/>
  <c r="O197" i="157"/>
  <c r="J195" i="166"/>
  <c r="J122" i="164"/>
  <c r="C115" i="166"/>
  <c r="R98" i="166"/>
  <c r="L29" i="164"/>
  <c r="O66" i="166"/>
  <c r="K518" i="157"/>
  <c r="J146" i="166"/>
  <c r="E8" i="164"/>
  <c r="N141" i="157"/>
  <c r="S515" i="157"/>
  <c r="E29" i="127"/>
  <c r="K73" i="164"/>
  <c r="V398" i="157"/>
  <c r="V596" i="157"/>
  <c r="J191" i="166"/>
  <c r="J323" i="157"/>
  <c r="C21" i="157"/>
  <c r="R290" i="166"/>
  <c r="G103" i="150"/>
  <c r="E10" i="164"/>
  <c r="G268" i="157"/>
  <c r="I140" i="164"/>
  <c r="W344" i="166"/>
  <c r="O221" i="166"/>
  <c r="G340" i="157"/>
  <c r="K97" i="166"/>
  <c r="W119" i="166"/>
  <c r="R346" i="166"/>
  <c r="N466" i="157"/>
  <c r="B191" i="166"/>
  <c r="J16" i="166"/>
  <c r="O569" i="157"/>
  <c r="F101" i="164"/>
  <c r="E72" i="164"/>
  <c r="S271" i="166"/>
  <c r="C348" i="157"/>
  <c r="S217" i="166"/>
  <c r="J144" i="164"/>
  <c r="V322" i="166"/>
  <c r="K140" i="157"/>
  <c r="J223" i="157"/>
  <c r="K342" i="157"/>
  <c r="R415" i="157"/>
  <c r="W272" i="157"/>
  <c r="J198" i="157"/>
  <c r="J90" i="157"/>
  <c r="R373" i="157"/>
  <c r="V65" i="166"/>
  <c r="R265" i="166"/>
  <c r="F72" i="166"/>
  <c r="C449" i="166"/>
  <c r="I65" i="164"/>
  <c r="I69" i="164"/>
  <c r="F90" i="164"/>
  <c r="K193" i="157"/>
  <c r="F45" i="166"/>
  <c r="B291" i="166"/>
  <c r="I49" i="164"/>
  <c r="AA48" i="156"/>
  <c r="R517" i="157"/>
  <c r="R215" i="157"/>
  <c r="N197" i="166"/>
  <c r="J136" i="164"/>
  <c r="W369" i="157"/>
  <c r="S319" i="166"/>
  <c r="R515" i="157"/>
  <c r="S223" i="166"/>
  <c r="C49" i="166"/>
  <c r="J293" i="157"/>
  <c r="L74" i="156"/>
  <c r="R65" i="166"/>
  <c r="S321" i="166"/>
  <c r="F66" i="157"/>
  <c r="S419" i="166"/>
  <c r="V108" i="150"/>
  <c r="O41" i="157"/>
  <c r="K318" i="157"/>
  <c r="V34" i="156"/>
  <c r="I117" i="164"/>
  <c r="B69" i="166"/>
  <c r="W148" i="157"/>
  <c r="G198" i="157"/>
  <c r="Q141" i="150"/>
  <c r="I75" i="164"/>
  <c r="AA142" i="156"/>
  <c r="E92" i="164"/>
  <c r="J105" i="164"/>
  <c r="V297" i="166"/>
  <c r="O94" i="166"/>
  <c r="W518" i="166"/>
  <c r="C318" i="166"/>
  <c r="F76" i="164"/>
  <c r="B370" i="166"/>
  <c r="I118" i="164"/>
  <c r="V272" i="166"/>
  <c r="B449" i="157"/>
  <c r="C97" i="166"/>
  <c r="Q146" i="156"/>
  <c r="L99" i="164"/>
  <c r="K60" i="164"/>
  <c r="I115" i="164"/>
  <c r="V54" i="150"/>
  <c r="I88" i="164"/>
  <c r="F323" i="157"/>
  <c r="L89" i="164"/>
  <c r="K274" i="166"/>
  <c r="W194" i="166"/>
  <c r="W342" i="166"/>
  <c r="F64" i="164"/>
  <c r="N140" i="166"/>
  <c r="G596" i="157"/>
  <c r="N194" i="157"/>
  <c r="L16" i="164"/>
  <c r="J94" i="164"/>
  <c r="R21" i="166"/>
  <c r="R141" i="166"/>
  <c r="W197" i="157"/>
  <c r="I50" i="164"/>
  <c r="J116" i="166"/>
  <c r="B124" i="157"/>
  <c r="J73" i="164"/>
  <c r="O171" i="166"/>
  <c r="F349" i="166"/>
  <c r="S299" i="157"/>
  <c r="Q107" i="150"/>
  <c r="J86" i="164"/>
  <c r="V47" i="150"/>
  <c r="N172" i="166"/>
  <c r="K490" i="157"/>
  <c r="K123" i="164"/>
  <c r="F92" i="164"/>
  <c r="S196" i="166"/>
  <c r="K100" i="164"/>
  <c r="K392" i="166"/>
  <c r="F57" i="127"/>
  <c r="V74" i="157"/>
  <c r="N96" i="157"/>
  <c r="E109" i="164"/>
  <c r="K293" i="166"/>
  <c r="G70" i="157"/>
  <c r="C396" i="166"/>
  <c r="F124" i="157"/>
  <c r="G519" i="157"/>
  <c r="B16" i="157"/>
  <c r="W93" i="166"/>
  <c r="B344" i="157"/>
  <c r="V445" i="157"/>
  <c r="J92" i="157"/>
  <c r="B490" i="166"/>
  <c r="R494" i="157"/>
  <c r="E149" i="164"/>
  <c r="G223" i="166"/>
  <c r="J69" i="164"/>
  <c r="L91" i="156"/>
  <c r="L100" i="164"/>
  <c r="N245" i="157"/>
  <c r="W274" i="157"/>
  <c r="B267" i="157"/>
  <c r="C15" i="157"/>
  <c r="S195" i="166"/>
  <c r="K16" i="166"/>
  <c r="G444" i="166"/>
  <c r="V565" i="157"/>
  <c r="B366" i="166"/>
  <c r="W318" i="157"/>
  <c r="V296" i="166"/>
  <c r="B423" i="166"/>
  <c r="J94" i="157"/>
  <c r="L112" i="164"/>
  <c r="I119" i="164"/>
  <c r="F121" i="157"/>
  <c r="K43" i="166"/>
  <c r="K266" i="166"/>
  <c r="J17" i="164"/>
  <c r="E63" i="164"/>
  <c r="W192" i="157"/>
  <c r="K20" i="166"/>
  <c r="B166" i="166"/>
  <c r="O542" i="157"/>
  <c r="B518" i="157"/>
  <c r="G48" i="156"/>
  <c r="L12" i="164"/>
  <c r="J296" i="157"/>
  <c r="W415" i="157"/>
  <c r="L32" i="164"/>
  <c r="V118" i="166"/>
  <c r="W92" i="166"/>
  <c r="E136" i="164"/>
  <c r="Q113" i="156"/>
  <c r="Q48" i="156"/>
  <c r="E33" i="164"/>
  <c r="L128" i="164"/>
  <c r="W322" i="166"/>
  <c r="V468" i="166"/>
  <c r="I10" i="164"/>
  <c r="L31" i="150"/>
  <c r="F143" i="164"/>
  <c r="F140" i="166"/>
  <c r="V122" i="166"/>
  <c r="L17" i="164"/>
  <c r="C295" i="166"/>
  <c r="C23" i="157"/>
  <c r="O491" i="166"/>
  <c r="O447" i="157"/>
  <c r="J323" i="166"/>
  <c r="O290" i="166"/>
  <c r="B390" i="157"/>
  <c r="V109" i="150"/>
  <c r="J51" i="164"/>
  <c r="K272" i="166"/>
  <c r="W541" i="157"/>
  <c r="N24" i="166"/>
  <c r="W315" i="166"/>
  <c r="C599" i="166"/>
  <c r="S72" i="166"/>
  <c r="B347" i="157"/>
  <c r="R97" i="166"/>
  <c r="F34" i="164"/>
  <c r="K196" i="166"/>
  <c r="S149" i="166"/>
  <c r="V348" i="157"/>
  <c r="J111" i="164"/>
  <c r="J109" i="164"/>
  <c r="V85" i="156"/>
  <c r="F345" i="157"/>
  <c r="W94" i="166"/>
  <c r="R171" i="157"/>
  <c r="S496" i="157"/>
  <c r="V447" i="157"/>
  <c r="R295" i="166"/>
  <c r="O148" i="157"/>
  <c r="F33" i="164"/>
  <c r="B596" i="157"/>
  <c r="B548" i="157"/>
  <c r="B216" i="166"/>
  <c r="K522" i="157"/>
  <c r="V15" i="156"/>
  <c r="N220" i="157"/>
  <c r="F346" i="157"/>
  <c r="Q128" i="156"/>
  <c r="V124" i="157"/>
  <c r="C319" i="166"/>
  <c r="B70" i="166"/>
  <c r="K52" i="164"/>
  <c r="W149" i="157"/>
  <c r="S544" i="157"/>
  <c r="K27" i="164"/>
  <c r="V544" i="166"/>
  <c r="E63" i="127"/>
  <c r="N96" i="166"/>
  <c r="S18" i="166"/>
  <c r="K415" i="166"/>
  <c r="N117" i="166"/>
  <c r="E26" i="164"/>
  <c r="K70" i="157"/>
  <c r="S520" i="166"/>
  <c r="C216" i="157"/>
  <c r="R268" i="157"/>
  <c r="R441" i="157"/>
  <c r="G19" i="157"/>
  <c r="O49" i="166"/>
  <c r="C366" i="157"/>
  <c r="K67" i="164"/>
  <c r="G45" i="166"/>
  <c r="E20" i="127"/>
  <c r="K43" i="157"/>
  <c r="F168" i="166"/>
  <c r="AA11" i="150"/>
  <c r="K19" i="166"/>
  <c r="W547" i="166"/>
  <c r="N522" i="157"/>
  <c r="F423" i="157"/>
  <c r="J166" i="157"/>
  <c r="L9" i="150"/>
  <c r="V111" i="150"/>
  <c r="L40" i="164"/>
  <c r="R170" i="166"/>
  <c r="C40" i="166"/>
  <c r="O319" i="157"/>
  <c r="G71" i="156"/>
  <c r="B90" i="157"/>
  <c r="Q110" i="156"/>
  <c r="K146" i="157"/>
  <c r="C142" i="166"/>
  <c r="S174" i="157"/>
  <c r="F129" i="164"/>
  <c r="K142" i="164"/>
  <c r="F51" i="164"/>
  <c r="K347" i="157"/>
  <c r="R495" i="157"/>
  <c r="N569" i="157"/>
  <c r="J18" i="166"/>
  <c r="J67" i="166"/>
  <c r="V269" i="157"/>
  <c r="W293" i="157"/>
  <c r="N95" i="157"/>
  <c r="W72" i="157"/>
  <c r="E60" i="127"/>
  <c r="J61" i="164"/>
  <c r="AA127" i="150"/>
  <c r="L34" i="164"/>
  <c r="S344" i="157"/>
  <c r="S173" i="157"/>
  <c r="R43" i="157"/>
  <c r="J37" i="164"/>
  <c r="AA50" i="150"/>
  <c r="J93" i="166"/>
  <c r="K53" i="164"/>
  <c r="V70" i="166"/>
  <c r="V448" i="157"/>
  <c r="L36" i="150"/>
  <c r="K67" i="166"/>
  <c r="B48" i="166"/>
  <c r="AA31" i="156"/>
  <c r="K421" i="157"/>
  <c r="E31" i="164"/>
  <c r="J117" i="157"/>
  <c r="R192" i="166"/>
  <c r="Q13" i="150"/>
  <c r="E17" i="127"/>
  <c r="G595" i="157"/>
  <c r="N265" i="157"/>
  <c r="S543" i="157"/>
  <c r="V148" i="156"/>
  <c r="G26" i="150"/>
  <c r="J45" i="164"/>
  <c r="B315" i="157"/>
  <c r="O524" i="157"/>
  <c r="K66" i="164"/>
  <c r="B269" i="157"/>
  <c r="E127" i="164"/>
  <c r="N295" i="157"/>
  <c r="N271" i="157"/>
  <c r="K542" i="157"/>
  <c r="V14" i="150"/>
  <c r="O246" i="157"/>
  <c r="J20" i="164"/>
  <c r="N319" i="157"/>
  <c r="F120" i="157"/>
  <c r="L47" i="156"/>
  <c r="F16" i="127"/>
  <c r="C298" i="157"/>
  <c r="G395" i="157"/>
  <c r="B42" i="157"/>
  <c r="I111" i="164"/>
  <c r="N520" i="166"/>
  <c r="J48" i="164"/>
  <c r="E88" i="127"/>
  <c r="W42" i="166"/>
  <c r="N41" i="157"/>
  <c r="N216" i="157"/>
  <c r="AA50" i="156"/>
  <c r="AA104" i="150"/>
  <c r="F18" i="164"/>
  <c r="E102" i="164"/>
  <c r="K121" i="164"/>
  <c r="N420" i="157"/>
  <c r="K105" i="164"/>
  <c r="C292" i="166"/>
  <c r="J75" i="164"/>
  <c r="N244" i="166"/>
  <c r="V494" i="157"/>
  <c r="F198" i="166"/>
  <c r="E145" i="164"/>
  <c r="I114" i="164"/>
  <c r="O115" i="166"/>
  <c r="F441" i="166"/>
  <c r="J114" i="164"/>
  <c r="AA36" i="156"/>
  <c r="O23" i="166"/>
  <c r="J294" i="166"/>
  <c r="G109" i="156"/>
  <c r="I110" i="164"/>
  <c r="V21" i="157"/>
  <c r="J26" i="164"/>
  <c r="K323" i="157"/>
  <c r="V371" i="157"/>
  <c r="L68" i="164"/>
  <c r="W419" i="166"/>
  <c r="K290" i="166"/>
  <c r="O267" i="157"/>
  <c r="G67" i="150"/>
  <c r="F118" i="166"/>
  <c r="B321" i="157"/>
  <c r="J145" i="164"/>
  <c r="K87" i="164"/>
  <c r="F77" i="164"/>
  <c r="J215" i="157"/>
  <c r="W316" i="166"/>
  <c r="N21" i="166"/>
  <c r="I29" i="164"/>
  <c r="C73" i="157"/>
  <c r="V122" i="156"/>
  <c r="R573" i="166"/>
  <c r="V146" i="150"/>
  <c r="J397" i="157"/>
  <c r="I21" i="164"/>
  <c r="W215" i="157"/>
  <c r="W73" i="157"/>
  <c r="V21" i="166"/>
  <c r="R541" i="157"/>
  <c r="N94" i="157"/>
  <c r="L104" i="156"/>
  <c r="N223" i="157"/>
  <c r="G40" i="166"/>
  <c r="L53" i="164"/>
  <c r="W44" i="166"/>
  <c r="J165" i="157"/>
  <c r="L108" i="156"/>
  <c r="S341" i="157"/>
  <c r="F544" i="157"/>
  <c r="K99" i="164"/>
  <c r="V92" i="166"/>
  <c r="N90" i="157"/>
  <c r="V68" i="166"/>
  <c r="G224" i="157"/>
  <c r="L54" i="156"/>
  <c r="S245" i="157"/>
  <c r="O598" i="157"/>
  <c r="B340" i="166"/>
  <c r="F373" i="157"/>
  <c r="G468" i="157"/>
  <c r="K419" i="157"/>
  <c r="W41" i="157"/>
  <c r="R190" i="157"/>
  <c r="V367" i="166"/>
  <c r="AA68" i="156"/>
  <c r="L90" i="150"/>
  <c r="S67" i="157"/>
  <c r="K21" i="157"/>
  <c r="L33" i="156"/>
  <c r="W143" i="166"/>
  <c r="B72" i="166"/>
  <c r="B67" i="166"/>
  <c r="O44" i="157"/>
  <c r="G547" i="166"/>
  <c r="K7" i="164"/>
  <c r="C390" i="157"/>
  <c r="K66" i="166"/>
  <c r="I56" i="164"/>
  <c r="R449" i="166"/>
  <c r="G29" i="150"/>
  <c r="S117" i="157"/>
  <c r="K49" i="164"/>
  <c r="Q18" i="150"/>
  <c r="C199" i="157"/>
  <c r="K42" i="157"/>
  <c r="C269" i="157"/>
  <c r="F392" i="166"/>
  <c r="L87" i="156"/>
  <c r="J58" i="164"/>
  <c r="F567" i="157"/>
  <c r="AA33" i="150"/>
  <c r="F571" i="157"/>
  <c r="W546" i="157"/>
  <c r="C297" i="157"/>
  <c r="V147" i="157"/>
  <c r="S43" i="166"/>
  <c r="C19" i="157"/>
  <c r="AA36" i="150"/>
  <c r="L150" i="156"/>
  <c r="Q132" i="150"/>
  <c r="K599" i="157"/>
  <c r="F68" i="127"/>
  <c r="G35" i="156"/>
  <c r="G151" i="156"/>
  <c r="L41" i="164"/>
  <c r="F89" i="127"/>
  <c r="J134" i="164"/>
  <c r="G86" i="156"/>
  <c r="Q32" i="156"/>
  <c r="R40" i="166"/>
  <c r="C92" i="166"/>
  <c r="F142" i="166"/>
  <c r="L49" i="164"/>
  <c r="R543" i="157"/>
  <c r="J320" i="166"/>
  <c r="R598" i="157"/>
  <c r="K40" i="157"/>
  <c r="F66" i="164"/>
  <c r="W441" i="157"/>
  <c r="F240" i="157"/>
  <c r="L7" i="164"/>
  <c r="F521" i="166"/>
  <c r="B421" i="157"/>
  <c r="O469" i="166"/>
  <c r="O123" i="157"/>
  <c r="O296" i="166"/>
  <c r="V122" i="150"/>
  <c r="F106" i="164"/>
  <c r="W297" i="157"/>
  <c r="V48" i="166"/>
  <c r="N265" i="166"/>
  <c r="E106" i="164"/>
  <c r="R598" i="166"/>
  <c r="AA122" i="156"/>
  <c r="L88" i="150"/>
  <c r="V298" i="157"/>
  <c r="O22" i="166"/>
  <c r="N544" i="157"/>
  <c r="L144" i="150"/>
  <c r="R548" i="166"/>
  <c r="B342" i="157"/>
  <c r="K574" i="157"/>
  <c r="S249" i="157"/>
  <c r="Q67" i="150"/>
  <c r="L125" i="150"/>
  <c r="J65" i="157"/>
  <c r="C441" i="157"/>
  <c r="S94" i="166"/>
  <c r="AA52" i="156"/>
  <c r="G499" i="157"/>
  <c r="J96" i="164"/>
  <c r="V93" i="150"/>
  <c r="V196" i="157"/>
  <c r="G71" i="150"/>
  <c r="E53" i="164"/>
  <c r="E71" i="164"/>
  <c r="N444" i="157"/>
  <c r="C144" i="166"/>
  <c r="V91" i="156"/>
  <c r="C171" i="157"/>
  <c r="E107" i="164"/>
  <c r="F137" i="164"/>
  <c r="B295" i="166"/>
  <c r="Q75" i="150"/>
  <c r="W447" i="157"/>
  <c r="K492" i="166"/>
  <c r="F365" i="157"/>
  <c r="K218" i="157"/>
  <c r="F11" i="164"/>
  <c r="B418" i="157"/>
  <c r="E146" i="164"/>
  <c r="B174" i="166"/>
  <c r="S574" i="157"/>
  <c r="F598" i="157"/>
  <c r="C70" i="157"/>
  <c r="E128" i="164"/>
  <c r="K15" i="166"/>
  <c r="J117" i="166"/>
  <c r="R65" i="157"/>
  <c r="G172" i="157"/>
  <c r="B299" i="166"/>
  <c r="N471" i="166"/>
  <c r="B392" i="157"/>
  <c r="W216" i="166"/>
  <c r="S549" i="157"/>
  <c r="J118" i="157"/>
  <c r="V168" i="157"/>
  <c r="F272" i="166"/>
  <c r="O373" i="166"/>
  <c r="C122" i="166"/>
  <c r="G73" i="150"/>
  <c r="AA111" i="156"/>
  <c r="S294" i="166"/>
  <c r="Q37" i="156"/>
  <c r="K195" i="166"/>
  <c r="K422" i="157"/>
  <c r="B322" i="166"/>
  <c r="F249" i="157"/>
  <c r="W366" i="157"/>
  <c r="B543" i="157"/>
  <c r="W545" i="157"/>
  <c r="N273" i="157"/>
  <c r="S368" i="157"/>
  <c r="F97" i="166"/>
  <c r="F591" i="157"/>
  <c r="F30" i="164"/>
  <c r="G594" i="157"/>
  <c r="I22" i="164"/>
  <c r="W240" i="157"/>
  <c r="J546" i="157"/>
  <c r="V342" i="157"/>
  <c r="O122" i="166"/>
  <c r="V166" i="166"/>
  <c r="K366" i="157"/>
  <c r="F123" i="164"/>
  <c r="F166" i="157"/>
  <c r="R219" i="157"/>
  <c r="W168" i="157"/>
  <c r="C69" i="157"/>
  <c r="F440" i="157"/>
  <c r="W217" i="166"/>
  <c r="W517" i="157"/>
  <c r="F545" i="157"/>
  <c r="L52" i="156"/>
  <c r="S422" i="166"/>
  <c r="G24" i="157"/>
  <c r="R267" i="157"/>
  <c r="F26" i="164"/>
  <c r="F521" i="157"/>
  <c r="G568" i="157"/>
  <c r="V246" i="166"/>
  <c r="G70" i="166"/>
  <c r="I15" i="164"/>
  <c r="F58" i="164"/>
  <c r="W492" i="157"/>
  <c r="B392" i="166"/>
  <c r="C220" i="157"/>
  <c r="S22" i="166"/>
  <c r="V42" i="166"/>
  <c r="G127" i="150"/>
  <c r="G93" i="156"/>
  <c r="O290" i="157"/>
  <c r="V126" i="156"/>
  <c r="J116" i="157"/>
  <c r="W291" i="157"/>
  <c r="F126" i="164"/>
  <c r="S121" i="166"/>
  <c r="V224" i="157"/>
  <c r="K190" i="166"/>
  <c r="C398" i="166"/>
  <c r="J15" i="166"/>
  <c r="N396" i="157"/>
  <c r="G221" i="166"/>
  <c r="F366" i="166"/>
  <c r="W43" i="166"/>
  <c r="J148" i="166"/>
  <c r="B22" i="166"/>
  <c r="W16" i="166"/>
  <c r="O268" i="166"/>
  <c r="V245" i="166"/>
  <c r="L71" i="150"/>
  <c r="S221" i="166"/>
  <c r="J41" i="164"/>
  <c r="F24" i="164"/>
  <c r="O218" i="157"/>
  <c r="K109" i="164"/>
  <c r="E32" i="164"/>
  <c r="R99" i="166"/>
  <c r="L15" i="164"/>
  <c r="R516" i="157"/>
  <c r="B465" i="157"/>
  <c r="L13" i="150"/>
  <c r="I135" i="164"/>
  <c r="J93" i="157"/>
  <c r="F97" i="157"/>
  <c r="B190" i="166"/>
  <c r="L138" i="164"/>
  <c r="F130" i="164"/>
  <c r="O492" i="157"/>
  <c r="B544" i="157"/>
  <c r="F94" i="127"/>
  <c r="C240" i="157"/>
  <c r="Q66" i="150"/>
  <c r="E43" i="164"/>
  <c r="O146" i="157"/>
  <c r="K146" i="164"/>
  <c r="Q28" i="156"/>
  <c r="V291" i="157"/>
  <c r="C340" i="157"/>
  <c r="B470" i="157"/>
  <c r="N594" i="157"/>
  <c r="K196" i="157"/>
  <c r="S291" i="166"/>
  <c r="F24" i="127"/>
  <c r="W140" i="157"/>
  <c r="B68" i="166"/>
  <c r="AA47" i="156"/>
  <c r="V244" i="166"/>
  <c r="V93" i="157"/>
  <c r="W246" i="157"/>
  <c r="J116" i="164"/>
  <c r="C147" i="166"/>
  <c r="B197" i="157"/>
  <c r="J117" i="164"/>
  <c r="B521" i="157"/>
  <c r="E122" i="164"/>
  <c r="R493" i="157"/>
  <c r="O216" i="166"/>
  <c r="B92" i="157"/>
  <c r="L102" i="150"/>
  <c r="F122" i="164"/>
  <c r="B217" i="157"/>
  <c r="S45" i="157"/>
  <c r="J273" i="157"/>
  <c r="W93" i="157"/>
  <c r="R72" i="157"/>
  <c r="G37" i="156"/>
  <c r="V490" i="157"/>
  <c r="V113" i="156"/>
  <c r="R316" i="157"/>
  <c r="S316" i="166"/>
  <c r="F316" i="166"/>
  <c r="K56" i="164"/>
  <c r="V48" i="150"/>
  <c r="J68" i="164"/>
  <c r="E80" i="127"/>
  <c r="N165" i="166"/>
  <c r="G66" i="156"/>
  <c r="C442" i="157"/>
  <c r="V149" i="166"/>
  <c r="N192" i="157"/>
  <c r="N521" i="157"/>
  <c r="L63" i="164"/>
  <c r="L8" i="164"/>
  <c r="G392" i="157"/>
  <c r="F16" i="157"/>
  <c r="K440" i="157"/>
  <c r="O518" i="157"/>
  <c r="AA93" i="156"/>
  <c r="AA18" i="156"/>
  <c r="F595" i="157"/>
  <c r="L46" i="150"/>
  <c r="S147" i="166"/>
  <c r="L64" i="156"/>
  <c r="K349" i="157"/>
  <c r="F19" i="127"/>
  <c r="F46" i="127"/>
  <c r="E14" i="164"/>
  <c r="Q84" i="156"/>
  <c r="K61" i="164"/>
  <c r="G592" i="157"/>
  <c r="F78" i="127"/>
  <c r="I55" i="164"/>
  <c r="N322" i="166"/>
  <c r="G9" i="150"/>
  <c r="E45" i="164"/>
  <c r="W145" i="157"/>
  <c r="G140" i="157"/>
  <c r="J15" i="164"/>
  <c r="K91" i="164"/>
  <c r="I129" i="164"/>
  <c r="J78" i="164"/>
  <c r="AA113" i="156"/>
  <c r="K523" i="157"/>
  <c r="W123" i="166"/>
  <c r="W97" i="157"/>
  <c r="F74" i="157"/>
  <c r="F274" i="157"/>
  <c r="C443" i="157"/>
  <c r="R524" i="157"/>
  <c r="C420" i="157"/>
  <c r="L124" i="150"/>
  <c r="E51" i="127"/>
  <c r="I87" i="164"/>
  <c r="V150" i="156"/>
  <c r="S16" i="166"/>
  <c r="S366" i="157"/>
  <c r="C90" i="166"/>
  <c r="C42" i="166"/>
  <c r="S149" i="157"/>
  <c r="E77" i="127"/>
  <c r="G28" i="156"/>
  <c r="K92" i="164"/>
  <c r="S465" i="157"/>
  <c r="L9" i="164"/>
  <c r="W21" i="166"/>
  <c r="V10" i="156"/>
  <c r="E148" i="164"/>
  <c r="C123" i="166"/>
  <c r="G373" i="166"/>
  <c r="S343" i="166"/>
  <c r="B222" i="166"/>
  <c r="C68" i="157"/>
  <c r="C96" i="166"/>
  <c r="J344" i="157"/>
  <c r="V48" i="156"/>
  <c r="W171" i="166"/>
  <c r="AA103" i="150"/>
  <c r="N222" i="157"/>
  <c r="K42" i="164"/>
  <c r="N299" i="157"/>
  <c r="K441" i="157"/>
  <c r="S542" i="157"/>
  <c r="I123" i="164"/>
  <c r="G84" i="150"/>
  <c r="J346" i="157"/>
  <c r="W43" i="157"/>
  <c r="F94" i="166"/>
  <c r="Q105" i="156"/>
  <c r="S124" i="157"/>
  <c r="F348" i="157"/>
  <c r="J398" i="157"/>
  <c r="B193" i="166"/>
  <c r="Q92" i="150"/>
  <c r="AA128" i="156"/>
  <c r="C170" i="157"/>
  <c r="V198" i="157"/>
  <c r="C541" i="157"/>
  <c r="S596" i="157"/>
  <c r="Q102" i="150"/>
  <c r="I96" i="164"/>
  <c r="K267" i="166"/>
  <c r="L30" i="156"/>
  <c r="O244" i="166"/>
  <c r="S197" i="157"/>
  <c r="K47" i="166"/>
  <c r="O497" i="157"/>
  <c r="V104" i="156"/>
  <c r="K318" i="166"/>
  <c r="G317" i="157"/>
  <c r="K12" i="164"/>
  <c r="K241" i="166"/>
  <c r="C497" i="157"/>
  <c r="V391" i="157"/>
  <c r="C241" i="157"/>
  <c r="V143" i="150"/>
  <c r="W548" i="157"/>
  <c r="N170" i="157"/>
  <c r="F115" i="164"/>
  <c r="J244" i="157"/>
  <c r="W472" i="157"/>
  <c r="F34" i="127"/>
  <c r="G47" i="150"/>
  <c r="E117" i="164"/>
  <c r="S190" i="166"/>
  <c r="N441" i="157"/>
  <c r="G124" i="157"/>
  <c r="Q94" i="150"/>
  <c r="C290" i="166"/>
  <c r="R42" i="157"/>
  <c r="K90" i="157"/>
  <c r="O193" i="166"/>
  <c r="I33" i="164"/>
  <c r="W122" i="166"/>
  <c r="L134" i="164"/>
  <c r="G320" i="166"/>
  <c r="E98" i="164"/>
  <c r="K391" i="166"/>
  <c r="W249" i="157"/>
  <c r="G365" i="157"/>
  <c r="G221" i="157"/>
  <c r="Q103" i="150"/>
  <c r="G27" i="156"/>
  <c r="K390" i="157"/>
  <c r="J91" i="164"/>
  <c r="J141" i="157"/>
  <c r="W544" i="157"/>
  <c r="AA144" i="156"/>
  <c r="Q148" i="156"/>
  <c r="AA125" i="156"/>
  <c r="C148" i="157"/>
  <c r="N392" i="157"/>
  <c r="F44" i="157"/>
  <c r="J104" i="164"/>
  <c r="V118" i="157"/>
  <c r="C340" i="166"/>
  <c r="B165" i="166"/>
  <c r="F390" i="166"/>
  <c r="W322" i="157"/>
  <c r="AA148" i="156"/>
  <c r="O424" i="157"/>
  <c r="C272" i="166"/>
  <c r="N17" i="157"/>
  <c r="N545" i="157"/>
  <c r="W18" i="166"/>
  <c r="O573" i="157"/>
  <c r="R47" i="157"/>
  <c r="K22" i="164"/>
  <c r="V102" i="156"/>
  <c r="Q54" i="156"/>
  <c r="G17" i="166"/>
  <c r="N73" i="166"/>
  <c r="J43" i="166"/>
  <c r="B315" i="166"/>
  <c r="AA144" i="150"/>
  <c r="O324" i="166"/>
  <c r="V91" i="166"/>
  <c r="G72" i="166"/>
  <c r="AA151" i="150"/>
  <c r="K540" i="157"/>
  <c r="G18" i="150"/>
  <c r="L132" i="164"/>
  <c r="W23" i="166"/>
  <c r="S495" i="166"/>
  <c r="L128" i="156"/>
  <c r="K149" i="157"/>
  <c r="B594" i="157"/>
  <c r="F319" i="157"/>
  <c r="J192" i="166"/>
  <c r="B271" i="157"/>
  <c r="B174" i="157"/>
  <c r="N124" i="166"/>
  <c r="R393" i="157"/>
  <c r="B372" i="157"/>
  <c r="B69" i="157"/>
  <c r="G515" i="157"/>
  <c r="R296" i="166"/>
  <c r="K89" i="164"/>
  <c r="R523" i="166"/>
  <c r="Q142" i="150"/>
  <c r="R94" i="166"/>
  <c r="G542" i="157"/>
  <c r="R471" i="157"/>
  <c r="V195" i="157"/>
  <c r="F67" i="164"/>
  <c r="S547" i="157"/>
  <c r="C190" i="166"/>
  <c r="AA110" i="156"/>
  <c r="F81" i="127"/>
  <c r="O142" i="157"/>
  <c r="G118" i="166"/>
  <c r="B122" i="166"/>
  <c r="F110" i="164"/>
  <c r="W116" i="166"/>
  <c r="F492" i="157"/>
  <c r="K547" i="157"/>
  <c r="E52" i="164"/>
  <c r="R172" i="157"/>
  <c r="W115" i="166"/>
  <c r="F41" i="157"/>
  <c r="AA106" i="156"/>
  <c r="J218" i="157"/>
  <c r="L13" i="156"/>
  <c r="L47" i="164"/>
  <c r="AA112" i="156"/>
  <c r="B220" i="157"/>
  <c r="J141" i="164"/>
  <c r="G544" i="157"/>
  <c r="B367" i="166"/>
  <c r="O399" i="157"/>
  <c r="S347" i="157"/>
  <c r="R68" i="157"/>
  <c r="F592" i="157"/>
  <c r="G418" i="157"/>
  <c r="J139" i="164"/>
  <c r="E28" i="164"/>
  <c r="N269" i="157"/>
  <c r="G366" i="166"/>
  <c r="O65" i="157"/>
  <c r="E77" i="164"/>
  <c r="G150" i="156"/>
  <c r="V40" i="157"/>
  <c r="C49" i="157"/>
  <c r="J165" i="166"/>
  <c r="L75" i="150"/>
  <c r="R465" i="157"/>
  <c r="S267" i="166"/>
  <c r="K169" i="157"/>
  <c r="S540" i="157"/>
  <c r="F491" i="157"/>
  <c r="G166" i="157"/>
  <c r="G44" i="166"/>
  <c r="B244" i="157"/>
  <c r="R470" i="157"/>
  <c r="F349" i="157"/>
  <c r="K122" i="157"/>
  <c r="F468" i="157"/>
  <c r="E95" i="164"/>
  <c r="G17" i="156"/>
  <c r="AA13" i="150"/>
  <c r="J47" i="164"/>
  <c r="O495" i="166"/>
  <c r="W118" i="166"/>
  <c r="G30" i="150"/>
  <c r="R20" i="166"/>
  <c r="W220" i="157"/>
  <c r="N473" i="157"/>
  <c r="V172" i="157"/>
  <c r="B395" i="157"/>
  <c r="N424" i="157"/>
  <c r="O593" i="157"/>
  <c r="B142" i="157"/>
  <c r="B422" i="157"/>
  <c r="V324" i="157"/>
  <c r="N565" i="157"/>
  <c r="L133" i="164"/>
  <c r="O42" i="157"/>
  <c r="Q56" i="150"/>
  <c r="O346" i="157"/>
  <c r="C320" i="157"/>
  <c r="R144" i="157"/>
  <c r="J39" i="164"/>
  <c r="K449" i="157"/>
  <c r="O292" i="157"/>
  <c r="W41" i="166"/>
  <c r="J82" i="164"/>
  <c r="N440" i="166"/>
  <c r="L135" i="164"/>
  <c r="C545" i="157"/>
  <c r="G70" i="156"/>
  <c r="K298" i="157"/>
  <c r="J198" i="166"/>
  <c r="I148" i="164"/>
  <c r="V390" i="157"/>
  <c r="N346" i="157"/>
  <c r="S93" i="166"/>
  <c r="O242" i="166"/>
  <c r="Q144" i="150"/>
  <c r="B66" i="166"/>
  <c r="V193" i="166"/>
  <c r="F298" i="157"/>
  <c r="C373" i="166"/>
  <c r="J68" i="157"/>
  <c r="J115" i="164"/>
  <c r="C216" i="166"/>
  <c r="L114" i="164"/>
  <c r="S73" i="166"/>
  <c r="W149" i="166"/>
  <c r="B298" i="166"/>
  <c r="J417" i="166"/>
  <c r="G371" i="157"/>
  <c r="J169" i="166"/>
  <c r="W593" i="157"/>
  <c r="F75" i="164"/>
  <c r="J373" i="166"/>
  <c r="K36" i="164"/>
  <c r="L84" i="150"/>
  <c r="E130" i="164"/>
  <c r="G315" i="157"/>
  <c r="O172" i="166"/>
  <c r="S567" i="157"/>
  <c r="J167" i="157"/>
  <c r="B318" i="157"/>
  <c r="V16" i="166"/>
  <c r="G247" i="157"/>
  <c r="F15" i="164"/>
  <c r="B341" i="166"/>
  <c r="B249" i="157"/>
  <c r="C224" i="157"/>
  <c r="O244" i="157"/>
  <c r="G266" i="166"/>
  <c r="F49" i="127"/>
  <c r="Q11" i="150"/>
  <c r="F47" i="164"/>
  <c r="W166" i="157"/>
  <c r="G94" i="157"/>
  <c r="G20" i="166"/>
  <c r="R169" i="166"/>
  <c r="S365" i="157"/>
  <c r="R574" i="157"/>
  <c r="C116" i="166"/>
  <c r="O443" i="157"/>
  <c r="R49" i="157"/>
  <c r="I66" i="164"/>
  <c r="F88" i="127"/>
  <c r="R442" i="157"/>
  <c r="F244" i="157"/>
  <c r="L107" i="150"/>
  <c r="V43" i="166"/>
  <c r="N47" i="157"/>
  <c r="V88" i="150"/>
  <c r="C141" i="166"/>
  <c r="L142" i="150"/>
  <c r="B243" i="157"/>
  <c r="R219" i="166"/>
  <c r="K10" i="164"/>
  <c r="R16" i="157"/>
  <c r="AA16" i="150"/>
  <c r="K199" i="166"/>
  <c r="B120" i="166"/>
  <c r="F168" i="157"/>
  <c r="J49" i="164"/>
  <c r="F115" i="166"/>
  <c r="N18" i="157"/>
  <c r="G144" i="156"/>
  <c r="E44" i="127"/>
  <c r="G319" i="166"/>
  <c r="C15" i="166"/>
  <c r="K190" i="157"/>
  <c r="J570" i="157"/>
  <c r="R348" i="157"/>
  <c r="E15" i="127"/>
  <c r="E21" i="164"/>
  <c r="J48" i="157"/>
  <c r="B448" i="157"/>
  <c r="V70" i="150"/>
  <c r="E13" i="164"/>
  <c r="S148" i="157"/>
  <c r="G68" i="157"/>
  <c r="O43" i="157"/>
  <c r="O124" i="166"/>
  <c r="C74" i="157"/>
  <c r="L66" i="156"/>
  <c r="R518" i="157"/>
  <c r="S266" i="157"/>
  <c r="N46" i="166"/>
  <c r="F56" i="164"/>
  <c r="V53" i="150"/>
  <c r="S297" i="157"/>
  <c r="S371" i="157"/>
  <c r="S318" i="157"/>
  <c r="E142" i="164"/>
  <c r="F46" i="166"/>
  <c r="W392" i="166"/>
  <c r="O249" i="157"/>
  <c r="K447" i="157"/>
  <c r="K144" i="157"/>
  <c r="I90" i="164"/>
  <c r="F97" i="164"/>
  <c r="C345" i="166"/>
  <c r="C23" i="166"/>
  <c r="J142" i="164"/>
  <c r="R323" i="166"/>
  <c r="G293" i="157"/>
  <c r="F391" i="157"/>
  <c r="B293" i="157"/>
  <c r="AA55" i="156"/>
  <c r="L11" i="164"/>
  <c r="V142" i="166"/>
  <c r="L47" i="150"/>
  <c r="E40" i="164"/>
  <c r="K75" i="164"/>
  <c r="F243" i="166"/>
  <c r="R570" i="157"/>
  <c r="V396" i="157"/>
  <c r="R191" i="166"/>
  <c r="F471" i="166"/>
  <c r="J91" i="157"/>
  <c r="B168" i="166"/>
  <c r="O490" i="157"/>
  <c r="G469" i="157"/>
  <c r="C420" i="166"/>
  <c r="F566" i="157"/>
  <c r="AA8" i="156"/>
  <c r="R119" i="157"/>
  <c r="W117" i="157"/>
  <c r="S298" i="166"/>
  <c r="W294" i="157"/>
  <c r="S144" i="157"/>
  <c r="C24" i="157"/>
  <c r="G74" i="157"/>
  <c r="L149" i="156"/>
  <c r="O546" i="157"/>
  <c r="L147" i="156"/>
  <c r="V71" i="150"/>
  <c r="I108" i="164"/>
  <c r="K291" i="166"/>
  <c r="R40" i="157"/>
  <c r="N145" i="166"/>
  <c r="AA14" i="150"/>
  <c r="N70" i="166"/>
  <c r="S420" i="157"/>
  <c r="S595" i="157"/>
  <c r="I94" i="164"/>
  <c r="C599" i="157"/>
  <c r="V221" i="157"/>
  <c r="Q70" i="150"/>
  <c r="S271" i="157"/>
  <c r="O242" i="157"/>
  <c r="O173" i="157"/>
  <c r="N49" i="166"/>
  <c r="V95" i="166"/>
  <c r="C166" i="157"/>
  <c r="Q109" i="150"/>
  <c r="J574" i="157"/>
  <c r="F215" i="157"/>
  <c r="R344" i="157"/>
  <c r="E25" i="164"/>
  <c r="E30" i="127"/>
  <c r="L83" i="150"/>
  <c r="G493" i="157"/>
  <c r="V97" i="157"/>
  <c r="K66" i="157"/>
  <c r="K65" i="157"/>
  <c r="S321" i="157"/>
  <c r="AA15" i="150"/>
  <c r="S21" i="157"/>
  <c r="Q35" i="156"/>
  <c r="N593" i="157"/>
  <c r="J343" i="157"/>
  <c r="B297" i="157"/>
  <c r="K245" i="166"/>
  <c r="F242" i="157"/>
  <c r="F546" i="157"/>
  <c r="V13" i="150"/>
  <c r="AA18" i="150"/>
  <c r="F320" i="157"/>
  <c r="J341" i="157"/>
  <c r="C421" i="157"/>
  <c r="L45" i="150"/>
  <c r="S295" i="157"/>
  <c r="R373" i="166"/>
  <c r="K368" i="157"/>
  <c r="G46" i="157"/>
  <c r="S570" i="157"/>
  <c r="V98" i="157"/>
  <c r="J121" i="157"/>
  <c r="G45" i="157"/>
  <c r="I91" i="164"/>
  <c r="R491" i="157"/>
  <c r="G394" i="157"/>
  <c r="AA110" i="150"/>
  <c r="G321" i="166"/>
  <c r="V216" i="157"/>
  <c r="E88" i="164"/>
  <c r="AA55" i="150"/>
  <c r="O468" i="157"/>
  <c r="V56" i="156"/>
  <c r="V41" i="166"/>
  <c r="S448" i="157"/>
  <c r="C374" i="157"/>
  <c r="F342" i="157"/>
  <c r="J115" i="157"/>
  <c r="K99" i="157"/>
  <c r="B393" i="157"/>
  <c r="G122" i="150"/>
  <c r="I51" i="164"/>
  <c r="W173" i="157"/>
  <c r="Q105" i="150"/>
  <c r="K95" i="157"/>
  <c r="G123" i="157"/>
  <c r="O46" i="157"/>
  <c r="F119" i="157"/>
  <c r="G16" i="157"/>
  <c r="K248" i="157"/>
  <c r="L112" i="150"/>
  <c r="G126" i="156"/>
  <c r="F145" i="157"/>
  <c r="N218" i="157"/>
  <c r="S142" i="157"/>
  <c r="C173" i="157"/>
  <c r="J22" i="164"/>
  <c r="O265" i="157"/>
  <c r="K19" i="157"/>
  <c r="AA140" i="150"/>
  <c r="O540" i="157"/>
  <c r="J35" i="164"/>
  <c r="AA32" i="156"/>
  <c r="G416" i="157"/>
  <c r="G27" i="150"/>
  <c r="V444" i="157"/>
  <c r="R566" i="157"/>
  <c r="G590" i="157"/>
  <c r="W365" i="166"/>
  <c r="G40" i="157"/>
  <c r="B72" i="157"/>
  <c r="G33" i="150"/>
  <c r="AA67" i="150"/>
  <c r="B367" i="157"/>
  <c r="J242" i="166"/>
  <c r="K317" i="157"/>
  <c r="V248" i="166"/>
  <c r="J294" i="157"/>
  <c r="L104" i="150"/>
  <c r="N399" i="157"/>
  <c r="G103" i="156"/>
  <c r="AA145" i="156"/>
  <c r="W98" i="157"/>
  <c r="L23" i="164"/>
  <c r="S115" i="166"/>
  <c r="V323" i="157"/>
  <c r="L126" i="150"/>
  <c r="J542" i="157"/>
  <c r="F54" i="127"/>
  <c r="J191" i="157"/>
  <c r="S316" i="157"/>
  <c r="R95" i="166"/>
  <c r="E89" i="127"/>
  <c r="K64" i="164"/>
  <c r="O72" i="166"/>
  <c r="F90" i="157"/>
  <c r="F41" i="164"/>
  <c r="W221" i="166"/>
  <c r="J345" i="157"/>
  <c r="V540" i="157"/>
  <c r="AA151" i="156"/>
  <c r="G549" i="157"/>
  <c r="S272" i="166"/>
  <c r="N242" i="157"/>
  <c r="G241" i="166"/>
  <c r="V142" i="157"/>
  <c r="R316" i="166"/>
  <c r="K243" i="157"/>
  <c r="O441" i="157"/>
  <c r="J349" i="157"/>
  <c r="R341" i="157"/>
  <c r="K474" i="157"/>
  <c r="Q36" i="156"/>
  <c r="I98" i="164"/>
  <c r="F17" i="127"/>
  <c r="L144" i="156"/>
  <c r="N71" i="157"/>
  <c r="L32" i="150"/>
  <c r="R270" i="157"/>
  <c r="W141" i="157"/>
  <c r="K47" i="157"/>
  <c r="W397" i="157"/>
  <c r="K46" i="157"/>
  <c r="C47" i="157"/>
  <c r="O318" i="157"/>
  <c r="V545" i="157"/>
  <c r="F518" i="157"/>
  <c r="R44" i="157"/>
  <c r="W121" i="166"/>
  <c r="S66" i="157"/>
  <c r="AA132" i="150"/>
  <c r="K592" i="157"/>
  <c r="W419" i="157"/>
  <c r="F197" i="157"/>
  <c r="O295" i="157"/>
  <c r="G143" i="150"/>
  <c r="C40" i="157"/>
  <c r="N394" i="157"/>
  <c r="W243" i="157"/>
  <c r="J59" i="164"/>
  <c r="F91" i="166"/>
  <c r="G47" i="166"/>
  <c r="V165" i="157"/>
  <c r="R22" i="157"/>
  <c r="B447" i="157"/>
  <c r="S19" i="157"/>
  <c r="V215" i="157"/>
  <c r="N417" i="157"/>
  <c r="F196" i="157"/>
  <c r="J33" i="164"/>
  <c r="F63" i="127"/>
  <c r="C515" i="166"/>
  <c r="V248" i="157"/>
  <c r="J447" i="157"/>
  <c r="V123" i="157"/>
  <c r="O372" i="157"/>
  <c r="N68" i="157"/>
  <c r="G12" i="156"/>
  <c r="G36" i="150"/>
  <c r="O494" i="157"/>
  <c r="C370" i="157"/>
  <c r="V49" i="156"/>
  <c r="I25" i="164"/>
  <c r="O270" i="157"/>
  <c r="C115" i="157"/>
  <c r="B524" i="157"/>
  <c r="V124" i="156"/>
  <c r="C498" i="157"/>
  <c r="O140" i="157"/>
  <c r="R368" i="157"/>
  <c r="V54" i="156"/>
  <c r="R46" i="157"/>
  <c r="F97" i="127"/>
  <c r="F420" i="157"/>
  <c r="C424" i="157"/>
  <c r="L53" i="150"/>
  <c r="V17" i="157"/>
  <c r="V147" i="150"/>
  <c r="AA102" i="156"/>
  <c r="J469" i="157"/>
  <c r="F73" i="164"/>
  <c r="K491" i="166"/>
  <c r="I106" i="164"/>
  <c r="S248" i="157"/>
  <c r="E143" i="164"/>
  <c r="F341" i="157"/>
  <c r="K16" i="157"/>
  <c r="G85" i="150"/>
  <c r="L14" i="164"/>
  <c r="G125" i="150"/>
  <c r="S443" i="157"/>
  <c r="AA30" i="150"/>
  <c r="W595" i="157"/>
  <c r="I145" i="164"/>
  <c r="L115" i="164"/>
  <c r="K137" i="164"/>
  <c r="O140" i="166"/>
  <c r="B146" i="166"/>
  <c r="B199" i="157"/>
  <c r="F466" i="157"/>
  <c r="V32" i="156"/>
  <c r="W266" i="166"/>
  <c r="G242" i="157"/>
  <c r="B469" i="157"/>
  <c r="B166" i="157"/>
  <c r="B320" i="166"/>
  <c r="O548" i="157"/>
  <c r="Q126" i="156"/>
  <c r="O171" i="157"/>
  <c r="R371" i="157"/>
  <c r="K371" i="157"/>
  <c r="V595" i="166"/>
  <c r="G118" i="157"/>
  <c r="E14" i="127"/>
  <c r="N317" i="166"/>
  <c r="R41" i="166"/>
  <c r="S490" i="157"/>
  <c r="V83" i="156"/>
  <c r="F599" i="157"/>
  <c r="R222" i="166"/>
  <c r="K415" i="157"/>
  <c r="V366" i="157"/>
  <c r="R274" i="157"/>
  <c r="B415" i="166"/>
  <c r="J124" i="157"/>
  <c r="O449" i="157"/>
  <c r="F222" i="166"/>
  <c r="J119" i="164"/>
  <c r="G97" i="157"/>
  <c r="B18" i="157"/>
  <c r="K65" i="164"/>
  <c r="W416" i="157"/>
  <c r="R519" i="157"/>
  <c r="N467" i="157"/>
  <c r="O323" i="157"/>
  <c r="J443" i="157"/>
  <c r="G145" i="156"/>
  <c r="V107" i="156"/>
  <c r="V346" i="157"/>
  <c r="R23" i="157"/>
  <c r="F469" i="157"/>
  <c r="L148" i="150"/>
  <c r="J149" i="157"/>
  <c r="B20" i="157"/>
  <c r="W223" i="157"/>
  <c r="Q121" i="150"/>
  <c r="V567" i="157"/>
  <c r="F367" i="157"/>
  <c r="N74" i="157"/>
  <c r="F497" i="157"/>
  <c r="J74" i="157"/>
  <c r="R140" i="157"/>
  <c r="J7" i="164"/>
  <c r="F368" i="157"/>
  <c r="L67" i="156"/>
  <c r="G217" i="166"/>
  <c r="V48" i="157"/>
  <c r="L48" i="150"/>
  <c r="F192" i="157"/>
  <c r="V107" i="150"/>
  <c r="Q151" i="150"/>
  <c r="C416" i="157"/>
  <c r="Q146" i="150"/>
  <c r="G143" i="156"/>
  <c r="AA69" i="150"/>
  <c r="N173" i="157"/>
  <c r="O71" i="166"/>
  <c r="J540" i="157"/>
  <c r="L140" i="156"/>
  <c r="S592" i="157"/>
  <c r="K102" i="164"/>
  <c r="E131" i="164"/>
  <c r="R242" i="157"/>
  <c r="B122" i="157"/>
  <c r="E55" i="164"/>
  <c r="S47" i="166"/>
  <c r="Q141" i="156"/>
  <c r="G143" i="157"/>
  <c r="AA102" i="150"/>
  <c r="G322" i="157"/>
  <c r="L108" i="150"/>
  <c r="S373" i="157"/>
  <c r="Q102" i="156"/>
  <c r="B23" i="157"/>
  <c r="N341" i="157"/>
  <c r="F515" i="157"/>
  <c r="R599" i="157"/>
  <c r="O147" i="166"/>
  <c r="I39" i="164"/>
  <c r="Q83" i="150"/>
  <c r="W269" i="157"/>
  <c r="G516" i="157"/>
  <c r="E85" i="127"/>
  <c r="N543" i="157"/>
  <c r="K448" i="157"/>
  <c r="C492" i="157"/>
  <c r="B365" i="157"/>
  <c r="Q71" i="156"/>
  <c r="J217" i="157"/>
  <c r="O467" i="157"/>
  <c r="W45" i="157"/>
  <c r="W171" i="157"/>
  <c r="J316" i="157"/>
  <c r="L74" i="164"/>
  <c r="V35" i="150"/>
  <c r="K295" i="157"/>
  <c r="V223" i="157"/>
  <c r="C521" i="157"/>
  <c r="G320" i="157"/>
  <c r="K48" i="166"/>
  <c r="R443" i="166"/>
  <c r="K469" i="157"/>
  <c r="AA91" i="150"/>
  <c r="F55" i="164"/>
  <c r="V28" i="156"/>
  <c r="B171" i="157"/>
  <c r="S272" i="157"/>
  <c r="R521" i="157"/>
  <c r="W469" i="157"/>
  <c r="J70" i="157"/>
  <c r="F499" i="157"/>
  <c r="G199" i="157"/>
  <c r="L66" i="150"/>
  <c r="C372" i="157"/>
  <c r="J370" i="166"/>
  <c r="F117" i="164"/>
  <c r="Q53" i="150"/>
  <c r="C145" i="166"/>
  <c r="J57" i="164"/>
  <c r="G18" i="156"/>
  <c r="Q28" i="150"/>
  <c r="R367" i="157"/>
  <c r="E53" i="127"/>
  <c r="E85" i="164"/>
  <c r="F570" i="157"/>
  <c r="W590" i="157"/>
  <c r="C419" i="157"/>
  <c r="G41" i="166"/>
  <c r="G119" i="166"/>
  <c r="J34" i="164"/>
  <c r="N193" i="157"/>
  <c r="V370" i="157"/>
  <c r="J173" i="166"/>
  <c r="G102" i="156"/>
  <c r="L57" i="164"/>
  <c r="J298" i="157"/>
  <c r="S120" i="157"/>
  <c r="F93" i="157"/>
  <c r="N165" i="157"/>
  <c r="W448" i="157"/>
  <c r="B573" i="157"/>
  <c r="F246" i="166"/>
  <c r="C447" i="157"/>
  <c r="N368" i="157"/>
  <c r="W49" i="166"/>
  <c r="N93" i="166"/>
  <c r="R440" i="166"/>
  <c r="AA149" i="150"/>
  <c r="J79" i="164"/>
  <c r="J393" i="157"/>
  <c r="N124" i="157"/>
  <c r="J9" i="164"/>
  <c r="N397" i="157"/>
  <c r="W598" i="157"/>
  <c r="L37" i="150"/>
  <c r="F141" i="164"/>
  <c r="G47" i="157"/>
  <c r="AA113" i="150"/>
  <c r="V18" i="150"/>
  <c r="C296" i="157"/>
  <c r="V89" i="156"/>
  <c r="F243" i="157"/>
  <c r="V141" i="156"/>
  <c r="C365" i="157"/>
  <c r="C221" i="157"/>
  <c r="F70" i="127"/>
  <c r="G126" i="150"/>
  <c r="C292" i="157"/>
  <c r="K494" i="157"/>
  <c r="R592" i="157"/>
  <c r="K223" i="157"/>
  <c r="Q46" i="150"/>
  <c r="V421" i="166"/>
  <c r="F95" i="164"/>
  <c r="AA66" i="156"/>
  <c r="R392" i="157"/>
  <c r="Q13" i="156"/>
  <c r="AA107" i="150"/>
  <c r="N369" i="157"/>
  <c r="R499" i="157"/>
  <c r="G31" i="156"/>
  <c r="S441" i="157"/>
  <c r="L56" i="164"/>
  <c r="K391" i="157"/>
  <c r="R447" i="157"/>
  <c r="G91" i="150"/>
  <c r="K83" i="164"/>
  <c r="V72" i="157"/>
  <c r="S415" i="157"/>
  <c r="B245" i="157"/>
  <c r="Q52" i="150"/>
  <c r="E68" i="127"/>
  <c r="AA130" i="156"/>
  <c r="Q148" i="150"/>
  <c r="J171" i="157"/>
  <c r="Q91" i="156"/>
  <c r="Q49" i="150"/>
  <c r="G446" i="157"/>
  <c r="L18" i="156"/>
  <c r="S46" i="166"/>
  <c r="B196" i="157"/>
  <c r="F574" i="157"/>
  <c r="C397" i="157"/>
  <c r="V15" i="150"/>
  <c r="F221" i="157"/>
  <c r="AA11" i="156"/>
  <c r="V69" i="156"/>
  <c r="S146" i="157"/>
  <c r="L29" i="150"/>
  <c r="AA48" i="150"/>
  <c r="K499" i="157"/>
  <c r="B472" i="157"/>
  <c r="L128" i="150"/>
  <c r="F66" i="127"/>
  <c r="K242" i="157"/>
  <c r="L26" i="150"/>
  <c r="R142" i="157"/>
  <c r="J598" i="157"/>
  <c r="K135" i="164"/>
  <c r="O68" i="157"/>
  <c r="V120" i="157"/>
  <c r="S166" i="157"/>
  <c r="N98" i="166"/>
  <c r="S372" i="157"/>
  <c r="N117" i="157"/>
  <c r="Q26" i="150"/>
  <c r="V443" i="157"/>
  <c r="F72" i="157"/>
  <c r="C116" i="157"/>
  <c r="O70" i="157"/>
  <c r="R240" i="157"/>
  <c r="V142" i="150"/>
  <c r="R121" i="157"/>
  <c r="F374" i="157"/>
  <c r="G391" i="157"/>
  <c r="L48" i="164"/>
  <c r="B569" i="157"/>
  <c r="K245" i="157"/>
  <c r="N316" i="157"/>
  <c r="B97" i="157"/>
  <c r="E71" i="127"/>
  <c r="F194" i="157"/>
  <c r="E140" i="164"/>
  <c r="O41" i="166"/>
  <c r="K416" i="166"/>
  <c r="L146" i="150"/>
  <c r="Q125" i="150"/>
  <c r="V109" i="156"/>
  <c r="N23" i="157"/>
  <c r="L86" i="150"/>
  <c r="I41" i="164"/>
  <c r="B319" i="157"/>
  <c r="K598" i="157"/>
  <c r="K115" i="157"/>
  <c r="N422" i="157"/>
  <c r="N24" i="157"/>
  <c r="J108" i="164"/>
  <c r="R70" i="166"/>
  <c r="Q145" i="156"/>
  <c r="N40" i="157"/>
  <c r="J67" i="157"/>
  <c r="F271" i="166"/>
  <c r="Q71" i="150"/>
  <c r="S367" i="157"/>
  <c r="J248" i="157"/>
  <c r="W124" i="157"/>
  <c r="C242" i="157"/>
  <c r="G222" i="166"/>
  <c r="O21" i="157"/>
  <c r="C569" i="157"/>
  <c r="S115" i="157"/>
  <c r="J493" i="157"/>
  <c r="V294" i="166"/>
  <c r="L9" i="156"/>
  <c r="AA70" i="150"/>
  <c r="N119" i="166"/>
  <c r="E46" i="127"/>
  <c r="N91" i="157"/>
  <c r="R322" i="157"/>
  <c r="G169" i="157"/>
  <c r="O349" i="157"/>
  <c r="Q30" i="150"/>
  <c r="E21" i="127"/>
  <c r="W24" i="166"/>
  <c r="L151" i="150"/>
  <c r="V273" i="157"/>
  <c r="F86" i="127"/>
  <c r="R595" i="157"/>
  <c r="K319" i="157"/>
  <c r="R298" i="157"/>
  <c r="F347" i="157"/>
  <c r="G30" i="156"/>
  <c r="B22" i="157"/>
  <c r="W395" i="157"/>
  <c r="S171" i="166"/>
  <c r="L151" i="156"/>
  <c r="V20" i="157"/>
  <c r="V395" i="157"/>
  <c r="J93" i="164"/>
  <c r="R365" i="157"/>
  <c r="S541" i="157"/>
  <c r="J102" i="164"/>
  <c r="G149" i="150"/>
  <c r="N148" i="157"/>
  <c r="C247" i="157"/>
  <c r="V572" i="157"/>
  <c r="N172" i="157"/>
  <c r="V56" i="150"/>
  <c r="I86" i="164"/>
  <c r="S524" i="157"/>
  <c r="F90" i="127"/>
  <c r="Q52" i="156"/>
  <c r="V245" i="157"/>
  <c r="R569" i="157"/>
  <c r="J171" i="166"/>
  <c r="K273" i="157"/>
  <c r="G472" i="157"/>
  <c r="Q125" i="156"/>
  <c r="V199" i="157"/>
  <c r="O444" i="157"/>
  <c r="W190" i="157"/>
  <c r="K319" i="166"/>
  <c r="K20" i="164"/>
  <c r="V41" i="157"/>
  <c r="C318" i="157"/>
  <c r="K108" i="164"/>
  <c r="G193" i="157"/>
  <c r="L33" i="150"/>
  <c r="W46" i="166"/>
  <c r="K195" i="157"/>
  <c r="F444" i="157"/>
  <c r="W424" i="157"/>
  <c r="V55" i="150"/>
  <c r="V173" i="157"/>
  <c r="S566" i="157"/>
  <c r="R318" i="157"/>
  <c r="V516" i="157"/>
  <c r="B16" i="166"/>
  <c r="AA103" i="156"/>
  <c r="C224" i="166"/>
  <c r="K93" i="157"/>
  <c r="V467" i="157"/>
  <c r="S192" i="157"/>
  <c r="C323" i="157"/>
  <c r="R420" i="157"/>
  <c r="E56" i="127"/>
  <c r="O71" i="157"/>
  <c r="V471" i="157"/>
  <c r="F55" i="127"/>
  <c r="C473" i="157"/>
  <c r="AA27" i="156"/>
  <c r="G35" i="150"/>
  <c r="C122" i="157"/>
  <c r="O141" i="157"/>
  <c r="C45" i="157"/>
  <c r="S349" i="166"/>
  <c r="N448" i="157"/>
  <c r="V31" i="156"/>
  <c r="O120" i="157"/>
  <c r="AA87" i="156"/>
  <c r="G111" i="156"/>
  <c r="F542" i="157"/>
  <c r="W323" i="157"/>
  <c r="B540" i="157"/>
  <c r="C468" i="157"/>
  <c r="K79" i="164"/>
  <c r="E34" i="164"/>
  <c r="W591" i="166"/>
  <c r="C95" i="157"/>
  <c r="C490" i="157"/>
  <c r="R245" i="157"/>
  <c r="K129" i="164"/>
  <c r="AA56" i="150"/>
  <c r="R490" i="157"/>
  <c r="S17" i="157"/>
  <c r="I71" i="164"/>
  <c r="J143" i="164"/>
  <c r="C190" i="157"/>
  <c r="F295" i="157"/>
  <c r="O565" i="157"/>
  <c r="Q29" i="150"/>
  <c r="V99" i="166"/>
  <c r="W191" i="157"/>
  <c r="S418" i="157"/>
  <c r="G131" i="150"/>
  <c r="AA70" i="156"/>
  <c r="G7" i="156"/>
  <c r="L27" i="164"/>
  <c r="G545" i="157"/>
  <c r="V169" i="166"/>
  <c r="J495" i="157"/>
  <c r="W316" i="157"/>
  <c r="I136" i="164"/>
  <c r="G367" i="157"/>
  <c r="L52" i="150"/>
  <c r="O547" i="157"/>
  <c r="O190" i="157"/>
  <c r="B396" i="157"/>
  <c r="K347" i="166"/>
  <c r="C518" i="157"/>
  <c r="B340" i="157"/>
  <c r="F37" i="164"/>
  <c r="V442" i="166"/>
  <c r="N268" i="157"/>
  <c r="K170" i="157"/>
  <c r="L126" i="156"/>
  <c r="N591" i="157"/>
  <c r="V592" i="157"/>
  <c r="O543" i="157"/>
  <c r="K291" i="157"/>
  <c r="G88" i="150"/>
  <c r="N599" i="157"/>
  <c r="L132" i="150"/>
  <c r="V116" i="157"/>
  <c r="R496" i="157"/>
  <c r="O291" i="157"/>
  <c r="S449" i="157"/>
  <c r="W224" i="157"/>
  <c r="AA143" i="150"/>
  <c r="B572" i="157"/>
  <c r="E139" i="164"/>
  <c r="C393" i="157"/>
  <c r="V422" i="157"/>
  <c r="B117" i="157"/>
  <c r="S394" i="166"/>
  <c r="AA45" i="150"/>
  <c r="N70" i="157"/>
  <c r="W523" i="157"/>
  <c r="J321" i="157"/>
  <c r="W495" i="157"/>
  <c r="G14" i="156"/>
  <c r="S294" i="157"/>
  <c r="F269" i="157"/>
  <c r="O149" i="157"/>
  <c r="R571" i="157"/>
  <c r="W218" i="157"/>
  <c r="F80" i="127"/>
  <c r="I14" i="164"/>
  <c r="K124" i="164"/>
  <c r="C243" i="157"/>
  <c r="N140" i="157"/>
  <c r="V468" i="157"/>
  <c r="V541" i="157"/>
  <c r="F195" i="157"/>
  <c r="N191" i="157"/>
  <c r="J21" i="164"/>
  <c r="V299" i="157"/>
  <c r="V9" i="150"/>
  <c r="S497" i="157"/>
  <c r="J499" i="157"/>
  <c r="V349" i="157"/>
  <c r="K166" i="157"/>
  <c r="K168" i="157"/>
  <c r="I18" i="164"/>
  <c r="Q74" i="150"/>
  <c r="J122" i="157"/>
  <c r="R222" i="157"/>
  <c r="N320" i="157"/>
  <c r="L8" i="156"/>
  <c r="Q64" i="150"/>
  <c r="S416" i="157"/>
  <c r="F75" i="127"/>
  <c r="R399" i="157"/>
  <c r="N169" i="166"/>
  <c r="R466" i="157"/>
  <c r="J522" i="157"/>
  <c r="AA84" i="150"/>
  <c r="V128" i="150"/>
  <c r="S317" i="157"/>
  <c r="N118" i="157"/>
  <c r="F224" i="157"/>
  <c r="L21" i="164"/>
  <c r="R90" i="157"/>
  <c r="W420" i="157"/>
  <c r="S568" i="157"/>
  <c r="F57" i="164"/>
  <c r="L68" i="156"/>
  <c r="W547" i="157"/>
  <c r="Q129" i="150"/>
  <c r="G141" i="156"/>
  <c r="R19" i="157"/>
  <c r="F49" i="157"/>
  <c r="G116" i="157"/>
  <c r="F173" i="166"/>
  <c r="W49" i="157"/>
  <c r="V598" i="157"/>
  <c r="AA8" i="150"/>
  <c r="AA84" i="156"/>
  <c r="J107" i="164"/>
  <c r="R247" i="166"/>
  <c r="C266" i="157"/>
  <c r="L123" i="156"/>
  <c r="W573" i="157"/>
  <c r="Q10" i="156"/>
  <c r="B116" i="157"/>
  <c r="V44" i="157"/>
  <c r="V392" i="157"/>
  <c r="J493" i="166"/>
  <c r="G92" i="166"/>
  <c r="L87" i="164"/>
  <c r="K219" i="157"/>
  <c r="S247" i="157"/>
  <c r="L72" i="150"/>
  <c r="G224" i="166"/>
  <c r="K346" i="157"/>
  <c r="N142" i="157"/>
  <c r="G143" i="166"/>
  <c r="C46" i="166"/>
  <c r="W317" i="166"/>
  <c r="V99" i="157"/>
  <c r="I143" i="164"/>
  <c r="F395" i="157"/>
  <c r="K498" i="157"/>
  <c r="E125" i="164"/>
  <c r="N596" i="157"/>
  <c r="S374" i="166"/>
  <c r="B441" i="157"/>
  <c r="N298" i="157"/>
  <c r="N196" i="157"/>
  <c r="Q87" i="156"/>
  <c r="J496" i="157"/>
  <c r="J15" i="157"/>
  <c r="W16" i="157"/>
  <c r="W221" i="157"/>
  <c r="J421" i="157"/>
  <c r="AA85" i="156"/>
  <c r="O17" i="157"/>
  <c r="S191" i="157"/>
  <c r="J394" i="157"/>
  <c r="E49" i="127"/>
  <c r="G522" i="157"/>
  <c r="O418" i="157"/>
  <c r="V574" i="157"/>
  <c r="S599" i="157"/>
  <c r="G144" i="150"/>
  <c r="J266" i="166"/>
  <c r="W241" i="157"/>
  <c r="Q53" i="156"/>
  <c r="AA71" i="156"/>
  <c r="O390" i="157"/>
  <c r="F87" i="127"/>
  <c r="K519" i="157"/>
  <c r="W496" i="157"/>
  <c r="K92" i="166"/>
  <c r="G107" i="156"/>
  <c r="S147" i="157"/>
  <c r="O167" i="157"/>
  <c r="C341" i="157"/>
  <c r="N449" i="157"/>
  <c r="G291" i="157"/>
  <c r="G341" i="166"/>
  <c r="B492" i="157"/>
  <c r="V52" i="150"/>
  <c r="R497" i="157"/>
  <c r="V548" i="157"/>
  <c r="B165" i="157"/>
  <c r="AA90" i="150"/>
  <c r="B74" i="166"/>
  <c r="G546" i="157"/>
  <c r="K24" i="157"/>
  <c r="G87" i="156"/>
  <c r="V148" i="166"/>
  <c r="O568" i="157"/>
  <c r="S593" i="157"/>
  <c r="E121" i="164"/>
  <c r="L34" i="156"/>
  <c r="K48" i="157"/>
  <c r="B397" i="157"/>
  <c r="S516" i="157"/>
  <c r="F490" i="157"/>
  <c r="R265" i="157"/>
  <c r="K244" i="157"/>
  <c r="I54" i="164"/>
  <c r="S440" i="157"/>
  <c r="N217" i="157"/>
  <c r="G492" i="157"/>
  <c r="O45" i="157"/>
  <c r="K224" i="157"/>
  <c r="V126" i="150"/>
  <c r="O465" i="157"/>
  <c r="R474" i="157"/>
  <c r="V151" i="150"/>
  <c r="W342" i="157"/>
  <c r="V93" i="156"/>
  <c r="E76" i="164"/>
  <c r="K596" i="157"/>
  <c r="G318" i="157"/>
  <c r="B595" i="157"/>
  <c r="V573" i="157"/>
  <c r="L130" i="150"/>
  <c r="G167" i="157"/>
  <c r="O322" i="157"/>
  <c r="C246" i="157"/>
  <c r="R591" i="157"/>
  <c r="Q45" i="150"/>
  <c r="AA108" i="150"/>
  <c r="F324" i="157"/>
  <c r="O196" i="157"/>
  <c r="J347" i="157"/>
  <c r="W519" i="157"/>
  <c r="G26" i="156"/>
  <c r="R391" i="166"/>
  <c r="J498" i="157"/>
  <c r="C391" i="157"/>
  <c r="F71" i="157"/>
  <c r="E18" i="127"/>
  <c r="J440" i="157"/>
  <c r="C321" i="157"/>
  <c r="W399" i="157"/>
  <c r="K45" i="166"/>
  <c r="V66" i="156"/>
  <c r="G18" i="157"/>
  <c r="V105" i="150"/>
  <c r="L70" i="150"/>
  <c r="K149" i="164"/>
  <c r="AA35" i="156"/>
  <c r="F35" i="127"/>
  <c r="N541" i="157"/>
  <c r="V519" i="157"/>
  <c r="I147" i="164"/>
  <c r="G244" i="157"/>
  <c r="N145" i="157"/>
  <c r="V473" i="157"/>
  <c r="E28" i="127"/>
  <c r="V12" i="156"/>
  <c r="S569" i="157"/>
  <c r="V495" i="157"/>
  <c r="N442" i="157"/>
  <c r="E16" i="164"/>
  <c r="V125" i="150"/>
  <c r="I122" i="164"/>
  <c r="L127" i="150"/>
  <c r="K194" i="157"/>
  <c r="E95" i="127"/>
  <c r="B148" i="157"/>
  <c r="R170" i="157"/>
  <c r="C491" i="157"/>
  <c r="F294" i="157"/>
  <c r="L15" i="150"/>
  <c r="L122" i="156"/>
  <c r="G89" i="150"/>
  <c r="G147" i="156"/>
  <c r="V143" i="156"/>
  <c r="W273" i="166"/>
  <c r="F173" i="157"/>
  <c r="G48" i="157"/>
  <c r="F60" i="164"/>
  <c r="E24" i="127"/>
  <c r="AA29" i="156"/>
  <c r="L88" i="156"/>
  <c r="L44" i="164"/>
  <c r="Q65" i="156"/>
  <c r="C493" i="157"/>
  <c r="N270" i="157"/>
  <c r="F267" i="157"/>
  <c r="G93" i="157"/>
  <c r="J391" i="157"/>
  <c r="AA53" i="156"/>
  <c r="V268" i="157"/>
  <c r="J13" i="164"/>
  <c r="C316" i="157"/>
  <c r="K322" i="157"/>
  <c r="R295" i="157"/>
  <c r="B123" i="157"/>
  <c r="S419" i="157"/>
  <c r="L54" i="150"/>
  <c r="C470" i="157"/>
  <c r="V342" i="166"/>
  <c r="S96" i="157"/>
  <c r="K148" i="157"/>
  <c r="R321" i="157"/>
  <c r="W195" i="157"/>
  <c r="I57" i="164"/>
  <c r="J40" i="157"/>
  <c r="L113" i="156"/>
  <c r="W491" i="157"/>
  <c r="W498" i="157"/>
  <c r="J590" i="157"/>
  <c r="V193" i="157"/>
  <c r="Q26" i="156"/>
  <c r="AA87" i="150"/>
  <c r="V315" i="157"/>
  <c r="N190" i="157"/>
  <c r="V32" i="150"/>
  <c r="C516" i="157"/>
  <c r="V146" i="166"/>
  <c r="N196" i="166"/>
  <c r="S243" i="157"/>
  <c r="R118" i="157"/>
  <c r="S521" i="157"/>
  <c r="W367" i="157"/>
  <c r="R422" i="157"/>
  <c r="V88" i="156"/>
  <c r="V51" i="156"/>
  <c r="S571" i="157"/>
  <c r="F91" i="127"/>
  <c r="E59" i="127"/>
  <c r="O144" i="157"/>
  <c r="N495" i="157"/>
  <c r="V73" i="156"/>
  <c r="G192" i="166"/>
  <c r="K69" i="157"/>
  <c r="Q17" i="156"/>
  <c r="C197" i="157"/>
  <c r="F369" i="157"/>
  <c r="V130" i="156"/>
  <c r="O246" i="166"/>
  <c r="O343" i="157"/>
  <c r="C515" i="157"/>
  <c r="W373" i="157"/>
  <c r="W292" i="157"/>
  <c r="G23" i="157"/>
  <c r="W42" i="157"/>
  <c r="C18" i="157"/>
  <c r="C217" i="157"/>
  <c r="N267" i="157"/>
  <c r="W497" i="157"/>
  <c r="W142" i="157"/>
  <c r="R147" i="157"/>
  <c r="S396" i="157"/>
  <c r="G140" i="156"/>
  <c r="S222" i="157"/>
  <c r="J147" i="157"/>
  <c r="V143" i="157"/>
  <c r="AA10" i="156"/>
  <c r="S196" i="157"/>
  <c r="B221" i="157"/>
  <c r="F397" i="157"/>
  <c r="G449" i="157"/>
  <c r="J147" i="166"/>
  <c r="R369" i="157"/>
  <c r="N390" i="166"/>
  <c r="J74" i="164"/>
  <c r="G271" i="157"/>
  <c r="F317" i="157"/>
  <c r="S41" i="157"/>
  <c r="V442" i="157"/>
  <c r="O345" i="157"/>
  <c r="B140" i="157"/>
  <c r="O218" i="166"/>
  <c r="Q48" i="150"/>
  <c r="F18" i="166"/>
  <c r="G165" i="157"/>
  <c r="K123" i="157"/>
  <c r="Q124" i="156"/>
  <c r="W169" i="157"/>
  <c r="G10" i="150"/>
  <c r="K520" i="157"/>
  <c r="L28" i="164"/>
  <c r="G149" i="157"/>
  <c r="L124" i="156"/>
  <c r="N595" i="157"/>
  <c r="F392" i="157"/>
  <c r="B48" i="157"/>
  <c r="K45" i="157"/>
  <c r="K324" i="166"/>
  <c r="B317" i="157"/>
  <c r="J541" i="157"/>
  <c r="J465" i="157"/>
  <c r="G91" i="156"/>
  <c r="G92" i="157"/>
  <c r="O416" i="157"/>
  <c r="Q93" i="150"/>
  <c r="K15" i="157"/>
  <c r="O324" i="157"/>
  <c r="O474" i="157"/>
  <c r="G109" i="150"/>
  <c r="G265" i="157"/>
  <c r="I11" i="164"/>
  <c r="C566" i="157"/>
  <c r="R72" i="166"/>
  <c r="N240" i="157"/>
  <c r="J19" i="164"/>
  <c r="V568" i="157"/>
  <c r="B467" i="157"/>
  <c r="G297" i="157"/>
  <c r="AA73" i="156"/>
  <c r="F29" i="164"/>
  <c r="C93" i="157"/>
  <c r="W324" i="157"/>
  <c r="V123" i="150"/>
  <c r="N315" i="157"/>
  <c r="C144" i="157"/>
  <c r="V599" i="157"/>
  <c r="G90" i="150"/>
  <c r="G393" i="157"/>
  <c r="R194" i="157"/>
  <c r="B320" i="157"/>
  <c r="B290" i="157"/>
  <c r="L54" i="164"/>
  <c r="B519" i="157"/>
  <c r="Q50" i="156"/>
  <c r="R18" i="166"/>
  <c r="W344" i="157"/>
  <c r="B374" i="157"/>
  <c r="Q34" i="150"/>
  <c r="L56" i="150"/>
  <c r="G72" i="150"/>
  <c r="R398" i="157"/>
  <c r="K67" i="157"/>
  <c r="J390" i="157"/>
  <c r="J42" i="164"/>
  <c r="B546" i="157"/>
  <c r="Q68" i="156"/>
  <c r="S473" i="157"/>
  <c r="F265" i="157"/>
  <c r="Q69" i="150"/>
  <c r="F134" i="164"/>
  <c r="V417" i="157"/>
  <c r="F548" i="157"/>
  <c r="W21" i="157"/>
  <c r="L90" i="156"/>
  <c r="W146" i="157"/>
  <c r="AA126" i="150"/>
  <c r="K420" i="157"/>
  <c r="G66" i="150"/>
  <c r="V50" i="156"/>
  <c r="V140" i="156"/>
  <c r="Q45" i="156"/>
  <c r="F112" i="164"/>
  <c r="J196" i="157"/>
  <c r="S46" i="157"/>
  <c r="S474" i="157"/>
  <c r="AA13" i="156"/>
  <c r="C346" i="157"/>
  <c r="F53" i="127"/>
  <c r="C465" i="157"/>
  <c r="V92" i="156"/>
  <c r="O18" i="157"/>
  <c r="O294" i="157"/>
  <c r="W215" i="166"/>
  <c r="B292" i="157"/>
  <c r="F23" i="157"/>
  <c r="K491" i="157"/>
  <c r="G566" i="157"/>
  <c r="K320" i="157"/>
  <c r="V131" i="150"/>
  <c r="O269" i="157"/>
  <c r="C398" i="157"/>
  <c r="K41" i="157"/>
  <c r="F524" i="157"/>
  <c r="J320" i="157"/>
  <c r="G591" i="157"/>
  <c r="L74" i="150"/>
  <c r="R446" i="157"/>
  <c r="O423" i="157"/>
  <c r="V113" i="150"/>
  <c r="E22" i="127"/>
  <c r="R124" i="157"/>
  <c r="K28" i="164"/>
  <c r="V37" i="156"/>
  <c r="W417" i="157"/>
  <c r="S48" i="157"/>
  <c r="G104" i="150"/>
  <c r="G98" i="157"/>
  <c r="O117" i="157"/>
  <c r="F593" i="166"/>
  <c r="C369" i="157"/>
  <c r="Q37" i="150"/>
  <c r="J66" i="157"/>
  <c r="K141" i="157"/>
  <c r="B241" i="157"/>
  <c r="K369" i="157"/>
  <c r="Q142" i="156"/>
  <c r="R146" i="157"/>
  <c r="O393" i="157"/>
  <c r="G94" i="150"/>
  <c r="L122" i="150"/>
  <c r="V420" i="157"/>
  <c r="O48" i="157"/>
  <c r="I30" i="164"/>
  <c r="R45" i="157"/>
  <c r="C194" i="157"/>
  <c r="V33" i="150"/>
  <c r="B415" i="157"/>
  <c r="J292" i="157"/>
  <c r="B369" i="157"/>
  <c r="Q130" i="150"/>
  <c r="F21" i="157"/>
  <c r="B24" i="157"/>
  <c r="F540" i="157"/>
  <c r="F447" i="157"/>
  <c r="B440" i="157"/>
  <c r="O193" i="157"/>
  <c r="F19" i="157"/>
  <c r="F442" i="157"/>
  <c r="L132" i="156"/>
  <c r="J271" i="157"/>
  <c r="I127" i="164"/>
  <c r="R246" i="157"/>
  <c r="F95" i="157"/>
  <c r="AA9" i="156"/>
  <c r="S198" i="157"/>
  <c r="G142" i="150"/>
  <c r="F522" i="157"/>
  <c r="O16" i="157"/>
  <c r="N547" i="157"/>
  <c r="S470" i="157"/>
  <c r="V122" i="157"/>
  <c r="V422" i="166"/>
  <c r="V145" i="156"/>
  <c r="F108" i="164"/>
  <c r="G444" i="157"/>
  <c r="C349" i="157"/>
  <c r="V68" i="157"/>
  <c r="F216" i="157"/>
  <c r="N491" i="157"/>
  <c r="G573" i="157"/>
  <c r="V40" i="166"/>
  <c r="V543" i="157"/>
  <c r="C449" i="157"/>
  <c r="AA15" i="156"/>
  <c r="C573" i="157"/>
  <c r="S492" i="157"/>
  <c r="B44" i="166"/>
  <c r="C91" i="166"/>
  <c r="R522" i="157"/>
  <c r="F241" i="157"/>
  <c r="L34" i="150"/>
  <c r="R66" i="157"/>
  <c r="J319" i="157"/>
  <c r="V49" i="150"/>
  <c r="G173" i="157"/>
  <c r="L32" i="156"/>
  <c r="F167" i="157"/>
  <c r="N571" i="157"/>
  <c r="K299" i="157"/>
  <c r="G42" i="157"/>
  <c r="S119" i="157"/>
  <c r="G124" i="156"/>
  <c r="N318" i="157"/>
  <c r="Q27" i="150"/>
  <c r="N542" i="157"/>
  <c r="K117" i="157"/>
  <c r="E75" i="127"/>
  <c r="E110" i="164"/>
  <c r="J199" i="166"/>
  <c r="G88" i="156"/>
  <c r="V192" i="157"/>
  <c r="L95" i="164"/>
  <c r="V393" i="157"/>
  <c r="E39" i="127"/>
  <c r="K241" i="157"/>
  <c r="F520" i="157"/>
  <c r="O20" i="157"/>
  <c r="J69" i="157"/>
  <c r="K68" i="157"/>
  <c r="J424" i="157"/>
  <c r="W147" i="157"/>
  <c r="AA74" i="150"/>
  <c r="G190" i="157"/>
  <c r="S121" i="157"/>
  <c r="W368" i="157"/>
  <c r="K593" i="157"/>
  <c r="G567" i="157"/>
  <c r="B520" i="157"/>
  <c r="W70" i="157"/>
  <c r="S165" i="157"/>
  <c r="G374" i="157"/>
  <c r="K374" i="157"/>
  <c r="F45" i="157"/>
  <c r="K444" i="157"/>
  <c r="G90" i="157"/>
  <c r="G324" i="166"/>
  <c r="E70" i="127"/>
  <c r="W94" i="157"/>
  <c r="V127" i="156"/>
  <c r="W24" i="157"/>
  <c r="W44" i="157"/>
  <c r="L110" i="156"/>
  <c r="L35" i="156"/>
  <c r="N418" i="166"/>
  <c r="Q31" i="150"/>
  <c r="V197" i="157"/>
  <c r="R445" i="157"/>
  <c r="G424" i="157"/>
  <c r="R167" i="157"/>
  <c r="R99" i="157"/>
  <c r="E83" i="164"/>
  <c r="J371" i="157"/>
  <c r="O367" i="157"/>
  <c r="V321" i="157"/>
  <c r="AA126" i="156"/>
  <c r="B442" i="157"/>
  <c r="L94" i="150"/>
  <c r="L6" i="164"/>
  <c r="K44" i="157"/>
  <c r="G102" i="150"/>
  <c r="C96" i="157"/>
  <c r="V497" i="157"/>
  <c r="C540" i="157"/>
  <c r="N347" i="157"/>
  <c r="S597" i="157"/>
  <c r="G121" i="150"/>
  <c r="G47" i="156"/>
  <c r="AA146" i="156"/>
  <c r="N341" i="166"/>
  <c r="W470" i="157"/>
  <c r="I89" i="164"/>
  <c r="V73" i="157"/>
  <c r="V84" i="150"/>
  <c r="O72" i="157"/>
  <c r="J247" i="157"/>
  <c r="K472" i="157"/>
  <c r="Q64" i="156"/>
  <c r="W349" i="157"/>
  <c r="F519" i="157"/>
  <c r="G151" i="150"/>
  <c r="O191" i="157"/>
  <c r="K443" i="157"/>
  <c r="V470" i="157"/>
  <c r="R394" i="157"/>
  <c r="O391" i="157"/>
  <c r="K573" i="157"/>
  <c r="V127" i="150"/>
  <c r="E129" i="164"/>
  <c r="R294" i="157"/>
  <c r="G95" i="157"/>
  <c r="C343" i="157"/>
  <c r="J23" i="157"/>
  <c r="V65" i="157"/>
  <c r="Q84" i="150"/>
  <c r="O73" i="157"/>
  <c r="S49" i="157"/>
  <c r="V423" i="157"/>
  <c r="C149" i="157"/>
  <c r="E60" i="164"/>
  <c r="AA143" i="156"/>
  <c r="B419" i="166"/>
  <c r="J133" i="164"/>
  <c r="K465" i="157"/>
  <c r="F69" i="157"/>
  <c r="F222" i="157"/>
  <c r="S469" i="157"/>
  <c r="R424" i="157"/>
  <c r="J29" i="164"/>
  <c r="E73" i="127"/>
  <c r="G128" i="156"/>
  <c r="F48" i="157"/>
  <c r="L141" i="150"/>
  <c r="V67" i="157"/>
  <c r="N499" i="157"/>
  <c r="B192" i="166"/>
  <c r="O115" i="157"/>
  <c r="S391" i="157"/>
  <c r="V16" i="156"/>
  <c r="V10" i="150"/>
  <c r="N174" i="157"/>
  <c r="V549" i="157"/>
  <c r="R549" i="157"/>
  <c r="L7" i="156"/>
  <c r="L109" i="150"/>
  <c r="W568" i="157"/>
  <c r="F220" i="157"/>
  <c r="AA53" i="150"/>
  <c r="O520" i="157"/>
  <c r="J38" i="164"/>
  <c r="L14" i="150"/>
  <c r="J71" i="157"/>
  <c r="G45" i="156"/>
  <c r="I58" i="164"/>
  <c r="C322" i="157"/>
  <c r="K345" i="157"/>
  <c r="R197" i="166"/>
  <c r="G15" i="157"/>
  <c r="B474" i="157"/>
  <c r="W48" i="157"/>
  <c r="G11" i="150"/>
  <c r="C319" i="157"/>
  <c r="K143" i="157"/>
  <c r="V35" i="156"/>
  <c r="B242" i="157"/>
  <c r="W398" i="157"/>
  <c r="F95" i="127"/>
  <c r="F344" i="157"/>
  <c r="J596" i="157"/>
  <c r="Q55" i="150"/>
  <c r="N92" i="157"/>
  <c r="O74" i="157"/>
  <c r="B223" i="157"/>
  <c r="G248" i="157"/>
  <c r="G92" i="150"/>
  <c r="L29" i="156"/>
  <c r="B597" i="157"/>
  <c r="O595" i="157"/>
  <c r="K442" i="157"/>
  <c r="V169" i="157"/>
  <c r="F40" i="157"/>
  <c r="O271" i="157"/>
  <c r="B517" i="157"/>
  <c r="V128" i="156"/>
  <c r="F39" i="127"/>
  <c r="L102" i="156"/>
  <c r="F149" i="157"/>
  <c r="V243" i="157"/>
  <c r="AA92" i="150"/>
  <c r="L143" i="156"/>
  <c r="W421" i="157"/>
  <c r="V369" i="157"/>
  <c r="C347" i="157"/>
  <c r="F20" i="157"/>
  <c r="O299" i="157"/>
  <c r="K191" i="157"/>
  <c r="V16" i="150"/>
  <c r="F118" i="157"/>
  <c r="W396" i="157"/>
  <c r="V591" i="157"/>
  <c r="J340" i="157"/>
  <c r="W270" i="157"/>
  <c r="J298" i="166"/>
  <c r="S523" i="157"/>
  <c r="B265" i="157"/>
  <c r="J70" i="164"/>
  <c r="R545" i="157"/>
  <c r="R241" i="157"/>
  <c r="K396" i="157"/>
  <c r="O23" i="157"/>
  <c r="S47" i="157"/>
  <c r="L83" i="156"/>
  <c r="V320" i="157"/>
  <c r="G574" i="157"/>
  <c r="F99" i="164"/>
  <c r="G341" i="157"/>
  <c r="G7" i="150"/>
  <c r="W95" i="157"/>
  <c r="F393" i="157"/>
  <c r="G21" i="166"/>
  <c r="L143" i="150"/>
  <c r="G222" i="157"/>
  <c r="G570" i="157"/>
  <c r="AA73" i="150"/>
  <c r="J145" i="157"/>
  <c r="J148" i="157"/>
  <c r="R416" i="157"/>
  <c r="J597" i="157"/>
  <c r="S169" i="157"/>
  <c r="E27" i="127"/>
  <c r="B49" i="157"/>
  <c r="B94" i="166"/>
  <c r="F198" i="157"/>
  <c r="B516" i="157"/>
  <c r="F24" i="157"/>
  <c r="W522" i="157"/>
  <c r="F43" i="157"/>
  <c r="F72" i="127"/>
  <c r="B168" i="157"/>
  <c r="J517" i="157"/>
  <c r="S118" i="157"/>
  <c r="J148" i="164"/>
  <c r="V46" i="150"/>
  <c r="N374" i="157"/>
  <c r="B570" i="157"/>
  <c r="O420" i="157"/>
  <c r="G598" i="157"/>
  <c r="V272" i="157"/>
  <c r="Q73" i="156"/>
  <c r="J44" i="164"/>
  <c r="R17" i="157"/>
  <c r="V144" i="157"/>
  <c r="V69" i="150"/>
  <c r="O174" i="157"/>
  <c r="N46" i="157"/>
  <c r="L113" i="164"/>
  <c r="G191" i="157"/>
  <c r="C574" i="157"/>
  <c r="G399" i="157"/>
  <c r="K136" i="164"/>
  <c r="G497" i="157"/>
  <c r="K14" i="164"/>
  <c r="R498" i="157"/>
  <c r="G599" i="157"/>
  <c r="F147" i="164"/>
  <c r="G84" i="156"/>
  <c r="B268" i="157"/>
  <c r="G147" i="150"/>
  <c r="L65" i="150"/>
  <c r="K46" i="164"/>
  <c r="V29" i="150"/>
  <c r="F199" i="157"/>
  <c r="G75" i="156"/>
  <c r="W23" i="157"/>
  <c r="N493" i="157"/>
  <c r="J297" i="157"/>
  <c r="B490" i="157"/>
  <c r="G520" i="157"/>
  <c r="N122" i="166"/>
  <c r="W571" i="157"/>
  <c r="J219" i="157"/>
  <c r="K492" i="157"/>
  <c r="N21" i="157"/>
  <c r="C167" i="157"/>
  <c r="J246" i="166"/>
  <c r="J147" i="164"/>
  <c r="O69" i="157"/>
  <c r="I102" i="164"/>
  <c r="B523" i="157"/>
  <c r="G145" i="157"/>
  <c r="R168" i="157"/>
  <c r="C315" i="157"/>
  <c r="B497" i="157"/>
  <c r="N123" i="157"/>
  <c r="J169" i="157"/>
  <c r="K348" i="157"/>
  <c r="K23" i="166"/>
  <c r="R390" i="157"/>
  <c r="J492" i="157"/>
  <c r="AA127" i="156"/>
  <c r="J36" i="164"/>
  <c r="F73" i="157"/>
  <c r="Q72" i="156"/>
  <c r="N168" i="157"/>
  <c r="V149" i="157"/>
  <c r="N215" i="157"/>
  <c r="V36" i="156"/>
  <c r="W490" i="157"/>
  <c r="G396" i="157"/>
  <c r="G448" i="166"/>
  <c r="F50" i="164"/>
  <c r="W92" i="157"/>
  <c r="S20" i="157"/>
  <c r="F245" i="157"/>
  <c r="G37" i="150"/>
  <c r="O19" i="157"/>
  <c r="C17" i="157"/>
  <c r="O293" i="157"/>
  <c r="Q11" i="156"/>
  <c r="C265" i="157"/>
  <c r="G470" i="157"/>
  <c r="K515" i="157"/>
  <c r="C368" i="157"/>
  <c r="N390" i="157"/>
  <c r="Q75" i="156"/>
  <c r="E147" i="164"/>
  <c r="AA45" i="156"/>
  <c r="AA123" i="156"/>
  <c r="O165" i="157"/>
  <c r="L75" i="164"/>
  <c r="O493" i="157"/>
  <c r="Q111" i="156"/>
  <c r="F272" i="157"/>
  <c r="S445" i="157"/>
  <c r="O94" i="157"/>
  <c r="W196" i="157"/>
  <c r="W466" i="157"/>
  <c r="G34" i="156"/>
  <c r="R391" i="157"/>
  <c r="N243" i="157"/>
  <c r="O93" i="157"/>
  <c r="C392" i="157"/>
  <c r="L30" i="150"/>
  <c r="J30" i="164"/>
  <c r="C571" i="157"/>
  <c r="O67" i="157"/>
  <c r="R41" i="157"/>
  <c r="J149" i="164"/>
  <c r="K11" i="164"/>
  <c r="R18" i="157"/>
  <c r="G197" i="157"/>
  <c r="E74" i="164"/>
  <c r="L108" i="164"/>
  <c r="C542" i="157"/>
  <c r="C418" i="157"/>
  <c r="B568" i="157"/>
  <c r="F270" i="157"/>
  <c r="E98" i="127"/>
  <c r="O90" i="166"/>
  <c r="K373" i="157"/>
  <c r="S471" i="157"/>
  <c r="V102" i="150"/>
  <c r="V340" i="157"/>
  <c r="G141" i="150"/>
  <c r="O442" i="157"/>
  <c r="K394" i="157"/>
  <c r="J70" i="166"/>
  <c r="G296" i="157"/>
  <c r="R492" i="157"/>
  <c r="R199" i="157"/>
  <c r="N391" i="157"/>
  <c r="S296" i="157"/>
  <c r="O421" i="157"/>
  <c r="G46" i="150"/>
  <c r="J418" i="157"/>
  <c r="R342" i="157"/>
  <c r="B149" i="157"/>
  <c r="S92" i="157"/>
  <c r="S273" i="157"/>
  <c r="E47" i="127"/>
  <c r="F517" i="157"/>
  <c r="B295" i="157"/>
  <c r="O523" i="157"/>
  <c r="C444" i="157"/>
  <c r="O373" i="157"/>
  <c r="V367" i="157"/>
  <c r="S491" i="157"/>
  <c r="F83" i="127"/>
  <c r="S143" i="157"/>
  <c r="S73" i="157"/>
  <c r="AA121" i="150"/>
  <c r="G498" i="166"/>
  <c r="R346" i="157"/>
  <c r="B66" i="157"/>
  <c r="F131" i="164"/>
  <c r="E36" i="127"/>
  <c r="Q47" i="150"/>
  <c r="O92" i="157"/>
  <c r="F59" i="127"/>
  <c r="O247" i="157"/>
  <c r="F96" i="157"/>
  <c r="S369" i="157"/>
  <c r="Q121" i="156"/>
  <c r="AA150" i="150"/>
  <c r="L150" i="150"/>
  <c r="K97" i="164"/>
  <c r="B494" i="157"/>
  <c r="F320" i="166"/>
  <c r="Q151" i="156"/>
  <c r="AA149" i="156"/>
  <c r="V71" i="166"/>
  <c r="G518" i="157"/>
  <c r="F26" i="127"/>
  <c r="C141" i="157"/>
  <c r="Q89" i="156"/>
  <c r="G46" i="156"/>
  <c r="K270" i="166"/>
  <c r="C270" i="157"/>
  <c r="V121" i="156"/>
  <c r="F248" i="157"/>
  <c r="O591" i="157"/>
  <c r="C44" i="157"/>
  <c r="B366" i="157"/>
  <c r="Q123" i="150"/>
  <c r="G56" i="150"/>
  <c r="F296" i="157"/>
  <c r="O199" i="157"/>
  <c r="W471" i="157"/>
  <c r="G192" i="157"/>
  <c r="W296" i="157"/>
  <c r="J44" i="157"/>
  <c r="V68" i="156"/>
  <c r="Q15" i="156"/>
  <c r="N598" i="157"/>
  <c r="F318" i="157"/>
  <c r="N321" i="157"/>
  <c r="Q54" i="150"/>
  <c r="I6" i="164"/>
  <c r="AA129" i="156"/>
  <c r="S397" i="157"/>
  <c r="Q132" i="156"/>
  <c r="G113" i="150"/>
  <c r="G219" i="157"/>
  <c r="V47" i="156"/>
  <c r="W121" i="157"/>
  <c r="K290" i="157"/>
  <c r="S224" i="157"/>
  <c r="I74" i="164"/>
  <c r="Q144" i="156"/>
  <c r="K35" i="164"/>
  <c r="N570" i="157"/>
  <c r="S71" i="157"/>
  <c r="V112" i="150"/>
  <c r="F449" i="157"/>
  <c r="G174" i="157"/>
  <c r="F443" i="157"/>
  <c r="G32" i="150"/>
  <c r="G67" i="157"/>
  <c r="K341" i="157"/>
  <c r="C567" i="157"/>
  <c r="V469" i="157"/>
  <c r="F193" i="157"/>
  <c r="B145" i="157"/>
  <c r="G105" i="156"/>
  <c r="L141" i="156"/>
  <c r="C296" i="166"/>
  <c r="C448" i="157"/>
  <c r="N421" i="157"/>
  <c r="G48" i="150"/>
  <c r="K144" i="164"/>
  <c r="V343" i="157"/>
  <c r="B224" i="157"/>
  <c r="N274" i="157"/>
  <c r="V37" i="150"/>
  <c r="R296" i="157"/>
  <c r="E37" i="127"/>
  <c r="V374" i="157"/>
  <c r="R118" i="166"/>
  <c r="V493" i="157"/>
  <c r="G569" i="157"/>
  <c r="V274" i="157"/>
  <c r="C244" i="157"/>
  <c r="C519" i="157"/>
  <c r="V11" i="156"/>
  <c r="V144" i="156"/>
  <c r="V590" i="157"/>
  <c r="E65" i="127"/>
  <c r="G466" i="157"/>
  <c r="N115" i="166"/>
  <c r="W520" i="157"/>
  <c r="K271" i="157"/>
  <c r="N372" i="157"/>
  <c r="O245" i="157"/>
  <c r="E70" i="164"/>
  <c r="F370" i="157"/>
  <c r="R395" i="157"/>
  <c r="G71" i="157"/>
  <c r="B473" i="157"/>
  <c r="S498" i="157"/>
  <c r="G548" i="157"/>
  <c r="O422" i="157"/>
  <c r="C570" i="157"/>
  <c r="G145" i="150"/>
  <c r="N20" i="157"/>
  <c r="Q106" i="156"/>
  <c r="AA145" i="150"/>
  <c r="B217" i="166"/>
  <c r="Q70" i="156"/>
  <c r="F315" i="157"/>
  <c r="O440" i="157"/>
  <c r="F62" i="127"/>
  <c r="Q93" i="156"/>
  <c r="AA85" i="150"/>
  <c r="C594" i="157"/>
  <c r="K133" i="164"/>
  <c r="J270" i="157"/>
  <c r="O366" i="157"/>
  <c r="V370" i="166"/>
  <c r="V119" i="166"/>
  <c r="S217" i="157"/>
  <c r="C524" i="157"/>
  <c r="F53" i="164"/>
  <c r="N370" i="157"/>
  <c r="F92" i="157"/>
  <c r="J367" i="157"/>
  <c r="AA141" i="156"/>
  <c r="W373" i="166"/>
  <c r="B522" i="157"/>
  <c r="F448" i="157"/>
  <c r="S194" i="157"/>
  <c r="O470" i="157"/>
  <c r="AA52" i="150"/>
  <c r="J317" i="157"/>
  <c r="AA9" i="150"/>
  <c r="V111" i="156"/>
  <c r="F472" i="157"/>
  <c r="W574" i="157"/>
  <c r="N394" i="166"/>
  <c r="G295" i="157"/>
  <c r="B468" i="157"/>
  <c r="F144" i="157"/>
  <c r="F565" i="157"/>
  <c r="S422" i="157"/>
  <c r="AA35" i="150"/>
  <c r="G372" i="157"/>
  <c r="G240" i="157"/>
  <c r="F30" i="127"/>
  <c r="C244" i="166"/>
  <c r="F60" i="127"/>
  <c r="V294" i="157"/>
  <c r="V116" i="166"/>
  <c r="S140" i="157"/>
  <c r="L94" i="156"/>
  <c r="G54" i="156"/>
  <c r="J172" i="157"/>
  <c r="F398" i="157"/>
  <c r="AA88" i="150"/>
  <c r="S518" i="157"/>
  <c r="O392" i="157"/>
  <c r="S170" i="157"/>
  <c r="V46" i="156"/>
  <c r="V266" i="157"/>
  <c r="V594" i="157"/>
  <c r="N322" i="157"/>
  <c r="J47" i="157"/>
  <c r="V399" i="157"/>
  <c r="G146" i="157"/>
  <c r="G540" i="157"/>
  <c r="V492" i="157"/>
  <c r="V94" i="156"/>
  <c r="W596" i="157"/>
  <c r="N324" i="157"/>
  <c r="G494" i="157"/>
  <c r="B266" i="157"/>
  <c r="S167" i="157"/>
  <c r="C120" i="157"/>
  <c r="K145" i="166"/>
  <c r="N291" i="157"/>
  <c r="R343" i="157"/>
  <c r="K423" i="157"/>
  <c r="O66" i="157"/>
  <c r="S18" i="157"/>
  <c r="O545" i="157"/>
  <c r="V523" i="157"/>
  <c r="F390" i="157"/>
  <c r="N348" i="157"/>
  <c r="L139" i="164"/>
  <c r="V30" i="156"/>
  <c r="N72" i="157"/>
  <c r="E86" i="127"/>
  <c r="AA66" i="150"/>
  <c r="AA94" i="156"/>
  <c r="G524" i="157"/>
  <c r="B96" i="157"/>
  <c r="K340" i="157"/>
  <c r="Q123" i="156"/>
  <c r="B593" i="157"/>
  <c r="K91" i="157"/>
  <c r="G521" i="157"/>
  <c r="F100" i="127"/>
  <c r="O472" i="157"/>
  <c r="C18" i="166"/>
  <c r="R243" i="157"/>
  <c r="G32" i="156"/>
  <c r="G33" i="156"/>
  <c r="E79" i="127"/>
  <c r="L17" i="150"/>
  <c r="W549" i="157"/>
  <c r="N48" i="157"/>
  <c r="C471" i="157"/>
  <c r="B398" i="157"/>
  <c r="N490" i="157"/>
  <c r="V566" i="157"/>
  <c r="AA132" i="156"/>
  <c r="N290" i="157"/>
  <c r="S242" i="157"/>
  <c r="E15" i="164"/>
  <c r="F67" i="127"/>
  <c r="C219" i="157"/>
  <c r="K97" i="157"/>
  <c r="R292" i="166"/>
  <c r="S393" i="157"/>
  <c r="L80" i="164"/>
  <c r="K274" i="157"/>
  <c r="R117" i="157"/>
  <c r="S590" i="157"/>
  <c r="W445" i="157"/>
  <c r="Q130" i="156"/>
  <c r="O574" i="157"/>
  <c r="V70" i="156"/>
  <c r="O466" i="157"/>
  <c r="O417" i="157"/>
  <c r="F46" i="157"/>
  <c r="N292" i="157"/>
  <c r="G93" i="150"/>
  <c r="V474" i="157"/>
  <c r="K192" i="166"/>
  <c r="J523" i="157"/>
  <c r="S91" i="166"/>
  <c r="B420" i="157"/>
  <c r="Q27" i="156"/>
  <c r="F292" i="157"/>
  <c r="F87" i="164"/>
  <c r="S320" i="157"/>
  <c r="L73" i="156"/>
  <c r="AA46" i="156"/>
  <c r="F48" i="127"/>
  <c r="G474" i="157"/>
  <c r="V9" i="156"/>
  <c r="K20" i="157"/>
  <c r="K493" i="157"/>
  <c r="AA107" i="156"/>
  <c r="F498" i="157"/>
  <c r="G106" i="150"/>
  <c r="AA54" i="150"/>
  <c r="E133" i="164"/>
  <c r="F322" i="157"/>
  <c r="C222" i="157"/>
  <c r="R324" i="157"/>
  <c r="V241" i="166"/>
  <c r="W90" i="157"/>
  <c r="F114" i="164"/>
  <c r="AA140" i="156"/>
  <c r="W594" i="157"/>
  <c r="J120" i="157"/>
  <c r="S340" i="157"/>
  <c r="R249" i="157"/>
  <c r="AA26" i="150"/>
  <c r="F394" i="157"/>
  <c r="F68" i="157"/>
  <c r="N98" i="157"/>
  <c r="E38" i="127"/>
  <c r="Q128" i="150"/>
  <c r="G69" i="156"/>
  <c r="N266" i="157"/>
  <c r="F47" i="157"/>
  <c r="G370" i="157"/>
  <c r="L86" i="156"/>
  <c r="L55" i="164"/>
  <c r="C191" i="157"/>
  <c r="B499" i="157"/>
  <c r="S270" i="157"/>
  <c r="N219" i="157"/>
  <c r="L127" i="156"/>
  <c r="V15" i="157"/>
  <c r="W315" i="157"/>
  <c r="W219" i="157"/>
  <c r="F415" i="157"/>
  <c r="L130" i="156"/>
  <c r="B343" i="157"/>
  <c r="I99" i="164"/>
  <c r="N365" i="157"/>
  <c r="J43" i="157"/>
  <c r="AA56" i="156"/>
  <c r="Q150" i="150"/>
  <c r="W145" i="166"/>
  <c r="C67" i="157"/>
  <c r="W592" i="157"/>
  <c r="F22" i="127"/>
  <c r="L149" i="150"/>
  <c r="G319" i="157"/>
  <c r="Q92" i="156"/>
  <c r="S15" i="157"/>
  <c r="Q9" i="150"/>
  <c r="Q29" i="156"/>
  <c r="AA86" i="150"/>
  <c r="S92" i="166"/>
  <c r="G148" i="157"/>
  <c r="B215" i="157"/>
  <c r="G29" i="156"/>
  <c r="L85" i="150"/>
  <c r="K220" i="157"/>
  <c r="E96" i="127"/>
  <c r="G123" i="150"/>
  <c r="Q113" i="150"/>
  <c r="K473" i="157"/>
  <c r="AA16" i="156"/>
  <c r="S142" i="166"/>
  <c r="Q68" i="150"/>
  <c r="L36" i="156"/>
  <c r="C174" i="157"/>
  <c r="Q147" i="150"/>
  <c r="F219" i="157"/>
  <c r="S424" i="157"/>
  <c r="F73" i="127"/>
  <c r="J442" i="157"/>
  <c r="W223" i="166"/>
  <c r="W567" i="157"/>
  <c r="K524" i="157"/>
  <c r="O243" i="157"/>
  <c r="Q107" i="156"/>
  <c r="J42" i="157"/>
  <c r="N592" i="157"/>
  <c r="C291" i="157"/>
  <c r="F91" i="157"/>
  <c r="G443" i="157"/>
  <c r="W320" i="157"/>
  <c r="R269" i="157"/>
  <c r="K217" i="157"/>
  <c r="G120" i="157"/>
  <c r="L50" i="150"/>
  <c r="R565" i="157"/>
  <c r="W524" i="157"/>
  <c r="S168" i="157"/>
  <c r="S565" i="157"/>
  <c r="C121" i="157"/>
  <c r="W273" i="157"/>
  <c r="V219" i="166"/>
  <c r="V108" i="156"/>
  <c r="I38" i="164"/>
  <c r="L111" i="164"/>
  <c r="V47" i="157"/>
  <c r="C146" i="157"/>
  <c r="G89" i="156"/>
  <c r="G131" i="156"/>
  <c r="K467" i="157"/>
  <c r="V7" i="150"/>
  <c r="L129" i="164"/>
  <c r="R419" i="157"/>
  <c r="O397" i="157"/>
  <c r="AA83" i="150"/>
  <c r="K566" i="157"/>
  <c r="F547" i="157"/>
  <c r="S598" i="157"/>
  <c r="V524" i="157"/>
  <c r="R148" i="157"/>
  <c r="K38" i="164"/>
  <c r="K544" i="157"/>
  <c r="B91" i="157"/>
  <c r="J272" i="157"/>
  <c r="R71" i="157"/>
  <c r="F93" i="164"/>
  <c r="J16" i="164"/>
  <c r="Q149" i="156"/>
  <c r="L109" i="156"/>
  <c r="L79" i="164"/>
  <c r="J372" i="157"/>
  <c r="G53" i="150"/>
  <c r="R349" i="157"/>
  <c r="G447" i="157"/>
  <c r="G12" i="150"/>
  <c r="N445" i="157"/>
  <c r="V319" i="157"/>
  <c r="N566" i="157"/>
  <c r="C119" i="157"/>
  <c r="B444" i="157"/>
  <c r="N149" i="157"/>
  <c r="W493" i="157"/>
  <c r="K249" i="157"/>
  <c r="J594" i="157"/>
  <c r="B94" i="157"/>
  <c r="K270" i="157"/>
  <c r="S216" i="157"/>
  <c r="Q12" i="150"/>
  <c r="N492" i="157"/>
  <c r="N518" i="157"/>
  <c r="G83" i="150"/>
  <c r="V94" i="157"/>
  <c r="C415" i="157"/>
  <c r="W319" i="157"/>
  <c r="AA37" i="156"/>
  <c r="V24" i="157"/>
  <c r="F9" i="164"/>
  <c r="B598" i="157"/>
  <c r="F92" i="127"/>
  <c r="B70" i="157"/>
  <c r="K246" i="157"/>
  <c r="R95" i="157"/>
  <c r="F22" i="166"/>
  <c r="F22" i="157"/>
  <c r="B590" i="157"/>
  <c r="Q34" i="156"/>
  <c r="K142" i="157"/>
  <c r="G43" i="157"/>
  <c r="G110" i="156"/>
  <c r="V112" i="156"/>
  <c r="S65" i="157"/>
  <c r="V121" i="150"/>
  <c r="K495" i="157"/>
  <c r="J415" i="157"/>
  <c r="L69" i="150"/>
  <c r="E99" i="127"/>
  <c r="AA47" i="150"/>
  <c r="G15" i="150"/>
  <c r="K197" i="157"/>
  <c r="V141" i="150"/>
  <c r="J143" i="157"/>
  <c r="L145" i="150"/>
  <c r="G272" i="157"/>
  <c r="J472" i="157"/>
  <c r="Q32" i="150"/>
  <c r="G44" i="157"/>
  <c r="R273" i="157"/>
  <c r="E25" i="127"/>
  <c r="AA28" i="156"/>
  <c r="V496" i="157"/>
  <c r="O266" i="157"/>
  <c r="C547" i="157"/>
  <c r="J112" i="164"/>
  <c r="J245" i="157"/>
  <c r="L122" i="164"/>
  <c r="F45" i="164"/>
  <c r="L38" i="164"/>
  <c r="R546" i="157"/>
  <c r="S240" i="157"/>
  <c r="S116" i="157"/>
  <c r="V149" i="156"/>
  <c r="N395" i="157"/>
  <c r="F10" i="164"/>
  <c r="B399" i="157"/>
  <c r="J224" i="157"/>
  <c r="G9" i="156"/>
  <c r="K216" i="157"/>
  <c r="Q56" i="156"/>
  <c r="J419" i="157"/>
  <c r="AA26" i="156"/>
  <c r="N474" i="157"/>
  <c r="L111" i="156"/>
  <c r="V465" i="157"/>
  <c r="F316" i="157"/>
  <c r="E93" i="127"/>
  <c r="L26" i="156"/>
  <c r="N199" i="157"/>
  <c r="S495" i="157"/>
  <c r="K86" i="164"/>
  <c r="B67" i="157"/>
  <c r="S349" i="157"/>
  <c r="O224" i="157"/>
  <c r="L85" i="156"/>
  <c r="C273" i="157"/>
  <c r="R323" i="157"/>
  <c r="F421" i="157"/>
  <c r="O194" i="157"/>
  <c r="R596" i="157"/>
  <c r="R345" i="157"/>
  <c r="W99" i="157"/>
  <c r="L129" i="156"/>
  <c r="K521" i="157"/>
  <c r="AA17" i="150"/>
  <c r="AA64" i="150"/>
  <c r="V103" i="156"/>
  <c r="G490" i="157"/>
  <c r="K418" i="157"/>
  <c r="N494" i="157"/>
  <c r="F47" i="127"/>
  <c r="R544" i="157"/>
  <c r="G246" i="157"/>
  <c r="J468" i="157"/>
  <c r="J416" i="157"/>
  <c r="V316" i="157"/>
  <c r="AA150" i="156"/>
  <c r="S97" i="157"/>
  <c r="G440" i="157"/>
  <c r="G92" i="156"/>
  <c r="B218" i="157"/>
  <c r="O491" i="157"/>
  <c r="V30" i="150"/>
  <c r="Q89" i="150"/>
  <c r="V498" i="157"/>
  <c r="Q15" i="150"/>
  <c r="L106" i="150"/>
  <c r="Q51" i="156"/>
  <c r="G125" i="156"/>
  <c r="L70" i="156"/>
  <c r="G442" i="157"/>
  <c r="L50" i="156"/>
  <c r="W66" i="157"/>
  <c r="E17" i="164"/>
  <c r="Q103" i="156"/>
  <c r="G69" i="150"/>
  <c r="G495" i="157"/>
  <c r="L7" i="150"/>
  <c r="F596" i="157"/>
  <c r="E54" i="127"/>
  <c r="C124" i="157"/>
  <c r="N122" i="157"/>
  <c r="K549" i="157"/>
  <c r="L46" i="156"/>
  <c r="N496" i="157"/>
  <c r="G190" i="166"/>
  <c r="Q51" i="150"/>
  <c r="R70" i="157"/>
  <c r="C99" i="157"/>
  <c r="V593" i="157"/>
  <c r="S345" i="157"/>
  <c r="C290" i="157"/>
  <c r="K198" i="157"/>
  <c r="G597" i="157"/>
  <c r="N144" i="157"/>
  <c r="G398" i="157"/>
  <c r="E105" i="164"/>
  <c r="K471" i="157"/>
  <c r="V17" i="150"/>
  <c r="O90" i="157"/>
  <c r="S467" i="157"/>
  <c r="G415" i="157"/>
  <c r="AA111" i="150"/>
  <c r="J374" i="157"/>
  <c r="B419" i="157"/>
  <c r="F248" i="166"/>
  <c r="F268" i="157"/>
  <c r="G298" i="157"/>
  <c r="L53" i="156"/>
  <c r="W116" i="157"/>
  <c r="C267" i="157"/>
  <c r="J445" i="157"/>
  <c r="B296" i="157"/>
  <c r="B194" i="157"/>
  <c r="B515" i="157"/>
  <c r="R293" i="166"/>
  <c r="O43" i="166"/>
  <c r="AA37" i="150"/>
  <c r="R317" i="157"/>
  <c r="O22" i="157"/>
  <c r="J515" i="157"/>
  <c r="G36" i="156"/>
  <c r="F372" i="157"/>
  <c r="Q30" i="156"/>
  <c r="O223" i="157"/>
  <c r="G349" i="157"/>
  <c r="Q65" i="150"/>
  <c r="F473" i="157"/>
  <c r="G64" i="156"/>
  <c r="V449" i="157"/>
  <c r="G132" i="156"/>
  <c r="G294" i="157"/>
  <c r="B195" i="157"/>
  <c r="W71" i="157"/>
  <c r="G34" i="150"/>
  <c r="E72" i="127"/>
  <c r="N143" i="157"/>
  <c r="S268" i="157"/>
  <c r="E100" i="127"/>
  <c r="F33" i="127"/>
  <c r="L35" i="150"/>
  <c r="G299" i="157"/>
  <c r="C592" i="157"/>
  <c r="G132" i="150"/>
  <c r="F396" i="157"/>
  <c r="L103" i="150"/>
  <c r="K82" i="164"/>
  <c r="C295" i="157"/>
  <c r="O124" i="157"/>
  <c r="O471" i="157"/>
  <c r="G471" i="157"/>
  <c r="J243" i="157"/>
  <c r="G67" i="156"/>
  <c r="S446" i="157"/>
  <c r="O374" i="157"/>
  <c r="R472" i="157"/>
  <c r="G130" i="150"/>
  <c r="W217" i="157"/>
  <c r="J193" i="157"/>
  <c r="F94" i="157"/>
  <c r="G523" i="157"/>
  <c r="R115" i="157"/>
  <c r="V64" i="156"/>
  <c r="G85" i="156"/>
  <c r="K569" i="157"/>
  <c r="G106" i="156"/>
  <c r="N197" i="157"/>
  <c r="C317" i="157"/>
  <c r="F170" i="157"/>
  <c r="Q126" i="150"/>
  <c r="C373" i="157"/>
  <c r="E50" i="127"/>
  <c r="S322" i="157"/>
  <c r="V18" i="157"/>
  <c r="N66" i="157"/>
  <c r="V90" i="156"/>
  <c r="S246" i="157"/>
  <c r="V546" i="157"/>
  <c r="E61" i="127"/>
  <c r="V296" i="157"/>
  <c r="N572" i="157"/>
  <c r="J467" i="157"/>
  <c r="J14" i="164"/>
  <c r="F140" i="157"/>
  <c r="V148" i="157"/>
  <c r="W572" i="157"/>
  <c r="N218" i="166"/>
  <c r="F142" i="157"/>
  <c r="K128" i="164"/>
  <c r="G124" i="150"/>
  <c r="J174" i="157"/>
  <c r="J571" i="157"/>
  <c r="N465" i="157"/>
  <c r="L45" i="156"/>
  <c r="F217" i="157"/>
  <c r="J324" i="157"/>
  <c r="B416" i="157"/>
  <c r="W449" i="157"/>
  <c r="O522" i="157"/>
  <c r="K466" i="157"/>
  <c r="C19" i="166"/>
  <c r="V110" i="150"/>
  <c r="AA122" i="150"/>
  <c r="V31" i="150"/>
  <c r="R423" i="157"/>
  <c r="V147" i="156"/>
  <c r="V71" i="157"/>
  <c r="O119" i="157"/>
  <c r="Q150" i="156"/>
  <c r="Q87" i="150"/>
  <c r="G72" i="156"/>
  <c r="L147" i="150"/>
  <c r="L78" i="164"/>
  <c r="R123" i="157"/>
  <c r="F299" i="157"/>
  <c r="W198" i="157"/>
  <c r="E26" i="127"/>
  <c r="W267" i="157"/>
  <c r="F71" i="127"/>
  <c r="V247" i="166"/>
  <c r="K84" i="164"/>
  <c r="K172" i="166"/>
  <c r="O19" i="166"/>
  <c r="E126" i="164"/>
  <c r="B345" i="157"/>
  <c r="B172" i="157"/>
  <c r="Q17" i="150"/>
  <c r="O118" i="157"/>
  <c r="L14" i="156"/>
  <c r="J24" i="166"/>
  <c r="G111" i="150"/>
  <c r="K81" i="164"/>
  <c r="O198" i="157"/>
  <c r="L11" i="156"/>
  <c r="N20" i="166"/>
  <c r="K398" i="157"/>
  <c r="K597" i="157"/>
  <c r="E64" i="127"/>
  <c r="AA142" i="150"/>
  <c r="G565" i="157"/>
  <c r="F43" i="127"/>
  <c r="G113" i="156"/>
  <c r="C496" i="157"/>
  <c r="F273" i="157"/>
  <c r="W499" i="157"/>
  <c r="S323" i="157"/>
  <c r="G472" i="166"/>
  <c r="F27" i="127"/>
  <c r="G21" i="157"/>
  <c r="V50" i="150"/>
  <c r="N166" i="157"/>
  <c r="R597" i="157"/>
  <c r="O116" i="157"/>
  <c r="K570" i="157"/>
  <c r="W299" i="157"/>
  <c r="J494" i="157"/>
  <c r="W298" i="157"/>
  <c r="V341" i="157"/>
  <c r="B346" i="157"/>
  <c r="V26" i="156"/>
  <c r="K370" i="157"/>
  <c r="W394" i="157"/>
  <c r="W518" i="157"/>
  <c r="O419" i="157"/>
  <c r="R48" i="157"/>
  <c r="O240" i="157"/>
  <c r="V170" i="157"/>
  <c r="G141" i="157"/>
  <c r="E66" i="127"/>
  <c r="K541" i="157"/>
  <c r="W69" i="157"/>
  <c r="J221" i="157"/>
  <c r="F169" i="157"/>
  <c r="J96" i="157"/>
  <c r="V373" i="157"/>
  <c r="N65" i="157"/>
  <c r="G56" i="156"/>
  <c r="G17" i="150"/>
  <c r="B141" i="157"/>
  <c r="R191" i="157"/>
  <c r="E54" i="164"/>
  <c r="J595" i="157"/>
  <c r="W374" i="157"/>
  <c r="R220" i="157"/>
  <c r="F64" i="127"/>
  <c r="E41" i="127"/>
  <c r="O49" i="157"/>
  <c r="R91" i="157"/>
  <c r="V95" i="157"/>
  <c r="AA34" i="150"/>
  <c r="O368" i="157"/>
  <c r="S342" i="157"/>
  <c r="F496" i="157"/>
  <c r="L67" i="150"/>
  <c r="R216" i="157"/>
  <c r="J448" i="157"/>
  <c r="C143" i="157"/>
  <c r="F474" i="157"/>
  <c r="R166" i="157"/>
  <c r="W120" i="157"/>
  <c r="C472" i="157"/>
  <c r="L105" i="150"/>
  <c r="V12" i="150"/>
  <c r="V85" i="150"/>
  <c r="V597" i="157"/>
  <c r="F568" i="157"/>
  <c r="J98" i="164"/>
  <c r="J249" i="157"/>
  <c r="G441" i="157"/>
  <c r="B120" i="157"/>
  <c r="O248" i="166"/>
  <c r="Q127" i="156"/>
  <c r="V569" i="157"/>
  <c r="C549" i="157"/>
  <c r="O219" i="157"/>
  <c r="B167" i="157"/>
  <c r="K199" i="157"/>
  <c r="V217" i="157"/>
  <c r="L17" i="156"/>
  <c r="V89" i="150"/>
  <c r="B274" i="157"/>
  <c r="Q31" i="156"/>
  <c r="J274" i="157"/>
  <c r="W521" i="157"/>
  <c r="N515" i="157"/>
  <c r="AA90" i="156"/>
  <c r="G142" i="156"/>
  <c r="J568" i="157"/>
  <c r="C394" i="157"/>
  <c r="K116" i="157"/>
  <c r="AA83" i="156"/>
  <c r="W468" i="157"/>
  <c r="G168" i="157"/>
  <c r="W570" i="157"/>
  <c r="W248" i="157"/>
  <c r="L68" i="150"/>
  <c r="Q140" i="150"/>
  <c r="W242" i="157"/>
  <c r="AA112" i="150"/>
  <c r="G419" i="157"/>
  <c r="L106" i="156"/>
  <c r="F266" i="166"/>
  <c r="O369" i="166"/>
  <c r="B143" i="157"/>
  <c r="W143" i="157"/>
  <c r="C345" i="157"/>
  <c r="J466" i="157"/>
  <c r="V365" i="157"/>
  <c r="J98" i="157"/>
  <c r="J315" i="157"/>
  <c r="R224" i="157"/>
  <c r="L31" i="156"/>
  <c r="G129" i="150"/>
  <c r="S292" i="157"/>
  <c r="K101" i="164"/>
  <c r="I17" i="164"/>
  <c r="W19" i="157"/>
  <c r="S269" i="166"/>
  <c r="G196" i="157"/>
  <c r="K595" i="157"/>
  <c r="G108" i="156"/>
  <c r="R547" i="157"/>
  <c r="Q83" i="156"/>
  <c r="AA146" i="150"/>
  <c r="W194" i="157"/>
  <c r="R193" i="157"/>
  <c r="L15" i="156"/>
  <c r="V90" i="150"/>
  <c r="S215" i="157"/>
  <c r="K73" i="157"/>
  <c r="F143" i="157"/>
  <c r="V397" i="157"/>
  <c r="K470" i="157"/>
  <c r="AA10" i="150"/>
  <c r="F223" i="157"/>
  <c r="R169" i="157"/>
  <c r="L48" i="156"/>
  <c r="V123" i="156"/>
  <c r="V145" i="150"/>
  <c r="G74" i="156"/>
  <c r="C590" i="157"/>
  <c r="K118" i="157"/>
  <c r="S269" i="157"/>
  <c r="S291" i="157"/>
  <c r="R548" i="157"/>
  <c r="C198" i="157"/>
  <c r="AA65" i="156"/>
  <c r="Q8" i="150"/>
  <c r="E31" i="127"/>
  <c r="V92" i="157"/>
  <c r="F50" i="127"/>
  <c r="J72" i="164"/>
  <c r="J20" i="157"/>
  <c r="R217" i="157"/>
  <c r="V22" i="157"/>
  <c r="O499" i="157"/>
  <c r="G83" i="156"/>
  <c r="B545" i="157"/>
  <c r="V372" i="157"/>
  <c r="J295" i="166"/>
  <c r="R417" i="157"/>
  <c r="J497" i="157"/>
  <c r="L107" i="156"/>
  <c r="R98" i="157"/>
  <c r="C173" i="166"/>
  <c r="L89" i="150"/>
  <c r="J6" i="164"/>
  <c r="B370" i="157"/>
  <c r="F146" i="164"/>
  <c r="I120" i="164"/>
  <c r="L65" i="156"/>
  <c r="N147" i="157"/>
  <c r="C192" i="157"/>
  <c r="G49" i="150"/>
  <c r="K32" i="164"/>
  <c r="E96" i="164"/>
  <c r="N248" i="157"/>
  <c r="S398" i="157"/>
  <c r="C572" i="157"/>
  <c r="S493" i="157"/>
  <c r="E67" i="127"/>
  <c r="W144" i="157"/>
  <c r="L16" i="156"/>
  <c r="J524" i="157"/>
  <c r="W122" i="157"/>
  <c r="B571" i="157"/>
  <c r="C596" i="157"/>
  <c r="F93" i="127"/>
  <c r="C223" i="157"/>
  <c r="N198" i="157"/>
  <c r="V14" i="156"/>
  <c r="F371" i="157"/>
  <c r="R197" i="157"/>
  <c r="Q73" i="150"/>
  <c r="Q112" i="156"/>
  <c r="F56" i="127"/>
  <c r="G465" i="157"/>
  <c r="C98" i="157"/>
  <c r="G13" i="150"/>
  <c r="N194" i="166"/>
  <c r="S494" i="157"/>
  <c r="Q149" i="150"/>
  <c r="AA89" i="156"/>
  <c r="R195" i="157"/>
  <c r="W565" i="157"/>
  <c r="W517" i="166"/>
  <c r="F445" i="157"/>
  <c r="O445" i="157"/>
  <c r="V191" i="157"/>
  <c r="G45" i="150"/>
  <c r="F573" i="157"/>
  <c r="C548" i="157"/>
  <c r="O496" i="157"/>
  <c r="E87" i="127"/>
  <c r="G11" i="156"/>
  <c r="S241" i="157"/>
  <c r="J449" i="157"/>
  <c r="C21" i="166"/>
  <c r="R94" i="157"/>
  <c r="B21" i="157"/>
  <c r="F191" i="157"/>
  <c r="O415" i="157"/>
  <c r="AA75" i="150"/>
  <c r="F297" i="157"/>
  <c r="C495" i="157"/>
  <c r="J348" i="157"/>
  <c r="F31" i="127"/>
  <c r="O592" i="157"/>
  <c r="N470" i="157"/>
  <c r="AA106" i="150"/>
  <c r="J399" i="157"/>
  <c r="F15" i="157"/>
  <c r="V75" i="156"/>
  <c r="S395" i="157"/>
  <c r="G270" i="157"/>
  <c r="S221" i="157"/>
  <c r="B216" i="157"/>
  <c r="W67" i="157"/>
  <c r="E97" i="127"/>
  <c r="R299" i="157"/>
  <c r="L69" i="164"/>
  <c r="F74" i="127"/>
  <c r="W266" i="157"/>
  <c r="AA69" i="156"/>
  <c r="N119" i="157"/>
  <c r="Q140" i="156"/>
  <c r="F29" i="127"/>
  <c r="Q72" i="150"/>
  <c r="B495" i="157"/>
  <c r="V249" i="157"/>
  <c r="V520" i="157"/>
  <c r="G149" i="156"/>
  <c r="V74" i="156"/>
  <c r="C271" i="157"/>
  <c r="V542" i="157"/>
  <c r="B193" i="157"/>
  <c r="Q7" i="150"/>
  <c r="K146" i="166"/>
  <c r="V125" i="156"/>
  <c r="B47" i="157"/>
  <c r="R198" i="157"/>
  <c r="R248" i="157"/>
  <c r="S319" i="157"/>
  <c r="V194" i="157"/>
  <c r="B496" i="157"/>
  <c r="V242" i="157"/>
  <c r="L10" i="150"/>
  <c r="C43" i="157"/>
  <c r="J144" i="157"/>
  <c r="N546" i="157"/>
  <c r="O97" i="157"/>
  <c r="Q49" i="156"/>
  <c r="W370" i="157"/>
  <c r="C268" i="157"/>
  <c r="F467" i="157"/>
  <c r="V121" i="157"/>
  <c r="W172" i="157"/>
  <c r="G55" i="156"/>
  <c r="L64" i="150"/>
  <c r="F98" i="157"/>
  <c r="F70" i="157"/>
  <c r="I82" i="164"/>
  <c r="B170" i="157"/>
  <c r="S244" i="157"/>
  <c r="K321" i="157"/>
  <c r="R467" i="157"/>
  <c r="N568" i="157"/>
  <c r="F14" i="127"/>
  <c r="AA125" i="150"/>
  <c r="AA34" i="156"/>
  <c r="J565" i="157"/>
  <c r="S223" i="157"/>
  <c r="B446" i="157"/>
  <c r="Q91" i="150"/>
  <c r="J173" i="157"/>
  <c r="O92" i="166"/>
  <c r="F12" i="164"/>
  <c r="Q36" i="150"/>
  <c r="E42" i="127"/>
  <c r="B40" i="157"/>
  <c r="E97" i="164"/>
  <c r="V72" i="150"/>
  <c r="I109" i="164"/>
  <c r="V368" i="157"/>
  <c r="J197" i="157"/>
  <c r="J547" i="157"/>
  <c r="B19" i="157"/>
  <c r="V92" i="150"/>
  <c r="R347" i="157"/>
  <c r="V55" i="156"/>
  <c r="G94" i="156"/>
  <c r="Q85" i="156"/>
  <c r="R593" i="157"/>
  <c r="E68" i="164"/>
  <c r="W465" i="157"/>
  <c r="F82" i="164"/>
  <c r="V219" i="157"/>
  <c r="O348" i="157"/>
  <c r="Q14" i="150"/>
  <c r="W443" i="157"/>
  <c r="C440" i="157"/>
  <c r="L72" i="156"/>
  <c r="R440" i="157"/>
  <c r="Q108" i="156"/>
  <c r="G90" i="156"/>
  <c r="S468" i="157"/>
  <c r="F23" i="127"/>
  <c r="Q108" i="150"/>
  <c r="W393" i="157"/>
  <c r="J318" i="157"/>
  <c r="O91" i="157"/>
  <c r="E92" i="127"/>
  <c r="AA108" i="156"/>
  <c r="V16" i="157"/>
  <c r="AA65" i="150"/>
  <c r="AA29" i="150"/>
  <c r="B542" i="157"/>
  <c r="O544" i="157"/>
  <c r="Q55" i="156"/>
  <c r="K344" i="157"/>
  <c r="F594" i="157"/>
  <c r="I7" i="164"/>
  <c r="B349" i="157"/>
  <c r="Q74" i="156"/>
  <c r="G220" i="157"/>
  <c r="W494" i="157"/>
  <c r="O15" i="157"/>
  <c r="V11" i="150"/>
  <c r="N497" i="157"/>
  <c r="Q8" i="156"/>
  <c r="R21" i="157"/>
  <c r="F100" i="164"/>
  <c r="AA92" i="156"/>
  <c r="J549" i="157"/>
  <c r="L146" i="156"/>
  <c r="K496" i="157"/>
  <c r="W268" i="157"/>
  <c r="V145" i="157"/>
  <c r="L56" i="156"/>
  <c r="C140" i="166"/>
  <c r="B41" i="157"/>
  <c r="I40" i="164"/>
  <c r="V418" i="157"/>
  <c r="AA104" i="156"/>
  <c r="S548" i="157"/>
  <c r="V130" i="150"/>
  <c r="O371" i="157"/>
  <c r="O96" i="157"/>
  <c r="W22" i="157"/>
  <c r="V146" i="156"/>
  <c r="E33" i="127"/>
  <c r="G347" i="157"/>
  <c r="V8" i="156"/>
  <c r="Q88" i="150"/>
  <c r="B541" i="157"/>
  <c r="N19" i="166"/>
  <c r="B45" i="157"/>
  <c r="S24" i="157"/>
  <c r="G342" i="157"/>
  <c r="B192" i="157"/>
  <c r="G17" i="157"/>
  <c r="K92" i="157"/>
  <c r="Q10" i="150"/>
  <c r="AA121" i="156"/>
  <c r="V148" i="150"/>
  <c r="B248" i="157"/>
  <c r="S268" i="166"/>
  <c r="W474" i="157"/>
  <c r="W174" i="157"/>
  <c r="G10" i="156"/>
  <c r="J95" i="157"/>
  <c r="N249" i="157"/>
  <c r="E45" i="127"/>
  <c r="J18" i="157"/>
  <c r="F42" i="157"/>
  <c r="R473" i="157"/>
  <c r="E32" i="127"/>
  <c r="G448" i="157"/>
  <c r="G121" i="157"/>
  <c r="W390" i="157"/>
  <c r="AA68" i="150"/>
  <c r="O47" i="157"/>
  <c r="B417" i="157"/>
  <c r="C396" i="157"/>
  <c r="K22" i="157"/>
  <c r="F25" i="127"/>
  <c r="N498" i="157"/>
  <c r="C395" i="157"/>
  <c r="AA148" i="150"/>
  <c r="V166" i="157"/>
  <c r="G148" i="150"/>
  <c r="O170" i="157"/>
  <c r="G194" i="157"/>
  <c r="G572" i="157"/>
  <c r="F67" i="157"/>
  <c r="I27" i="164"/>
  <c r="Q86" i="150"/>
  <c r="E48" i="127"/>
  <c r="V131" i="156"/>
  <c r="L103" i="156"/>
  <c r="G397" i="157"/>
  <c r="J142" i="157"/>
  <c r="R92" i="157"/>
  <c r="N548" i="157"/>
  <c r="N423" i="157"/>
  <c r="F123" i="157"/>
  <c r="S44" i="157"/>
  <c r="W265" i="157"/>
  <c r="AA31" i="150"/>
  <c r="L18" i="150"/>
  <c r="O221" i="157"/>
  <c r="W467" i="157"/>
  <c r="L123" i="150"/>
  <c r="F77" i="127"/>
  <c r="V51" i="150"/>
  <c r="G150" i="150"/>
  <c r="G28" i="150"/>
  <c r="J95" i="164"/>
  <c r="O398" i="157"/>
  <c r="G267" i="157"/>
  <c r="B247" i="157"/>
  <c r="N45" i="157"/>
  <c r="J521" i="157"/>
  <c r="L8" i="150"/>
  <c r="B391" i="157"/>
  <c r="O365" i="157"/>
  <c r="F28" i="127"/>
  <c r="G51" i="150"/>
  <c r="B74" i="157"/>
  <c r="W65" i="157"/>
  <c r="R523" i="157"/>
  <c r="G122" i="157"/>
  <c r="C245" i="157"/>
  <c r="B591" i="157"/>
  <c r="V46" i="157"/>
  <c r="J110" i="164"/>
  <c r="R468" i="157"/>
  <c r="J592" i="157"/>
  <c r="N371" i="157"/>
  <c r="V87" i="150"/>
  <c r="W347" i="157"/>
  <c r="N121" i="157"/>
  <c r="S346" i="157"/>
  <c r="B498" i="157"/>
  <c r="N93" i="157"/>
  <c r="J46" i="157"/>
  <c r="K296" i="157"/>
  <c r="N590" i="157"/>
  <c r="B222" i="157"/>
  <c r="L51" i="156"/>
  <c r="J567" i="157"/>
  <c r="V64" i="150"/>
  <c r="S520" i="157"/>
  <c r="L112" i="156"/>
  <c r="R120" i="157"/>
  <c r="V129" i="156"/>
  <c r="O215" i="157"/>
  <c r="O116" i="166"/>
  <c r="O317" i="157"/>
  <c r="F321" i="157"/>
  <c r="S93" i="157"/>
  <c r="K18" i="157"/>
  <c r="K148" i="164"/>
  <c r="W321" i="157"/>
  <c r="S74" i="157"/>
  <c r="O341" i="157"/>
  <c r="S348" i="157"/>
  <c r="R145" i="157"/>
  <c r="J473" i="157"/>
  <c r="L30" i="164"/>
  <c r="K107" i="164"/>
  <c r="AA105" i="150"/>
  <c r="K50" i="164"/>
  <c r="Q14" i="156"/>
  <c r="I59" i="164"/>
  <c r="N16" i="157"/>
  <c r="V13" i="156"/>
  <c r="W422" i="157"/>
  <c r="F58" i="127"/>
  <c r="S69" i="157"/>
  <c r="W119" i="157"/>
  <c r="L145" i="156"/>
  <c r="Q112" i="150"/>
  <c r="B574" i="157"/>
  <c r="L92" i="156"/>
  <c r="V419" i="157"/>
  <c r="W473" i="157"/>
  <c r="B147" i="157"/>
  <c r="L131" i="156"/>
  <c r="N146" i="157"/>
  <c r="Q106" i="150"/>
  <c r="G119" i="157"/>
  <c r="G66" i="157"/>
  <c r="K124" i="157"/>
  <c r="G49" i="156"/>
  <c r="W542" i="157"/>
  <c r="S195" i="157"/>
  <c r="G104" i="156"/>
  <c r="L119" i="164"/>
  <c r="N419" i="157"/>
  <c r="K399" i="157"/>
  <c r="J192" i="157"/>
  <c r="S90" i="157"/>
  <c r="J19" i="157"/>
  <c r="E74" i="127"/>
  <c r="G343" i="157"/>
  <c r="Q9" i="156"/>
  <c r="N471" i="157"/>
  <c r="Q16" i="156"/>
  <c r="K548" i="157"/>
  <c r="R116" i="157"/>
  <c r="K126" i="164"/>
  <c r="V91" i="157"/>
  <c r="Q147" i="156"/>
  <c r="L92" i="150"/>
  <c r="V83" i="150"/>
  <c r="B493" i="157"/>
  <c r="J128" i="164"/>
  <c r="W20" i="157"/>
  <c r="V265" i="157"/>
  <c r="Q145" i="150"/>
  <c r="L125" i="156"/>
  <c r="F61" i="127"/>
  <c r="V322" i="157"/>
  <c r="K324" i="157"/>
  <c r="K192" i="157"/>
  <c r="N167" i="157"/>
  <c r="J591" i="157"/>
  <c r="R293" i="157"/>
  <c r="F63" i="164"/>
  <c r="O248" i="157"/>
  <c r="F146" i="157"/>
  <c r="S23" i="157"/>
  <c r="R141" i="157"/>
  <c r="J222" i="157"/>
  <c r="AA105" i="156"/>
  <c r="V86" i="150"/>
  <c r="R174" i="157"/>
  <c r="W599" i="157"/>
  <c r="V174" i="157"/>
  <c r="W440" i="157"/>
  <c r="AA109" i="150"/>
  <c r="K94" i="157"/>
  <c r="J140" i="157"/>
  <c r="O145" i="157"/>
  <c r="V415" i="157"/>
  <c r="G316" i="157"/>
  <c r="V151" i="156"/>
  <c r="G215" i="157"/>
  <c r="I79" i="164"/>
  <c r="C123" i="157"/>
  <c r="J194" i="157"/>
  <c r="K294" i="157"/>
  <c r="F42" i="127"/>
  <c r="F465" i="157"/>
  <c r="C523" i="157"/>
  <c r="G348" i="157"/>
  <c r="K119" i="157"/>
  <c r="AA74" i="156"/>
  <c r="S545" i="157"/>
  <c r="AA71" i="150"/>
  <c r="G517" i="157"/>
  <c r="Q12" i="156"/>
  <c r="G52" i="150"/>
  <c r="S573" i="157"/>
  <c r="K247" i="157"/>
  <c r="L121" i="156"/>
  <c r="J73" i="157"/>
  <c r="E84" i="127"/>
  <c r="S265" i="157"/>
  <c r="E55" i="127"/>
  <c r="C215" i="157"/>
  <c r="AA67" i="156"/>
  <c r="G273" i="157"/>
  <c r="V124" i="166"/>
  <c r="S417" i="157"/>
  <c r="G290" i="157"/>
  <c r="G171" i="157"/>
  <c r="N247" i="157"/>
  <c r="J474" i="157"/>
  <c r="R443" i="157"/>
  <c r="B324" i="157"/>
  <c r="G146" i="156"/>
  <c r="J291" i="157"/>
  <c r="N524" i="157"/>
  <c r="B219" i="157"/>
  <c r="V424" i="157"/>
  <c r="V132" i="150"/>
  <c r="G421" i="157"/>
  <c r="N366" i="157"/>
  <c r="K571" i="157"/>
  <c r="G345" i="157"/>
  <c r="G369" i="157"/>
  <c r="V49" i="157"/>
  <c r="R23" i="166"/>
  <c r="G74" i="150"/>
  <c r="F246" i="157"/>
  <c r="G50" i="156"/>
  <c r="C71" i="157"/>
  <c r="V115" i="157"/>
  <c r="V72" i="156"/>
  <c r="J265" i="157"/>
  <c r="L131" i="150"/>
  <c r="C270" i="166"/>
  <c r="B471" i="157"/>
  <c r="C48" i="157"/>
  <c r="W170" i="157"/>
  <c r="K216" i="166"/>
  <c r="R366" i="157"/>
  <c r="F20" i="127"/>
  <c r="C520" i="157"/>
  <c r="AA141" i="150"/>
  <c r="K417" i="157"/>
  <c r="R567" i="157"/>
  <c r="C168" i="157"/>
  <c r="J370" i="157"/>
  <c r="G129" i="156"/>
  <c r="J520" i="157"/>
  <c r="F417" i="157"/>
  <c r="B599" i="157"/>
  <c r="G13" i="156"/>
  <c r="C172" i="157"/>
  <c r="S172" i="157"/>
  <c r="J266" i="157"/>
  <c r="F18" i="127"/>
  <c r="W18" i="157"/>
  <c r="F569" i="157"/>
  <c r="B93" i="157"/>
  <c r="S572" i="157"/>
  <c r="L83" i="164"/>
  <c r="AA7" i="156"/>
  <c r="W68" i="157"/>
  <c r="R218" i="157"/>
  <c r="V7" i="156"/>
  <c r="S374" i="157"/>
  <c r="AA72" i="150"/>
  <c r="V247" i="157"/>
  <c r="N293" i="157"/>
  <c r="Q18" i="156"/>
  <c r="F495" i="157"/>
  <c r="R573" i="157"/>
  <c r="C16" i="157"/>
  <c r="K17" i="157"/>
  <c r="W340" i="157"/>
  <c r="N447" i="157"/>
  <c r="K167" i="157"/>
  <c r="V106" i="156"/>
  <c r="G123" i="156"/>
  <c r="J268" i="157"/>
  <c r="L13" i="164"/>
  <c r="W195" i="166"/>
  <c r="R74" i="157"/>
  <c r="N241" i="157"/>
  <c r="G51" i="156"/>
  <c r="E19" i="127"/>
  <c r="R223" i="157"/>
  <c r="O99" i="157"/>
  <c r="V522" i="157"/>
  <c r="R73" i="157"/>
  <c r="N574" i="157"/>
  <c r="E41" i="164"/>
  <c r="J446" i="157"/>
  <c r="I13" i="164"/>
  <c r="G366" i="157"/>
  <c r="F416" i="157"/>
  <c r="L69" i="156"/>
  <c r="O172" i="157"/>
  <c r="S98" i="157"/>
  <c r="S298" i="157"/>
  <c r="V18" i="166"/>
  <c r="J396" i="157"/>
  <c r="G543" i="157"/>
  <c r="J267" i="157"/>
  <c r="S390" i="157"/>
  <c r="K222" i="157"/>
  <c r="S141" i="157"/>
  <c r="K71" i="157"/>
  <c r="S40" i="157"/>
  <c r="G127" i="156"/>
  <c r="G22" i="157"/>
  <c r="K543" i="157"/>
  <c r="B567" i="157"/>
  <c r="J170" i="157"/>
  <c r="O24" i="157"/>
  <c r="N373" i="157"/>
  <c r="F418" i="157"/>
  <c r="F171" i="157"/>
  <c r="R444" i="157"/>
  <c r="K268" i="157"/>
  <c r="G75" i="150"/>
  <c r="V570" i="157"/>
  <c r="Q131" i="150"/>
  <c r="J373" i="157"/>
  <c r="B95" i="157"/>
  <c r="R473" i="166"/>
  <c r="K96" i="157"/>
  <c r="K134" i="164"/>
  <c r="V29" i="156"/>
  <c r="V371" i="166"/>
  <c r="W167" i="157"/>
  <c r="C249" i="157"/>
  <c r="L49" i="156"/>
  <c r="G112" i="156"/>
  <c r="AA51" i="150"/>
  <c r="B291" i="157"/>
  <c r="S218" i="157"/>
  <c r="V119" i="157"/>
  <c r="B43" i="157"/>
  <c r="K393" i="157"/>
  <c r="L75" i="156"/>
  <c r="K265" i="157"/>
  <c r="V103" i="150"/>
  <c r="F446" i="157"/>
  <c r="G64" i="150"/>
  <c r="K546" i="157"/>
  <c r="B144" i="157"/>
  <c r="B566" i="157"/>
  <c r="F422" i="157"/>
  <c r="V515" i="157"/>
  <c r="C499" i="157"/>
  <c r="O220" i="157"/>
  <c r="K215" i="157"/>
  <c r="C546" i="157"/>
  <c r="R271" i="157"/>
  <c r="C595" i="157"/>
  <c r="E40" i="127"/>
  <c r="G72" i="157"/>
  <c r="F124" i="166"/>
  <c r="J22" i="157"/>
  <c r="E57" i="127"/>
  <c r="W17" i="157"/>
  <c r="S522" i="157"/>
  <c r="S421" i="157"/>
  <c r="N44" i="157"/>
  <c r="AA131" i="156"/>
  <c r="J441" i="157"/>
  <c r="O469" i="157"/>
  <c r="E101" i="164"/>
  <c r="F82" i="127"/>
  <c r="G218" i="157"/>
  <c r="C494" i="157"/>
  <c r="V71" i="156"/>
  <c r="G117" i="157"/>
  <c r="G49" i="157"/>
  <c r="B394" i="157"/>
  <c r="J71" i="166"/>
  <c r="W597" i="157"/>
  <c r="V394" i="157"/>
  <c r="N367" i="157"/>
  <c r="S394" i="157"/>
  <c r="F291" i="157"/>
  <c r="N517" i="157"/>
  <c r="V517" i="157"/>
  <c r="V65" i="150"/>
  <c r="J76" i="164"/>
  <c r="V45" i="156"/>
  <c r="S122" i="157"/>
  <c r="Q90" i="156"/>
  <c r="V472" i="157"/>
  <c r="Q127" i="150"/>
  <c r="R67" i="157"/>
  <c r="F15" i="127"/>
  <c r="J16" i="157"/>
  <c r="R320" i="157"/>
  <c r="V66" i="150"/>
  <c r="R24" i="157"/>
  <c r="L121" i="150"/>
  <c r="N244" i="157"/>
  <c r="B173" i="157"/>
  <c r="C522" i="157"/>
  <c r="O344" i="157"/>
  <c r="L49" i="150"/>
  <c r="B173" i="166"/>
  <c r="AA12" i="156"/>
  <c r="B373" i="157"/>
  <c r="V518" i="157"/>
  <c r="C293" i="157"/>
  <c r="W543" i="157"/>
  <c r="O297" i="157"/>
  <c r="K365" i="157"/>
  <c r="R15" i="157"/>
  <c r="J11" i="164"/>
  <c r="F165" i="157"/>
  <c r="G344" i="157"/>
  <c r="R542" i="157"/>
  <c r="C565" i="157"/>
  <c r="O222" i="157"/>
  <c r="C422" i="157"/>
  <c r="J368" i="157"/>
  <c r="W317" i="157"/>
  <c r="G148" i="156"/>
  <c r="N22" i="157"/>
  <c r="N567" i="157"/>
  <c r="Q124" i="150"/>
  <c r="S16" i="157"/>
  <c r="S591" i="157"/>
  <c r="V222" i="157"/>
  <c r="AA94" i="150"/>
  <c r="F115" i="157"/>
  <c r="K297" i="157"/>
  <c r="F44" i="127"/>
  <c r="R370" i="157"/>
  <c r="F40" i="127"/>
  <c r="B98" i="157"/>
  <c r="AA89" i="150"/>
  <c r="B65" i="157"/>
  <c r="W392" i="157"/>
  <c r="K367" i="157"/>
  <c r="W444" i="157"/>
  <c r="V544" i="157"/>
  <c r="AA109" i="156"/>
  <c r="C218" i="157"/>
  <c r="L71" i="156"/>
  <c r="V17" i="156"/>
  <c r="O274" i="157"/>
  <c r="J46" i="164"/>
  <c r="R149" i="157"/>
  <c r="K446" i="166"/>
  <c r="J65" i="164"/>
  <c r="J190" i="157"/>
  <c r="W372" i="157"/>
  <c r="K517" i="157"/>
  <c r="R93" i="157"/>
  <c r="V94" i="150"/>
  <c r="F593" i="157"/>
  <c r="S99" i="157"/>
  <c r="O40" i="157"/>
  <c r="S90" i="166"/>
  <c r="F541" i="157"/>
  <c r="K49" i="157"/>
  <c r="F32" i="164"/>
  <c r="B547" i="157"/>
  <c r="V318" i="157"/>
  <c r="G31" i="150"/>
  <c r="V240" i="157"/>
  <c r="J290" i="157"/>
  <c r="S343" i="157"/>
  <c r="O541" i="157"/>
  <c r="C41" i="157"/>
  <c r="O296" i="157"/>
  <c r="J518" i="157"/>
  <c r="W245" i="157"/>
  <c r="O396" i="157"/>
  <c r="S70" i="157"/>
  <c r="J143" i="166"/>
  <c r="G86" i="150"/>
  <c r="F266" i="157"/>
  <c r="F399" i="157"/>
  <c r="G115" i="157"/>
  <c r="J21" i="166"/>
  <c r="AA7" i="150"/>
  <c r="S399" i="157"/>
  <c r="N573" i="157"/>
  <c r="J242" i="157"/>
  <c r="G108" i="150"/>
  <c r="O340" i="157"/>
  <c r="O147" i="157"/>
  <c r="W15" i="157"/>
  <c r="O370" i="157"/>
  <c r="G73" i="156"/>
  <c r="G269" i="157"/>
  <c r="G68" i="150"/>
  <c r="W566" i="157"/>
  <c r="W371" i="157"/>
  <c r="N519" i="157"/>
  <c r="W343" i="157"/>
  <c r="AA124" i="156"/>
  <c r="V140" i="150"/>
  <c r="V499" i="157"/>
  <c r="R97" i="157"/>
  <c r="L91" i="150"/>
  <c r="G445" i="157"/>
  <c r="N294" i="157"/>
  <c r="V110" i="156"/>
  <c r="F271" i="157"/>
  <c r="K594" i="157"/>
  <c r="O446" i="157"/>
  <c r="Q143" i="150"/>
  <c r="B298" i="157"/>
  <c r="C20" i="157"/>
  <c r="Q7" i="156"/>
  <c r="J123" i="157"/>
  <c r="S466" i="157"/>
  <c r="V218" i="157"/>
  <c r="F340" i="157"/>
  <c r="S370" i="157"/>
  <c r="K395" i="157"/>
  <c r="S22" i="157"/>
  <c r="S145" i="157"/>
  <c r="O448" i="157"/>
  <c r="C193" i="157"/>
  <c r="G467" i="157"/>
  <c r="V141" i="157"/>
  <c r="S499" i="157"/>
  <c r="O143" i="157"/>
  <c r="L93" i="150"/>
  <c r="G593" i="157"/>
  <c r="B368" i="157"/>
  <c r="K17" i="166"/>
  <c r="V74" i="166"/>
  <c r="R319" i="157"/>
  <c r="AA27" i="150"/>
  <c r="E69" i="127"/>
  <c r="N297" i="157"/>
  <c r="G54" i="150"/>
  <c r="C22" i="166"/>
  <c r="K446" i="157"/>
  <c r="R572" i="157"/>
  <c r="N246" i="157"/>
  <c r="V190" i="157"/>
  <c r="C446" i="157"/>
  <c r="J422" i="157"/>
  <c r="L110" i="150"/>
  <c r="J365" i="157"/>
  <c r="J17" i="157"/>
  <c r="J106" i="164"/>
  <c r="C423" i="157"/>
  <c r="I34" i="164"/>
  <c r="O549" i="157"/>
  <c r="B115" i="157"/>
  <c r="AA72" i="156"/>
  <c r="Q66" i="156"/>
  <c r="G571" i="157"/>
  <c r="J295" i="157"/>
  <c r="V491" i="157"/>
  <c r="E99" i="164"/>
  <c r="G422" i="157"/>
  <c r="V244" i="157"/>
  <c r="J543" i="157"/>
  <c r="R396" i="157"/>
  <c r="W193" i="157"/>
  <c r="C591" i="157"/>
  <c r="V52" i="156"/>
  <c r="S94" i="157"/>
  <c r="S95" i="157"/>
  <c r="K147" i="157"/>
  <c r="G128" i="150"/>
  <c r="J417" i="157"/>
  <c r="Q104" i="150"/>
  <c r="B46" i="157"/>
  <c r="J21" i="157"/>
  <c r="S447" i="157"/>
  <c r="N115" i="157"/>
  <c r="K24" i="164"/>
  <c r="J119" i="157"/>
  <c r="R590" i="157"/>
  <c r="F99" i="157"/>
  <c r="O567" i="157"/>
  <c r="F65" i="164"/>
  <c r="O195" i="157"/>
  <c r="B17" i="157"/>
  <c r="O168" i="157"/>
  <c r="G41" i="157"/>
  <c r="N597" i="157"/>
  <c r="R594" i="157"/>
  <c r="E34" i="127"/>
  <c r="K292" i="157"/>
  <c r="W46" i="157"/>
  <c r="G142" i="157"/>
  <c r="K497" i="157"/>
  <c r="S199" i="157"/>
  <c r="J95" i="166"/>
  <c r="B119" i="157"/>
  <c r="G245" i="157"/>
  <c r="L127" i="164"/>
  <c r="G8" i="156"/>
  <c r="S594" i="157"/>
  <c r="G65" i="156"/>
  <c r="J470" i="157"/>
  <c r="B443" i="157"/>
  <c r="R340" i="157"/>
  <c r="K106" i="164"/>
  <c r="V421" i="157"/>
  <c r="Q143" i="156"/>
  <c r="E78" i="127"/>
  <c r="W423" i="157"/>
  <c r="B565" i="157"/>
  <c r="F494" i="157"/>
  <c r="V18" i="156"/>
  <c r="J545" i="157"/>
  <c r="V149" i="150"/>
  <c r="K591" i="157"/>
  <c r="Q129" i="156"/>
  <c r="Q85" i="150"/>
  <c r="N549" i="157"/>
  <c r="S442" i="157"/>
  <c r="I23" i="164"/>
  <c r="F69" i="164"/>
  <c r="C299" i="157"/>
  <c r="Q131" i="156"/>
  <c r="G70" i="150"/>
  <c r="W319" i="166"/>
  <c r="L111" i="150"/>
  <c r="C245" i="166"/>
  <c r="S444" i="157"/>
  <c r="K74" i="157"/>
  <c r="L142" i="156"/>
  <c r="N540" i="157"/>
  <c r="O122" i="157"/>
  <c r="R397" i="157"/>
  <c r="J99" i="157"/>
  <c r="V129" i="150"/>
  <c r="AA28" i="150"/>
  <c r="C544" i="157"/>
  <c r="L148" i="156"/>
  <c r="V53" i="156"/>
  <c r="G473" i="157"/>
  <c r="S219" i="157"/>
  <c r="O594" i="157"/>
  <c r="G498" i="157"/>
  <c r="J168" i="157"/>
  <c r="F51" i="127"/>
  <c r="C568" i="157"/>
  <c r="G417" i="157"/>
  <c r="W591" i="157"/>
  <c r="F38" i="127"/>
  <c r="AA14" i="156"/>
  <c r="AA64" i="156"/>
  <c r="C71" i="166"/>
  <c r="G38" i="127" l="1"/>
  <c r="AD38" i="127" s="1"/>
  <c r="G51" i="127"/>
  <c r="AD51" i="127" s="1"/>
  <c r="G99" i="164"/>
  <c r="G40" i="127"/>
  <c r="AD40" i="127" s="1"/>
  <c r="G82" i="127"/>
  <c r="AD82" i="127" s="1"/>
  <c r="G101" i="164"/>
  <c r="G41" i="164"/>
  <c r="G20" i="127"/>
  <c r="AD20" i="127" s="1"/>
  <c r="G42" i="127"/>
  <c r="AD42" i="127" s="1"/>
  <c r="G61" i="127"/>
  <c r="AD61" i="127" s="1"/>
  <c r="G58" i="127"/>
  <c r="AD58" i="127" s="1"/>
  <c r="G28" i="127"/>
  <c r="AD28" i="127" s="1"/>
  <c r="G77" i="127"/>
  <c r="AD77" i="127" s="1"/>
  <c r="G25" i="127"/>
  <c r="AD25" i="127" s="1"/>
  <c r="G23" i="127"/>
  <c r="AD23" i="127" s="1"/>
  <c r="G68" i="164"/>
  <c r="G97" i="164"/>
  <c r="G29" i="127"/>
  <c r="AD29" i="127" s="1"/>
  <c r="G74" i="127"/>
  <c r="AD74" i="127" s="1"/>
  <c r="G31" i="127"/>
  <c r="AD31" i="127" s="1"/>
  <c r="G56" i="127"/>
  <c r="AD56" i="127" s="1"/>
  <c r="G93" i="127"/>
  <c r="AD93" i="127" s="1"/>
  <c r="G96" i="164"/>
  <c r="G50" i="127"/>
  <c r="AD50" i="127" s="1"/>
  <c r="G64" i="127"/>
  <c r="AD64" i="127" s="1"/>
  <c r="G54" i="164"/>
  <c r="G43" i="127"/>
  <c r="AD43" i="127" s="1"/>
  <c r="G126" i="164"/>
  <c r="G33" i="127"/>
  <c r="AD33" i="127" s="1"/>
  <c r="G105" i="164"/>
  <c r="G17" i="164"/>
  <c r="G47" i="127"/>
  <c r="AD47" i="127" s="1"/>
  <c r="G92" i="127"/>
  <c r="AD92" i="127" s="1"/>
  <c r="G73" i="127"/>
  <c r="AD73" i="127" s="1"/>
  <c r="G22" i="127"/>
  <c r="AD22" i="127" s="1"/>
  <c r="G133" i="164"/>
  <c r="G48" i="127"/>
  <c r="AD48" i="127" s="1"/>
  <c r="G67" i="127"/>
  <c r="AD67" i="127" s="1"/>
  <c r="G100" i="127"/>
  <c r="AD100" i="127" s="1"/>
  <c r="G60" i="127"/>
  <c r="AD60" i="127" s="1"/>
  <c r="G30" i="127"/>
  <c r="AD30" i="127" s="1"/>
  <c r="G62" i="127"/>
  <c r="AD62" i="127" s="1"/>
  <c r="G70" i="164"/>
  <c r="G26" i="127"/>
  <c r="AD26" i="127" s="1"/>
  <c r="G59" i="127"/>
  <c r="AD59" i="127" s="1"/>
  <c r="G83" i="127"/>
  <c r="AD83" i="127" s="1"/>
  <c r="G74" i="164"/>
  <c r="G147" i="164"/>
  <c r="G39" i="127"/>
  <c r="AD39" i="127" s="1"/>
  <c r="G95" i="127"/>
  <c r="AD95" i="127" s="1"/>
  <c r="G60" i="164"/>
  <c r="G129" i="164"/>
  <c r="G83" i="164"/>
  <c r="G110" i="164"/>
  <c r="G53" i="127"/>
  <c r="AD53" i="127" s="1"/>
  <c r="G91" i="127"/>
  <c r="AD91" i="127" s="1"/>
  <c r="G35" i="127"/>
  <c r="AD35" i="127" s="1"/>
  <c r="G76" i="164"/>
  <c r="G121" i="164"/>
  <c r="G87" i="127"/>
  <c r="AD87" i="127" s="1"/>
  <c r="G125" i="164"/>
  <c r="G75" i="127"/>
  <c r="AD75" i="127" s="1"/>
  <c r="G80" i="127"/>
  <c r="AD80" i="127" s="1"/>
  <c r="G139" i="164"/>
  <c r="G55" i="127"/>
  <c r="AD55" i="127" s="1"/>
  <c r="G90" i="127"/>
  <c r="AD90" i="127" s="1"/>
  <c r="G86" i="127"/>
  <c r="AD86" i="127" s="1"/>
  <c r="G140" i="164"/>
  <c r="G66" i="127"/>
  <c r="AD66" i="127" s="1"/>
  <c r="G85" i="164"/>
  <c r="G55" i="164"/>
  <c r="G131" i="164"/>
  <c r="G143" i="164"/>
  <c r="G97" i="127"/>
  <c r="AD97" i="127" s="1"/>
  <c r="G63" i="127"/>
  <c r="AD63" i="127" s="1"/>
  <c r="G88" i="164"/>
  <c r="G142" i="164"/>
  <c r="G88" i="127"/>
  <c r="AD88" i="127" s="1"/>
  <c r="G49" i="127"/>
  <c r="AD49" i="127" s="1"/>
  <c r="G130" i="164"/>
  <c r="G95" i="164"/>
  <c r="G77" i="164"/>
  <c r="G52" i="164"/>
  <c r="G81" i="127"/>
  <c r="AD81" i="127" s="1"/>
  <c r="G98" i="164"/>
  <c r="G117" i="164"/>
  <c r="G34" i="127"/>
  <c r="AD34" i="127" s="1"/>
  <c r="G148" i="164"/>
  <c r="G78" i="127"/>
  <c r="AD78" i="127" s="1"/>
  <c r="G46" i="127"/>
  <c r="AD46" i="127" s="1"/>
  <c r="G19" i="127"/>
  <c r="AD19" i="127" s="1"/>
  <c r="G122" i="164"/>
  <c r="G24" i="127"/>
  <c r="AD24" i="127" s="1"/>
  <c r="G94" i="127"/>
  <c r="AD94" i="127" s="1"/>
  <c r="G128" i="164"/>
  <c r="G146" i="164"/>
  <c r="G107" i="164"/>
  <c r="G71" i="164"/>
  <c r="G53" i="164"/>
  <c r="G106" i="164"/>
  <c r="G89" i="127"/>
  <c r="AD89" i="127" s="1"/>
  <c r="G68" i="127"/>
  <c r="AD68" i="127" s="1"/>
  <c r="G145" i="164"/>
  <c r="G102" i="164"/>
  <c r="G127" i="164"/>
  <c r="G136" i="164"/>
  <c r="G63" i="164"/>
  <c r="G149" i="164"/>
  <c r="G109" i="164"/>
  <c r="G57" i="127"/>
  <c r="AD57" i="127" s="1"/>
  <c r="G92" i="164"/>
  <c r="G72" i="164"/>
  <c r="G61" i="164"/>
  <c r="G114" i="164"/>
  <c r="G111" i="164"/>
  <c r="G96" i="127"/>
  <c r="AD96" i="127" s="1"/>
  <c r="G120" i="164"/>
  <c r="G84" i="164"/>
  <c r="G116" i="164"/>
  <c r="G94" i="164"/>
  <c r="G64" i="164"/>
  <c r="G99" i="127"/>
  <c r="AD99" i="127" s="1"/>
  <c r="G86" i="164"/>
  <c r="G80" i="164"/>
  <c r="G50" i="164"/>
  <c r="G79" i="127"/>
  <c r="AD79" i="127" s="1"/>
  <c r="G82" i="164"/>
  <c r="G41" i="127"/>
  <c r="AD41" i="127" s="1"/>
  <c r="G100" i="164"/>
  <c r="G141" i="164"/>
  <c r="G32" i="127"/>
  <c r="AD32" i="127" s="1"/>
  <c r="G37" i="127"/>
  <c r="AD37" i="127" s="1"/>
  <c r="G90" i="164"/>
  <c r="G47" i="164"/>
  <c r="G57" i="164"/>
  <c r="G124" i="164"/>
  <c r="G62" i="164"/>
  <c r="G87" i="164"/>
  <c r="G85" i="127"/>
  <c r="AD85" i="127" s="1"/>
  <c r="G113" i="164"/>
  <c r="G93" i="164"/>
  <c r="G134" i="164"/>
  <c r="G119" i="164"/>
  <c r="G112" i="164"/>
  <c r="G36" i="127"/>
  <c r="AD36" i="127" s="1"/>
  <c r="G118" i="164"/>
  <c r="G73" i="164"/>
  <c r="G123" i="164"/>
  <c r="G75" i="164"/>
  <c r="G144" i="164"/>
  <c r="G58" i="164"/>
  <c r="G65" i="164"/>
  <c r="G51" i="164"/>
  <c r="G84" i="127"/>
  <c r="AD84" i="127" s="1"/>
  <c r="G69" i="127"/>
  <c r="AD69" i="127" s="1"/>
  <c r="G65" i="127"/>
  <c r="AD65" i="127" s="1"/>
  <c r="G59" i="164"/>
  <c r="G103" i="164"/>
  <c r="G76" i="127"/>
  <c r="AD76" i="127" s="1"/>
  <c r="G48" i="164"/>
  <c r="G67" i="164"/>
  <c r="G137" i="164"/>
  <c r="G52" i="127"/>
  <c r="AD52" i="127" s="1"/>
  <c r="G56" i="164"/>
  <c r="G49" i="164"/>
  <c r="G138" i="164"/>
  <c r="G79" i="164"/>
  <c r="G108" i="164"/>
  <c r="G69" i="164"/>
  <c r="G132" i="164"/>
  <c r="G98" i="127"/>
  <c r="AD98" i="127" s="1"/>
  <c r="G78" i="164"/>
  <c r="G115" i="164"/>
  <c r="G135" i="164"/>
  <c r="G81" i="164"/>
  <c r="G91" i="164"/>
  <c r="G104" i="164"/>
  <c r="G89" i="164"/>
  <c r="G66" i="164"/>
  <c r="G34" i="164"/>
  <c r="G25" i="164"/>
  <c r="G43" i="164"/>
  <c r="G26" i="164"/>
  <c r="G39" i="164"/>
  <c r="G37" i="164"/>
  <c r="G40" i="164"/>
  <c r="G45" i="164"/>
  <c r="G10" i="164"/>
  <c r="G38" i="164"/>
  <c r="G44" i="164"/>
  <c r="G33" i="164"/>
  <c r="G12" i="164"/>
  <c r="G28" i="164"/>
  <c r="G32" i="164"/>
  <c r="G8" i="164"/>
  <c r="G27" i="164"/>
  <c r="G30" i="164"/>
  <c r="G15" i="164"/>
  <c r="G13" i="164"/>
  <c r="G14" i="164"/>
  <c r="G35" i="164"/>
  <c r="G22" i="164"/>
  <c r="G20" i="164"/>
  <c r="G7" i="164"/>
  <c r="G9" i="164"/>
  <c r="G21" i="164"/>
  <c r="G29" i="164"/>
  <c r="G24" i="164"/>
  <c r="G36" i="164"/>
  <c r="G31" i="164"/>
  <c r="G23" i="164"/>
  <c r="G6" i="164"/>
  <c r="G19" i="164"/>
  <c r="G42" i="164"/>
  <c r="G11" i="164"/>
  <c r="G18" i="164"/>
  <c r="G46" i="164"/>
  <c r="G16" i="164"/>
  <c r="G72" i="127" l="1"/>
  <c r="AD72" i="127" s="1"/>
  <c r="G18" i="127"/>
  <c r="AD18" i="127" s="1"/>
  <c r="G17" i="127"/>
  <c r="AD17" i="127" s="1"/>
  <c r="G15" i="127"/>
  <c r="AD15" i="127" s="1"/>
  <c r="G45" i="127"/>
  <c r="AD45" i="127" s="1"/>
  <c r="G27" i="127"/>
  <c r="AD27" i="127" s="1"/>
  <c r="G14" i="127"/>
  <c r="AD14" i="127" s="1"/>
  <c r="G21" i="127"/>
  <c r="AD21" i="127" s="1"/>
  <c r="G54" i="127"/>
  <c r="AD54" i="127" s="1"/>
  <c r="G71" i="127"/>
  <c r="AD71" i="127" s="1"/>
  <c r="G70" i="127"/>
  <c r="AD70" i="127" s="1"/>
  <c r="G44" i="127"/>
  <c r="AD44" i="127" s="1"/>
  <c r="G16" i="127"/>
  <c r="AD16" i="127" s="1"/>
</calcChain>
</file>

<file path=xl/sharedStrings.xml><?xml version="1.0" encoding="utf-8"?>
<sst xmlns="http://schemas.openxmlformats.org/spreadsheetml/2006/main" count="5501" uniqueCount="506">
  <si>
    <t>↓</t>
    <phoneticPr fontId="3" type="noConversion"/>
  </si>
  <si>
    <t>編號</t>
  </si>
  <si>
    <t>名稱</t>
  </si>
  <si>
    <t>出處</t>
  </si>
  <si>
    <t>目的</t>
  </si>
  <si>
    <t>備註</t>
  </si>
  <si>
    <t>線材</t>
  </si>
  <si>
    <t>線碼</t>
  </si>
  <si>
    <t>色碼</t>
  </si>
  <si>
    <t>線號</t>
  </si>
  <si>
    <t>黑</t>
  </si>
  <si>
    <t>棕</t>
  </si>
  <si>
    <t>紅</t>
  </si>
  <si>
    <t>橙</t>
  </si>
  <si>
    <t>黃</t>
  </si>
  <si>
    <t>綠</t>
  </si>
  <si>
    <t>藍</t>
  </si>
  <si>
    <t>紫</t>
  </si>
  <si>
    <t>灰</t>
  </si>
  <si>
    <t>白</t>
  </si>
  <si>
    <t>E</t>
  </si>
  <si>
    <t>0.5mm*2C</t>
  </si>
  <si>
    <t>0.5mm*10C</t>
  </si>
  <si>
    <t>2.0mm*4C</t>
  </si>
  <si>
    <t>隔離網</t>
  </si>
  <si>
    <t>0.5mm*4C</t>
  </si>
  <si>
    <t>新增線材加入下列表格</t>
    <phoneticPr fontId="1" type="noConversion"/>
  </si>
  <si>
    <t>右側 線材&amp;色碼 複製到外線資料使用</t>
    <phoneticPr fontId="1" type="noConversion"/>
  </si>
  <si>
    <t>22AWG*2P</t>
  </si>
  <si>
    <t>A: 端子-</t>
    <phoneticPr fontId="3" type="noConversion"/>
  </si>
  <si>
    <t>B: 端子-</t>
    <phoneticPr fontId="3" type="noConversion"/>
  </si>
  <si>
    <t xml:space="preserve">Y端 </t>
  </si>
  <si>
    <t>歐端</t>
  </si>
  <si>
    <t>焊接+熱縮(隔離網保留)</t>
  </si>
  <si>
    <t>棒型端子</t>
  </si>
  <si>
    <t>元件端連接</t>
  </si>
  <si>
    <t>張力檢知</t>
  </si>
  <si>
    <t>粉紅</t>
  </si>
  <si>
    <t>隔離</t>
  </si>
  <si>
    <t>號碼</t>
  </si>
  <si>
    <t>腳位</t>
  </si>
  <si>
    <t>公式勿刪除,只KEY號碼部分</t>
    <phoneticPr fontId="1" type="noConversion"/>
  </si>
  <si>
    <t>歐規連接器</t>
    <phoneticPr fontId="1" type="noConversion"/>
  </si>
  <si>
    <t>1.25mm*4C</t>
  </si>
  <si>
    <t>編號</t>
    <phoneticPr fontId="1" type="noConversion"/>
  </si>
  <si>
    <t>22AWG*1P</t>
  </si>
  <si>
    <t>PROFINET</t>
  </si>
  <si>
    <t>A: 端子-</t>
  </si>
  <si>
    <t>B: 端子-</t>
  </si>
  <si>
    <t>↓</t>
  </si>
  <si>
    <t>雙層下</t>
    <phoneticPr fontId="1" type="noConversion"/>
  </si>
  <si>
    <t>雙層上</t>
    <phoneticPr fontId="1" type="noConversion"/>
  </si>
  <si>
    <t>備註</t>
    <phoneticPr fontId="1" type="noConversion"/>
  </si>
  <si>
    <t>3.5mm*4C</t>
  </si>
  <si>
    <t>5.5mm*4C</t>
  </si>
  <si>
    <t>8mm*4C</t>
  </si>
  <si>
    <t>14mm*4C</t>
  </si>
  <si>
    <t>22mm*4C</t>
  </si>
  <si>
    <t>38mm*4C</t>
  </si>
  <si>
    <t>弱電源使用：
In - 按鈕、磁簧、Sensor
Out - 指示燈、帶燈按鈕、電磁閥</t>
    <phoneticPr fontId="1" type="noConversion"/>
  </si>
  <si>
    <t>歐規接頭CN-CS系列 快拆接頭組使用</t>
    <phoneticPr fontId="1" type="noConversion"/>
  </si>
  <si>
    <t>電源使用：
輔機總閘、馬達、插座</t>
    <phoneticPr fontId="1" type="noConversion"/>
  </si>
  <si>
    <t>1.常態4C線庫存
2.使用5C線依照實際需求進行採購</t>
    <phoneticPr fontId="1" type="noConversion"/>
  </si>
  <si>
    <t>耐熱線*3</t>
  </si>
  <si>
    <t>日光燈座原廠插頭</t>
  </si>
  <si>
    <t>日光燈原廠線</t>
  </si>
  <si>
    <t>22AWG*3P</t>
  </si>
  <si>
    <t>網路線</t>
  </si>
  <si>
    <t>紅外線電纜</t>
  </si>
  <si>
    <t>MQDEC2-506</t>
  </si>
  <si>
    <t>Load cell原廠</t>
  </si>
  <si>
    <t>RJ-45 需套護套</t>
  </si>
  <si>
    <t>1.25地線</t>
  </si>
  <si>
    <t>耐流</t>
  </si>
  <si>
    <t>線型式</t>
  </si>
  <si>
    <t>1.25mm*3C</t>
  </si>
  <si>
    <t>2.0mm*3C</t>
  </si>
  <si>
    <t>3.5mm*5C</t>
  </si>
  <si>
    <t>5.5mm*5C</t>
  </si>
  <si>
    <t xml:space="preserve"> </t>
  </si>
  <si>
    <t>8mm*5C</t>
  </si>
  <si>
    <t>14mm*5C</t>
  </si>
  <si>
    <t>22mm*5C</t>
  </si>
  <si>
    <t>38mm*5C</t>
  </si>
  <si>
    <t>光柵</t>
  </si>
  <si>
    <t>白(同步)</t>
  </si>
  <si>
    <t>黑(不使用)</t>
  </si>
  <si>
    <t>EPC</t>
  </si>
  <si>
    <t>EPC超音波原廠線</t>
  </si>
  <si>
    <t>EPC推動器連接線(3條)</t>
  </si>
  <si>
    <t>熱板</t>
  </si>
  <si>
    <t>日光燈</t>
  </si>
  <si>
    <t>預留</t>
  </si>
  <si>
    <t>　</t>
  </si>
  <si>
    <t>↑空格(預留用)</t>
  </si>
  <si>
    <t>EPC 6/5/3PIN原廠金屬接頭</t>
  </si>
  <si>
    <t>EPC 4PIN原廠金屬接頭</t>
  </si>
  <si>
    <t>連接原廠光柵</t>
  </si>
  <si>
    <t>7042-3P*2 一公一母頭</t>
  </si>
  <si>
    <t>7042-2P*2 一公一母頭</t>
  </si>
  <si>
    <t>紹凱LC連接線</t>
  </si>
  <si>
    <t>錩鋼接頭4P 母頭</t>
  </si>
  <si>
    <t>光柵原廠線(TX端)-灰</t>
  </si>
  <si>
    <t>光柵原廠線(RX端)-黑</t>
  </si>
  <si>
    <t>線材</t>
    <phoneticPr fontId="1" type="noConversion"/>
  </si>
  <si>
    <t>長度</t>
    <phoneticPr fontId="1" type="noConversion"/>
  </si>
  <si>
    <t>總計</t>
    <phoneticPr fontId="1" type="noConversion"/>
  </si>
  <si>
    <t>通訊</t>
  </si>
  <si>
    <t>CAT.6網路線</t>
  </si>
  <si>
    <t>0.5mm*16C</t>
  </si>
  <si>
    <t>SJ-C5U原廠線</t>
  </si>
  <si>
    <t>重量顯示器LC原廠線</t>
  </si>
  <si>
    <t>紹凱LC附件線材</t>
  </si>
  <si>
    <t>靜電棒電纜5米</t>
  </si>
  <si>
    <t>SJ-C10U原廠線</t>
  </si>
  <si>
    <t>靜電棒電纜10米</t>
  </si>
  <si>
    <t>22AWG*12P</t>
  </si>
  <si>
    <t>22AWG*12P -2</t>
  </si>
  <si>
    <t>22AWG*12P -3</t>
  </si>
  <si>
    <t>名稱</t>
    <phoneticPr fontId="1" type="noConversion"/>
  </si>
  <si>
    <t>出處</t>
    <phoneticPr fontId="1" type="noConversion"/>
  </si>
  <si>
    <t>目的</t>
    <phoneticPr fontId="1" type="noConversion"/>
  </si>
  <si>
    <t>0.5mm*6C_</t>
  </si>
  <si>
    <t>端子台</t>
  </si>
  <si>
    <t>端子台</t>
    <phoneticPr fontId="1" type="noConversion"/>
  </si>
  <si>
    <t>端子台</t>
    <phoneticPr fontId="1" type="noConversion"/>
  </si>
  <si>
    <t xml:space="preserve"> 端子台</t>
    <phoneticPr fontId="1" type="noConversion"/>
  </si>
  <si>
    <t>AC電請與DC電用不同線隔開以防干擾</t>
    <phoneticPr fontId="1" type="noConversion"/>
  </si>
  <si>
    <t>歐端+Y端</t>
  </si>
  <si>
    <t>Y端 /人機扁端</t>
  </si>
  <si>
    <t>扁端</t>
  </si>
  <si>
    <t>線對接</t>
  </si>
  <si>
    <t>R端</t>
  </si>
  <si>
    <t>7042-2P 公PING母頭</t>
  </si>
  <si>
    <t>7042-3P 公PING母頭</t>
  </si>
  <si>
    <t>7042-4P 公PING母頭</t>
  </si>
  <si>
    <t>7042-6P 公PING母頭</t>
    <phoneticPr fontId="1" type="noConversion"/>
  </si>
  <si>
    <t>7042-8P 公PING母頭</t>
  </si>
  <si>
    <t>7042-10P 公PING母頭</t>
  </si>
  <si>
    <t>7042-2P 母PING公頭</t>
  </si>
  <si>
    <t>7042-3P 母PING公頭</t>
  </si>
  <si>
    <t>7042-4P 母PING公頭</t>
  </si>
  <si>
    <t>7042-6P 母PING公頭</t>
  </si>
  <si>
    <t>7042-8P 母PING公頭</t>
  </si>
  <si>
    <t>7042-10P 母PING公頭</t>
  </si>
  <si>
    <t>7042-2P*2 公PING母頭</t>
  </si>
  <si>
    <t>7042-3P*2 公PING母頭</t>
  </si>
  <si>
    <t>7042-3P*4 公PING母頭</t>
  </si>
  <si>
    <t>7042-4P*2 公PING母頭</t>
  </si>
  <si>
    <t>7042-3P*2 母頭/10P母頭</t>
  </si>
  <si>
    <t>7042-3P*2 母頭/2P母頭/4P母頭</t>
  </si>
  <si>
    <t>7042-3P*3 公PING母頭</t>
  </si>
  <si>
    <t>7042-2P*4 公PING母頭</t>
  </si>
  <si>
    <t>7042-2P*8 公PING母頭</t>
  </si>
  <si>
    <t>7042-6P*2+7042-4P*2 母頭</t>
  </si>
  <si>
    <t>7042-2P*2 母PING公頭</t>
  </si>
  <si>
    <t>7042-2P*3 母PING公頭</t>
  </si>
  <si>
    <t>7042-2P*4 母PING公頭</t>
  </si>
  <si>
    <t>7042-2P*5 母PING公頭</t>
  </si>
  <si>
    <t>7042-2P*6 母PING公頭</t>
  </si>
  <si>
    <t>7042-2P*7 母PING公頭</t>
  </si>
  <si>
    <t>7042-2P*8 母PING公頭</t>
  </si>
  <si>
    <t>7042-3P*2 母PING公頭</t>
    <phoneticPr fontId="1" type="noConversion"/>
  </si>
  <si>
    <t>7042-3P*3 母PING公頭</t>
  </si>
  <si>
    <t>7042-3P*2 公頭/2P公頭/4P公頭</t>
    <phoneticPr fontId="1" type="noConversion"/>
  </si>
  <si>
    <t>7042-4P*2 母PING公頭</t>
  </si>
  <si>
    <t>7042-6P*2 母PING公頭</t>
  </si>
  <si>
    <t>7042-6P*2+7042-4P*2 公頭</t>
    <phoneticPr fontId="1" type="noConversion"/>
  </si>
  <si>
    <t>SMF-2P 母PING公頭</t>
  </si>
  <si>
    <t>SMF-3P 母PING公頭</t>
  </si>
  <si>
    <t>SMF-4P 母PING公頭</t>
  </si>
  <si>
    <t>SMF-6P 母PING公頭</t>
  </si>
  <si>
    <t>SMF-10P 母PING公頭</t>
  </si>
  <si>
    <t>SMF-2P 公PING母頭</t>
  </si>
  <si>
    <t>SMF-3P 公PING母頭</t>
  </si>
  <si>
    <t>SMF-4P 公PING母頭</t>
  </si>
  <si>
    <t>SMF-6P 公PING母頭</t>
  </si>
  <si>
    <t>SMF-10P 公PING母頭</t>
  </si>
  <si>
    <t>Profinet專用頭</t>
  </si>
  <si>
    <t>SMF-2P*2 母PING公頭</t>
  </si>
  <si>
    <t>SMF-3P*2 母PING公頭</t>
  </si>
  <si>
    <t>SMF-4P*2 母PING公頭</t>
  </si>
  <si>
    <t>SMF-4P*2 母PING公頭共PN</t>
  </si>
  <si>
    <t>SMF-6P*2 母PING公頭</t>
  </si>
  <si>
    <t>SMF-6P*4 母PING公頭</t>
  </si>
  <si>
    <t>SMF-2P*2 公PING母頭</t>
  </si>
  <si>
    <t>SMF-3P*2 公PING母頭</t>
  </si>
  <si>
    <t>SMF-2P*3 母PING公頭</t>
  </si>
  <si>
    <t>SMF-3P*3 母PING公頭</t>
  </si>
  <si>
    <t>SMF-2P*3 公PING母頭</t>
  </si>
  <si>
    <t>SMF-3P*3 公PING母頭</t>
  </si>
  <si>
    <t>歐端+Y端+7042-3P*2公頭</t>
  </si>
  <si>
    <t>Y端+7042*2P*4公PING母頭</t>
    <phoneticPr fontId="1" type="noConversion"/>
  </si>
  <si>
    <t>Y端+7042*2P*4母PING公頭</t>
    <phoneticPr fontId="1" type="noConversion"/>
  </si>
  <si>
    <t>Y端+7042-3P*2公PING母頭</t>
  </si>
  <si>
    <t>Y端+7042-3P母PING公頭</t>
    <phoneticPr fontId="1" type="noConversion"/>
  </si>
  <si>
    <t>歐端+Y端+7042-3P公PING母頭</t>
  </si>
  <si>
    <t>歐端+Y端+7042-3P公頭</t>
  </si>
  <si>
    <t>自LC上出線</t>
  </si>
  <si>
    <t>平網全絕緣端子(母)</t>
  </si>
  <si>
    <t>原廠線</t>
  </si>
  <si>
    <t>沒帶電用公PING母頭</t>
  </si>
  <si>
    <t>有帶電用母PING公頭</t>
  </si>
  <si>
    <t>0.75以上用7042</t>
  </si>
  <si>
    <t>加熱線</t>
  </si>
  <si>
    <t>CONNECT</t>
  </si>
  <si>
    <t>粉</t>
  </si>
  <si>
    <t>單芯線</t>
  </si>
  <si>
    <t>220~234A</t>
  </si>
  <si>
    <t>312~332A</t>
  </si>
  <si>
    <t>CCLINK線</t>
  </si>
  <si>
    <t>CC-Link專用線</t>
  </si>
  <si>
    <t>22AWG*4P</t>
  </si>
  <si>
    <t>22AWG*6P</t>
  </si>
  <si>
    <t>22AWG*6P -2</t>
  </si>
  <si>
    <t>水藍</t>
  </si>
  <si>
    <t>最少1000m</t>
  </si>
  <si>
    <t>通訊-期貨</t>
  </si>
  <si>
    <t>數位顯示面板</t>
  </si>
  <si>
    <t>數位顯示面板CN1</t>
  </si>
  <si>
    <t>數位顯示面板CN2</t>
  </si>
  <si>
    <t>數位顯示面板CN3</t>
  </si>
  <si>
    <t>白TR-</t>
  </si>
  <si>
    <t>綠TR+</t>
  </si>
  <si>
    <t>MSM轉板10P</t>
    <phoneticPr fontId="1" type="noConversion"/>
  </si>
  <si>
    <t>MSM轉板3P</t>
    <phoneticPr fontId="1" type="noConversion"/>
  </si>
  <si>
    <t>線長：　　米</t>
  </si>
  <si>
    <t>單芯線</t>
    <phoneticPr fontId="1" type="noConversion"/>
  </si>
  <si>
    <t>60mm*4單芯線</t>
    <phoneticPr fontId="1" type="noConversion"/>
  </si>
  <si>
    <t>60mm*5單芯線</t>
    <phoneticPr fontId="1" type="noConversion"/>
  </si>
  <si>
    <t>80mm*3單芯線</t>
    <phoneticPr fontId="1" type="noConversion"/>
  </si>
  <si>
    <t>80mm*3單芯線+地60mm*1單芯線</t>
    <phoneticPr fontId="1" type="noConversion"/>
  </si>
  <si>
    <t>125mm*3單芯線+地100mm*1單芯線</t>
    <phoneticPr fontId="1" type="noConversion"/>
  </si>
  <si>
    <t>100mm*3單芯線+地80mm*1單芯線</t>
    <phoneticPr fontId="1" type="noConversion"/>
  </si>
  <si>
    <t>235~331A</t>
    <phoneticPr fontId="1" type="noConversion"/>
  </si>
  <si>
    <t>MSM轉板3P*2</t>
    <phoneticPr fontId="1" type="noConversion"/>
  </si>
  <si>
    <t>MSM轉板3P*4</t>
    <phoneticPr fontId="1" type="noConversion"/>
  </si>
  <si>
    <t>MSM轉板3P*3</t>
  </si>
  <si>
    <t>SMF-2P*6 母PING公頭</t>
    <phoneticPr fontId="1" type="noConversion"/>
  </si>
  <si>
    <t>SMF-2P*6 公PING母頭</t>
    <phoneticPr fontId="1" type="noConversion"/>
  </si>
  <si>
    <t>A_中繼箱</t>
    <phoneticPr fontId="1" type="noConversion"/>
  </si>
  <si>
    <t>A-1</t>
    <phoneticPr fontId="1" type="noConversion"/>
  </si>
  <si>
    <t>R</t>
    <phoneticPr fontId="1" type="noConversion"/>
  </si>
  <si>
    <t>S</t>
    <phoneticPr fontId="1" type="noConversion"/>
  </si>
  <si>
    <t>E</t>
    <phoneticPr fontId="1" type="noConversion"/>
  </si>
  <si>
    <t>主電源</t>
    <phoneticPr fontId="1" type="noConversion"/>
  </si>
  <si>
    <t>外部旋鈕</t>
    <phoneticPr fontId="1" type="noConversion"/>
  </si>
  <si>
    <t>電控箱-總閘</t>
    <phoneticPr fontId="1" type="noConversion"/>
  </si>
  <si>
    <t>A-2</t>
    <phoneticPr fontId="1" type="noConversion"/>
  </si>
  <si>
    <t>PC相關電源</t>
    <phoneticPr fontId="1" type="noConversion"/>
  </si>
  <si>
    <t>PC延長線</t>
    <phoneticPr fontId="1" type="noConversion"/>
  </si>
  <si>
    <t>2ARP1D7</t>
    <phoneticPr fontId="1" type="noConversion"/>
  </si>
  <si>
    <t>2ASP1D7</t>
    <phoneticPr fontId="1" type="noConversion"/>
  </si>
  <si>
    <t>E</t>
    <phoneticPr fontId="1" type="noConversion"/>
  </si>
  <si>
    <t>A-3</t>
    <phoneticPr fontId="1" type="noConversion"/>
  </si>
  <si>
    <t>電控箱</t>
  </si>
  <si>
    <t>X軸馬達電源</t>
    <phoneticPr fontId="1" type="noConversion"/>
  </si>
  <si>
    <t>X軸馬達</t>
    <phoneticPr fontId="1" type="noConversion"/>
  </si>
  <si>
    <t>2AM01U</t>
    <phoneticPr fontId="1" type="noConversion"/>
  </si>
  <si>
    <t>2AM01V</t>
    <phoneticPr fontId="1" type="noConversion"/>
  </si>
  <si>
    <t>2AM01W</t>
    <phoneticPr fontId="1" type="noConversion"/>
  </si>
  <si>
    <t>E</t>
    <phoneticPr fontId="1" type="noConversion"/>
  </si>
  <si>
    <t>原廠線-耐繞曲</t>
  </si>
  <si>
    <t>A-4</t>
    <phoneticPr fontId="1" type="noConversion"/>
  </si>
  <si>
    <t>Z軸主軸馬達電源</t>
  </si>
  <si>
    <t>Z軸主軸馬達電源</t>
    <phoneticPr fontId="1" type="noConversion"/>
  </si>
  <si>
    <t>Z軸主軸馬達</t>
  </si>
  <si>
    <t>Z軸主軸馬達</t>
    <phoneticPr fontId="1" type="noConversion"/>
  </si>
  <si>
    <t>2AM02U</t>
    <phoneticPr fontId="1" type="noConversion"/>
  </si>
  <si>
    <t>2AM02V</t>
    <phoneticPr fontId="1" type="noConversion"/>
  </si>
  <si>
    <t>2AM02W</t>
    <phoneticPr fontId="1" type="noConversion"/>
  </si>
  <si>
    <t>BKP-M2D8</t>
    <phoneticPr fontId="1" type="noConversion"/>
  </si>
  <si>
    <t>BKN-M2D8</t>
    <phoneticPr fontId="1" type="noConversion"/>
  </si>
  <si>
    <t>A-5</t>
    <phoneticPr fontId="1" type="noConversion"/>
  </si>
  <si>
    <t>2AM03U</t>
    <phoneticPr fontId="1" type="noConversion"/>
  </si>
  <si>
    <t>2AM03V</t>
    <phoneticPr fontId="1" type="noConversion"/>
  </si>
  <si>
    <t>2AM03W</t>
    <phoneticPr fontId="1" type="noConversion"/>
  </si>
  <si>
    <t>BKP-M3D8</t>
    <phoneticPr fontId="1" type="noConversion"/>
  </si>
  <si>
    <t>BKN-M3D8</t>
    <phoneticPr fontId="1" type="noConversion"/>
  </si>
  <si>
    <t>A-6</t>
    <phoneticPr fontId="1" type="noConversion"/>
  </si>
  <si>
    <t>2DPC1H3</t>
    <phoneticPr fontId="1" type="noConversion"/>
  </si>
  <si>
    <t>人機電源</t>
    <phoneticPr fontId="1" type="noConversion"/>
  </si>
  <si>
    <t>2DNC1F1</t>
    <phoneticPr fontId="1" type="noConversion"/>
  </si>
  <si>
    <t>人機</t>
    <phoneticPr fontId="1" type="noConversion"/>
  </si>
  <si>
    <t>A-7</t>
    <phoneticPr fontId="1" type="noConversion"/>
  </si>
  <si>
    <t>入料條碼機電源</t>
    <phoneticPr fontId="1" type="noConversion"/>
  </si>
  <si>
    <t>入料條碼機</t>
    <phoneticPr fontId="1" type="noConversion"/>
  </si>
  <si>
    <t>電控箱</t>
    <phoneticPr fontId="1" type="noConversion"/>
  </si>
  <si>
    <t>原廠線</t>
    <phoneticPr fontId="1" type="noConversion"/>
  </si>
  <si>
    <t>2DPC1I1</t>
  </si>
  <si>
    <t>2DPC1I1</t>
    <phoneticPr fontId="1" type="noConversion"/>
  </si>
  <si>
    <t>2DNC1I1</t>
  </si>
  <si>
    <t>2DNC1I1</t>
    <phoneticPr fontId="1" type="noConversion"/>
  </si>
  <si>
    <t>E</t>
    <phoneticPr fontId="1" type="noConversion"/>
  </si>
  <si>
    <t>A-8</t>
    <phoneticPr fontId="1" type="noConversion"/>
  </si>
  <si>
    <t>出料條碼機電源</t>
    <phoneticPr fontId="1" type="noConversion"/>
  </si>
  <si>
    <t>出料條碼機</t>
    <phoneticPr fontId="1" type="noConversion"/>
  </si>
  <si>
    <t>A-9</t>
    <phoneticPr fontId="1" type="noConversion"/>
  </si>
  <si>
    <t>A-10</t>
    <phoneticPr fontId="1" type="noConversion"/>
  </si>
  <si>
    <t>入料條碼機網路</t>
    <phoneticPr fontId="1" type="noConversion"/>
  </si>
  <si>
    <t>出料條碼機網路</t>
    <phoneticPr fontId="1" type="noConversion"/>
  </si>
  <si>
    <t>A-11</t>
    <phoneticPr fontId="1" type="noConversion"/>
  </si>
  <si>
    <t>MSM轉板10P</t>
  </si>
  <si>
    <t>電控箱</t>
    <phoneticPr fontId="1" type="noConversion"/>
  </si>
  <si>
    <t>X00</t>
    <phoneticPr fontId="1" type="noConversion"/>
  </si>
  <si>
    <t>X01</t>
  </si>
  <si>
    <t>X23</t>
    <phoneticPr fontId="1" type="noConversion"/>
  </si>
  <si>
    <t>X45</t>
  </si>
  <si>
    <t>X46</t>
  </si>
  <si>
    <t>X47</t>
  </si>
  <si>
    <t>X51</t>
  </si>
  <si>
    <t>X52</t>
  </si>
  <si>
    <t>原廠線-耐繞曲</t>
    <phoneticPr fontId="1" type="noConversion"/>
  </si>
  <si>
    <t>耐繞曲</t>
    <phoneticPr fontId="1" type="noConversion"/>
  </si>
  <si>
    <t>X55</t>
  </si>
  <si>
    <t>X軸MSM轉板2</t>
    <phoneticPr fontId="1" type="noConversion"/>
  </si>
  <si>
    <t>夾爪檢知</t>
    <phoneticPr fontId="1" type="noConversion"/>
  </si>
  <si>
    <t>X24</t>
    <phoneticPr fontId="1" type="noConversion"/>
  </si>
  <si>
    <t>X25</t>
    <phoneticPr fontId="1" type="noConversion"/>
  </si>
  <si>
    <t>X26</t>
    <phoneticPr fontId="1" type="noConversion"/>
  </si>
  <si>
    <t>X27</t>
    <phoneticPr fontId="1" type="noConversion"/>
  </si>
  <si>
    <t>夾爪各檢知</t>
    <phoneticPr fontId="1" type="noConversion"/>
  </si>
  <si>
    <t>SMF-3P*5 母PING公頭</t>
  </si>
  <si>
    <t>SMF-3P*5 母PING公頭</t>
    <phoneticPr fontId="1" type="noConversion"/>
  </si>
  <si>
    <t>A-12</t>
    <phoneticPr fontId="1" type="noConversion"/>
  </si>
  <si>
    <t>X軸原點極限工位5SR</t>
    <phoneticPr fontId="1" type="noConversion"/>
  </si>
  <si>
    <t>X軸MSM轉板1</t>
    <phoneticPr fontId="1" type="noConversion"/>
  </si>
  <si>
    <t>X54</t>
    <phoneticPr fontId="1" type="noConversion"/>
  </si>
  <si>
    <t>X64</t>
  </si>
  <si>
    <t>A-13</t>
    <phoneticPr fontId="1" type="noConversion"/>
  </si>
  <si>
    <t>X軸工位1~4SR</t>
    <phoneticPr fontId="1" type="noConversion"/>
  </si>
  <si>
    <t>X44</t>
    <phoneticPr fontId="1" type="noConversion"/>
  </si>
  <si>
    <t>X50</t>
    <phoneticPr fontId="1" type="noConversion"/>
  </si>
  <si>
    <t>A-14</t>
    <phoneticPr fontId="1" type="noConversion"/>
  </si>
  <si>
    <t>主Z軸原點極限</t>
    <phoneticPr fontId="1" type="noConversion"/>
  </si>
  <si>
    <t>Z軸MSM轉板1</t>
    <phoneticPr fontId="1" type="noConversion"/>
  </si>
  <si>
    <t>X04</t>
    <phoneticPr fontId="1" type="noConversion"/>
  </si>
  <si>
    <t>X05</t>
  </si>
  <si>
    <t>X06</t>
  </si>
  <si>
    <t>A-15</t>
    <phoneticPr fontId="1" type="noConversion"/>
  </si>
  <si>
    <t>主Z軸工位1~4SR</t>
    <phoneticPr fontId="1" type="noConversion"/>
  </si>
  <si>
    <t>Z軸MSM轉板2</t>
    <phoneticPr fontId="1" type="noConversion"/>
  </si>
  <si>
    <t>X56</t>
    <phoneticPr fontId="1" type="noConversion"/>
  </si>
  <si>
    <t>X57</t>
  </si>
  <si>
    <t>X60</t>
    <phoneticPr fontId="1" type="noConversion"/>
  </si>
  <si>
    <t>X61</t>
  </si>
  <si>
    <t>X62</t>
  </si>
  <si>
    <t>X63</t>
  </si>
  <si>
    <t>X65</t>
  </si>
  <si>
    <t>A-16</t>
    <phoneticPr fontId="1" type="noConversion"/>
  </si>
  <si>
    <t>從Z軸原點極限</t>
    <phoneticPr fontId="1" type="noConversion"/>
  </si>
  <si>
    <t>從Z軸原點極限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</si>
  <si>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</si>
  <si>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</si>
  <si>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</si>
  <si>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A-17</t>
    <phoneticPr fontId="1" type="noConversion"/>
  </si>
  <si>
    <t>入料工位1~3SR</t>
    <phoneticPr fontId="1" type="noConversion"/>
  </si>
  <si>
    <t>X30</t>
    <phoneticPr fontId="1" type="noConversion"/>
  </si>
  <si>
    <t>X31</t>
  </si>
  <si>
    <t>X32</t>
  </si>
  <si>
    <t>X33</t>
  </si>
  <si>
    <t>X34</t>
  </si>
  <si>
    <t>X35</t>
  </si>
  <si>
    <t>A-18</t>
    <phoneticPr fontId="1" type="noConversion"/>
  </si>
  <si>
    <t>出料工位4~6SR</t>
    <phoneticPr fontId="1" type="noConversion"/>
  </si>
  <si>
    <t>出料MSM轉板</t>
    <phoneticPr fontId="1" type="noConversion"/>
  </si>
  <si>
    <t>入料MSM轉板</t>
    <phoneticPr fontId="1" type="noConversion"/>
  </si>
  <si>
    <t>X36</t>
    <phoneticPr fontId="1" type="noConversion"/>
  </si>
  <si>
    <t>X37</t>
  </si>
  <si>
    <t>X40</t>
    <phoneticPr fontId="1" type="noConversion"/>
  </si>
  <si>
    <t>X41</t>
  </si>
  <si>
    <t>X42</t>
  </si>
  <si>
    <t>X43</t>
  </si>
  <si>
    <t>A-19</t>
    <phoneticPr fontId="1" type="noConversion"/>
  </si>
  <si>
    <t>Z軸氣動剎車電磁閥</t>
    <phoneticPr fontId="1" type="noConversion"/>
  </si>
  <si>
    <t>Y24</t>
    <phoneticPr fontId="1" type="noConversion"/>
  </si>
  <si>
    <t>Y34</t>
  </si>
  <si>
    <t>Y25</t>
    <phoneticPr fontId="1" type="noConversion"/>
  </si>
  <si>
    <t>A-20</t>
    <phoneticPr fontId="1" type="noConversion"/>
  </si>
  <si>
    <t>四色燈</t>
    <phoneticPr fontId="1" type="noConversion"/>
  </si>
  <si>
    <t>Y33</t>
    <phoneticPr fontId="1" type="noConversion"/>
  </si>
  <si>
    <t>Y35</t>
  </si>
  <si>
    <t>Y36</t>
  </si>
  <si>
    <t>Y37</t>
  </si>
  <si>
    <t>A-21</t>
    <phoneticPr fontId="1" type="noConversion"/>
  </si>
  <si>
    <t>PC</t>
  </si>
  <si>
    <t>PC</t>
    <phoneticPr fontId="1" type="noConversion"/>
  </si>
  <si>
    <t>PLC &gt; PC網路線</t>
    <phoneticPr fontId="1" type="noConversion"/>
  </si>
  <si>
    <t>PLC &gt; 人機網路線</t>
    <phoneticPr fontId="1" type="noConversion"/>
  </si>
  <si>
    <t>A-22</t>
    <phoneticPr fontId="1" type="noConversion"/>
  </si>
  <si>
    <t>A-23</t>
    <phoneticPr fontId="1" type="noConversion"/>
  </si>
  <si>
    <t>左上門檢</t>
    <phoneticPr fontId="1" type="noConversion"/>
  </si>
  <si>
    <t>A-24</t>
    <phoneticPr fontId="1" type="noConversion"/>
  </si>
  <si>
    <t>中上門檢</t>
    <phoneticPr fontId="1" type="noConversion"/>
  </si>
  <si>
    <t>中上門檢</t>
    <phoneticPr fontId="1" type="noConversion"/>
  </si>
  <si>
    <t>A-25</t>
    <phoneticPr fontId="1" type="noConversion"/>
  </si>
  <si>
    <t>右上門檢</t>
    <phoneticPr fontId="1" type="noConversion"/>
  </si>
  <si>
    <t>右上門檢</t>
    <phoneticPr fontId="1" type="noConversion"/>
  </si>
  <si>
    <t>A-26</t>
    <phoneticPr fontId="1" type="noConversion"/>
  </si>
  <si>
    <t>A-27</t>
    <phoneticPr fontId="1" type="noConversion"/>
  </si>
  <si>
    <t>A-28</t>
    <phoneticPr fontId="1" type="noConversion"/>
  </si>
  <si>
    <t>左下門檢</t>
    <phoneticPr fontId="1" type="noConversion"/>
  </si>
  <si>
    <t>中下門檢</t>
    <phoneticPr fontId="1" type="noConversion"/>
  </si>
  <si>
    <t>右下門檢</t>
    <phoneticPr fontId="1" type="noConversion"/>
  </si>
  <si>
    <t>右下門檢</t>
    <phoneticPr fontId="1" type="noConversion"/>
  </si>
  <si>
    <t>A-29</t>
    <phoneticPr fontId="1" type="noConversion"/>
  </si>
  <si>
    <t>左側EMO</t>
    <phoneticPr fontId="1" type="noConversion"/>
  </si>
  <si>
    <t>A-30</t>
    <phoneticPr fontId="1" type="noConversion"/>
  </si>
  <si>
    <t>右側EMO</t>
    <phoneticPr fontId="1" type="noConversion"/>
  </si>
  <si>
    <t>中上側EMO</t>
    <phoneticPr fontId="1" type="noConversion"/>
  </si>
  <si>
    <t>中下側EMO</t>
    <phoneticPr fontId="1" type="noConversion"/>
  </si>
  <si>
    <t>A-31</t>
    <phoneticPr fontId="1" type="noConversion"/>
  </si>
  <si>
    <t>A-32</t>
    <phoneticPr fontId="1" type="noConversion"/>
  </si>
  <si>
    <t>A-33</t>
    <phoneticPr fontId="1" type="noConversion"/>
  </si>
  <si>
    <t>A-34</t>
    <phoneticPr fontId="1" type="noConversion"/>
  </si>
  <si>
    <t>側板</t>
    <phoneticPr fontId="1" type="noConversion"/>
  </si>
  <si>
    <t>正板</t>
    <phoneticPr fontId="1" type="noConversion"/>
  </si>
  <si>
    <t>電控箱-延長線CP</t>
    <phoneticPr fontId="1" type="noConversion"/>
  </si>
  <si>
    <t>E</t>
    <phoneticPr fontId="1" type="noConversion"/>
  </si>
  <si>
    <t>E</t>
    <phoneticPr fontId="1" type="noConversion"/>
  </si>
  <si>
    <t>A_中繼箱</t>
    <phoneticPr fontId="1" type="noConversion"/>
  </si>
  <si>
    <t>原廠線材</t>
  </si>
  <si>
    <t>原廠線材</t>
    <phoneticPr fontId="1" type="noConversion"/>
  </si>
  <si>
    <t>原廠線材-耐曲</t>
  </si>
  <si>
    <t>原廠線材-耐曲</t>
    <phoneticPr fontId="1" type="noConversion"/>
  </si>
  <si>
    <t>端子台</t>
    <phoneticPr fontId="1" type="noConversion"/>
  </si>
  <si>
    <t>E84中繼箱</t>
    <phoneticPr fontId="1" type="noConversion"/>
  </si>
  <si>
    <t>2DPC1I1</t>
    <phoneticPr fontId="1" type="noConversion"/>
  </si>
  <si>
    <t>SG</t>
    <phoneticPr fontId="1" type="noConversion"/>
  </si>
  <si>
    <t>SDA4</t>
  </si>
  <si>
    <t>SDA2</t>
  </si>
  <si>
    <t>SDB4</t>
  </si>
  <si>
    <t>SDB2</t>
  </si>
  <si>
    <t>SDA</t>
    <phoneticPr fontId="1" type="noConversion"/>
  </si>
  <si>
    <t>SDB</t>
    <phoneticPr fontId="1" type="noConversion"/>
  </si>
  <si>
    <t>E84-電源、INPUT</t>
    <phoneticPr fontId="1" type="noConversion"/>
  </si>
  <si>
    <t>E84-RS485</t>
    <phoneticPr fontId="1" type="noConversion"/>
  </si>
  <si>
    <t>E84中繼盤</t>
    <phoneticPr fontId="1" type="noConversion"/>
  </si>
  <si>
    <t>T12-C2H5</t>
  </si>
  <si>
    <t>T12-C2H4</t>
  </si>
  <si>
    <t>T12-C2H3</t>
  </si>
  <si>
    <t>T12-C2H2</t>
  </si>
  <si>
    <t>T12-C2H1</t>
  </si>
  <si>
    <t>T12-C2G0</t>
  </si>
  <si>
    <t>T11-C2C5</t>
  </si>
  <si>
    <t>T11-C2C4</t>
  </si>
  <si>
    <t>T11-C2C3</t>
  </si>
  <si>
    <t>T11-C2C2</t>
  </si>
  <si>
    <t>T21-C2B5</t>
  </si>
  <si>
    <t>T21-C2B4</t>
  </si>
  <si>
    <t>T21-C2B3</t>
  </si>
  <si>
    <t>T21-C2B2</t>
  </si>
  <si>
    <t>Y40</t>
    <phoneticPr fontId="1" type="noConversion"/>
  </si>
  <si>
    <t>Y41</t>
    <phoneticPr fontId="1" type="noConversion"/>
  </si>
  <si>
    <t>Y42</t>
  </si>
  <si>
    <t>Y43</t>
  </si>
  <si>
    <t>Y44</t>
  </si>
  <si>
    <t>E84-1</t>
    <phoneticPr fontId="1" type="noConversion"/>
  </si>
  <si>
    <t>E84-2</t>
    <phoneticPr fontId="1" type="noConversion"/>
  </si>
  <si>
    <t>E84-3</t>
    <phoneticPr fontId="1" type="noConversion"/>
  </si>
  <si>
    <t>E84-4</t>
    <phoneticPr fontId="1" type="noConversion"/>
  </si>
  <si>
    <t>E84-5</t>
    <phoneticPr fontId="1" type="noConversion"/>
  </si>
  <si>
    <t>PLC</t>
    <phoneticPr fontId="1" type="noConversion"/>
  </si>
  <si>
    <t>終端電阻</t>
    <phoneticPr fontId="1" type="noConversion"/>
  </si>
  <si>
    <t>A-35</t>
    <phoneticPr fontId="1" type="noConversion"/>
  </si>
  <si>
    <t>E84-1_RS232</t>
    <phoneticPr fontId="1" type="noConversion"/>
  </si>
  <si>
    <t>PC放置區</t>
    <phoneticPr fontId="1" type="noConversion"/>
  </si>
  <si>
    <t>RJ-11</t>
    <phoneticPr fontId="1" type="noConversion"/>
  </si>
  <si>
    <t>D-SUB_9P公頭</t>
  </si>
  <si>
    <t>D-SUB_9P公頭</t>
    <phoneticPr fontId="1" type="noConversion"/>
  </si>
  <si>
    <t>D-SUB_9P母頭</t>
  </si>
  <si>
    <t>D-SUB_9P母頭</t>
    <phoneticPr fontId="1" type="noConversion"/>
  </si>
  <si>
    <t>E84-1</t>
    <phoneticPr fontId="1" type="noConversion"/>
  </si>
  <si>
    <t>SDB1</t>
  </si>
  <si>
    <t>SDA1</t>
  </si>
  <si>
    <t>SG</t>
  </si>
  <si>
    <t>X30</t>
    <phoneticPr fontId="1" type="noConversion"/>
  </si>
  <si>
    <t>X36</t>
    <phoneticPr fontId="1" type="noConversion"/>
  </si>
  <si>
    <t>Y40</t>
    <phoneticPr fontId="1" type="noConversion"/>
  </si>
  <si>
    <t>Y41</t>
  </si>
  <si>
    <t>A-36</t>
    <phoneticPr fontId="1" type="noConversion"/>
  </si>
  <si>
    <t>E84-2_RS232</t>
    <phoneticPr fontId="1" type="noConversion"/>
  </si>
  <si>
    <t>E84-2</t>
    <phoneticPr fontId="1" type="noConversion"/>
  </si>
  <si>
    <t>A-37</t>
    <phoneticPr fontId="1" type="noConversion"/>
  </si>
  <si>
    <t>E84-3_RS232</t>
    <phoneticPr fontId="1" type="noConversion"/>
  </si>
  <si>
    <t>E84-3</t>
    <phoneticPr fontId="1" type="noConversion"/>
  </si>
  <si>
    <t>A-38</t>
    <phoneticPr fontId="1" type="noConversion"/>
  </si>
  <si>
    <t>E84-4_RS232</t>
    <phoneticPr fontId="1" type="noConversion"/>
  </si>
  <si>
    <t>E84-4</t>
    <phoneticPr fontId="1" type="noConversion"/>
  </si>
  <si>
    <t>A-39</t>
    <phoneticPr fontId="1" type="noConversion"/>
  </si>
  <si>
    <t>E84-5_RS232</t>
    <phoneticPr fontId="1" type="noConversion"/>
  </si>
  <si>
    <t>E84-5</t>
    <phoneticPr fontId="1" type="noConversion"/>
  </si>
  <si>
    <t>RX</t>
    <phoneticPr fontId="1" type="noConversion"/>
  </si>
  <si>
    <t>TX</t>
    <phoneticPr fontId="1" type="noConversion"/>
  </si>
  <si>
    <t>GND</t>
    <phoneticPr fontId="1" type="noConversion"/>
  </si>
  <si>
    <t>預留</t>
    <phoneticPr fontId="1" type="noConversion"/>
  </si>
  <si>
    <t>端子台</t>
    <phoneticPr fontId="1" type="noConversion"/>
  </si>
  <si>
    <t>端子台</t>
    <phoneticPr fontId="1" type="noConversion"/>
  </si>
  <si>
    <t>平行焊第2、3、5pin</t>
    <phoneticPr fontId="1" type="noConversion"/>
  </si>
  <si>
    <t>RS-485</t>
    <phoneticPr fontId="1" type="noConversion"/>
  </si>
  <si>
    <t>RJ-11_
三頭轉接</t>
    <phoneticPr fontId="1" type="noConversion"/>
  </si>
  <si>
    <t>T11-C2C1</t>
    <phoneticPr fontId="1" type="noConversion"/>
  </si>
  <si>
    <t>T21-C2C1</t>
    <phoneticPr fontId="1" type="noConversion"/>
  </si>
  <si>
    <t>X53</t>
    <phoneticPr fontId="1" type="noConversion"/>
  </si>
  <si>
    <t>X02</t>
    <phoneticPr fontId="1" type="noConversion"/>
  </si>
  <si>
    <t>X21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</si>
</sst>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線長:&quot;\ General\ &quot;米&quot;"/>
    <numFmt numFmtId="177" formatCode="General&quot;PIN歐規連接器&quot;"/>
    <numFmt numFmtId="178" formatCode="General&quot;A&quot;"/>
    <numFmt numFmtId="179" formatCode="General&quot;m&quot;"/>
  </numFmts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0"/>
      <name val="新細明體"/>
      <family val="2"/>
      <charset val="136"/>
      <scheme val="minor"/>
    </font>
    <font>
      <sz val="10"/>
      <name val="新細明體"/>
      <family val="1"/>
      <charset val="136"/>
      <scheme val="minor"/>
    </font>
    <font>
      <sz val="9"/>
      <color theme="1"/>
      <name val="微軟正黑體"/>
      <family val="2"/>
      <charset val="136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49" fontId="6" fillId="2" borderId="0">
      <alignment horizontal="left" vertical="center"/>
      <protection hidden="1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</cellStyleXfs>
  <cellXfs count="137">
    <xf numFmtId="0" fontId="0" fillId="0" borderId="0" xfId="0">
      <alignment vertical="center"/>
    </xf>
    <xf numFmtId="0" fontId="0" fillId="0" borderId="7" xfId="0" applyBorder="1">
      <alignment vertical="center"/>
    </xf>
    <xf numFmtId="176" fontId="7" fillId="0" borderId="0" xfId="3" applyNumberFormat="1" applyFont="1" applyFill="1" applyBorder="1" applyAlignment="1" applyProtection="1">
      <alignment horizontal="center" vertical="center"/>
    </xf>
    <xf numFmtId="0" fontId="0" fillId="0" borderId="0" xfId="0" applyProtection="1">
      <alignment vertical="center"/>
    </xf>
    <xf numFmtId="0" fontId="8" fillId="0" borderId="15" xfId="7" applyFont="1" applyBorder="1" applyAlignment="1" applyProtection="1">
      <alignment horizontal="center" vertical="center"/>
    </xf>
    <xf numFmtId="0" fontId="8" fillId="0" borderId="16" xfId="7" applyFont="1" applyBorder="1" applyAlignment="1" applyProtection="1">
      <alignment horizontal="center" vertical="center"/>
    </xf>
    <xf numFmtId="0" fontId="12" fillId="0" borderId="0" xfId="0" applyFont="1" applyProtection="1">
      <alignment vertical="center"/>
    </xf>
    <xf numFmtId="0" fontId="8" fillId="0" borderId="7" xfId="7" applyFont="1" applyBorder="1" applyAlignment="1" applyProtection="1">
      <alignment horizontal="center" vertical="center"/>
      <protection hidden="1"/>
    </xf>
    <xf numFmtId="0" fontId="8" fillId="0" borderId="18" xfId="7" applyFont="1" applyBorder="1" applyAlignment="1" applyProtection="1">
      <alignment horizontal="center" vertical="center"/>
      <protection hidden="1"/>
    </xf>
    <xf numFmtId="0" fontId="8" fillId="0" borderId="20" xfId="0" applyFont="1" applyBorder="1" applyAlignment="1" applyProtection="1">
      <alignment horizontal="center" vertical="center"/>
    </xf>
    <xf numFmtId="0" fontId="8" fillId="0" borderId="20" xfId="0" applyNumberFormat="1" applyFont="1" applyBorder="1" applyAlignment="1" applyProtection="1">
      <alignment horizontal="center" vertical="center"/>
    </xf>
    <xf numFmtId="0" fontId="0" fillId="0" borderId="0" xfId="0" applyFont="1" applyProtection="1">
      <alignment vertical="center"/>
    </xf>
    <xf numFmtId="0" fontId="0" fillId="0" borderId="1" xfId="1" applyFont="1" applyFill="1" applyBorder="1" applyAlignment="1" applyProtection="1">
      <alignment horizontal="right" vertical="center" wrapText="1"/>
    </xf>
    <xf numFmtId="0" fontId="2" fillId="0" borderId="4" xfId="1" applyFont="1" applyFill="1" applyBorder="1" applyAlignment="1" applyProtection="1">
      <alignment horizontal="right" vertical="center"/>
    </xf>
    <xf numFmtId="0" fontId="2" fillId="0" borderId="0" xfId="1" applyFont="1" applyFill="1" applyProtection="1">
      <alignment vertical="center"/>
    </xf>
    <xf numFmtId="0" fontId="5" fillId="0" borderId="0" xfId="1" applyFont="1" applyFill="1" applyAlignment="1" applyProtection="1">
      <alignment horizontal="center" vertical="center"/>
    </xf>
    <xf numFmtId="0" fontId="0" fillId="0" borderId="0" xfId="0" applyFont="1" applyAlignment="1" applyProtection="1">
      <alignment vertical="center" shrinkToFit="1"/>
    </xf>
    <xf numFmtId="0" fontId="8" fillId="3" borderId="7" xfId="0" applyFont="1" applyFill="1" applyBorder="1" applyAlignment="1" applyProtection="1">
      <alignment horizontal="center" vertical="center" shrinkToFit="1"/>
    </xf>
    <xf numFmtId="0" fontId="8" fillId="0" borderId="7" xfId="5" applyFont="1" applyBorder="1" applyAlignment="1" applyProtection="1">
      <alignment horizontal="center" vertical="center" shrinkToFit="1"/>
    </xf>
    <xf numFmtId="0" fontId="9" fillId="0" borderId="7" xfId="1" applyFont="1" applyBorder="1" applyAlignment="1" applyProtection="1">
      <alignment horizontal="center" vertical="center" shrinkToFit="1"/>
    </xf>
    <xf numFmtId="0" fontId="8" fillId="0" borderId="7" xfId="1" applyFont="1" applyBorder="1" applyAlignment="1" applyProtection="1">
      <alignment horizontal="center" vertical="center" shrinkToFit="1"/>
    </xf>
    <xf numFmtId="0" fontId="8" fillId="0" borderId="7" xfId="5" applyFont="1" applyBorder="1" applyAlignment="1" applyProtection="1">
      <alignment horizontal="center" vertical="center" shrinkToFit="1"/>
      <protection locked="0"/>
    </xf>
    <xf numFmtId="0" fontId="9" fillId="0" borderId="7" xfId="1" applyFont="1" applyBorder="1" applyAlignment="1" applyProtection="1">
      <alignment horizontal="center" vertical="center" shrinkToFit="1"/>
      <protection locked="0"/>
    </xf>
    <xf numFmtId="0" fontId="7" fillId="0" borderId="7" xfId="3" applyNumberFormat="1" applyFont="1" applyFill="1" applyBorder="1" applyAlignment="1" applyProtection="1">
      <alignment horizontal="center" vertical="center" shrinkToFit="1"/>
      <protection locked="0"/>
    </xf>
    <xf numFmtId="0" fontId="7" fillId="0" borderId="7" xfId="3" applyNumberFormat="1" applyFont="1" applyFill="1" applyBorder="1" applyAlignment="1" applyProtection="1">
      <alignment horizontal="center" vertical="center" shrinkToFit="1"/>
      <protection hidden="1"/>
    </xf>
    <xf numFmtId="0" fontId="8" fillId="3" borderId="7" xfId="0" applyFont="1" applyFill="1" applyBorder="1" applyAlignment="1" applyProtection="1">
      <alignment horizontal="center" vertical="center" shrinkToFit="1"/>
      <protection hidden="1"/>
    </xf>
    <xf numFmtId="0" fontId="8" fillId="0" borderId="7" xfId="1" applyFont="1" applyBorder="1" applyAlignment="1" applyProtection="1">
      <alignment horizontal="center" vertical="center" shrinkToFit="1"/>
      <protection locked="0"/>
    </xf>
    <xf numFmtId="178" fontId="0" fillId="0" borderId="7" xfId="0" applyNumberFormat="1" applyBorder="1">
      <alignment vertical="center"/>
    </xf>
    <xf numFmtId="0" fontId="0" fillId="0" borderId="7" xfId="0" applyBorder="1" applyAlignment="1">
      <alignment horizontal="left" vertical="top"/>
    </xf>
    <xf numFmtId="0" fontId="7" fillId="0" borderId="15" xfId="3" applyNumberFormat="1" applyFont="1" applyFill="1" applyBorder="1" applyAlignment="1" applyProtection="1">
      <alignment horizontal="center" vertical="center" shrinkToFit="1"/>
      <protection locked="0"/>
    </xf>
    <xf numFmtId="0" fontId="7" fillId="0" borderId="16" xfId="3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78" fontId="0" fillId="0" borderId="0" xfId="0" applyNumberFormat="1" applyBorder="1">
      <alignment vertical="center"/>
    </xf>
    <xf numFmtId="0" fontId="13" fillId="0" borderId="7" xfId="0" applyFont="1" applyBorder="1">
      <alignment vertical="center"/>
    </xf>
    <xf numFmtId="179" fontId="0" fillId="0" borderId="7" xfId="0" applyNumberFormat="1" applyBorder="1">
      <alignment vertical="center"/>
    </xf>
    <xf numFmtId="178" fontId="0" fillId="0" borderId="7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9" fontId="13" fillId="0" borderId="7" xfId="0" applyNumberFormat="1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 applyProtection="1"/>
    <xf numFmtId="0" fontId="18" fillId="0" borderId="0" xfId="0" applyFont="1" applyAlignment="1" applyProtection="1">
      <protection locked="0"/>
    </xf>
    <xf numFmtId="0" fontId="18" fillId="0" borderId="0" xfId="0" applyFont="1" applyProtection="1">
      <alignment vertical="center"/>
      <protection locked="0"/>
    </xf>
    <xf numFmtId="0" fontId="0" fillId="0" borderId="0" xfId="0" applyAlignment="1" applyProtection="1">
      <alignment horizontal="center" vertical="center"/>
    </xf>
    <xf numFmtId="0" fontId="8" fillId="0" borderId="15" xfId="8" applyFont="1" applyBorder="1" applyAlignment="1" applyProtection="1">
      <alignment horizontal="center" vertical="center" shrinkToFit="1"/>
      <protection locked="0"/>
    </xf>
    <xf numFmtId="0" fontId="8" fillId="0" borderId="16" xfId="8" applyFont="1" applyBorder="1" applyAlignment="1" applyProtection="1">
      <alignment horizontal="center" vertical="center" shrinkToFit="1"/>
      <protection locked="0"/>
    </xf>
    <xf numFmtId="0" fontId="8" fillId="0" borderId="17" xfId="8" applyFont="1" applyBorder="1" applyAlignment="1" applyProtection="1">
      <alignment horizontal="center" vertical="center" shrinkToFit="1"/>
      <protection locked="0"/>
    </xf>
    <xf numFmtId="0" fontId="8" fillId="0" borderId="19" xfId="8" applyFont="1" applyBorder="1" applyAlignment="1" applyProtection="1">
      <alignment horizontal="center" vertical="center" shrinkToFit="1"/>
      <protection locked="0"/>
    </xf>
    <xf numFmtId="0" fontId="15" fillId="0" borderId="10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13" fillId="0" borderId="24" xfId="0" applyFont="1" applyBorder="1">
      <alignment vertical="center"/>
    </xf>
    <xf numFmtId="0" fontId="13" fillId="0" borderId="24" xfId="0" applyFont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4" fillId="0" borderId="0" xfId="0" applyFont="1" applyFill="1" applyBorder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>
      <alignment vertical="center"/>
    </xf>
    <xf numFmtId="0" fontId="15" fillId="0" borderId="7" xfId="0" applyFont="1" applyFill="1" applyBorder="1">
      <alignment vertical="center"/>
    </xf>
    <xf numFmtId="0" fontId="14" fillId="0" borderId="7" xfId="0" applyFont="1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7" fillId="0" borderId="7" xfId="3" applyNumberFormat="1" applyFont="1" applyFill="1" applyBorder="1" applyAlignment="1" applyProtection="1">
      <alignment horizontal="center" vertical="center" shrinkToFit="1"/>
    </xf>
    <xf numFmtId="0" fontId="7" fillId="0" borderId="7" xfId="3" applyNumberFormat="1" applyFont="1" applyFill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7" xfId="1" applyFont="1" applyBorder="1" applyAlignment="1" applyProtection="1">
      <alignment horizontal="center" vertical="center" wrapText="1" shrinkToFit="1"/>
      <protection locked="0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15" fillId="0" borderId="0" xfId="0" applyFont="1" applyFill="1" applyBorder="1" applyAlignment="1">
      <alignment horizontal="left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7" xfId="0" applyBorder="1">
      <alignment vertical="center"/>
    </xf>
    <xf numFmtId="0" fontId="0" fillId="0" borderId="26" xfId="0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20" fillId="0" borderId="7" xfId="5" applyFont="1" applyBorder="1" applyAlignment="1" applyProtection="1">
      <alignment horizontal="center" vertical="center" shrinkToFi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49" fontId="13" fillId="0" borderId="23" xfId="0" applyNumberFormat="1" applyFont="1" applyBorder="1" applyAlignment="1" applyProtection="1">
      <alignment horizontal="center" vertical="center" shrinkToFit="1"/>
      <protection locked="0"/>
    </xf>
    <xf numFmtId="49" fontId="13" fillId="0" borderId="21" xfId="0" applyNumberFormat="1" applyFont="1" applyBorder="1" applyAlignment="1" applyProtection="1">
      <alignment horizontal="center" vertical="center" shrinkToFit="1"/>
      <protection locked="0"/>
    </xf>
    <xf numFmtId="49" fontId="13" fillId="0" borderId="22" xfId="0" applyNumberFormat="1" applyFont="1" applyBorder="1" applyAlignment="1" applyProtection="1">
      <alignment horizontal="center" vertical="center" shrinkToFit="1"/>
      <protection locked="0"/>
    </xf>
    <xf numFmtId="177" fontId="8" fillId="0" borderId="12" xfId="7" applyNumberFormat="1" applyFont="1" applyBorder="1" applyAlignment="1" applyProtection="1">
      <alignment horizontal="center" vertical="center"/>
      <protection locked="0"/>
    </xf>
    <xf numFmtId="177" fontId="8" fillId="0" borderId="13" xfId="7" applyNumberFormat="1" applyFont="1" applyBorder="1" applyAlignment="1" applyProtection="1">
      <alignment horizontal="center" vertical="center"/>
      <protection locked="0"/>
    </xf>
    <xf numFmtId="177" fontId="8" fillId="0" borderId="14" xfId="7" applyNumberFormat="1" applyFont="1" applyBorder="1" applyAlignment="1" applyProtection="1">
      <alignment horizontal="center" vertical="center"/>
      <protection locked="0"/>
    </xf>
    <xf numFmtId="0" fontId="8" fillId="0" borderId="7" xfId="7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center" vertical="center"/>
    </xf>
    <xf numFmtId="176" fontId="7" fillId="0" borderId="8" xfId="3" applyNumberFormat="1" applyFont="1" applyFill="1" applyBorder="1" applyAlignment="1" applyProtection="1">
      <alignment horizontal="center" vertical="center" shrinkToFit="1"/>
    </xf>
    <xf numFmtId="176" fontId="7" fillId="0" borderId="11" xfId="3" applyNumberFormat="1" applyFont="1" applyFill="1" applyBorder="1" applyAlignment="1" applyProtection="1">
      <alignment horizontal="center" vertical="center" shrinkToFit="1"/>
    </xf>
    <xf numFmtId="176" fontId="7" fillId="0" borderId="9" xfId="3" applyNumberFormat="1" applyFont="1" applyFill="1" applyBorder="1" applyAlignment="1" applyProtection="1">
      <alignment horizontal="center" vertical="center" shrinkToFit="1"/>
    </xf>
    <xf numFmtId="0" fontId="7" fillId="0" borderId="8" xfId="3" applyNumberFormat="1" applyFont="1" applyFill="1" applyBorder="1" applyAlignment="1" applyProtection="1">
      <alignment horizontal="center" vertical="center" shrinkToFit="1"/>
    </xf>
    <xf numFmtId="0" fontId="7" fillId="0" borderId="9" xfId="3" applyNumberFormat="1" applyFont="1" applyFill="1" applyBorder="1" applyAlignment="1" applyProtection="1">
      <alignment horizontal="center" vertical="center" shrinkToFit="1"/>
    </xf>
    <xf numFmtId="0" fontId="2" fillId="0" borderId="5" xfId="1" applyFont="1" applyFill="1" applyBorder="1" applyAlignment="1" applyProtection="1">
      <alignment horizontal="left" vertical="center" shrinkToFit="1"/>
    </xf>
    <xf numFmtId="0" fontId="2" fillId="0" borderId="6" xfId="1" applyFont="1" applyFill="1" applyBorder="1" applyAlignment="1" applyProtection="1">
      <alignment horizontal="left" vertical="center" shrinkToFit="1"/>
    </xf>
    <xf numFmtId="0" fontId="2" fillId="0" borderId="2" xfId="1" applyFont="1" applyFill="1" applyBorder="1" applyAlignment="1" applyProtection="1">
      <alignment horizontal="left" vertical="center" shrinkToFit="1"/>
    </xf>
    <xf numFmtId="0" fontId="2" fillId="0" borderId="3" xfId="1" applyFont="1" applyFill="1" applyBorder="1" applyAlignment="1" applyProtection="1">
      <alignment horizontal="left" vertical="center" shrinkToFit="1"/>
    </xf>
    <xf numFmtId="176" fontId="7" fillId="0" borderId="8" xfId="3" applyNumberFormat="1" applyFont="1" applyFill="1" applyBorder="1" applyAlignment="1" applyProtection="1">
      <alignment horizontal="center" vertical="center" shrinkToFit="1"/>
      <protection locked="0"/>
    </xf>
    <xf numFmtId="176" fontId="7" fillId="0" borderId="11" xfId="3" applyNumberFormat="1" applyFont="1" applyFill="1" applyBorder="1" applyAlignment="1" applyProtection="1">
      <alignment horizontal="center" vertical="center" shrinkToFit="1"/>
      <protection locked="0"/>
    </xf>
    <xf numFmtId="176" fontId="7" fillId="0" borderId="9" xfId="3" applyNumberFormat="1" applyFont="1" applyFill="1" applyBorder="1" applyAlignment="1" applyProtection="1">
      <alignment horizontal="center" vertical="center" shrinkToFit="1"/>
      <protection locked="0"/>
    </xf>
    <xf numFmtId="0" fontId="7" fillId="0" borderId="8" xfId="3" applyNumberFormat="1" applyFont="1" applyFill="1" applyBorder="1" applyAlignment="1" applyProtection="1">
      <alignment horizontal="center" vertical="center" shrinkToFit="1"/>
      <protection locked="0"/>
    </xf>
    <xf numFmtId="0" fontId="7" fillId="0" borderId="9" xfId="3" applyNumberFormat="1" applyFont="1" applyFill="1" applyBorder="1" applyAlignment="1" applyProtection="1">
      <alignment horizontal="center" vertical="center" shrinkToFit="1"/>
      <protection locked="0"/>
    </xf>
    <xf numFmtId="0" fontId="2" fillId="0" borderId="5" xfId="1" applyFont="1" applyFill="1" applyBorder="1" applyAlignment="1" applyProtection="1">
      <alignment horizontal="left" vertical="center" shrinkToFit="1"/>
      <protection locked="0"/>
    </xf>
    <xf numFmtId="0" fontId="2" fillId="0" borderId="6" xfId="1" applyFont="1" applyFill="1" applyBorder="1" applyAlignment="1" applyProtection="1">
      <alignment horizontal="left" vertical="center" shrinkToFit="1"/>
      <protection locked="0"/>
    </xf>
    <xf numFmtId="0" fontId="2" fillId="0" borderId="2" xfId="1" applyFont="1" applyFill="1" applyBorder="1" applyAlignment="1" applyProtection="1">
      <alignment horizontal="left" vertical="center" shrinkToFit="1"/>
      <protection locked="0"/>
    </xf>
    <xf numFmtId="0" fontId="2" fillId="0" borderId="3" xfId="1" applyFont="1" applyFill="1" applyBorder="1" applyAlignment="1" applyProtection="1">
      <alignment horizontal="left" vertical="center" shrinkToFit="1"/>
      <protection locked="0"/>
    </xf>
    <xf numFmtId="0" fontId="19" fillId="0" borderId="0" xfId="0" applyFont="1" applyBorder="1" applyAlignment="1" applyProtection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0" fillId="0" borderId="7" xfId="3" applyNumberFormat="1" applyFont="1" applyFill="1" applyBorder="1" applyAlignment="1" applyProtection="1">
      <alignment horizontal="center" vertical="center" shrinkToFit="1"/>
    </xf>
    <xf numFmtId="0" fontId="20" fillId="0" borderId="7" xfId="5" applyFont="1" applyBorder="1" applyAlignment="1" applyProtection="1">
      <alignment horizontal="center" vertical="center" shrinkToFit="1"/>
      <protection locked="0"/>
    </xf>
  </cellXfs>
  <cellStyles count="9">
    <cellStyle name="一般" xfId="0" builtinId="0"/>
    <cellStyle name="一般 11" xfId="6"/>
    <cellStyle name="一般 2" xfId="1"/>
    <cellStyle name="一般 2 2" xfId="4"/>
    <cellStyle name="一般 2_14004 外線 線製表 2014-12-18" xfId="2"/>
    <cellStyle name="一般 3" xfId="3"/>
    <cellStyle name="一般 4" xfId="5"/>
    <cellStyle name="一般 5 2" xfId="7"/>
    <cellStyle name="一般 6 2" xfId="8"/>
  </cellStyles>
  <dxfs count="860"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b val="0"/>
        <i val="0"/>
        <color theme="0"/>
      </font>
      <border>
        <left/>
        <right/>
        <top/>
        <bottom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b val="0"/>
        <i val="0"/>
        <color theme="0"/>
      </font>
      <border>
        <left/>
        <right/>
        <top/>
        <bottom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b val="0"/>
        <i val="0"/>
        <color theme="0"/>
      </font>
      <border>
        <left/>
        <right/>
        <top/>
        <bottom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b val="0"/>
        <i val="0"/>
        <color theme="0"/>
      </font>
      <border>
        <left/>
        <right/>
        <top/>
        <bottom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</dxfs>
  <tableStyles count="0" defaultTableStyle="TableStyleMedium2" defaultPivotStyle="PivotStyleLight16"/>
  <colors>
    <mruColors>
      <color rgb="FFFAD2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538727</xdr:colOff>
      <xdr:row>4</xdr:row>
      <xdr:rowOff>7620</xdr:rowOff>
    </xdr:from>
    <xdr:to>
      <xdr:col>13</xdr:col>
      <xdr:colOff>78494</xdr:colOff>
      <xdr:row>15</xdr:row>
      <xdr:rowOff>131069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727" y="830580"/>
          <a:ext cx="7464567" cy="2386589"/>
        </a:xfrm>
        <a:prstGeom prst="rect">
          <a:avLst/>
        </a:prstGeom>
      </xdr:spPr>
    </xdr:pic>
    <xdr:clientData/>
  </xdr:twoCellAnchor>
  <xdr:oneCellAnchor>
    <xdr:from>
      <xdr:col>1</xdr:col>
      <xdr:colOff>340675</xdr:colOff>
      <xdr:row>19</xdr:row>
      <xdr:rowOff>29009</xdr:rowOff>
    </xdr:from>
    <xdr:ext cx="6763390" cy="1892826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/>
      </xdr:nvSpPr>
      <xdr:spPr>
        <a:xfrm>
          <a:off x="950275" y="3938069"/>
          <a:ext cx="6763390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TW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標楷體" panose="03000509000000000000" pitchFamily="65" charset="-120"/>
              <a:ea typeface="標楷體" panose="03000509000000000000" pitchFamily="65" charset="-120"/>
            </a:rPr>
            <a:t>孟申機械 電控施工表</a:t>
          </a:r>
          <a:endParaRPr lang="en-US" altLang="zh-TW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標楷體" panose="03000509000000000000" pitchFamily="65" charset="-120"/>
            <a:ea typeface="標楷體" panose="03000509000000000000" pitchFamily="65" charset="-120"/>
          </a:endParaRPr>
        </a:p>
        <a:p>
          <a:pPr algn="ctr"/>
          <a:r>
            <a:rPr lang="en-US" altLang="zh-TW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標楷體" panose="03000509000000000000" pitchFamily="65" charset="-120"/>
              <a:ea typeface="標楷體" panose="03000509000000000000" pitchFamily="65" charset="-120"/>
            </a:rPr>
            <a:t>22005</a:t>
          </a:r>
          <a:r>
            <a:rPr lang="zh-TW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標楷體" panose="03000509000000000000" pitchFamily="65" charset="-120"/>
              <a:ea typeface="標楷體" panose="03000509000000000000" pitchFamily="65" charset="-120"/>
            </a:rPr>
            <a:t> 外線資料表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X102"/>
  <sheetViews>
    <sheetView topLeftCell="A49" workbookViewId="0">
      <selection activeCell="C71" sqref="C71"/>
    </sheetView>
  </sheetViews>
  <sheetFormatPr defaultRowHeight="16.2"/>
  <cols>
    <col min="1" max="1" width="11.5546875" customWidth="1"/>
    <col min="2" max="2" width="13.88671875" bestFit="1" customWidth="1"/>
    <col min="3" max="3" width="28.88671875" customWidth="1"/>
    <col min="4" max="5" width="10.5546875" customWidth="1"/>
    <col min="6" max="6" width="11.33203125" customWidth="1"/>
    <col min="7" max="7" width="15.109375" customWidth="1"/>
    <col min="8" max="8" width="12.21875" customWidth="1"/>
    <col min="9" max="9" width="10.88671875" customWidth="1"/>
    <col min="10" max="10" width="13.88671875" customWidth="1"/>
    <col min="11" max="11" width="10.21875" customWidth="1"/>
    <col min="12" max="12" width="10.6640625" customWidth="1"/>
    <col min="13" max="13" width="10.5546875" customWidth="1"/>
    <col min="14" max="23" width="0" hidden="1" customWidth="1"/>
    <col min="24" max="24" width="43.21875" customWidth="1"/>
  </cols>
  <sheetData>
    <row r="1" spans="2:24" hidden="1"/>
    <row r="2" spans="2:24" hidden="1"/>
    <row r="3" spans="2:24" hidden="1"/>
    <row r="4" spans="2:24" hidden="1"/>
    <row r="5" spans="2:24" hidden="1"/>
    <row r="6" spans="2:24" hidden="1"/>
    <row r="7" spans="2:24" hidden="1"/>
    <row r="8" spans="2:24" hidden="1"/>
    <row r="9" spans="2:24" hidden="1"/>
    <row r="10" spans="2:24">
      <c r="C10" t="s">
        <v>26</v>
      </c>
    </row>
    <row r="11" spans="2:24">
      <c r="C11" t="s">
        <v>27</v>
      </c>
    </row>
    <row r="13" spans="2:24">
      <c r="B13" s="27" t="s">
        <v>73</v>
      </c>
      <c r="C13" s="1" t="s">
        <v>74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18</v>
      </c>
      <c r="V13">
        <v>19</v>
      </c>
      <c r="W13">
        <v>20</v>
      </c>
      <c r="X13" s="1" t="s">
        <v>52</v>
      </c>
    </row>
    <row r="14" spans="2:24">
      <c r="B14" s="27">
        <v>4.5</v>
      </c>
      <c r="C14" s="1" t="s">
        <v>21</v>
      </c>
      <c r="D14" s="1" t="s">
        <v>19</v>
      </c>
      <c r="E14" s="1" t="s">
        <v>10</v>
      </c>
      <c r="F14" s="1"/>
      <c r="G14" s="1"/>
      <c r="H14" s="1"/>
      <c r="I14" s="1"/>
      <c r="J14" s="1"/>
      <c r="K14" s="1"/>
      <c r="L14" s="1"/>
      <c r="M14" s="1"/>
      <c r="X14" s="89" t="s">
        <v>59</v>
      </c>
    </row>
    <row r="15" spans="2:24">
      <c r="B15" s="27">
        <v>4.5</v>
      </c>
      <c r="C15" s="1" t="s">
        <v>25</v>
      </c>
      <c r="D15" s="1" t="s">
        <v>12</v>
      </c>
      <c r="E15" s="1" t="s">
        <v>19</v>
      </c>
      <c r="F15" s="1" t="s">
        <v>10</v>
      </c>
      <c r="G15" s="1" t="s">
        <v>15</v>
      </c>
      <c r="H15" s="1"/>
      <c r="I15" s="1"/>
      <c r="J15" s="1"/>
      <c r="K15" s="1"/>
      <c r="L15" s="1"/>
      <c r="M15" s="1"/>
      <c r="X15" s="90"/>
    </row>
    <row r="16" spans="2:24">
      <c r="B16" s="27">
        <v>4.5</v>
      </c>
      <c r="C16" s="1" t="s">
        <v>122</v>
      </c>
      <c r="D16" s="1" t="s">
        <v>10</v>
      </c>
      <c r="E16" s="1" t="s">
        <v>12</v>
      </c>
      <c r="F16" s="1" t="s">
        <v>14</v>
      </c>
      <c r="G16" s="1" t="s">
        <v>15</v>
      </c>
      <c r="H16" s="1" t="s">
        <v>16</v>
      </c>
      <c r="I16" s="1" t="s">
        <v>19</v>
      </c>
      <c r="J16" s="1"/>
      <c r="K16" s="1"/>
      <c r="L16" s="1"/>
      <c r="M16" s="1"/>
      <c r="X16" s="90"/>
    </row>
    <row r="17" spans="2:24">
      <c r="B17" s="27">
        <v>4.5</v>
      </c>
      <c r="C17" s="1" t="s">
        <v>22</v>
      </c>
      <c r="D17" s="1" t="s">
        <v>10</v>
      </c>
      <c r="E17" s="1" t="s">
        <v>11</v>
      </c>
      <c r="F17" s="1" t="s">
        <v>12</v>
      </c>
      <c r="G17" s="1" t="s">
        <v>206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X17" s="90"/>
    </row>
    <row r="18" spans="2:24">
      <c r="B18" s="27">
        <v>5.5</v>
      </c>
      <c r="C18" s="1" t="s">
        <v>109</v>
      </c>
      <c r="D18" s="1"/>
      <c r="E18" s="1"/>
      <c r="F18" s="1"/>
      <c r="G18" s="1"/>
      <c r="H18" s="1"/>
      <c r="I18" s="1"/>
      <c r="J18" s="1"/>
      <c r="K18" s="1"/>
      <c r="L18" s="1"/>
      <c r="M18" s="1"/>
      <c r="X18" s="1" t="s">
        <v>60</v>
      </c>
    </row>
    <row r="19" spans="2:24">
      <c r="B19" s="27">
        <v>8.5</v>
      </c>
      <c r="C19" s="1" t="s">
        <v>75</v>
      </c>
      <c r="D19" s="1" t="s">
        <v>19</v>
      </c>
      <c r="E19" s="1" t="s">
        <v>10</v>
      </c>
      <c r="F19" s="1" t="s">
        <v>15</v>
      </c>
      <c r="G19" s="1"/>
      <c r="H19" s="1"/>
      <c r="I19" s="1"/>
      <c r="J19" s="1"/>
      <c r="K19" s="1"/>
      <c r="L19" s="1"/>
      <c r="M19" s="1"/>
      <c r="X19" s="89" t="s">
        <v>61</v>
      </c>
    </row>
    <row r="20" spans="2:24">
      <c r="B20" s="27">
        <v>8.5</v>
      </c>
      <c r="C20" s="1" t="s">
        <v>43</v>
      </c>
      <c r="D20" s="1" t="s">
        <v>12</v>
      </c>
      <c r="E20" s="1" t="s">
        <v>19</v>
      </c>
      <c r="F20" s="1" t="s">
        <v>10</v>
      </c>
      <c r="G20" s="1" t="s">
        <v>15</v>
      </c>
      <c r="H20" s="1"/>
      <c r="I20" s="1"/>
      <c r="J20" s="1"/>
      <c r="K20" s="1"/>
      <c r="L20" s="1"/>
      <c r="M20" s="1"/>
      <c r="X20" s="90"/>
    </row>
    <row r="21" spans="2:24">
      <c r="B21" s="27">
        <v>16</v>
      </c>
      <c r="C21" s="1" t="s">
        <v>76</v>
      </c>
      <c r="D21" s="1" t="s">
        <v>19</v>
      </c>
      <c r="E21" s="1" t="s">
        <v>10</v>
      </c>
      <c r="F21" s="1" t="s">
        <v>15</v>
      </c>
      <c r="G21" s="1"/>
      <c r="H21" s="1"/>
      <c r="I21" s="1"/>
      <c r="J21" s="1"/>
      <c r="K21" s="1"/>
      <c r="L21" s="1"/>
      <c r="M21" s="1"/>
      <c r="X21" s="91" t="s">
        <v>62</v>
      </c>
    </row>
    <row r="22" spans="2:24">
      <c r="B22" s="27">
        <v>16</v>
      </c>
      <c r="C22" s="1" t="s">
        <v>23</v>
      </c>
      <c r="D22" s="1" t="s">
        <v>12</v>
      </c>
      <c r="E22" s="1" t="s">
        <v>19</v>
      </c>
      <c r="F22" s="1" t="s">
        <v>10</v>
      </c>
      <c r="G22" s="1" t="s">
        <v>15</v>
      </c>
      <c r="H22" s="1"/>
      <c r="I22" s="1"/>
      <c r="J22" s="1"/>
      <c r="K22" s="1"/>
      <c r="L22" s="1"/>
      <c r="M22" s="1"/>
      <c r="X22" s="92"/>
    </row>
    <row r="23" spans="2:24">
      <c r="B23" s="27">
        <v>24</v>
      </c>
      <c r="C23" s="1" t="s">
        <v>53</v>
      </c>
      <c r="D23" s="1" t="s">
        <v>12</v>
      </c>
      <c r="E23" s="1" t="s">
        <v>19</v>
      </c>
      <c r="F23" s="1" t="s">
        <v>10</v>
      </c>
      <c r="G23" s="1" t="s">
        <v>15</v>
      </c>
      <c r="H23" s="1"/>
      <c r="I23" s="1"/>
      <c r="J23" s="1"/>
      <c r="K23" s="1"/>
      <c r="L23" s="1"/>
      <c r="M23" s="1"/>
      <c r="X23" s="92"/>
    </row>
    <row r="24" spans="2:24">
      <c r="B24" s="27">
        <v>24</v>
      </c>
      <c r="C24" s="1" t="s">
        <v>77</v>
      </c>
      <c r="D24" s="1" t="s">
        <v>12</v>
      </c>
      <c r="E24" s="1" t="s">
        <v>19</v>
      </c>
      <c r="F24" s="1" t="s">
        <v>10</v>
      </c>
      <c r="G24" s="1" t="s">
        <v>15</v>
      </c>
      <c r="H24" s="1" t="s">
        <v>16</v>
      </c>
      <c r="I24" s="1"/>
      <c r="J24" s="1"/>
      <c r="K24" s="1"/>
      <c r="L24" s="1"/>
      <c r="M24" s="1"/>
      <c r="X24" s="92"/>
    </row>
    <row r="25" spans="2:24">
      <c r="B25" s="27">
        <v>36</v>
      </c>
      <c r="C25" s="1" t="s">
        <v>54</v>
      </c>
      <c r="D25" s="1" t="s">
        <v>12</v>
      </c>
      <c r="E25" s="1" t="s">
        <v>19</v>
      </c>
      <c r="F25" s="1" t="s">
        <v>10</v>
      </c>
      <c r="G25" s="1" t="s">
        <v>15</v>
      </c>
      <c r="H25" s="1"/>
      <c r="I25" s="1"/>
      <c r="J25" s="1"/>
      <c r="K25" s="1"/>
      <c r="L25" s="1"/>
      <c r="M25" s="1"/>
      <c r="X25" s="92"/>
    </row>
    <row r="26" spans="2:24">
      <c r="B26" s="27">
        <v>36</v>
      </c>
      <c r="C26" s="1" t="s">
        <v>78</v>
      </c>
      <c r="D26" s="1" t="s">
        <v>12</v>
      </c>
      <c r="E26" s="1" t="s">
        <v>19</v>
      </c>
      <c r="F26" s="1" t="s">
        <v>10</v>
      </c>
      <c r="G26" s="1" t="s">
        <v>15</v>
      </c>
      <c r="H26" s="1" t="s">
        <v>16</v>
      </c>
      <c r="I26" s="1" t="s">
        <v>79</v>
      </c>
      <c r="J26" s="1" t="s">
        <v>79</v>
      </c>
      <c r="K26" s="1" t="s">
        <v>79</v>
      </c>
      <c r="L26" s="1" t="s">
        <v>79</v>
      </c>
      <c r="M26" s="1" t="s">
        <v>79</v>
      </c>
      <c r="X26" s="92"/>
    </row>
    <row r="27" spans="2:24">
      <c r="B27" s="27">
        <v>44</v>
      </c>
      <c r="C27" s="1" t="s">
        <v>55</v>
      </c>
      <c r="D27" s="1" t="s">
        <v>12</v>
      </c>
      <c r="E27" s="1" t="s">
        <v>19</v>
      </c>
      <c r="F27" s="1" t="s">
        <v>10</v>
      </c>
      <c r="G27" s="1" t="s">
        <v>15</v>
      </c>
      <c r="H27" s="1"/>
      <c r="I27" s="1"/>
      <c r="J27" s="1"/>
      <c r="K27" s="1"/>
      <c r="L27" s="1"/>
      <c r="M27" s="1"/>
      <c r="X27" s="92"/>
    </row>
    <row r="28" spans="2:24">
      <c r="B28" s="27">
        <v>44</v>
      </c>
      <c r="C28" s="1" t="s">
        <v>80</v>
      </c>
      <c r="D28" s="1" t="s">
        <v>12</v>
      </c>
      <c r="E28" s="1" t="s">
        <v>19</v>
      </c>
      <c r="F28" s="1" t="s">
        <v>10</v>
      </c>
      <c r="G28" s="1" t="s">
        <v>15</v>
      </c>
      <c r="H28" s="1" t="s">
        <v>16</v>
      </c>
      <c r="I28" s="1"/>
      <c r="J28" s="1"/>
      <c r="K28" s="1"/>
      <c r="L28" s="1"/>
      <c r="M28" s="1"/>
      <c r="X28" s="92"/>
    </row>
    <row r="29" spans="2:24">
      <c r="B29" s="27">
        <v>62</v>
      </c>
      <c r="C29" s="1" t="s">
        <v>56</v>
      </c>
      <c r="D29" s="1" t="s">
        <v>12</v>
      </c>
      <c r="E29" s="1" t="s">
        <v>19</v>
      </c>
      <c r="F29" s="1" t="s">
        <v>10</v>
      </c>
      <c r="G29" s="1" t="s">
        <v>15</v>
      </c>
      <c r="H29" s="1"/>
      <c r="I29" s="1"/>
      <c r="J29" s="1"/>
      <c r="K29" s="1"/>
      <c r="L29" s="1"/>
      <c r="M29" s="1"/>
      <c r="X29" s="92"/>
    </row>
    <row r="30" spans="2:24">
      <c r="B30" s="27">
        <v>62</v>
      </c>
      <c r="C30" s="1" t="s">
        <v>81</v>
      </c>
      <c r="D30" s="1" t="s">
        <v>12</v>
      </c>
      <c r="E30" s="1" t="s">
        <v>19</v>
      </c>
      <c r="F30" s="1" t="s">
        <v>10</v>
      </c>
      <c r="G30" s="1" t="s">
        <v>15</v>
      </c>
      <c r="H30" s="1" t="s">
        <v>16</v>
      </c>
      <c r="I30" s="1"/>
      <c r="J30" s="1"/>
      <c r="K30" s="1"/>
      <c r="L30" s="1"/>
      <c r="M30" s="1"/>
      <c r="X30" s="92"/>
    </row>
    <row r="31" spans="2:24">
      <c r="B31" s="27">
        <v>83</v>
      </c>
      <c r="C31" s="1" t="s">
        <v>57</v>
      </c>
      <c r="D31" s="1" t="s">
        <v>12</v>
      </c>
      <c r="E31" s="1" t="s">
        <v>19</v>
      </c>
      <c r="F31" s="1" t="s">
        <v>10</v>
      </c>
      <c r="G31" s="1" t="s">
        <v>15</v>
      </c>
      <c r="H31" s="1"/>
      <c r="I31" s="1"/>
      <c r="J31" s="1"/>
      <c r="K31" s="1"/>
      <c r="L31" s="1"/>
      <c r="M31" s="1"/>
      <c r="X31" s="92"/>
    </row>
    <row r="32" spans="2:24">
      <c r="B32" s="27">
        <v>83</v>
      </c>
      <c r="C32" s="1" t="s">
        <v>82</v>
      </c>
      <c r="D32" s="1" t="s">
        <v>12</v>
      </c>
      <c r="E32" s="1" t="s">
        <v>19</v>
      </c>
      <c r="F32" s="1" t="s">
        <v>10</v>
      </c>
      <c r="G32" s="1" t="s">
        <v>15</v>
      </c>
      <c r="H32" s="1" t="s">
        <v>16</v>
      </c>
      <c r="I32" s="1"/>
      <c r="J32" s="1"/>
      <c r="K32" s="1"/>
      <c r="L32" s="1"/>
      <c r="M32" s="1"/>
      <c r="X32" s="92"/>
    </row>
    <row r="33" spans="1:24">
      <c r="B33" s="27">
        <v>110</v>
      </c>
      <c r="C33" s="1" t="s">
        <v>58</v>
      </c>
      <c r="D33" s="1" t="s">
        <v>12</v>
      </c>
      <c r="E33" s="1" t="s">
        <v>19</v>
      </c>
      <c r="F33" s="1" t="s">
        <v>10</v>
      </c>
      <c r="G33" s="1" t="s">
        <v>15</v>
      </c>
      <c r="H33" s="1"/>
      <c r="I33" s="1"/>
      <c r="J33" s="1"/>
      <c r="K33" s="1"/>
      <c r="L33" s="1"/>
      <c r="M33" s="1"/>
      <c r="X33" s="92"/>
    </row>
    <row r="34" spans="1:24">
      <c r="B34" s="27">
        <v>110</v>
      </c>
      <c r="C34" s="1" t="s">
        <v>83</v>
      </c>
      <c r="D34" s="1" t="s">
        <v>12</v>
      </c>
      <c r="E34" s="1" t="s">
        <v>19</v>
      </c>
      <c r="F34" s="1" t="s">
        <v>10</v>
      </c>
      <c r="G34" s="1" t="s">
        <v>15</v>
      </c>
      <c r="H34" s="1" t="s">
        <v>16</v>
      </c>
      <c r="I34" s="1"/>
      <c r="J34" s="1"/>
      <c r="K34" s="1"/>
      <c r="L34" s="1"/>
      <c r="M34" s="1"/>
      <c r="X34" s="92"/>
    </row>
    <row r="35" spans="1:24">
      <c r="A35" t="s">
        <v>227</v>
      </c>
      <c r="B35" s="27">
        <v>150</v>
      </c>
      <c r="C35" s="1" t="s">
        <v>228</v>
      </c>
      <c r="D35" s="1" t="s">
        <v>12</v>
      </c>
      <c r="E35" s="1" t="s">
        <v>19</v>
      </c>
      <c r="F35" s="1" t="s">
        <v>10</v>
      </c>
      <c r="G35" s="1" t="s">
        <v>15</v>
      </c>
      <c r="H35" s="1"/>
      <c r="I35" s="1"/>
      <c r="J35" s="1"/>
      <c r="K35" s="1"/>
      <c r="L35" s="1"/>
      <c r="M35" s="1"/>
      <c r="X35" s="92"/>
    </row>
    <row r="36" spans="1:24">
      <c r="A36" t="s">
        <v>207</v>
      </c>
      <c r="B36" s="27">
        <v>150</v>
      </c>
      <c r="C36" s="1" t="s">
        <v>229</v>
      </c>
      <c r="D36" s="1" t="s">
        <v>12</v>
      </c>
      <c r="E36" s="1" t="s">
        <v>19</v>
      </c>
      <c r="F36" s="1" t="s">
        <v>10</v>
      </c>
      <c r="G36" s="1" t="s">
        <v>15</v>
      </c>
      <c r="H36" s="1" t="s">
        <v>16</v>
      </c>
      <c r="I36" s="1"/>
      <c r="J36" s="1"/>
      <c r="K36" s="1"/>
      <c r="L36" s="1"/>
      <c r="M36" s="1"/>
      <c r="X36" s="92"/>
    </row>
    <row r="37" spans="1:24">
      <c r="A37" t="s">
        <v>207</v>
      </c>
      <c r="B37" s="27" t="s">
        <v>208</v>
      </c>
      <c r="C37" s="1" t="s">
        <v>230</v>
      </c>
      <c r="D37" s="1" t="s">
        <v>12</v>
      </c>
      <c r="E37" s="1" t="s">
        <v>19</v>
      </c>
      <c r="F37" s="1" t="s">
        <v>10</v>
      </c>
      <c r="G37" s="1"/>
      <c r="H37" s="1"/>
      <c r="I37" s="1"/>
      <c r="J37" s="1"/>
      <c r="K37" s="1"/>
      <c r="L37" s="1"/>
      <c r="M37" s="1"/>
      <c r="X37" s="28"/>
    </row>
    <row r="38" spans="1:24">
      <c r="A38" t="s">
        <v>207</v>
      </c>
      <c r="B38" s="27" t="s">
        <v>208</v>
      </c>
      <c r="C38" s="1" t="s">
        <v>231</v>
      </c>
      <c r="D38" s="1" t="s">
        <v>12</v>
      </c>
      <c r="E38" s="1" t="s">
        <v>19</v>
      </c>
      <c r="F38" s="1" t="s">
        <v>10</v>
      </c>
      <c r="G38" s="1" t="s">
        <v>15</v>
      </c>
      <c r="H38" s="1"/>
      <c r="I38" s="1"/>
      <c r="J38" s="1"/>
      <c r="K38" s="1"/>
      <c r="L38" s="1"/>
      <c r="M38" s="1"/>
      <c r="X38" s="28"/>
    </row>
    <row r="39" spans="1:24">
      <c r="A39" t="s">
        <v>207</v>
      </c>
      <c r="B39" s="27" t="s">
        <v>234</v>
      </c>
      <c r="C39" s="1" t="s">
        <v>233</v>
      </c>
      <c r="D39" s="1" t="s">
        <v>12</v>
      </c>
      <c r="E39" s="1" t="s">
        <v>19</v>
      </c>
      <c r="F39" s="1" t="s">
        <v>10</v>
      </c>
      <c r="G39" s="1" t="s">
        <v>15</v>
      </c>
      <c r="H39" s="1"/>
      <c r="I39" s="1"/>
      <c r="J39" s="1"/>
      <c r="K39" s="1"/>
      <c r="L39" s="1"/>
      <c r="M39" s="1"/>
      <c r="X39" s="28"/>
    </row>
    <row r="40" spans="1:24">
      <c r="A40" t="s">
        <v>207</v>
      </c>
      <c r="B40" s="27" t="s">
        <v>209</v>
      </c>
      <c r="C40" s="1" t="s">
        <v>232</v>
      </c>
      <c r="D40" s="1" t="s">
        <v>12</v>
      </c>
      <c r="E40" s="1" t="s">
        <v>19</v>
      </c>
      <c r="F40" s="1" t="s">
        <v>10</v>
      </c>
      <c r="G40" s="1" t="s">
        <v>15</v>
      </c>
      <c r="H40" s="1"/>
      <c r="I40" s="1"/>
      <c r="J40" s="1"/>
      <c r="K40" s="1"/>
      <c r="L40" s="1"/>
      <c r="M40" s="1"/>
      <c r="X40" s="28"/>
    </row>
    <row r="41" spans="1:24">
      <c r="B41" s="27"/>
      <c r="C41" s="1" t="s">
        <v>72</v>
      </c>
      <c r="D41" s="1" t="s">
        <v>15</v>
      </c>
      <c r="E41" s="1"/>
      <c r="F41" s="1"/>
      <c r="G41" s="1"/>
      <c r="H41" s="1"/>
      <c r="I41" s="1"/>
      <c r="J41" s="1"/>
      <c r="K41" s="1"/>
      <c r="L41" s="1"/>
      <c r="M41" s="1"/>
      <c r="X41" s="28"/>
    </row>
    <row r="42" spans="1:24">
      <c r="B42" s="2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X42" s="28"/>
    </row>
    <row r="43" spans="1:24">
      <c r="B43" s="27" t="s">
        <v>210</v>
      </c>
      <c r="C43" s="1" t="s">
        <v>211</v>
      </c>
      <c r="D43" s="1" t="s">
        <v>16</v>
      </c>
      <c r="E43" s="1" t="s">
        <v>19</v>
      </c>
      <c r="F43" s="1" t="s">
        <v>14</v>
      </c>
      <c r="G43" s="1" t="s">
        <v>24</v>
      </c>
      <c r="H43" s="1"/>
      <c r="I43" s="1"/>
      <c r="J43" s="1"/>
      <c r="K43" s="1"/>
      <c r="L43" s="1"/>
      <c r="M43" s="1"/>
      <c r="X43" s="28"/>
    </row>
    <row r="44" spans="1:24">
      <c r="B44" s="27" t="s">
        <v>107</v>
      </c>
      <c r="C44" s="1" t="s">
        <v>45</v>
      </c>
      <c r="D44" s="1" t="s">
        <v>12</v>
      </c>
      <c r="E44" s="1" t="s">
        <v>19</v>
      </c>
      <c r="F44" s="1" t="s">
        <v>24</v>
      </c>
      <c r="G44" s="1"/>
      <c r="H44" s="1"/>
      <c r="I44" s="1"/>
      <c r="J44" s="1"/>
      <c r="K44" s="1"/>
      <c r="L44" s="1"/>
      <c r="M44" s="1"/>
      <c r="X44" s="28"/>
    </row>
    <row r="45" spans="1:24">
      <c r="B45" s="27" t="s">
        <v>107</v>
      </c>
      <c r="C45" s="1" t="s">
        <v>28</v>
      </c>
      <c r="D45" s="1" t="s">
        <v>12</v>
      </c>
      <c r="E45" s="1" t="s">
        <v>19</v>
      </c>
      <c r="F45" s="1" t="s">
        <v>10</v>
      </c>
      <c r="G45" s="1" t="s">
        <v>15</v>
      </c>
      <c r="H45" s="1" t="s">
        <v>24</v>
      </c>
      <c r="I45" s="1"/>
      <c r="J45" s="1"/>
      <c r="K45" s="1"/>
      <c r="L45" s="1"/>
      <c r="M45" s="1"/>
      <c r="X45" s="28"/>
    </row>
    <row r="46" spans="1:24">
      <c r="B46" s="27" t="s">
        <v>107</v>
      </c>
      <c r="C46" s="1" t="s">
        <v>66</v>
      </c>
      <c r="D46" s="1" t="s">
        <v>12</v>
      </c>
      <c r="E46" s="1" t="s">
        <v>19</v>
      </c>
      <c r="F46" s="1" t="s">
        <v>10</v>
      </c>
      <c r="G46" s="1" t="s">
        <v>15</v>
      </c>
      <c r="H46" s="1" t="s">
        <v>16</v>
      </c>
      <c r="I46" s="1" t="s">
        <v>14</v>
      </c>
      <c r="J46" s="1" t="s">
        <v>24</v>
      </c>
      <c r="K46" s="1"/>
      <c r="L46" s="1"/>
      <c r="M46" s="1"/>
      <c r="X46" s="28"/>
    </row>
    <row r="47" spans="1:24">
      <c r="B47" s="27" t="s">
        <v>107</v>
      </c>
      <c r="C47" s="1" t="s">
        <v>212</v>
      </c>
      <c r="D47" s="1" t="s">
        <v>12</v>
      </c>
      <c r="E47" s="1" t="s">
        <v>19</v>
      </c>
      <c r="F47" s="1" t="s">
        <v>10</v>
      </c>
      <c r="G47" s="1" t="s">
        <v>15</v>
      </c>
      <c r="H47" s="1" t="s">
        <v>16</v>
      </c>
      <c r="I47" s="1" t="s">
        <v>14</v>
      </c>
      <c r="J47" s="1" t="s">
        <v>18</v>
      </c>
      <c r="K47" s="1" t="s">
        <v>19</v>
      </c>
      <c r="L47" s="1" t="s">
        <v>24</v>
      </c>
      <c r="M47" s="1"/>
      <c r="X47" s="28"/>
    </row>
    <row r="48" spans="1:24">
      <c r="B48" s="27" t="s">
        <v>107</v>
      </c>
      <c r="C48" s="1" t="s">
        <v>213</v>
      </c>
      <c r="D48" s="1" t="s">
        <v>12</v>
      </c>
      <c r="E48" s="1" t="s">
        <v>19</v>
      </c>
      <c r="F48" s="1" t="s">
        <v>10</v>
      </c>
      <c r="G48" s="1" t="s">
        <v>15</v>
      </c>
      <c r="H48" s="1" t="s">
        <v>16</v>
      </c>
      <c r="I48" s="1" t="s">
        <v>14</v>
      </c>
      <c r="J48" s="1" t="s">
        <v>18</v>
      </c>
      <c r="K48" s="1" t="s">
        <v>13</v>
      </c>
      <c r="L48" s="1" t="s">
        <v>17</v>
      </c>
      <c r="M48" s="1" t="s">
        <v>11</v>
      </c>
      <c r="X48" s="28"/>
    </row>
    <row r="49" spans="1:24">
      <c r="B49" s="27" t="s">
        <v>107</v>
      </c>
      <c r="C49" s="1" t="s">
        <v>214</v>
      </c>
      <c r="D49" s="1" t="s">
        <v>37</v>
      </c>
      <c r="E49" s="1" t="s">
        <v>215</v>
      </c>
      <c r="F49" s="1" t="s">
        <v>24</v>
      </c>
      <c r="G49" s="1"/>
      <c r="H49" s="1"/>
      <c r="I49" s="1"/>
      <c r="J49" s="1"/>
      <c r="K49" s="1"/>
      <c r="L49" s="1"/>
      <c r="M49" s="1"/>
      <c r="X49" s="28"/>
    </row>
    <row r="50" spans="1:24">
      <c r="A50" t="s">
        <v>216</v>
      </c>
      <c r="B50" s="27" t="s">
        <v>217</v>
      </c>
      <c r="C50" s="1" t="s">
        <v>116</v>
      </c>
      <c r="D50" s="1">
        <v>1</v>
      </c>
      <c r="E50" s="1">
        <v>2</v>
      </c>
      <c r="F50" s="1">
        <v>3</v>
      </c>
      <c r="G50" s="1">
        <v>4</v>
      </c>
      <c r="H50" s="1">
        <v>5</v>
      </c>
      <c r="I50" s="1">
        <v>6</v>
      </c>
      <c r="J50" s="1">
        <v>7</v>
      </c>
      <c r="K50" s="1">
        <v>8</v>
      </c>
      <c r="L50" s="1">
        <v>9</v>
      </c>
      <c r="M50" s="1">
        <v>10</v>
      </c>
      <c r="X50" s="28"/>
    </row>
    <row r="51" spans="1:24">
      <c r="B51" s="27" t="s">
        <v>107</v>
      </c>
      <c r="C51" s="1" t="s">
        <v>117</v>
      </c>
      <c r="D51" s="1">
        <v>11</v>
      </c>
      <c r="E51" s="1">
        <v>12</v>
      </c>
      <c r="F51" s="1">
        <v>13</v>
      </c>
      <c r="G51" s="1">
        <v>14</v>
      </c>
      <c r="H51" s="1">
        <v>15</v>
      </c>
      <c r="I51" s="1">
        <v>16</v>
      </c>
      <c r="J51" s="1">
        <v>17</v>
      </c>
      <c r="K51" s="1">
        <v>18</v>
      </c>
      <c r="L51" s="1">
        <v>19</v>
      </c>
      <c r="M51" s="1">
        <v>20</v>
      </c>
      <c r="X51" s="28"/>
    </row>
    <row r="52" spans="1:24">
      <c r="B52" s="27" t="s">
        <v>107</v>
      </c>
      <c r="C52" s="1" t="s">
        <v>118</v>
      </c>
      <c r="D52" s="1">
        <v>21</v>
      </c>
      <c r="E52" s="1">
        <v>22</v>
      </c>
      <c r="F52" s="1">
        <v>23</v>
      </c>
      <c r="G52" s="1">
        <v>24</v>
      </c>
      <c r="H52" s="1"/>
      <c r="I52" s="1"/>
      <c r="J52" s="1"/>
      <c r="K52" s="1"/>
      <c r="L52" s="1"/>
      <c r="M52" s="1"/>
      <c r="X52" s="28"/>
    </row>
    <row r="53" spans="1:24">
      <c r="B53" s="27" t="s">
        <v>67</v>
      </c>
      <c r="C53" s="1" t="s">
        <v>46</v>
      </c>
      <c r="D53" s="1"/>
      <c r="E53" s="1"/>
      <c r="F53" s="1"/>
      <c r="G53" s="1"/>
      <c r="H53" s="1"/>
      <c r="I53" s="1"/>
      <c r="J53" s="1"/>
      <c r="K53" s="1"/>
      <c r="L53" s="1"/>
      <c r="M53" s="1"/>
      <c r="X53" s="28"/>
    </row>
    <row r="54" spans="1:24">
      <c r="B54" s="27" t="s">
        <v>67</v>
      </c>
      <c r="C54" s="1" t="s">
        <v>108</v>
      </c>
      <c r="D54" s="1"/>
      <c r="E54" s="1"/>
      <c r="F54" s="1"/>
      <c r="G54" s="1"/>
      <c r="H54" s="1"/>
      <c r="I54" s="1"/>
      <c r="J54" s="1"/>
      <c r="K54" s="1"/>
      <c r="L54" s="1"/>
      <c r="M54" s="1"/>
      <c r="X54" s="28"/>
    </row>
    <row r="55" spans="1:24">
      <c r="B55" s="27" t="s">
        <v>68</v>
      </c>
      <c r="C55" s="1" t="s">
        <v>69</v>
      </c>
      <c r="D55" s="1" t="s">
        <v>11</v>
      </c>
      <c r="E55" s="1" t="s">
        <v>16</v>
      </c>
      <c r="F55" s="1" t="s">
        <v>19</v>
      </c>
      <c r="G55" s="1" t="s">
        <v>16</v>
      </c>
      <c r="H55" s="1" t="s">
        <v>18</v>
      </c>
      <c r="I55" s="1" t="s">
        <v>24</v>
      </c>
      <c r="J55" s="1"/>
      <c r="K55" s="1"/>
      <c r="L55" s="1"/>
      <c r="M55" s="1"/>
      <c r="X55" s="28"/>
    </row>
    <row r="56" spans="1:24">
      <c r="B56" s="27" t="s">
        <v>115</v>
      </c>
      <c r="C56" s="1" t="s">
        <v>114</v>
      </c>
      <c r="D56" s="1" t="s">
        <v>11</v>
      </c>
      <c r="E56" s="1" t="s">
        <v>16</v>
      </c>
      <c r="F56" s="1" t="s">
        <v>13</v>
      </c>
      <c r="G56" s="1" t="s">
        <v>37</v>
      </c>
      <c r="H56" s="1" t="s">
        <v>10</v>
      </c>
      <c r="I56" s="1" t="s">
        <v>19</v>
      </c>
      <c r="J56" s="1" t="s">
        <v>18</v>
      </c>
      <c r="K56" s="1" t="s">
        <v>38</v>
      </c>
      <c r="L56" s="1"/>
      <c r="M56" s="1"/>
      <c r="X56" s="28"/>
    </row>
    <row r="57" spans="1:24">
      <c r="B57" s="27" t="s">
        <v>113</v>
      </c>
      <c r="C57" s="1" t="s">
        <v>110</v>
      </c>
      <c r="D57" s="1" t="s">
        <v>11</v>
      </c>
      <c r="E57" s="1" t="s">
        <v>16</v>
      </c>
      <c r="F57" s="1" t="s">
        <v>13</v>
      </c>
      <c r="G57" s="1" t="s">
        <v>37</v>
      </c>
      <c r="H57" s="1" t="s">
        <v>10</v>
      </c>
      <c r="I57" s="1" t="s">
        <v>19</v>
      </c>
      <c r="J57" s="1" t="s">
        <v>18</v>
      </c>
      <c r="K57" s="1" t="s">
        <v>38</v>
      </c>
      <c r="L57" s="1"/>
      <c r="M57" s="1"/>
      <c r="X57" s="28"/>
    </row>
    <row r="58" spans="1:24">
      <c r="B58" s="27" t="s">
        <v>70</v>
      </c>
      <c r="C58" s="1" t="s">
        <v>112</v>
      </c>
      <c r="D58" s="1" t="s">
        <v>12</v>
      </c>
      <c r="E58" s="1" t="s">
        <v>19</v>
      </c>
      <c r="F58" s="1" t="s">
        <v>10</v>
      </c>
      <c r="G58" s="1" t="s">
        <v>15</v>
      </c>
      <c r="H58" s="1" t="s">
        <v>24</v>
      </c>
      <c r="I58" s="1"/>
      <c r="J58" s="1"/>
      <c r="K58" s="1"/>
      <c r="L58" s="1"/>
      <c r="M58" s="1"/>
      <c r="X58" s="28"/>
    </row>
    <row r="59" spans="1:24">
      <c r="B59" s="27" t="s">
        <v>70</v>
      </c>
      <c r="C59" s="1" t="s">
        <v>100</v>
      </c>
      <c r="D59" s="1" t="s">
        <v>12</v>
      </c>
      <c r="E59" s="1" t="s">
        <v>19</v>
      </c>
      <c r="F59" s="1" t="s">
        <v>10</v>
      </c>
      <c r="G59" s="1" t="s">
        <v>15</v>
      </c>
      <c r="H59" s="1" t="s">
        <v>24</v>
      </c>
      <c r="I59" s="1"/>
      <c r="J59" s="1"/>
      <c r="K59" s="1"/>
      <c r="L59" s="1"/>
      <c r="M59" s="1"/>
      <c r="X59" s="28"/>
    </row>
    <row r="60" spans="1:24">
      <c r="B60" s="27" t="s">
        <v>70</v>
      </c>
      <c r="C60" s="1" t="s">
        <v>111</v>
      </c>
      <c r="D60" s="1" t="s">
        <v>12</v>
      </c>
      <c r="E60" s="1" t="s">
        <v>19</v>
      </c>
      <c r="F60" s="1" t="s">
        <v>10</v>
      </c>
      <c r="G60" s="1" t="s">
        <v>15</v>
      </c>
      <c r="H60" s="1" t="s">
        <v>24</v>
      </c>
      <c r="I60" s="1"/>
      <c r="J60" s="1"/>
      <c r="K60" s="1"/>
      <c r="L60" s="1"/>
      <c r="M60" s="1"/>
      <c r="X60" s="28"/>
    </row>
    <row r="61" spans="1:24">
      <c r="B61" s="27" t="s">
        <v>84</v>
      </c>
      <c r="C61" s="1" t="s">
        <v>103</v>
      </c>
      <c r="D61" s="1" t="s">
        <v>85</v>
      </c>
      <c r="E61" s="1" t="s">
        <v>11</v>
      </c>
      <c r="F61" s="1" t="s">
        <v>16</v>
      </c>
      <c r="G61" s="1" t="s">
        <v>15</v>
      </c>
      <c r="H61" s="1" t="s">
        <v>10</v>
      </c>
      <c r="I61" s="1"/>
      <c r="J61" s="1"/>
      <c r="K61" s="1"/>
      <c r="L61" s="1"/>
      <c r="M61" s="1"/>
      <c r="X61" s="28"/>
    </row>
    <row r="62" spans="1:24">
      <c r="B62" s="27" t="s">
        <v>84</v>
      </c>
      <c r="C62" s="1" t="s">
        <v>102</v>
      </c>
      <c r="D62" s="1" t="s">
        <v>85</v>
      </c>
      <c r="E62" s="1" t="s">
        <v>11</v>
      </c>
      <c r="F62" s="1" t="s">
        <v>16</v>
      </c>
      <c r="G62" s="1" t="s">
        <v>15</v>
      </c>
      <c r="H62" s="1" t="s">
        <v>86</v>
      </c>
      <c r="I62" s="1"/>
      <c r="J62" s="1"/>
      <c r="K62" s="1"/>
      <c r="L62" s="1"/>
      <c r="M62" s="1"/>
      <c r="X62" s="28"/>
    </row>
    <row r="63" spans="1:24">
      <c r="B63" s="27" t="s">
        <v>87</v>
      </c>
      <c r="C63" s="1" t="s">
        <v>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X63" s="28"/>
    </row>
    <row r="64" spans="1:24">
      <c r="B64" s="27" t="s">
        <v>87</v>
      </c>
      <c r="C64" s="1" t="s">
        <v>89</v>
      </c>
      <c r="D64" s="1"/>
      <c r="E64" s="1"/>
      <c r="F64" s="1"/>
      <c r="G64" s="1"/>
      <c r="H64" s="1"/>
      <c r="I64" s="1"/>
      <c r="J64" s="1"/>
      <c r="K64" s="1"/>
      <c r="L64" s="1"/>
      <c r="M64" s="1"/>
      <c r="X64" s="28"/>
    </row>
    <row r="65" spans="2:24">
      <c r="B65" s="27" t="s">
        <v>90</v>
      </c>
      <c r="C65" s="1" t="s">
        <v>63</v>
      </c>
      <c r="D65" s="1"/>
      <c r="E65" s="1"/>
      <c r="F65" s="1"/>
      <c r="G65" s="1"/>
      <c r="H65" s="1"/>
      <c r="I65" s="1"/>
      <c r="J65" s="1"/>
      <c r="K65" s="1"/>
      <c r="L65" s="1"/>
      <c r="M65" s="1"/>
      <c r="X65" s="28"/>
    </row>
    <row r="66" spans="2:24">
      <c r="B66" s="27" t="s">
        <v>91</v>
      </c>
      <c r="C66" s="1" t="s">
        <v>65</v>
      </c>
      <c r="D66" s="1"/>
      <c r="E66" s="1"/>
      <c r="F66" s="1"/>
      <c r="G66" s="1"/>
      <c r="H66" s="1"/>
      <c r="I66" s="1"/>
      <c r="J66" s="1"/>
      <c r="K66" s="1"/>
      <c r="L66" s="1"/>
      <c r="M66" s="1"/>
      <c r="X66" s="28"/>
    </row>
    <row r="67" spans="2:24">
      <c r="B67" s="27" t="s">
        <v>218</v>
      </c>
      <c r="C67" s="1" t="s">
        <v>219</v>
      </c>
      <c r="D67" s="1" t="s">
        <v>10</v>
      </c>
      <c r="E67" s="1" t="s">
        <v>19</v>
      </c>
      <c r="F67" s="1" t="s">
        <v>15</v>
      </c>
      <c r="G67" s="1"/>
      <c r="H67" s="1"/>
      <c r="I67" s="1"/>
      <c r="J67" s="1"/>
      <c r="K67" s="1"/>
      <c r="L67" s="1"/>
      <c r="M67" s="1"/>
      <c r="X67" s="28"/>
    </row>
    <row r="68" spans="2:24">
      <c r="B68" s="27" t="s">
        <v>218</v>
      </c>
      <c r="C68" s="1" t="s">
        <v>220</v>
      </c>
      <c r="D68" s="1" t="s">
        <v>12</v>
      </c>
      <c r="E68" s="1" t="s">
        <v>19</v>
      </c>
      <c r="F68" s="1" t="s">
        <v>15</v>
      </c>
      <c r="G68" s="1" t="s">
        <v>14</v>
      </c>
      <c r="H68" s="1" t="s">
        <v>10</v>
      </c>
      <c r="I68" s="1"/>
      <c r="J68" s="1"/>
      <c r="K68" s="1"/>
      <c r="L68" s="1"/>
      <c r="M68" s="1"/>
      <c r="X68" s="28"/>
    </row>
    <row r="69" spans="2:24">
      <c r="B69" s="27" t="s">
        <v>218</v>
      </c>
      <c r="C69" s="1" t="s">
        <v>221</v>
      </c>
      <c r="D69" s="1" t="s">
        <v>12</v>
      </c>
      <c r="E69" s="1" t="s">
        <v>222</v>
      </c>
      <c r="F69" s="1" t="s">
        <v>223</v>
      </c>
      <c r="G69" s="1" t="s">
        <v>14</v>
      </c>
      <c r="H69" s="1" t="s">
        <v>10</v>
      </c>
      <c r="I69" s="1"/>
      <c r="J69" s="1"/>
      <c r="K69" s="1"/>
      <c r="L69" s="1"/>
      <c r="M69" s="1"/>
      <c r="X69" s="28"/>
    </row>
    <row r="70" spans="2:24">
      <c r="B70" s="27"/>
      <c r="C70" s="1" t="s">
        <v>422</v>
      </c>
      <c r="D70" s="1"/>
      <c r="E70" s="1"/>
      <c r="F70" s="1"/>
      <c r="G70" s="1"/>
      <c r="H70" s="1"/>
      <c r="I70" s="1"/>
      <c r="J70" s="1"/>
      <c r="K70" s="1"/>
      <c r="L70" s="1"/>
      <c r="M70" s="1"/>
      <c r="X70" s="75"/>
    </row>
    <row r="71" spans="2:24">
      <c r="B71" s="27"/>
      <c r="C71" s="1" t="s">
        <v>424</v>
      </c>
      <c r="D71" s="1"/>
      <c r="E71" s="1"/>
      <c r="F71" s="1"/>
      <c r="G71" s="1"/>
      <c r="H71" s="1"/>
      <c r="I71" s="1"/>
      <c r="J71" s="1"/>
      <c r="K71" s="1"/>
      <c r="L71" s="1"/>
      <c r="M71" s="1"/>
      <c r="X71" s="75"/>
    </row>
    <row r="72" spans="2:24">
      <c r="B72" s="27" t="s">
        <v>92</v>
      </c>
      <c r="C72" s="1" t="s">
        <v>93</v>
      </c>
      <c r="D72" s="1"/>
      <c r="E72" s="1"/>
      <c r="F72" s="1"/>
      <c r="G72" s="1"/>
      <c r="H72" s="1"/>
      <c r="I72" s="1"/>
      <c r="J72" s="1"/>
      <c r="K72" s="1"/>
      <c r="L72" s="1"/>
      <c r="M72" s="1"/>
      <c r="X72" s="28"/>
    </row>
    <row r="73" spans="2:24">
      <c r="B73" s="27"/>
      <c r="C73" s="1" t="s">
        <v>94</v>
      </c>
      <c r="D73" s="1"/>
      <c r="E73" s="1"/>
      <c r="F73" s="1"/>
      <c r="G73" s="1"/>
      <c r="H73" s="1"/>
      <c r="I73" s="1"/>
      <c r="J73" s="1"/>
      <c r="K73" s="1"/>
      <c r="L73" s="1"/>
      <c r="M73" s="1"/>
      <c r="X73" s="28"/>
    </row>
    <row r="74" spans="2:24">
      <c r="B74" s="2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X74" s="28"/>
    </row>
    <row r="75" spans="2:24">
      <c r="B75" s="2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X75" s="28"/>
    </row>
    <row r="76" spans="2:24">
      <c r="B76" s="2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X76" s="28"/>
    </row>
    <row r="77" spans="2:24">
      <c r="B77" s="2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X77" s="28"/>
    </row>
    <row r="78" spans="2:24">
      <c r="B78" s="2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X78" s="28"/>
    </row>
    <row r="79" spans="2:24">
      <c r="B79" s="2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X79" s="28"/>
    </row>
    <row r="80" spans="2:24">
      <c r="B80" s="2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X80" s="28"/>
    </row>
    <row r="81" spans="2:24">
      <c r="B81" s="2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X81" s="28"/>
    </row>
    <row r="82" spans="2:24">
      <c r="B82" s="2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X82" s="28"/>
    </row>
    <row r="83" spans="2:24">
      <c r="B83" s="2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X83" s="1"/>
    </row>
    <row r="84" spans="2:24">
      <c r="B84" s="2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X84" s="1"/>
    </row>
    <row r="85" spans="2:24">
      <c r="B85" s="2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X85" s="1"/>
    </row>
    <row r="86" spans="2:24">
      <c r="B86" s="2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X86" s="1"/>
    </row>
    <row r="87" spans="2:24">
      <c r="B87" s="2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X87" s="1"/>
    </row>
    <row r="88" spans="2:24">
      <c r="B88" s="27"/>
      <c r="C88" s="1"/>
      <c r="D88" s="1"/>
      <c r="E88" s="1"/>
      <c r="F88" s="1"/>
      <c r="G88" s="1"/>
      <c r="H88" s="1"/>
      <c r="I88" s="1" t="s">
        <v>79</v>
      </c>
      <c r="J88" s="1" t="s">
        <v>79</v>
      </c>
      <c r="K88" s="1" t="s">
        <v>79</v>
      </c>
      <c r="L88" s="1" t="s">
        <v>79</v>
      </c>
      <c r="M88" s="1" t="s">
        <v>79</v>
      </c>
      <c r="X88" s="1"/>
    </row>
    <row r="89" spans="2:24">
      <c r="B89" s="2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X89" s="1"/>
    </row>
    <row r="90" spans="2:24">
      <c r="B90" s="2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X90" s="1"/>
    </row>
    <row r="91" spans="2:24">
      <c r="B91" s="2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X91" s="1"/>
    </row>
    <row r="92" spans="2:24">
      <c r="B92" s="2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X92" s="1"/>
    </row>
    <row r="93" spans="2:24">
      <c r="B93" s="2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X93" s="1"/>
    </row>
    <row r="94" spans="2:24">
      <c r="B94" s="2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X94" s="1"/>
    </row>
    <row r="95" spans="2:24">
      <c r="B95" s="2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X95" s="1"/>
    </row>
    <row r="96" spans="2:24">
      <c r="B96" s="2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X96" s="1"/>
    </row>
    <row r="97" spans="2:24">
      <c r="B97" s="2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X97" s="1"/>
    </row>
    <row r="98" spans="2:24">
      <c r="B98" s="2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X98" s="1"/>
    </row>
    <row r="99" spans="2:24">
      <c r="B99" s="2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X99" s="1"/>
    </row>
    <row r="100" spans="2:24">
      <c r="B100" s="2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X100" s="1"/>
    </row>
    <row r="101" spans="2:24">
      <c r="B101" s="2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X101" s="1"/>
    </row>
    <row r="102" spans="2:24">
      <c r="B102" s="2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X102" s="1"/>
    </row>
  </sheetData>
  <mergeCells count="3">
    <mergeCell ref="X14:X17"/>
    <mergeCell ref="X19:X20"/>
    <mergeCell ref="X21:X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G1:I109"/>
  <sheetViews>
    <sheetView topLeftCell="G88" workbookViewId="0">
      <selection activeCell="G96" sqref="G96"/>
    </sheetView>
  </sheetViews>
  <sheetFormatPr defaultRowHeight="16.2"/>
  <cols>
    <col min="1" max="6" width="0" hidden="1" customWidth="1"/>
    <col min="7" max="7" width="32.5546875" bestFit="1" customWidth="1"/>
  </cols>
  <sheetData>
    <row r="1" spans="7:9">
      <c r="I1" t="s">
        <v>201</v>
      </c>
    </row>
    <row r="2" spans="7:9">
      <c r="G2" t="s">
        <v>31</v>
      </c>
      <c r="I2" t="s">
        <v>202</v>
      </c>
    </row>
    <row r="3" spans="7:9">
      <c r="G3" t="s">
        <v>32</v>
      </c>
    </row>
    <row r="4" spans="7:9">
      <c r="G4" t="s">
        <v>128</v>
      </c>
      <c r="I4" t="s">
        <v>203</v>
      </c>
    </row>
    <row r="5" spans="7:9">
      <c r="G5" t="s">
        <v>129</v>
      </c>
    </row>
    <row r="6" spans="7:9">
      <c r="G6" t="s">
        <v>130</v>
      </c>
    </row>
    <row r="7" spans="7:9">
      <c r="G7" t="s">
        <v>131</v>
      </c>
      <c r="H7" t="s">
        <v>204</v>
      </c>
    </row>
    <row r="8" spans="7:9">
      <c r="G8" t="s">
        <v>132</v>
      </c>
    </row>
    <row r="9" spans="7:9">
      <c r="G9" t="s">
        <v>34</v>
      </c>
      <c r="H9" t="s">
        <v>205</v>
      </c>
    </row>
    <row r="10" spans="7:9">
      <c r="G10" t="s">
        <v>35</v>
      </c>
    </row>
    <row r="12" spans="7:9">
      <c r="G12" t="s">
        <v>224</v>
      </c>
    </row>
    <row r="13" spans="7:9">
      <c r="G13" t="s">
        <v>225</v>
      </c>
    </row>
    <row r="14" spans="7:9">
      <c r="G14" t="s">
        <v>235</v>
      </c>
    </row>
    <row r="15" spans="7:9">
      <c r="G15" t="s">
        <v>237</v>
      </c>
    </row>
    <row r="16" spans="7:9">
      <c r="G16" t="s">
        <v>236</v>
      </c>
    </row>
    <row r="18" spans="7:7">
      <c r="G18" t="s">
        <v>133</v>
      </c>
    </row>
    <row r="19" spans="7:7">
      <c r="G19" t="s">
        <v>134</v>
      </c>
    </row>
    <row r="20" spans="7:7">
      <c r="G20" t="s">
        <v>135</v>
      </c>
    </row>
    <row r="21" spans="7:7">
      <c r="G21" t="s">
        <v>136</v>
      </c>
    </row>
    <row r="22" spans="7:7">
      <c r="G22" t="s">
        <v>137</v>
      </c>
    </row>
    <row r="23" spans="7:7">
      <c r="G23" t="s">
        <v>138</v>
      </c>
    </row>
    <row r="25" spans="7:7">
      <c r="G25" t="s">
        <v>139</v>
      </c>
    </row>
    <row r="26" spans="7:7">
      <c r="G26" t="s">
        <v>140</v>
      </c>
    </row>
    <row r="27" spans="7:7">
      <c r="G27" t="s">
        <v>141</v>
      </c>
    </row>
    <row r="28" spans="7:7">
      <c r="G28" t="s">
        <v>142</v>
      </c>
    </row>
    <row r="29" spans="7:7">
      <c r="G29" t="s">
        <v>143</v>
      </c>
    </row>
    <row r="30" spans="7:7">
      <c r="G30" t="s">
        <v>144</v>
      </c>
    </row>
    <row r="32" spans="7:7">
      <c r="G32" t="s">
        <v>145</v>
      </c>
    </row>
    <row r="33" spans="7:7">
      <c r="G33" t="s">
        <v>146</v>
      </c>
    </row>
    <row r="34" spans="7:7">
      <c r="G34" t="s">
        <v>147</v>
      </c>
    </row>
    <row r="35" spans="7:7">
      <c r="G35" t="s">
        <v>148</v>
      </c>
    </row>
    <row r="36" spans="7:7">
      <c r="G36" t="s">
        <v>149</v>
      </c>
    </row>
    <row r="37" spans="7:7">
      <c r="G37" t="s">
        <v>150</v>
      </c>
    </row>
    <row r="38" spans="7:7">
      <c r="G38" t="s">
        <v>151</v>
      </c>
    </row>
    <row r="39" spans="7:7">
      <c r="G39" t="s">
        <v>152</v>
      </c>
    </row>
    <row r="40" spans="7:7">
      <c r="G40" t="s">
        <v>153</v>
      </c>
    </row>
    <row r="41" spans="7:7">
      <c r="G41" t="s">
        <v>154</v>
      </c>
    </row>
    <row r="43" spans="7:7">
      <c r="G43" t="s">
        <v>155</v>
      </c>
    </row>
    <row r="44" spans="7:7">
      <c r="G44" t="s">
        <v>156</v>
      </c>
    </row>
    <row r="45" spans="7:7">
      <c r="G45" t="s">
        <v>157</v>
      </c>
    </row>
    <row r="46" spans="7:7">
      <c r="G46" t="s">
        <v>158</v>
      </c>
    </row>
    <row r="47" spans="7:7">
      <c r="G47" t="s">
        <v>159</v>
      </c>
    </row>
    <row r="48" spans="7:7">
      <c r="G48" t="s">
        <v>160</v>
      </c>
    </row>
    <row r="49" spans="7:8">
      <c r="G49" t="s">
        <v>161</v>
      </c>
    </row>
    <row r="50" spans="7:8">
      <c r="G50" t="s">
        <v>162</v>
      </c>
    </row>
    <row r="51" spans="7:8">
      <c r="G51" t="s">
        <v>163</v>
      </c>
    </row>
    <row r="52" spans="7:8">
      <c r="G52" t="s">
        <v>164</v>
      </c>
    </row>
    <row r="53" spans="7:8">
      <c r="G53" t="s">
        <v>165</v>
      </c>
    </row>
    <row r="54" spans="7:8">
      <c r="G54" t="s">
        <v>166</v>
      </c>
    </row>
    <row r="55" spans="7:8">
      <c r="G55" t="s">
        <v>99</v>
      </c>
    </row>
    <row r="56" spans="7:8">
      <c r="G56" t="s">
        <v>98</v>
      </c>
    </row>
    <row r="57" spans="7:8">
      <c r="G57" t="s">
        <v>167</v>
      </c>
    </row>
    <row r="59" spans="7:8">
      <c r="G59" t="s">
        <v>168</v>
      </c>
    </row>
    <row r="60" spans="7:8">
      <c r="G60" t="s">
        <v>169</v>
      </c>
      <c r="H60" t="s">
        <v>36</v>
      </c>
    </row>
    <row r="61" spans="7:8">
      <c r="G61" t="s">
        <v>170</v>
      </c>
    </row>
    <row r="62" spans="7:8">
      <c r="G62" t="s">
        <v>171</v>
      </c>
    </row>
    <row r="63" spans="7:8">
      <c r="G63" t="s">
        <v>172</v>
      </c>
    </row>
    <row r="64" spans="7:8">
      <c r="G64" t="s">
        <v>33</v>
      </c>
    </row>
    <row r="65" spans="7:7">
      <c r="G65" t="s">
        <v>173</v>
      </c>
    </row>
    <row r="66" spans="7:7">
      <c r="G66" t="s">
        <v>174</v>
      </c>
    </row>
    <row r="67" spans="7:7">
      <c r="G67" t="s">
        <v>175</v>
      </c>
    </row>
    <row r="68" spans="7:7">
      <c r="G68" t="s">
        <v>176</v>
      </c>
    </row>
    <row r="69" spans="7:7">
      <c r="G69" t="s">
        <v>177</v>
      </c>
    </row>
    <row r="70" spans="7:7">
      <c r="G70" t="s">
        <v>178</v>
      </c>
    </row>
    <row r="71" spans="7:7">
      <c r="G71" t="s">
        <v>179</v>
      </c>
    </row>
    <row r="72" spans="7:7">
      <c r="G72" t="s">
        <v>238</v>
      </c>
    </row>
    <row r="73" spans="7:7">
      <c r="G73" t="s">
        <v>180</v>
      </c>
    </row>
    <row r="74" spans="7:7">
      <c r="G74" t="s">
        <v>181</v>
      </c>
    </row>
    <row r="75" spans="7:7">
      <c r="G75" t="s">
        <v>182</v>
      </c>
    </row>
    <row r="76" spans="7:7">
      <c r="G76" t="s">
        <v>183</v>
      </c>
    </row>
    <row r="77" spans="7:7">
      <c r="G77" t="s">
        <v>184</v>
      </c>
    </row>
    <row r="79" spans="7:7">
      <c r="G79" t="s">
        <v>185</v>
      </c>
    </row>
    <row r="80" spans="7:7">
      <c r="G80" t="s">
        <v>239</v>
      </c>
    </row>
    <row r="81" spans="7:7">
      <c r="G81" t="s">
        <v>186</v>
      </c>
    </row>
    <row r="83" spans="7:7">
      <c r="G83" t="s">
        <v>187</v>
      </c>
    </row>
    <row r="84" spans="7:7">
      <c r="G84" t="s">
        <v>188</v>
      </c>
    </row>
    <row r="85" spans="7:7">
      <c r="G85" t="s">
        <v>323</v>
      </c>
    </row>
    <row r="86" spans="7:7">
      <c r="G86" t="s">
        <v>189</v>
      </c>
    </row>
    <row r="87" spans="7:7">
      <c r="G87" t="s">
        <v>190</v>
      </c>
    </row>
    <row r="89" spans="7:7">
      <c r="G89" t="s">
        <v>191</v>
      </c>
    </row>
    <row r="90" spans="7:7">
      <c r="G90" t="s">
        <v>192</v>
      </c>
    </row>
    <row r="91" spans="7:7">
      <c r="G91" t="s">
        <v>193</v>
      </c>
    </row>
    <row r="92" spans="7:7">
      <c r="G92" t="s">
        <v>194</v>
      </c>
    </row>
    <row r="93" spans="7:7">
      <c r="G93" t="s">
        <v>195</v>
      </c>
    </row>
    <row r="94" spans="7:7">
      <c r="G94" t="s">
        <v>196</v>
      </c>
    </row>
    <row r="95" spans="7:7">
      <c r="G95" t="s">
        <v>197</v>
      </c>
    </row>
    <row r="96" spans="7:7">
      <c r="G96" t="s">
        <v>469</v>
      </c>
    </row>
    <row r="97" spans="7:7">
      <c r="G97" t="s">
        <v>471</v>
      </c>
    </row>
    <row r="98" spans="7:7">
      <c r="G98" t="s">
        <v>64</v>
      </c>
    </row>
    <row r="99" spans="7:7">
      <c r="G99" t="s">
        <v>71</v>
      </c>
    </row>
    <row r="100" spans="7:7">
      <c r="G100" t="s">
        <v>467</v>
      </c>
    </row>
    <row r="101" spans="7:7">
      <c r="G101" t="s">
        <v>95</v>
      </c>
    </row>
    <row r="102" spans="7:7">
      <c r="G102" t="s">
        <v>96</v>
      </c>
    </row>
    <row r="104" spans="7:7">
      <c r="G104" t="s">
        <v>97</v>
      </c>
    </row>
    <row r="106" spans="7:7">
      <c r="G106" t="s">
        <v>101</v>
      </c>
    </row>
    <row r="107" spans="7:7">
      <c r="G107" t="s">
        <v>198</v>
      </c>
    </row>
    <row r="108" spans="7:7">
      <c r="G108" t="s">
        <v>199</v>
      </c>
    </row>
    <row r="109" spans="7:7">
      <c r="G109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T11"/>
  <sheetViews>
    <sheetView topLeftCell="G7" workbookViewId="0">
      <selection activeCell="C18" sqref="C18"/>
    </sheetView>
  </sheetViews>
  <sheetFormatPr defaultRowHeight="16.2"/>
  <cols>
    <col min="1" max="6" width="8.88671875" hidden="1" customWidth="1"/>
  </cols>
  <sheetData>
    <row r="1" spans="8:20" hidden="1"/>
    <row r="2" spans="8:20" hidden="1"/>
    <row r="3" spans="8:20" hidden="1"/>
    <row r="4" spans="8:20" hidden="1"/>
    <row r="5" spans="8:20" hidden="1"/>
    <row r="6" spans="8:20" hidden="1"/>
    <row r="7" spans="8:20">
      <c r="H7" t="s">
        <v>42</v>
      </c>
    </row>
    <row r="8" spans="8:20">
      <c r="H8" s="1">
        <v>6</v>
      </c>
      <c r="I8" s="1">
        <v>4</v>
      </c>
      <c r="J8" s="1">
        <v>5</v>
      </c>
      <c r="K8" s="1">
        <v>6</v>
      </c>
      <c r="L8" s="1"/>
      <c r="M8" s="1"/>
      <c r="N8" s="1"/>
      <c r="O8" s="1"/>
      <c r="P8" s="1"/>
      <c r="Q8" s="1"/>
      <c r="R8" s="1"/>
      <c r="S8" s="1"/>
      <c r="T8" s="1"/>
    </row>
    <row r="9" spans="8:20">
      <c r="H9" s="1">
        <v>10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/>
      <c r="O9" s="1"/>
      <c r="P9" s="1"/>
      <c r="Q9" s="1"/>
      <c r="R9" s="1"/>
      <c r="S9" s="1"/>
      <c r="T9" s="1"/>
    </row>
    <row r="10" spans="8:20">
      <c r="H10" s="1">
        <v>16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/>
      <c r="R10" s="1"/>
      <c r="S10" s="1"/>
      <c r="T10" s="1"/>
    </row>
    <row r="11" spans="8:20">
      <c r="H11" s="1">
        <v>24</v>
      </c>
      <c r="I11" s="1">
        <v>13</v>
      </c>
      <c r="J11" s="1">
        <v>14</v>
      </c>
      <c r="K11" s="1">
        <v>15</v>
      </c>
      <c r="L11" s="1">
        <v>16</v>
      </c>
      <c r="M11" s="1">
        <v>17</v>
      </c>
      <c r="N11" s="1">
        <v>18</v>
      </c>
      <c r="O11" s="1">
        <v>19</v>
      </c>
      <c r="P11" s="1">
        <v>20</v>
      </c>
      <c r="Q11" s="1">
        <v>21</v>
      </c>
      <c r="R11" s="1">
        <v>22</v>
      </c>
      <c r="S11" s="1">
        <v>23</v>
      </c>
      <c r="T11" s="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"/>
  <sheetViews>
    <sheetView view="pageBreakPreview" topLeftCell="D1" zoomScale="70" zoomScaleNormal="100" zoomScaleSheetLayoutView="70" workbookViewId="0">
      <selection activeCell="C18" sqref="C18"/>
    </sheetView>
  </sheetViews>
  <sheetFormatPr defaultRowHeight="16.2"/>
  <cols>
    <col min="1" max="3" width="2.77734375" style="3" hidden="1" customWidth="1"/>
    <col min="4" max="4" width="2.77734375" style="3" customWidth="1"/>
    <col min="5" max="5" width="10.77734375" style="3" customWidth="1"/>
    <col min="6" max="7" width="6.77734375" style="3" customWidth="1"/>
    <col min="8" max="8" width="10.77734375" style="3" customWidth="1"/>
    <col min="9" max="9" width="2.21875" style="3" customWidth="1"/>
    <col min="10" max="10" width="10.77734375" style="3" customWidth="1"/>
    <col min="11" max="12" width="6.77734375" style="3" customWidth="1"/>
    <col min="13" max="13" width="10.77734375" style="3" customWidth="1"/>
    <col min="14" max="14" width="2.33203125" style="3" customWidth="1"/>
    <col min="15" max="15" width="10.77734375" style="3" customWidth="1"/>
    <col min="16" max="17" width="6.77734375" style="3" customWidth="1"/>
    <col min="18" max="18" width="10.77734375" style="3" customWidth="1"/>
    <col min="19" max="19" width="2.21875" style="3" customWidth="1"/>
    <col min="20" max="20" width="10.77734375" style="3" customWidth="1"/>
    <col min="21" max="22" width="6.77734375" style="3" customWidth="1"/>
    <col min="23" max="23" width="10.77734375" style="3" customWidth="1"/>
    <col min="24" max="24" width="2.88671875" style="3" customWidth="1"/>
    <col min="25" max="25" width="10.77734375" style="3" customWidth="1"/>
    <col min="26" max="27" width="6.77734375" style="3" customWidth="1"/>
    <col min="28" max="28" width="10.77734375" style="3" customWidth="1"/>
    <col min="29" max="29" width="2.77734375" style="3" customWidth="1"/>
    <col min="30" max="16384" width="8.88671875" style="3"/>
  </cols>
  <sheetData>
    <row r="1" spans="5:28" s="47" customFormat="1" ht="48.6" customHeight="1"/>
    <row r="2" spans="5:28" s="48" customFormat="1" ht="12.6" thickBot="1"/>
    <row r="3" spans="5:28" ht="16.8" thickBot="1">
      <c r="E3" s="10" t="s">
        <v>44</v>
      </c>
      <c r="F3" s="93"/>
      <c r="G3" s="94"/>
      <c r="H3" s="95"/>
      <c r="J3" s="9" t="s">
        <v>44</v>
      </c>
      <c r="K3" s="93"/>
      <c r="L3" s="94"/>
      <c r="M3" s="95"/>
      <c r="O3" s="9" t="s">
        <v>44</v>
      </c>
      <c r="P3" s="93"/>
      <c r="Q3" s="94"/>
      <c r="R3" s="95"/>
      <c r="T3" s="9" t="s">
        <v>44</v>
      </c>
      <c r="U3" s="93"/>
      <c r="V3" s="94"/>
      <c r="W3" s="95"/>
      <c r="Y3" s="9" t="s">
        <v>44</v>
      </c>
      <c r="Z3" s="93"/>
      <c r="AA3" s="94"/>
      <c r="AB3" s="95"/>
    </row>
    <row r="4" spans="5:28">
      <c r="E4" s="96">
        <v>24</v>
      </c>
      <c r="F4" s="97"/>
      <c r="G4" s="97"/>
      <c r="H4" s="98"/>
      <c r="J4" s="96">
        <v>24</v>
      </c>
      <c r="K4" s="97"/>
      <c r="L4" s="97"/>
      <c r="M4" s="98"/>
      <c r="O4" s="96">
        <v>24</v>
      </c>
      <c r="P4" s="97"/>
      <c r="Q4" s="97"/>
      <c r="R4" s="98"/>
      <c r="T4" s="96">
        <v>24</v>
      </c>
      <c r="U4" s="97"/>
      <c r="V4" s="97"/>
      <c r="W4" s="98"/>
      <c r="Y4" s="96">
        <v>24</v>
      </c>
      <c r="Z4" s="97"/>
      <c r="AA4" s="97"/>
      <c r="AB4" s="98"/>
    </row>
    <row r="5" spans="5:28">
      <c r="E5" s="4"/>
      <c r="F5" s="99" t="s">
        <v>20</v>
      </c>
      <c r="G5" s="99"/>
      <c r="H5" s="5"/>
      <c r="J5" s="4"/>
      <c r="K5" s="99" t="s">
        <v>20</v>
      </c>
      <c r="L5" s="99"/>
      <c r="M5" s="5"/>
      <c r="O5" s="4"/>
      <c r="P5" s="99" t="s">
        <v>20</v>
      </c>
      <c r="Q5" s="99"/>
      <c r="R5" s="5"/>
      <c r="T5" s="4"/>
      <c r="U5" s="99" t="s">
        <v>20</v>
      </c>
      <c r="V5" s="99"/>
      <c r="W5" s="5"/>
      <c r="Y5" s="4"/>
      <c r="Z5" s="99" t="s">
        <v>20</v>
      </c>
      <c r="AA5" s="99"/>
      <c r="AB5" s="5"/>
    </row>
    <row r="6" spans="5:28">
      <c r="E6" s="4" t="s">
        <v>39</v>
      </c>
      <c r="F6" s="99" t="s">
        <v>40</v>
      </c>
      <c r="G6" s="99"/>
      <c r="H6" s="5" t="s">
        <v>39</v>
      </c>
      <c r="J6" s="4" t="s">
        <v>39</v>
      </c>
      <c r="K6" s="99" t="s">
        <v>40</v>
      </c>
      <c r="L6" s="99"/>
      <c r="M6" s="5" t="s">
        <v>39</v>
      </c>
      <c r="O6" s="4" t="s">
        <v>39</v>
      </c>
      <c r="P6" s="99" t="s">
        <v>40</v>
      </c>
      <c r="Q6" s="99"/>
      <c r="R6" s="5" t="s">
        <v>39</v>
      </c>
      <c r="T6" s="4" t="s">
        <v>39</v>
      </c>
      <c r="U6" s="99" t="s">
        <v>40</v>
      </c>
      <c r="V6" s="99"/>
      <c r="W6" s="5" t="s">
        <v>39</v>
      </c>
      <c r="Y6" s="4" t="s">
        <v>39</v>
      </c>
      <c r="Z6" s="99" t="s">
        <v>40</v>
      </c>
      <c r="AA6" s="99"/>
      <c r="AB6" s="5" t="s">
        <v>39</v>
      </c>
    </row>
    <row r="7" spans="5:28" s="49" customFormat="1">
      <c r="E7" s="29"/>
      <c r="F7" s="7">
        <v>1</v>
      </c>
      <c r="G7" s="7">
        <f ca="1">VLOOKUP(INDIRECT(ADDRESS(FLOOR((ROW()-2)/19,1)*19+4,FLOOR((COLUMN()-5)/5,1)*5+5)),歐規腳位!$H$8:$T$11,2,FALSE)</f>
        <v>13</v>
      </c>
      <c r="H7" s="30"/>
      <c r="J7" s="29"/>
      <c r="K7" s="7">
        <v>1</v>
      </c>
      <c r="L7" s="7">
        <f ca="1">VLOOKUP(INDIRECT(ADDRESS(FLOOR((ROW()-2)/19,1)*19+4,FLOOR((COLUMN()-5)/5,1)*5+5)),歐規腳位!$H$8:$T$11,2,FALSE)</f>
        <v>13</v>
      </c>
      <c r="M7" s="30"/>
      <c r="O7" s="29"/>
      <c r="P7" s="7">
        <v>1</v>
      </c>
      <c r="Q7" s="7">
        <f ca="1">VLOOKUP(INDIRECT(ADDRESS(FLOOR((ROW()-2)/19,1)*19+4,FLOOR((COLUMN()-5)/5,1)*5+5)),歐規腳位!$H$8:$T$11,2,FALSE)</f>
        <v>13</v>
      </c>
      <c r="R7" s="30"/>
      <c r="T7" s="29"/>
      <c r="U7" s="7">
        <v>1</v>
      </c>
      <c r="V7" s="7">
        <f ca="1">VLOOKUP(INDIRECT(ADDRESS(FLOOR((ROW()-2)/19,1)*19+4,FLOOR((COLUMN()-5)/5,1)*5+5)),歐規腳位!$H$8:$T$11,2,FALSE)</f>
        <v>13</v>
      </c>
      <c r="W7" s="30"/>
      <c r="Y7" s="29"/>
      <c r="Z7" s="7">
        <v>1</v>
      </c>
      <c r="AA7" s="7">
        <f ca="1">VLOOKUP(INDIRECT(ADDRESS(FLOOR((ROW()-2)/19,1)*19+4,FLOOR((COLUMN()-5)/5,1)*5+5)),歐規腳位!$H$8:$T$11,2,FALSE)</f>
        <v>13</v>
      </c>
      <c r="AB7" s="30"/>
    </row>
    <row r="8" spans="5:28" s="49" customFormat="1">
      <c r="E8" s="29"/>
      <c r="F8" s="7">
        <v>2</v>
      </c>
      <c r="G8" s="7">
        <f ca="1">VLOOKUP(INDIRECT(ADDRESS(FLOOR((ROW()-2)/19,1)*19+4,FLOOR((COLUMN()-5)/5,1)*5+5)),歐規腳位!$H$8:$T$11,3,FALSE)</f>
        <v>14</v>
      </c>
      <c r="H8" s="30"/>
      <c r="J8" s="29"/>
      <c r="K8" s="7">
        <v>2</v>
      </c>
      <c r="L8" s="7">
        <f ca="1">VLOOKUP(INDIRECT(ADDRESS(FLOOR((ROW()-2)/19,1)*19+4,FLOOR((COLUMN()-5)/5,1)*5+5)),歐規腳位!$H$8:$T$11,3,FALSE)</f>
        <v>14</v>
      </c>
      <c r="M8" s="30"/>
      <c r="O8" s="29"/>
      <c r="P8" s="7">
        <v>2</v>
      </c>
      <c r="Q8" s="7">
        <f ca="1">VLOOKUP(INDIRECT(ADDRESS(FLOOR((ROW()-2)/19,1)*19+4,FLOOR((COLUMN()-5)/5,1)*5+5)),歐規腳位!$H$8:$T$11,3,FALSE)</f>
        <v>14</v>
      </c>
      <c r="R8" s="30"/>
      <c r="T8" s="29"/>
      <c r="U8" s="7">
        <v>2</v>
      </c>
      <c r="V8" s="7">
        <f ca="1">VLOOKUP(INDIRECT(ADDRESS(FLOOR((ROW()-2)/19,1)*19+4,FLOOR((COLUMN()-5)/5,1)*5+5)),歐規腳位!$H$8:$T$11,3,FALSE)</f>
        <v>14</v>
      </c>
      <c r="W8" s="30"/>
      <c r="Y8" s="29"/>
      <c r="Z8" s="7">
        <v>2</v>
      </c>
      <c r="AA8" s="7">
        <f ca="1">VLOOKUP(INDIRECT(ADDRESS(FLOOR((ROW()-2)/19,1)*19+4,FLOOR((COLUMN()-5)/5,1)*5+5)),歐規腳位!$H$8:$T$11,3,FALSE)</f>
        <v>14</v>
      </c>
      <c r="AB8" s="30"/>
    </row>
    <row r="9" spans="5:28" s="49" customFormat="1">
      <c r="E9" s="29"/>
      <c r="F9" s="7">
        <v>3</v>
      </c>
      <c r="G9" s="7">
        <f ca="1">VLOOKUP(INDIRECT(ADDRESS(FLOOR((ROW()-2)/19,1)*19+4,FLOOR((COLUMN()-5)/5,1)*5+5)),歐規腳位!$H$8:$T$11,4,FALSE)</f>
        <v>15</v>
      </c>
      <c r="H9" s="30"/>
      <c r="J9" s="29"/>
      <c r="K9" s="7">
        <v>3</v>
      </c>
      <c r="L9" s="7">
        <f ca="1">VLOOKUP(INDIRECT(ADDRESS(FLOOR((ROW()-2)/19,1)*19+4,FLOOR((COLUMN()-5)/5,1)*5+5)),歐規腳位!$H$8:$T$11,4,FALSE)</f>
        <v>15</v>
      </c>
      <c r="M9" s="30"/>
      <c r="O9" s="29"/>
      <c r="P9" s="7">
        <v>3</v>
      </c>
      <c r="Q9" s="7">
        <f ca="1">VLOOKUP(INDIRECT(ADDRESS(FLOOR((ROW()-2)/19,1)*19+4,FLOOR((COLUMN()-5)/5,1)*5+5)),歐規腳位!$H$8:$T$11,4,FALSE)</f>
        <v>15</v>
      </c>
      <c r="R9" s="30"/>
      <c r="T9" s="29"/>
      <c r="U9" s="7">
        <v>3</v>
      </c>
      <c r="V9" s="7">
        <f ca="1">VLOOKUP(INDIRECT(ADDRESS(FLOOR((ROW()-2)/19,1)*19+4,FLOOR((COLUMN()-5)/5,1)*5+5)),歐規腳位!$H$8:$T$11,4,FALSE)</f>
        <v>15</v>
      </c>
      <c r="W9" s="30"/>
      <c r="Y9" s="29"/>
      <c r="Z9" s="7">
        <v>3</v>
      </c>
      <c r="AA9" s="7">
        <f ca="1">VLOOKUP(INDIRECT(ADDRESS(FLOOR((ROW()-2)/19,1)*19+4,FLOOR((COLUMN()-5)/5,1)*5+5)),歐規腳位!$H$8:$T$11,4,FALSE)</f>
        <v>15</v>
      </c>
      <c r="AB9" s="30"/>
    </row>
    <row r="10" spans="5:28" s="49" customFormat="1">
      <c r="E10" s="29"/>
      <c r="F10" s="7">
        <v>4</v>
      </c>
      <c r="G10" s="7">
        <f ca="1">VLOOKUP(INDIRECT(ADDRESS(FLOOR((ROW()-2)/19,1)*19+4,FLOOR((COLUMN()-5)/5,1)*5+5)),歐規腳位!$H$8:$T$11,5,FALSE)</f>
        <v>16</v>
      </c>
      <c r="H10" s="30"/>
      <c r="J10" s="29"/>
      <c r="K10" s="7">
        <v>4</v>
      </c>
      <c r="L10" s="7">
        <f ca="1">VLOOKUP(INDIRECT(ADDRESS(FLOOR((ROW()-2)/19,1)*19+4,FLOOR((COLUMN()-5)/5,1)*5+5)),歐規腳位!$H$8:$T$11,5,FALSE)</f>
        <v>16</v>
      </c>
      <c r="M10" s="30"/>
      <c r="O10" s="29"/>
      <c r="P10" s="7">
        <v>4</v>
      </c>
      <c r="Q10" s="7">
        <f ca="1">VLOOKUP(INDIRECT(ADDRESS(FLOOR((ROW()-2)/19,1)*19+4,FLOOR((COLUMN()-5)/5,1)*5+5)),歐規腳位!$H$8:$T$11,5,FALSE)</f>
        <v>16</v>
      </c>
      <c r="R10" s="30"/>
      <c r="T10" s="29"/>
      <c r="U10" s="7">
        <v>4</v>
      </c>
      <c r="V10" s="7">
        <f ca="1">VLOOKUP(INDIRECT(ADDRESS(FLOOR((ROW()-2)/19,1)*19+4,FLOOR((COLUMN()-5)/5,1)*5+5)),歐規腳位!$H$8:$T$11,5,FALSE)</f>
        <v>16</v>
      </c>
      <c r="W10" s="30"/>
      <c r="Y10" s="29"/>
      <c r="Z10" s="7">
        <v>4</v>
      </c>
      <c r="AA10" s="7">
        <f ca="1">VLOOKUP(INDIRECT(ADDRESS(FLOOR((ROW()-2)/19,1)*19+4,FLOOR((COLUMN()-5)/5,1)*5+5)),歐規腳位!$H$8:$T$11,5,FALSE)</f>
        <v>16</v>
      </c>
      <c r="AB10" s="30"/>
    </row>
    <row r="11" spans="5:28" s="49" customFormat="1">
      <c r="E11" s="29"/>
      <c r="F11" s="7">
        <v>5</v>
      </c>
      <c r="G11" s="7">
        <f ca="1">VLOOKUP(INDIRECT(ADDRESS(FLOOR((ROW()-2)/19,1)*19+4,FLOOR((COLUMN()-5)/5,1)*5+5)),歐規腳位!$H$8:$T$11,6,FALSE)</f>
        <v>17</v>
      </c>
      <c r="H11" s="30"/>
      <c r="J11" s="29"/>
      <c r="K11" s="7">
        <v>5</v>
      </c>
      <c r="L11" s="7">
        <f ca="1">VLOOKUP(INDIRECT(ADDRESS(FLOOR((ROW()-2)/19,1)*19+4,FLOOR((COLUMN()-5)/5,1)*5+5)),歐規腳位!$H$8:$T$11,6,FALSE)</f>
        <v>17</v>
      </c>
      <c r="M11" s="30"/>
      <c r="O11" s="29"/>
      <c r="P11" s="7">
        <v>5</v>
      </c>
      <c r="Q11" s="7">
        <f ca="1">VLOOKUP(INDIRECT(ADDRESS(FLOOR((ROW()-2)/19,1)*19+4,FLOOR((COLUMN()-5)/5,1)*5+5)),歐規腳位!$H$8:$T$11,6,FALSE)</f>
        <v>17</v>
      </c>
      <c r="R11" s="30"/>
      <c r="T11" s="29"/>
      <c r="U11" s="7">
        <v>5</v>
      </c>
      <c r="V11" s="7">
        <f ca="1">VLOOKUP(INDIRECT(ADDRESS(FLOOR((ROW()-2)/19,1)*19+4,FLOOR((COLUMN()-5)/5,1)*5+5)),歐規腳位!$H$8:$T$11,6,FALSE)</f>
        <v>17</v>
      </c>
      <c r="W11" s="30"/>
      <c r="Y11" s="29"/>
      <c r="Z11" s="7">
        <v>5</v>
      </c>
      <c r="AA11" s="7">
        <f ca="1">VLOOKUP(INDIRECT(ADDRESS(FLOOR((ROW()-2)/19,1)*19+4,FLOOR((COLUMN()-5)/5,1)*5+5)),歐規腳位!$H$8:$T$11,6,FALSE)</f>
        <v>17</v>
      </c>
      <c r="AB11" s="30"/>
    </row>
    <row r="12" spans="5:28" s="49" customFormat="1">
      <c r="E12" s="29"/>
      <c r="F12" s="7">
        <v>6</v>
      </c>
      <c r="G12" s="7">
        <f ca="1">VLOOKUP(INDIRECT(ADDRESS(FLOOR((ROW()-2)/19,1)*19+4,FLOOR((COLUMN()-5)/5,1)*5+5)),歐規腳位!$H$8:$T$11,7,FALSE)</f>
        <v>18</v>
      </c>
      <c r="H12" s="30"/>
      <c r="J12" s="29"/>
      <c r="K12" s="7">
        <v>6</v>
      </c>
      <c r="L12" s="7">
        <f ca="1">VLOOKUP(INDIRECT(ADDRESS(FLOOR((ROW()-2)/19,1)*19+4,FLOOR((COLUMN()-5)/5,1)*5+5)),歐規腳位!$H$8:$T$11,7,FALSE)</f>
        <v>18</v>
      </c>
      <c r="M12" s="30"/>
      <c r="O12" s="29"/>
      <c r="P12" s="7">
        <v>6</v>
      </c>
      <c r="Q12" s="7">
        <f ca="1">VLOOKUP(INDIRECT(ADDRESS(FLOOR((ROW()-2)/19,1)*19+4,FLOOR((COLUMN()-5)/5,1)*5+5)),歐規腳位!$H$8:$T$11,7,FALSE)</f>
        <v>18</v>
      </c>
      <c r="R12" s="30"/>
      <c r="T12" s="29"/>
      <c r="U12" s="7">
        <v>6</v>
      </c>
      <c r="V12" s="7">
        <f ca="1">VLOOKUP(INDIRECT(ADDRESS(FLOOR((ROW()-2)/19,1)*19+4,FLOOR((COLUMN()-5)/5,1)*5+5)),歐規腳位!$H$8:$T$11,7,FALSE)</f>
        <v>18</v>
      </c>
      <c r="W12" s="30"/>
      <c r="Y12" s="29"/>
      <c r="Z12" s="7">
        <v>6</v>
      </c>
      <c r="AA12" s="7">
        <f ca="1">VLOOKUP(INDIRECT(ADDRESS(FLOOR((ROW()-2)/19,1)*19+4,FLOOR((COLUMN()-5)/5,1)*5+5)),歐規腳位!$H$8:$T$11,7,FALSE)</f>
        <v>18</v>
      </c>
      <c r="AB12" s="30"/>
    </row>
    <row r="13" spans="5:28" s="49" customFormat="1">
      <c r="E13" s="29"/>
      <c r="F13" s="7">
        <v>7</v>
      </c>
      <c r="G13" s="7">
        <f ca="1">VLOOKUP(INDIRECT(ADDRESS(FLOOR((ROW()-2)/19,1)*19+4,FLOOR((COLUMN()-5)/5,1)*5+5)),歐規腳位!$H$8:$T$11,8,FALSE)</f>
        <v>19</v>
      </c>
      <c r="H13" s="30"/>
      <c r="J13" s="29"/>
      <c r="K13" s="7">
        <v>7</v>
      </c>
      <c r="L13" s="7">
        <f ca="1">VLOOKUP(INDIRECT(ADDRESS(FLOOR((ROW()-2)/19,1)*19+4,FLOOR((COLUMN()-5)/5,1)*5+5)),歐規腳位!$H$8:$T$11,8,FALSE)</f>
        <v>19</v>
      </c>
      <c r="M13" s="30"/>
      <c r="O13" s="29"/>
      <c r="P13" s="7">
        <v>7</v>
      </c>
      <c r="Q13" s="7">
        <f ca="1">VLOOKUP(INDIRECT(ADDRESS(FLOOR((ROW()-2)/19,1)*19+4,FLOOR((COLUMN()-5)/5,1)*5+5)),歐規腳位!$H$8:$T$11,8,FALSE)</f>
        <v>19</v>
      </c>
      <c r="R13" s="30"/>
      <c r="T13" s="29"/>
      <c r="U13" s="7">
        <v>7</v>
      </c>
      <c r="V13" s="7">
        <f ca="1">VLOOKUP(INDIRECT(ADDRESS(FLOOR((ROW()-2)/19,1)*19+4,FLOOR((COLUMN()-5)/5,1)*5+5)),歐規腳位!$H$8:$T$11,8,FALSE)</f>
        <v>19</v>
      </c>
      <c r="W13" s="30"/>
      <c r="Y13" s="29"/>
      <c r="Z13" s="7">
        <v>7</v>
      </c>
      <c r="AA13" s="7">
        <f ca="1">VLOOKUP(INDIRECT(ADDRESS(FLOOR((ROW()-2)/19,1)*19+4,FLOOR((COLUMN()-5)/5,1)*5+5)),歐規腳位!$H$8:$T$11,8,FALSE)</f>
        <v>19</v>
      </c>
      <c r="AB13" s="30"/>
    </row>
    <row r="14" spans="5:28" s="49" customFormat="1">
      <c r="E14" s="29"/>
      <c r="F14" s="7">
        <v>8</v>
      </c>
      <c r="G14" s="7">
        <f ca="1">VLOOKUP(INDIRECT(ADDRESS(FLOOR((ROW()-2)/19,1)*19+4,FLOOR((COLUMN()-5)/5,1)*5+5)),歐規腳位!$H$8:$T$11,9,FALSE)</f>
        <v>20</v>
      </c>
      <c r="H14" s="30"/>
      <c r="J14" s="29"/>
      <c r="K14" s="7">
        <v>8</v>
      </c>
      <c r="L14" s="7">
        <f ca="1">VLOOKUP(INDIRECT(ADDRESS(FLOOR((ROW()-2)/19,1)*19+4,FLOOR((COLUMN()-5)/5,1)*5+5)),歐規腳位!$H$8:$T$11,9,FALSE)</f>
        <v>20</v>
      </c>
      <c r="M14" s="30"/>
      <c r="O14" s="29"/>
      <c r="P14" s="7">
        <v>8</v>
      </c>
      <c r="Q14" s="7">
        <f ca="1">VLOOKUP(INDIRECT(ADDRESS(FLOOR((ROW()-2)/19,1)*19+4,FLOOR((COLUMN()-5)/5,1)*5+5)),歐規腳位!$H$8:$T$11,9,FALSE)</f>
        <v>20</v>
      </c>
      <c r="R14" s="30"/>
      <c r="T14" s="29"/>
      <c r="U14" s="7">
        <v>8</v>
      </c>
      <c r="V14" s="7">
        <f ca="1">VLOOKUP(INDIRECT(ADDRESS(FLOOR((ROW()-2)/19,1)*19+4,FLOOR((COLUMN()-5)/5,1)*5+5)),歐規腳位!$H$8:$T$11,9,FALSE)</f>
        <v>20</v>
      </c>
      <c r="W14" s="30"/>
      <c r="Y14" s="29"/>
      <c r="Z14" s="7">
        <v>8</v>
      </c>
      <c r="AA14" s="7">
        <f ca="1">VLOOKUP(INDIRECT(ADDRESS(FLOOR((ROW()-2)/19,1)*19+4,FLOOR((COLUMN()-5)/5,1)*5+5)),歐規腳位!$H$8:$T$11,9,FALSE)</f>
        <v>20</v>
      </c>
      <c r="AB14" s="30"/>
    </row>
    <row r="15" spans="5:28" s="49" customFormat="1">
      <c r="E15" s="29"/>
      <c r="F15" s="7">
        <v>9</v>
      </c>
      <c r="G15" s="7">
        <f ca="1">VLOOKUP(INDIRECT(ADDRESS(FLOOR((ROW()-2)/19,1)*19+4,FLOOR((COLUMN()-5)/5,1)*5+5)),歐規腳位!$H$8:$T$11,10,FALSE)</f>
        <v>21</v>
      </c>
      <c r="H15" s="51"/>
      <c r="J15" s="50"/>
      <c r="K15" s="7">
        <v>9</v>
      </c>
      <c r="L15" s="7">
        <f ca="1">VLOOKUP(INDIRECT(ADDRESS(FLOOR((ROW()-2)/19,1)*19+4,FLOOR((COLUMN()-5)/5,1)*5+5)),歐規腳位!$H$8:$T$11,10,FALSE)</f>
        <v>21</v>
      </c>
      <c r="M15" s="51"/>
      <c r="O15" s="50"/>
      <c r="P15" s="7">
        <v>9</v>
      </c>
      <c r="Q15" s="7">
        <f ca="1">VLOOKUP(INDIRECT(ADDRESS(FLOOR((ROW()-2)/19,1)*19+4,FLOOR((COLUMN()-5)/5,1)*5+5)),歐規腳位!$H$8:$T$11,10,FALSE)</f>
        <v>21</v>
      </c>
      <c r="R15" s="51"/>
      <c r="T15" s="50"/>
      <c r="U15" s="7">
        <v>9</v>
      </c>
      <c r="V15" s="7">
        <f ca="1">VLOOKUP(INDIRECT(ADDRESS(FLOOR((ROW()-2)/19,1)*19+4,FLOOR((COLUMN()-5)/5,1)*5+5)),歐規腳位!$H$8:$T$11,10,FALSE)</f>
        <v>21</v>
      </c>
      <c r="W15" s="51"/>
      <c r="Y15" s="50"/>
      <c r="Z15" s="7">
        <v>9</v>
      </c>
      <c r="AA15" s="7">
        <f ca="1">VLOOKUP(INDIRECT(ADDRESS(FLOOR((ROW()-2)/19,1)*19+4,FLOOR((COLUMN()-5)/5,1)*5+5)),歐規腳位!$H$8:$T$11,10,FALSE)</f>
        <v>21</v>
      </c>
      <c r="AB15" s="51"/>
    </row>
    <row r="16" spans="5:28" s="49" customFormat="1">
      <c r="E16" s="29"/>
      <c r="F16" s="7">
        <v>10</v>
      </c>
      <c r="G16" s="7">
        <f ca="1">VLOOKUP(INDIRECT(ADDRESS(FLOOR((ROW()-2)/19,1)*19+4,FLOOR((COLUMN()-5)/5,1)*5+5)),歐規腳位!$H$8:$T$11,11,FALSE)</f>
        <v>22</v>
      </c>
      <c r="H16" s="51"/>
      <c r="J16" s="50"/>
      <c r="K16" s="7">
        <v>10</v>
      </c>
      <c r="L16" s="7">
        <f ca="1">VLOOKUP(INDIRECT(ADDRESS(FLOOR((ROW()-2)/19,1)*19+4,FLOOR((COLUMN()-5)/5,1)*5+5)),歐規腳位!$H$8:$T$11,11,FALSE)</f>
        <v>22</v>
      </c>
      <c r="M16" s="51"/>
      <c r="O16" s="50"/>
      <c r="P16" s="7">
        <v>10</v>
      </c>
      <c r="Q16" s="7">
        <f ca="1">VLOOKUP(INDIRECT(ADDRESS(FLOOR((ROW()-2)/19,1)*19+4,FLOOR((COLUMN()-5)/5,1)*5+5)),歐規腳位!$H$8:$T$11,11,FALSE)</f>
        <v>22</v>
      </c>
      <c r="R16" s="51"/>
      <c r="T16" s="50"/>
      <c r="U16" s="7">
        <v>10</v>
      </c>
      <c r="V16" s="7">
        <f ca="1">VLOOKUP(INDIRECT(ADDRESS(FLOOR((ROW()-2)/19,1)*19+4,FLOOR((COLUMN()-5)/5,1)*5+5)),歐規腳位!$H$8:$T$11,11,FALSE)</f>
        <v>22</v>
      </c>
      <c r="W16" s="51"/>
      <c r="Y16" s="50"/>
      <c r="Z16" s="7">
        <v>10</v>
      </c>
      <c r="AA16" s="7">
        <f ca="1">VLOOKUP(INDIRECT(ADDRESS(FLOOR((ROW()-2)/19,1)*19+4,FLOOR((COLUMN()-5)/5,1)*5+5)),歐規腳位!$H$8:$T$11,11,FALSE)</f>
        <v>22</v>
      </c>
      <c r="AB16" s="51"/>
    </row>
    <row r="17" spans="5:28" s="49" customFormat="1">
      <c r="E17" s="29"/>
      <c r="F17" s="7">
        <v>11</v>
      </c>
      <c r="G17" s="7">
        <f ca="1">VLOOKUP(INDIRECT(ADDRESS(FLOOR((ROW()-2)/19,1)*19+4,FLOOR((COLUMN()-5)/5,1)*5+5)),歐規腳位!$H$8:$T$11,12,FALSE)</f>
        <v>23</v>
      </c>
      <c r="H17" s="51"/>
      <c r="J17" s="50"/>
      <c r="K17" s="7">
        <v>11</v>
      </c>
      <c r="L17" s="7">
        <f ca="1">VLOOKUP(INDIRECT(ADDRESS(FLOOR((ROW()-2)/19,1)*19+4,FLOOR((COLUMN()-5)/5,1)*5+5)),歐規腳位!$H$8:$T$11,12,FALSE)</f>
        <v>23</v>
      </c>
      <c r="M17" s="51"/>
      <c r="O17" s="50"/>
      <c r="P17" s="7">
        <v>11</v>
      </c>
      <c r="Q17" s="7">
        <f ca="1">VLOOKUP(INDIRECT(ADDRESS(FLOOR((ROW()-2)/19,1)*19+4,FLOOR((COLUMN()-5)/5,1)*5+5)),歐規腳位!$H$8:$T$11,12,FALSE)</f>
        <v>23</v>
      </c>
      <c r="R17" s="51"/>
      <c r="T17" s="50"/>
      <c r="U17" s="7">
        <v>11</v>
      </c>
      <c r="V17" s="7">
        <f ca="1">VLOOKUP(INDIRECT(ADDRESS(FLOOR((ROW()-2)/19,1)*19+4,FLOOR((COLUMN()-5)/5,1)*5+5)),歐規腳位!$H$8:$T$11,12,FALSE)</f>
        <v>23</v>
      </c>
      <c r="W17" s="51"/>
      <c r="Y17" s="50"/>
      <c r="Z17" s="7">
        <v>11</v>
      </c>
      <c r="AA17" s="7">
        <f ca="1">VLOOKUP(INDIRECT(ADDRESS(FLOOR((ROW()-2)/19,1)*19+4,FLOOR((COLUMN()-5)/5,1)*5+5)),歐規腳位!$H$8:$T$11,12,FALSE)</f>
        <v>23</v>
      </c>
      <c r="AB17" s="51"/>
    </row>
    <row r="18" spans="5:28" s="49" customFormat="1" ht="16.8" thickBot="1">
      <c r="E18" s="52"/>
      <c r="F18" s="8">
        <v>12</v>
      </c>
      <c r="G18" s="8">
        <f ca="1">VLOOKUP(INDIRECT(ADDRESS(FLOOR((ROW()-2)/19,1)*19+4,FLOOR((COLUMN()-5)/5,1)*5+5)),歐規腳位!$H$8:$T$11,13,FALSE)</f>
        <v>24</v>
      </c>
      <c r="H18" s="53"/>
      <c r="J18" s="52"/>
      <c r="K18" s="8">
        <v>12</v>
      </c>
      <c r="L18" s="8">
        <f ca="1">VLOOKUP(INDIRECT(ADDRESS(FLOOR((ROW()-2)/19,1)*19+4,FLOOR((COLUMN()-5)/5,1)*5+5)),歐規腳位!$H$8:$T$11,13,FALSE)</f>
        <v>24</v>
      </c>
      <c r="M18" s="53"/>
      <c r="O18" s="52"/>
      <c r="P18" s="8">
        <v>12</v>
      </c>
      <c r="Q18" s="8">
        <f ca="1">VLOOKUP(INDIRECT(ADDRESS(FLOOR((ROW()-2)/19,1)*19+4,FLOOR((COLUMN()-5)/5,1)*5+5)),歐規腳位!$H$8:$T$11,13,FALSE)</f>
        <v>24</v>
      </c>
      <c r="R18" s="53"/>
      <c r="T18" s="52"/>
      <c r="U18" s="8">
        <v>12</v>
      </c>
      <c r="V18" s="8">
        <f ca="1">VLOOKUP(INDIRECT(ADDRESS(FLOOR((ROW()-2)/19,1)*19+4,FLOOR((COLUMN()-5)/5,1)*5+5)),歐規腳位!$H$8:$T$11,13,FALSE)</f>
        <v>24</v>
      </c>
      <c r="W18" s="53"/>
      <c r="Y18" s="52"/>
      <c r="Z18" s="8">
        <v>12</v>
      </c>
      <c r="AA18" s="8">
        <f ca="1">VLOOKUP(INDIRECT(ADDRESS(FLOOR((ROW()-2)/19,1)*19+4,FLOOR((COLUMN()-5)/5,1)*5+5)),歐規腳位!$H$8:$T$11,13,FALSE)</f>
        <v>24</v>
      </c>
      <c r="AB18" s="53"/>
    </row>
    <row r="19" spans="5:28" hidden="1">
      <c r="E19" s="100" t="s">
        <v>41</v>
      </c>
      <c r="F19" s="100"/>
      <c r="G19" s="100"/>
      <c r="H19" s="100"/>
      <c r="I19" s="6"/>
      <c r="J19" s="100" t="s">
        <v>41</v>
      </c>
      <c r="K19" s="100"/>
      <c r="L19" s="100"/>
      <c r="M19" s="100"/>
      <c r="N19" s="6"/>
      <c r="O19" s="100" t="s">
        <v>41</v>
      </c>
      <c r="P19" s="100"/>
      <c r="Q19" s="100"/>
      <c r="R19" s="100"/>
      <c r="S19" s="6"/>
      <c r="T19" s="100" t="s">
        <v>41</v>
      </c>
      <c r="U19" s="100"/>
      <c r="V19" s="100"/>
      <c r="W19" s="100"/>
      <c r="X19" s="6"/>
      <c r="Y19" s="100" t="s">
        <v>41</v>
      </c>
      <c r="Z19" s="100"/>
      <c r="AA19" s="100"/>
      <c r="AB19" s="100"/>
    </row>
    <row r="20" spans="5:28" s="47" customFormat="1" ht="48.6" customHeight="1"/>
    <row r="21" spans="5:28" s="48" customFormat="1" ht="12.6" thickBot="1"/>
    <row r="22" spans="5:28" ht="16.8" thickBot="1">
      <c r="E22" s="9" t="s">
        <v>44</v>
      </c>
      <c r="F22" s="93"/>
      <c r="G22" s="94"/>
      <c r="H22" s="95"/>
      <c r="J22" s="9" t="s">
        <v>44</v>
      </c>
      <c r="K22" s="93"/>
      <c r="L22" s="94"/>
      <c r="M22" s="95"/>
      <c r="O22" s="9" t="s">
        <v>44</v>
      </c>
      <c r="P22" s="93"/>
      <c r="Q22" s="94"/>
      <c r="R22" s="95"/>
      <c r="T22" s="9" t="s">
        <v>44</v>
      </c>
      <c r="U22" s="93"/>
      <c r="V22" s="94"/>
      <c r="W22" s="95"/>
      <c r="Y22" s="9" t="s">
        <v>44</v>
      </c>
      <c r="Z22" s="93"/>
      <c r="AA22" s="94"/>
      <c r="AB22" s="95"/>
    </row>
    <row r="23" spans="5:28">
      <c r="E23" s="96">
        <v>24</v>
      </c>
      <c r="F23" s="97"/>
      <c r="G23" s="97"/>
      <c r="H23" s="98"/>
      <c r="J23" s="96">
        <v>24</v>
      </c>
      <c r="K23" s="97"/>
      <c r="L23" s="97"/>
      <c r="M23" s="98"/>
      <c r="O23" s="96">
        <v>24</v>
      </c>
      <c r="P23" s="97"/>
      <c r="Q23" s="97"/>
      <c r="R23" s="98"/>
      <c r="T23" s="96">
        <v>24</v>
      </c>
      <c r="U23" s="97"/>
      <c r="V23" s="97"/>
      <c r="W23" s="98"/>
      <c r="Y23" s="96">
        <v>24</v>
      </c>
      <c r="Z23" s="97"/>
      <c r="AA23" s="97"/>
      <c r="AB23" s="98"/>
    </row>
    <row r="24" spans="5:28">
      <c r="E24" s="4"/>
      <c r="F24" s="99" t="s">
        <v>20</v>
      </c>
      <c r="G24" s="99"/>
      <c r="H24" s="5"/>
      <c r="J24" s="4"/>
      <c r="K24" s="99" t="s">
        <v>20</v>
      </c>
      <c r="L24" s="99"/>
      <c r="M24" s="5"/>
      <c r="O24" s="4"/>
      <c r="P24" s="99" t="s">
        <v>20</v>
      </c>
      <c r="Q24" s="99"/>
      <c r="R24" s="5"/>
      <c r="T24" s="4"/>
      <c r="U24" s="99" t="s">
        <v>20</v>
      </c>
      <c r="V24" s="99"/>
      <c r="W24" s="5"/>
      <c r="Y24" s="4"/>
      <c r="Z24" s="99" t="s">
        <v>20</v>
      </c>
      <c r="AA24" s="99"/>
      <c r="AB24" s="5"/>
    </row>
    <row r="25" spans="5:28">
      <c r="E25" s="4" t="s">
        <v>39</v>
      </c>
      <c r="F25" s="99" t="s">
        <v>40</v>
      </c>
      <c r="G25" s="99"/>
      <c r="H25" s="5" t="s">
        <v>39</v>
      </c>
      <c r="J25" s="4" t="s">
        <v>39</v>
      </c>
      <c r="K25" s="99" t="s">
        <v>40</v>
      </c>
      <c r="L25" s="99"/>
      <c r="M25" s="5" t="s">
        <v>39</v>
      </c>
      <c r="O25" s="4" t="s">
        <v>39</v>
      </c>
      <c r="P25" s="99" t="s">
        <v>40</v>
      </c>
      <c r="Q25" s="99"/>
      <c r="R25" s="5" t="s">
        <v>39</v>
      </c>
      <c r="T25" s="4" t="s">
        <v>39</v>
      </c>
      <c r="U25" s="99" t="s">
        <v>40</v>
      </c>
      <c r="V25" s="99"/>
      <c r="W25" s="5" t="s">
        <v>39</v>
      </c>
      <c r="Y25" s="4" t="s">
        <v>39</v>
      </c>
      <c r="Z25" s="99" t="s">
        <v>40</v>
      </c>
      <c r="AA25" s="99"/>
      <c r="AB25" s="5" t="s">
        <v>39</v>
      </c>
    </row>
    <row r="26" spans="5:28" s="49" customFormat="1">
      <c r="E26" s="29"/>
      <c r="F26" s="7">
        <v>1</v>
      </c>
      <c r="G26" s="7">
        <f ca="1">VLOOKUP(INDIRECT(ADDRESS(FLOOR((ROW()-2)/19,1)*19+4,FLOOR((COLUMN()-5)/5,1)*5+5)),歐規腳位!$H$8:$T$11,2,FALSE)</f>
        <v>13</v>
      </c>
      <c r="H26" s="30"/>
      <c r="J26" s="29"/>
      <c r="K26" s="7">
        <v>1</v>
      </c>
      <c r="L26" s="7">
        <f ca="1">VLOOKUP(INDIRECT(ADDRESS(FLOOR((ROW()-2)/19,1)*19+4,FLOOR((COLUMN()-5)/5,1)*5+5)),歐規腳位!$H$8:$T$11,2,FALSE)</f>
        <v>13</v>
      </c>
      <c r="M26" s="30"/>
      <c r="O26" s="29"/>
      <c r="P26" s="7">
        <v>1</v>
      </c>
      <c r="Q26" s="7">
        <f ca="1">VLOOKUP(INDIRECT(ADDRESS(FLOOR((ROW()-2)/19,1)*19+4,FLOOR((COLUMN()-5)/5,1)*5+5)),歐規腳位!$H$8:$T$11,2,FALSE)</f>
        <v>13</v>
      </c>
      <c r="R26" s="30"/>
      <c r="T26" s="29"/>
      <c r="U26" s="7">
        <v>1</v>
      </c>
      <c r="V26" s="7">
        <f ca="1">VLOOKUP(INDIRECT(ADDRESS(FLOOR((ROW()-2)/19,1)*19+4,FLOOR((COLUMN()-5)/5,1)*5+5)),歐規腳位!$H$8:$T$11,2,FALSE)</f>
        <v>13</v>
      </c>
      <c r="W26" s="30"/>
      <c r="Y26" s="29"/>
      <c r="Z26" s="7">
        <v>1</v>
      </c>
      <c r="AA26" s="7">
        <f ca="1">VLOOKUP(INDIRECT(ADDRESS(FLOOR((ROW()-2)/19,1)*19+4,FLOOR((COLUMN()-5)/5,1)*5+5)),歐規腳位!$H$8:$T$11,2,FALSE)</f>
        <v>13</v>
      </c>
      <c r="AB26" s="30"/>
    </row>
    <row r="27" spans="5:28" s="49" customFormat="1">
      <c r="E27" s="29"/>
      <c r="F27" s="7">
        <v>2</v>
      </c>
      <c r="G27" s="7">
        <f ca="1">VLOOKUP(INDIRECT(ADDRESS(FLOOR((ROW()-2)/19,1)*19+4,FLOOR((COLUMN()-5)/5,1)*5+5)),歐規腳位!$H$8:$T$11,3,FALSE)</f>
        <v>14</v>
      </c>
      <c r="H27" s="30"/>
      <c r="J27" s="29"/>
      <c r="K27" s="7">
        <v>2</v>
      </c>
      <c r="L27" s="7">
        <f ca="1">VLOOKUP(INDIRECT(ADDRESS(FLOOR((ROW()-2)/19,1)*19+4,FLOOR((COLUMN()-5)/5,1)*5+5)),歐規腳位!$H$8:$T$11,3,FALSE)</f>
        <v>14</v>
      </c>
      <c r="M27" s="30"/>
      <c r="O27" s="29"/>
      <c r="P27" s="7">
        <v>2</v>
      </c>
      <c r="Q27" s="7">
        <f ca="1">VLOOKUP(INDIRECT(ADDRESS(FLOOR((ROW()-2)/19,1)*19+4,FLOOR((COLUMN()-5)/5,1)*5+5)),歐規腳位!$H$8:$T$11,3,FALSE)</f>
        <v>14</v>
      </c>
      <c r="R27" s="30"/>
      <c r="T27" s="29"/>
      <c r="U27" s="7">
        <v>2</v>
      </c>
      <c r="V27" s="7">
        <f ca="1">VLOOKUP(INDIRECT(ADDRESS(FLOOR((ROW()-2)/19,1)*19+4,FLOOR((COLUMN()-5)/5,1)*5+5)),歐規腳位!$H$8:$T$11,3,FALSE)</f>
        <v>14</v>
      </c>
      <c r="W27" s="30"/>
      <c r="Y27" s="29"/>
      <c r="Z27" s="7">
        <v>2</v>
      </c>
      <c r="AA27" s="7">
        <f ca="1">VLOOKUP(INDIRECT(ADDRESS(FLOOR((ROW()-2)/19,1)*19+4,FLOOR((COLUMN()-5)/5,1)*5+5)),歐規腳位!$H$8:$T$11,3,FALSE)</f>
        <v>14</v>
      </c>
      <c r="AB27" s="30"/>
    </row>
    <row r="28" spans="5:28" s="49" customFormat="1">
      <c r="E28" s="29"/>
      <c r="F28" s="7">
        <v>3</v>
      </c>
      <c r="G28" s="7">
        <f ca="1">VLOOKUP(INDIRECT(ADDRESS(FLOOR((ROW()-2)/19,1)*19+4,FLOOR((COLUMN()-5)/5,1)*5+5)),歐規腳位!$H$8:$T$11,4,FALSE)</f>
        <v>15</v>
      </c>
      <c r="H28" s="30"/>
      <c r="J28" s="29"/>
      <c r="K28" s="7">
        <v>3</v>
      </c>
      <c r="L28" s="7">
        <f ca="1">VLOOKUP(INDIRECT(ADDRESS(FLOOR((ROW()-2)/19,1)*19+4,FLOOR((COLUMN()-5)/5,1)*5+5)),歐規腳位!$H$8:$T$11,4,FALSE)</f>
        <v>15</v>
      </c>
      <c r="M28" s="30"/>
      <c r="O28" s="29"/>
      <c r="P28" s="7">
        <v>3</v>
      </c>
      <c r="Q28" s="7">
        <f ca="1">VLOOKUP(INDIRECT(ADDRESS(FLOOR((ROW()-2)/19,1)*19+4,FLOOR((COLUMN()-5)/5,1)*5+5)),歐規腳位!$H$8:$T$11,4,FALSE)</f>
        <v>15</v>
      </c>
      <c r="R28" s="30"/>
      <c r="T28" s="29"/>
      <c r="U28" s="7">
        <v>3</v>
      </c>
      <c r="V28" s="7">
        <f ca="1">VLOOKUP(INDIRECT(ADDRESS(FLOOR((ROW()-2)/19,1)*19+4,FLOOR((COLUMN()-5)/5,1)*5+5)),歐規腳位!$H$8:$T$11,4,FALSE)</f>
        <v>15</v>
      </c>
      <c r="W28" s="30"/>
      <c r="Y28" s="29"/>
      <c r="Z28" s="7">
        <v>3</v>
      </c>
      <c r="AA28" s="7">
        <f ca="1">VLOOKUP(INDIRECT(ADDRESS(FLOOR((ROW()-2)/19,1)*19+4,FLOOR((COLUMN()-5)/5,1)*5+5)),歐規腳位!$H$8:$T$11,4,FALSE)</f>
        <v>15</v>
      </c>
      <c r="AB28" s="30"/>
    </row>
    <row r="29" spans="5:28" s="49" customFormat="1">
      <c r="E29" s="29"/>
      <c r="F29" s="7">
        <v>4</v>
      </c>
      <c r="G29" s="7">
        <f ca="1">VLOOKUP(INDIRECT(ADDRESS(FLOOR((ROW()-2)/19,1)*19+4,FLOOR((COLUMN()-5)/5,1)*5+5)),歐規腳位!$H$8:$T$11,5,FALSE)</f>
        <v>16</v>
      </c>
      <c r="H29" s="30"/>
      <c r="J29" s="29"/>
      <c r="K29" s="7">
        <v>4</v>
      </c>
      <c r="L29" s="7">
        <f ca="1">VLOOKUP(INDIRECT(ADDRESS(FLOOR((ROW()-2)/19,1)*19+4,FLOOR((COLUMN()-5)/5,1)*5+5)),歐規腳位!$H$8:$T$11,5,FALSE)</f>
        <v>16</v>
      </c>
      <c r="M29" s="30"/>
      <c r="O29" s="29"/>
      <c r="P29" s="7">
        <v>4</v>
      </c>
      <c r="Q29" s="7">
        <f ca="1">VLOOKUP(INDIRECT(ADDRESS(FLOOR((ROW()-2)/19,1)*19+4,FLOOR((COLUMN()-5)/5,1)*5+5)),歐規腳位!$H$8:$T$11,5,FALSE)</f>
        <v>16</v>
      </c>
      <c r="R29" s="30"/>
      <c r="T29" s="29"/>
      <c r="U29" s="7">
        <v>4</v>
      </c>
      <c r="V29" s="7">
        <f ca="1">VLOOKUP(INDIRECT(ADDRESS(FLOOR((ROW()-2)/19,1)*19+4,FLOOR((COLUMN()-5)/5,1)*5+5)),歐規腳位!$H$8:$T$11,5,FALSE)</f>
        <v>16</v>
      </c>
      <c r="W29" s="30"/>
      <c r="Y29" s="29"/>
      <c r="Z29" s="7">
        <v>4</v>
      </c>
      <c r="AA29" s="7">
        <f ca="1">VLOOKUP(INDIRECT(ADDRESS(FLOOR((ROW()-2)/19,1)*19+4,FLOOR((COLUMN()-5)/5,1)*5+5)),歐規腳位!$H$8:$T$11,5,FALSE)</f>
        <v>16</v>
      </c>
      <c r="AB29" s="30"/>
    </row>
    <row r="30" spans="5:28" s="49" customFormat="1">
      <c r="E30" s="29"/>
      <c r="F30" s="7">
        <v>5</v>
      </c>
      <c r="G30" s="7">
        <f ca="1">VLOOKUP(INDIRECT(ADDRESS(FLOOR((ROW()-2)/19,1)*19+4,FLOOR((COLUMN()-5)/5,1)*5+5)),歐規腳位!$H$8:$T$11,6,FALSE)</f>
        <v>17</v>
      </c>
      <c r="H30" s="30"/>
      <c r="J30" s="29"/>
      <c r="K30" s="7">
        <v>5</v>
      </c>
      <c r="L30" s="7">
        <f ca="1">VLOOKUP(INDIRECT(ADDRESS(FLOOR((ROW()-2)/19,1)*19+4,FLOOR((COLUMN()-5)/5,1)*5+5)),歐規腳位!$H$8:$T$11,6,FALSE)</f>
        <v>17</v>
      </c>
      <c r="M30" s="30"/>
      <c r="O30" s="29"/>
      <c r="P30" s="7">
        <v>5</v>
      </c>
      <c r="Q30" s="7">
        <f ca="1">VLOOKUP(INDIRECT(ADDRESS(FLOOR((ROW()-2)/19,1)*19+4,FLOOR((COLUMN()-5)/5,1)*5+5)),歐規腳位!$H$8:$T$11,6,FALSE)</f>
        <v>17</v>
      </c>
      <c r="R30" s="30"/>
      <c r="T30" s="29"/>
      <c r="U30" s="7">
        <v>5</v>
      </c>
      <c r="V30" s="7">
        <f ca="1">VLOOKUP(INDIRECT(ADDRESS(FLOOR((ROW()-2)/19,1)*19+4,FLOOR((COLUMN()-5)/5,1)*5+5)),歐規腳位!$H$8:$T$11,6,FALSE)</f>
        <v>17</v>
      </c>
      <c r="W30" s="30"/>
      <c r="Y30" s="29"/>
      <c r="Z30" s="7">
        <v>5</v>
      </c>
      <c r="AA30" s="7">
        <f ca="1">VLOOKUP(INDIRECT(ADDRESS(FLOOR((ROW()-2)/19,1)*19+4,FLOOR((COLUMN()-5)/5,1)*5+5)),歐規腳位!$H$8:$T$11,6,FALSE)</f>
        <v>17</v>
      </c>
      <c r="AB30" s="30"/>
    </row>
    <row r="31" spans="5:28" s="49" customFormat="1">
      <c r="E31" s="29"/>
      <c r="F31" s="7">
        <v>6</v>
      </c>
      <c r="G31" s="7">
        <f ca="1">VLOOKUP(INDIRECT(ADDRESS(FLOOR((ROW()-2)/19,1)*19+4,FLOOR((COLUMN()-5)/5,1)*5+5)),歐規腳位!$H$8:$T$11,7,FALSE)</f>
        <v>18</v>
      </c>
      <c r="H31" s="30"/>
      <c r="J31" s="29"/>
      <c r="K31" s="7">
        <v>6</v>
      </c>
      <c r="L31" s="7">
        <f ca="1">VLOOKUP(INDIRECT(ADDRESS(FLOOR((ROW()-2)/19,1)*19+4,FLOOR((COLUMN()-5)/5,1)*5+5)),歐規腳位!$H$8:$T$11,7,FALSE)</f>
        <v>18</v>
      </c>
      <c r="M31" s="30"/>
      <c r="O31" s="29"/>
      <c r="P31" s="7">
        <v>6</v>
      </c>
      <c r="Q31" s="7">
        <f ca="1">VLOOKUP(INDIRECT(ADDRESS(FLOOR((ROW()-2)/19,1)*19+4,FLOOR((COLUMN()-5)/5,1)*5+5)),歐規腳位!$H$8:$T$11,7,FALSE)</f>
        <v>18</v>
      </c>
      <c r="R31" s="30"/>
      <c r="T31" s="29"/>
      <c r="U31" s="7">
        <v>6</v>
      </c>
      <c r="V31" s="7">
        <f ca="1">VLOOKUP(INDIRECT(ADDRESS(FLOOR((ROW()-2)/19,1)*19+4,FLOOR((COLUMN()-5)/5,1)*5+5)),歐規腳位!$H$8:$T$11,7,FALSE)</f>
        <v>18</v>
      </c>
      <c r="W31" s="30"/>
      <c r="Y31" s="29"/>
      <c r="Z31" s="7">
        <v>6</v>
      </c>
      <c r="AA31" s="7">
        <f ca="1">VLOOKUP(INDIRECT(ADDRESS(FLOOR((ROW()-2)/19,1)*19+4,FLOOR((COLUMN()-5)/5,1)*5+5)),歐規腳位!$H$8:$T$11,7,FALSE)</f>
        <v>18</v>
      </c>
      <c r="AB31" s="30"/>
    </row>
    <row r="32" spans="5:28" s="49" customFormat="1">
      <c r="E32" s="29"/>
      <c r="F32" s="7">
        <v>7</v>
      </c>
      <c r="G32" s="7">
        <f ca="1">VLOOKUP(INDIRECT(ADDRESS(FLOOR((ROW()-2)/19,1)*19+4,FLOOR((COLUMN()-5)/5,1)*5+5)),歐規腳位!$H$8:$T$11,8,FALSE)</f>
        <v>19</v>
      </c>
      <c r="H32" s="30"/>
      <c r="J32" s="29"/>
      <c r="K32" s="7">
        <v>7</v>
      </c>
      <c r="L32" s="7">
        <f ca="1">VLOOKUP(INDIRECT(ADDRESS(FLOOR((ROW()-2)/19,1)*19+4,FLOOR((COLUMN()-5)/5,1)*5+5)),歐規腳位!$H$8:$T$11,8,FALSE)</f>
        <v>19</v>
      </c>
      <c r="M32" s="30"/>
      <c r="O32" s="29"/>
      <c r="P32" s="7">
        <v>7</v>
      </c>
      <c r="Q32" s="7">
        <f ca="1">VLOOKUP(INDIRECT(ADDRESS(FLOOR((ROW()-2)/19,1)*19+4,FLOOR((COLUMN()-5)/5,1)*5+5)),歐規腳位!$H$8:$T$11,8,FALSE)</f>
        <v>19</v>
      </c>
      <c r="R32" s="30"/>
      <c r="T32" s="29"/>
      <c r="U32" s="7">
        <v>7</v>
      </c>
      <c r="V32" s="7">
        <f ca="1">VLOOKUP(INDIRECT(ADDRESS(FLOOR((ROW()-2)/19,1)*19+4,FLOOR((COLUMN()-5)/5,1)*5+5)),歐規腳位!$H$8:$T$11,8,FALSE)</f>
        <v>19</v>
      </c>
      <c r="W32" s="30"/>
      <c r="Y32" s="29"/>
      <c r="Z32" s="7">
        <v>7</v>
      </c>
      <c r="AA32" s="7">
        <f ca="1">VLOOKUP(INDIRECT(ADDRESS(FLOOR((ROW()-2)/19,1)*19+4,FLOOR((COLUMN()-5)/5,1)*5+5)),歐規腳位!$H$8:$T$11,8,FALSE)</f>
        <v>19</v>
      </c>
      <c r="AB32" s="30"/>
    </row>
    <row r="33" spans="5:28" s="49" customFormat="1">
      <c r="E33" s="29"/>
      <c r="F33" s="7">
        <v>8</v>
      </c>
      <c r="G33" s="7">
        <f ca="1">VLOOKUP(INDIRECT(ADDRESS(FLOOR((ROW()-2)/19,1)*19+4,FLOOR((COLUMN()-5)/5,1)*5+5)),歐規腳位!$H$8:$T$11,9,FALSE)</f>
        <v>20</v>
      </c>
      <c r="H33" s="30"/>
      <c r="J33" s="29"/>
      <c r="K33" s="7">
        <v>8</v>
      </c>
      <c r="L33" s="7">
        <f ca="1">VLOOKUP(INDIRECT(ADDRESS(FLOOR((ROW()-2)/19,1)*19+4,FLOOR((COLUMN()-5)/5,1)*5+5)),歐規腳位!$H$8:$T$11,9,FALSE)</f>
        <v>20</v>
      </c>
      <c r="M33" s="30"/>
      <c r="O33" s="29"/>
      <c r="P33" s="7">
        <v>8</v>
      </c>
      <c r="Q33" s="7">
        <f ca="1">VLOOKUP(INDIRECT(ADDRESS(FLOOR((ROW()-2)/19,1)*19+4,FLOOR((COLUMN()-5)/5,1)*5+5)),歐規腳位!$H$8:$T$11,9,FALSE)</f>
        <v>20</v>
      </c>
      <c r="R33" s="30"/>
      <c r="T33" s="29"/>
      <c r="U33" s="7">
        <v>8</v>
      </c>
      <c r="V33" s="7">
        <f ca="1">VLOOKUP(INDIRECT(ADDRESS(FLOOR((ROW()-2)/19,1)*19+4,FLOOR((COLUMN()-5)/5,1)*5+5)),歐規腳位!$H$8:$T$11,9,FALSE)</f>
        <v>20</v>
      </c>
      <c r="W33" s="30"/>
      <c r="Y33" s="29"/>
      <c r="Z33" s="7">
        <v>8</v>
      </c>
      <c r="AA33" s="7">
        <f ca="1">VLOOKUP(INDIRECT(ADDRESS(FLOOR((ROW()-2)/19,1)*19+4,FLOOR((COLUMN()-5)/5,1)*5+5)),歐規腳位!$H$8:$T$11,9,FALSE)</f>
        <v>20</v>
      </c>
      <c r="AB33" s="30"/>
    </row>
    <row r="34" spans="5:28" s="49" customFormat="1">
      <c r="E34" s="50"/>
      <c r="F34" s="7">
        <v>9</v>
      </c>
      <c r="G34" s="7">
        <f ca="1">VLOOKUP(INDIRECT(ADDRESS(FLOOR((ROW()-2)/19,1)*19+4,FLOOR((COLUMN()-5)/5,1)*5+5)),歐規腳位!$H$8:$T$11,10,FALSE)</f>
        <v>21</v>
      </c>
      <c r="H34" s="51"/>
      <c r="J34" s="50"/>
      <c r="K34" s="7">
        <v>9</v>
      </c>
      <c r="L34" s="7">
        <f ca="1">VLOOKUP(INDIRECT(ADDRESS(FLOOR((ROW()-2)/19,1)*19+4,FLOOR((COLUMN()-5)/5,1)*5+5)),歐規腳位!$H$8:$T$11,10,FALSE)</f>
        <v>21</v>
      </c>
      <c r="M34" s="51"/>
      <c r="O34" s="50"/>
      <c r="P34" s="7">
        <v>9</v>
      </c>
      <c r="Q34" s="7">
        <f ca="1">VLOOKUP(INDIRECT(ADDRESS(FLOOR((ROW()-2)/19,1)*19+4,FLOOR((COLUMN()-5)/5,1)*5+5)),歐規腳位!$H$8:$T$11,10,FALSE)</f>
        <v>21</v>
      </c>
      <c r="R34" s="51"/>
      <c r="T34" s="50"/>
      <c r="U34" s="7">
        <v>9</v>
      </c>
      <c r="V34" s="7">
        <f ca="1">VLOOKUP(INDIRECT(ADDRESS(FLOOR((ROW()-2)/19,1)*19+4,FLOOR((COLUMN()-5)/5,1)*5+5)),歐規腳位!$H$8:$T$11,10,FALSE)</f>
        <v>21</v>
      </c>
      <c r="W34" s="51"/>
      <c r="Y34" s="50"/>
      <c r="Z34" s="7">
        <v>9</v>
      </c>
      <c r="AA34" s="7">
        <f ca="1">VLOOKUP(INDIRECT(ADDRESS(FLOOR((ROW()-2)/19,1)*19+4,FLOOR((COLUMN()-5)/5,1)*5+5)),歐規腳位!$H$8:$T$11,10,FALSE)</f>
        <v>21</v>
      </c>
      <c r="AB34" s="51"/>
    </row>
    <row r="35" spans="5:28" s="49" customFormat="1">
      <c r="E35" s="50"/>
      <c r="F35" s="7">
        <v>10</v>
      </c>
      <c r="G35" s="7">
        <f ca="1">VLOOKUP(INDIRECT(ADDRESS(FLOOR((ROW()-2)/19,1)*19+4,FLOOR((COLUMN()-5)/5,1)*5+5)),歐規腳位!$H$8:$T$11,11,FALSE)</f>
        <v>22</v>
      </c>
      <c r="H35" s="51"/>
      <c r="J35" s="50"/>
      <c r="K35" s="7">
        <v>10</v>
      </c>
      <c r="L35" s="7">
        <f ca="1">VLOOKUP(INDIRECT(ADDRESS(FLOOR((ROW()-2)/19,1)*19+4,FLOOR((COLUMN()-5)/5,1)*5+5)),歐規腳位!$H$8:$T$11,11,FALSE)</f>
        <v>22</v>
      </c>
      <c r="M35" s="51"/>
      <c r="O35" s="50"/>
      <c r="P35" s="7">
        <v>10</v>
      </c>
      <c r="Q35" s="7">
        <f ca="1">VLOOKUP(INDIRECT(ADDRESS(FLOOR((ROW()-2)/19,1)*19+4,FLOOR((COLUMN()-5)/5,1)*5+5)),歐規腳位!$H$8:$T$11,11,FALSE)</f>
        <v>22</v>
      </c>
      <c r="R35" s="51"/>
      <c r="T35" s="50"/>
      <c r="U35" s="7">
        <v>10</v>
      </c>
      <c r="V35" s="7">
        <f ca="1">VLOOKUP(INDIRECT(ADDRESS(FLOOR((ROW()-2)/19,1)*19+4,FLOOR((COLUMN()-5)/5,1)*5+5)),歐規腳位!$H$8:$T$11,11,FALSE)</f>
        <v>22</v>
      </c>
      <c r="W35" s="51"/>
      <c r="Y35" s="50"/>
      <c r="Z35" s="7">
        <v>10</v>
      </c>
      <c r="AA35" s="7">
        <f ca="1">VLOOKUP(INDIRECT(ADDRESS(FLOOR((ROW()-2)/19,1)*19+4,FLOOR((COLUMN()-5)/5,1)*5+5)),歐規腳位!$H$8:$T$11,11,FALSE)</f>
        <v>22</v>
      </c>
      <c r="AB35" s="51"/>
    </row>
    <row r="36" spans="5:28" s="49" customFormat="1">
      <c r="E36" s="50"/>
      <c r="F36" s="7">
        <v>11</v>
      </c>
      <c r="G36" s="7">
        <f ca="1">VLOOKUP(INDIRECT(ADDRESS(FLOOR((ROW()-2)/19,1)*19+4,FLOOR((COLUMN()-5)/5,1)*5+5)),歐規腳位!$H$8:$T$11,12,FALSE)</f>
        <v>23</v>
      </c>
      <c r="H36" s="51"/>
      <c r="J36" s="50"/>
      <c r="K36" s="7">
        <v>11</v>
      </c>
      <c r="L36" s="7">
        <f ca="1">VLOOKUP(INDIRECT(ADDRESS(FLOOR((ROW()-2)/19,1)*19+4,FLOOR((COLUMN()-5)/5,1)*5+5)),歐規腳位!$H$8:$T$11,12,FALSE)</f>
        <v>23</v>
      </c>
      <c r="M36" s="51"/>
      <c r="O36" s="50"/>
      <c r="P36" s="7">
        <v>11</v>
      </c>
      <c r="Q36" s="7">
        <f ca="1">VLOOKUP(INDIRECT(ADDRESS(FLOOR((ROW()-2)/19,1)*19+4,FLOOR((COLUMN()-5)/5,1)*5+5)),歐規腳位!$H$8:$T$11,12,FALSE)</f>
        <v>23</v>
      </c>
      <c r="R36" s="51"/>
      <c r="T36" s="50"/>
      <c r="U36" s="7">
        <v>11</v>
      </c>
      <c r="V36" s="7">
        <f ca="1">VLOOKUP(INDIRECT(ADDRESS(FLOOR((ROW()-2)/19,1)*19+4,FLOOR((COLUMN()-5)/5,1)*5+5)),歐規腳位!$H$8:$T$11,12,FALSE)</f>
        <v>23</v>
      </c>
      <c r="W36" s="51"/>
      <c r="Y36" s="50"/>
      <c r="Z36" s="7">
        <v>11</v>
      </c>
      <c r="AA36" s="7">
        <f ca="1">VLOOKUP(INDIRECT(ADDRESS(FLOOR((ROW()-2)/19,1)*19+4,FLOOR((COLUMN()-5)/5,1)*5+5)),歐規腳位!$H$8:$T$11,12,FALSE)</f>
        <v>23</v>
      </c>
      <c r="AB36" s="51"/>
    </row>
    <row r="37" spans="5:28" s="49" customFormat="1" ht="16.8" thickBot="1">
      <c r="E37" s="52"/>
      <c r="F37" s="8">
        <v>12</v>
      </c>
      <c r="G37" s="8">
        <f ca="1">VLOOKUP(INDIRECT(ADDRESS(FLOOR((ROW()-2)/19,1)*19+4,FLOOR((COLUMN()-5)/5,1)*5+5)),歐規腳位!$H$8:$T$11,13,FALSE)</f>
        <v>24</v>
      </c>
      <c r="H37" s="53"/>
      <c r="J37" s="52"/>
      <c r="K37" s="8">
        <v>12</v>
      </c>
      <c r="L37" s="8">
        <f ca="1">VLOOKUP(INDIRECT(ADDRESS(FLOOR((ROW()-2)/19,1)*19+4,FLOOR((COLUMN()-5)/5,1)*5+5)),歐規腳位!$H$8:$T$11,13,FALSE)</f>
        <v>24</v>
      </c>
      <c r="M37" s="53"/>
      <c r="O37" s="52"/>
      <c r="P37" s="8">
        <v>12</v>
      </c>
      <c r="Q37" s="8">
        <f ca="1">VLOOKUP(INDIRECT(ADDRESS(FLOOR((ROW()-2)/19,1)*19+4,FLOOR((COLUMN()-5)/5,1)*5+5)),歐規腳位!$H$8:$T$11,13,FALSE)</f>
        <v>24</v>
      </c>
      <c r="R37" s="53"/>
      <c r="T37" s="52"/>
      <c r="U37" s="8">
        <v>12</v>
      </c>
      <c r="V37" s="8">
        <f ca="1">VLOOKUP(INDIRECT(ADDRESS(FLOOR((ROW()-2)/19,1)*19+4,FLOOR((COLUMN()-5)/5,1)*5+5)),歐規腳位!$H$8:$T$11,13,FALSE)</f>
        <v>24</v>
      </c>
      <c r="W37" s="53"/>
      <c r="Y37" s="52"/>
      <c r="Z37" s="8">
        <v>12</v>
      </c>
      <c r="AA37" s="8">
        <f ca="1">VLOOKUP(INDIRECT(ADDRESS(FLOOR((ROW()-2)/19,1)*19+4,FLOOR((COLUMN()-5)/5,1)*5+5)),歐規腳位!$H$8:$T$11,13,FALSE)</f>
        <v>24</v>
      </c>
      <c r="AB37" s="53"/>
    </row>
    <row r="38" spans="5:28" hidden="1">
      <c r="E38" s="100" t="s">
        <v>41</v>
      </c>
      <c r="F38" s="100"/>
      <c r="G38" s="100"/>
      <c r="H38" s="100"/>
      <c r="I38" s="6"/>
      <c r="J38" s="100" t="s">
        <v>41</v>
      </c>
      <c r="K38" s="100"/>
      <c r="L38" s="100"/>
      <c r="M38" s="100"/>
      <c r="N38" s="6"/>
      <c r="O38" s="100" t="s">
        <v>41</v>
      </c>
      <c r="P38" s="100"/>
      <c r="Q38" s="100"/>
      <c r="R38" s="100"/>
      <c r="S38" s="6"/>
      <c r="T38" s="100" t="s">
        <v>41</v>
      </c>
      <c r="U38" s="100"/>
      <c r="V38" s="100"/>
      <c r="W38" s="100"/>
      <c r="X38" s="6"/>
      <c r="Y38" s="100" t="s">
        <v>41</v>
      </c>
      <c r="Z38" s="100"/>
      <c r="AA38" s="100"/>
      <c r="AB38" s="100"/>
    </row>
    <row r="39" spans="5:28" s="47" customFormat="1" ht="48.6" customHeight="1"/>
    <row r="40" spans="5:28" s="48" customFormat="1" ht="12.6" thickBot="1"/>
    <row r="41" spans="5:28" ht="16.8" thickBot="1">
      <c r="E41" s="10" t="s">
        <v>44</v>
      </c>
      <c r="F41" s="93"/>
      <c r="G41" s="94"/>
      <c r="H41" s="95"/>
      <c r="J41" s="9" t="s">
        <v>44</v>
      </c>
      <c r="K41" s="93"/>
      <c r="L41" s="94"/>
      <c r="M41" s="95"/>
      <c r="O41" s="9" t="s">
        <v>44</v>
      </c>
      <c r="P41" s="93"/>
      <c r="Q41" s="94"/>
      <c r="R41" s="95"/>
      <c r="T41" s="9" t="s">
        <v>44</v>
      </c>
      <c r="U41" s="93"/>
      <c r="V41" s="94"/>
      <c r="W41" s="95"/>
      <c r="Y41" s="9" t="s">
        <v>44</v>
      </c>
      <c r="Z41" s="93"/>
      <c r="AA41" s="94"/>
      <c r="AB41" s="95"/>
    </row>
    <row r="42" spans="5:28">
      <c r="E42" s="96">
        <v>24</v>
      </c>
      <c r="F42" s="97"/>
      <c r="G42" s="97"/>
      <c r="H42" s="98"/>
      <c r="J42" s="96">
        <v>24</v>
      </c>
      <c r="K42" s="97"/>
      <c r="L42" s="97"/>
      <c r="M42" s="98"/>
      <c r="O42" s="96">
        <v>24</v>
      </c>
      <c r="P42" s="97"/>
      <c r="Q42" s="97"/>
      <c r="R42" s="98"/>
      <c r="T42" s="96">
        <v>24</v>
      </c>
      <c r="U42" s="97"/>
      <c r="V42" s="97"/>
      <c r="W42" s="98"/>
      <c r="Y42" s="96">
        <v>24</v>
      </c>
      <c r="Z42" s="97"/>
      <c r="AA42" s="97"/>
      <c r="AB42" s="98"/>
    </row>
    <row r="43" spans="5:28">
      <c r="E43" s="4"/>
      <c r="F43" s="99" t="s">
        <v>20</v>
      </c>
      <c r="G43" s="99"/>
      <c r="H43" s="5"/>
      <c r="J43" s="4"/>
      <c r="K43" s="99" t="s">
        <v>20</v>
      </c>
      <c r="L43" s="99"/>
      <c r="M43" s="5"/>
      <c r="O43" s="4"/>
      <c r="P43" s="99" t="s">
        <v>20</v>
      </c>
      <c r="Q43" s="99"/>
      <c r="R43" s="5"/>
      <c r="T43" s="4"/>
      <c r="U43" s="99" t="s">
        <v>20</v>
      </c>
      <c r="V43" s="99"/>
      <c r="W43" s="5"/>
      <c r="Y43" s="4"/>
      <c r="Z43" s="99" t="s">
        <v>20</v>
      </c>
      <c r="AA43" s="99"/>
      <c r="AB43" s="5"/>
    </row>
    <row r="44" spans="5:28">
      <c r="E44" s="4" t="s">
        <v>39</v>
      </c>
      <c r="F44" s="99" t="s">
        <v>40</v>
      </c>
      <c r="G44" s="99"/>
      <c r="H44" s="5" t="s">
        <v>39</v>
      </c>
      <c r="J44" s="4" t="s">
        <v>39</v>
      </c>
      <c r="K44" s="99" t="s">
        <v>40</v>
      </c>
      <c r="L44" s="99"/>
      <c r="M44" s="5" t="s">
        <v>39</v>
      </c>
      <c r="O44" s="4" t="s">
        <v>39</v>
      </c>
      <c r="P44" s="99" t="s">
        <v>40</v>
      </c>
      <c r="Q44" s="99"/>
      <c r="R44" s="5" t="s">
        <v>39</v>
      </c>
      <c r="T44" s="4" t="s">
        <v>39</v>
      </c>
      <c r="U44" s="99" t="s">
        <v>40</v>
      </c>
      <c r="V44" s="99"/>
      <c r="W44" s="5" t="s">
        <v>39</v>
      </c>
      <c r="Y44" s="4" t="s">
        <v>39</v>
      </c>
      <c r="Z44" s="99" t="s">
        <v>40</v>
      </c>
      <c r="AA44" s="99"/>
      <c r="AB44" s="5" t="s">
        <v>39</v>
      </c>
    </row>
    <row r="45" spans="5:28" s="49" customFormat="1">
      <c r="E45" s="29"/>
      <c r="F45" s="7">
        <v>1</v>
      </c>
      <c r="G45" s="7">
        <f ca="1">VLOOKUP(INDIRECT(ADDRESS(FLOOR((ROW()-2)/19,1)*19+4,FLOOR((COLUMN()-5)/5,1)*5+5)),歐規腳位!$H$8:$T$11,2,FALSE)</f>
        <v>13</v>
      </c>
      <c r="H45" s="30"/>
      <c r="J45" s="29"/>
      <c r="K45" s="7">
        <v>1</v>
      </c>
      <c r="L45" s="7">
        <f ca="1">VLOOKUP(INDIRECT(ADDRESS(FLOOR((ROW()-2)/19,1)*19+4,FLOOR((COLUMN()-5)/5,1)*5+5)),歐規腳位!$H$8:$T$11,2,FALSE)</f>
        <v>13</v>
      </c>
      <c r="M45" s="30"/>
      <c r="O45" s="29"/>
      <c r="P45" s="7">
        <v>1</v>
      </c>
      <c r="Q45" s="7">
        <f ca="1">VLOOKUP(INDIRECT(ADDRESS(FLOOR((ROW()-2)/19,1)*19+4,FLOOR((COLUMN()-5)/5,1)*5+5)),歐規腳位!$H$8:$T$11,2,FALSE)</f>
        <v>13</v>
      </c>
      <c r="R45" s="30"/>
      <c r="T45" s="29"/>
      <c r="U45" s="7">
        <v>1</v>
      </c>
      <c r="V45" s="7">
        <f ca="1">VLOOKUP(INDIRECT(ADDRESS(FLOOR((ROW()-2)/19,1)*19+4,FLOOR((COLUMN()-5)/5,1)*5+5)),歐規腳位!$H$8:$T$11,2,FALSE)</f>
        <v>13</v>
      </c>
      <c r="W45" s="30"/>
      <c r="Y45" s="29"/>
      <c r="Z45" s="7">
        <v>1</v>
      </c>
      <c r="AA45" s="7">
        <f ca="1">VLOOKUP(INDIRECT(ADDRESS(FLOOR((ROW()-2)/19,1)*19+4,FLOOR((COLUMN()-5)/5,1)*5+5)),歐規腳位!$H$8:$T$11,2,FALSE)</f>
        <v>13</v>
      </c>
      <c r="AB45" s="30"/>
    </row>
    <row r="46" spans="5:28" s="49" customFormat="1">
      <c r="E46" s="29"/>
      <c r="F46" s="7">
        <v>2</v>
      </c>
      <c r="G46" s="7">
        <f ca="1">VLOOKUP(INDIRECT(ADDRESS(FLOOR((ROW()-2)/19,1)*19+4,FLOOR((COLUMN()-5)/5,1)*5+5)),歐規腳位!$H$8:$T$11,3,FALSE)</f>
        <v>14</v>
      </c>
      <c r="H46" s="30"/>
      <c r="J46" s="29"/>
      <c r="K46" s="7">
        <v>2</v>
      </c>
      <c r="L46" s="7">
        <f ca="1">VLOOKUP(INDIRECT(ADDRESS(FLOOR((ROW()-2)/19,1)*19+4,FLOOR((COLUMN()-5)/5,1)*5+5)),歐規腳位!$H$8:$T$11,3,FALSE)</f>
        <v>14</v>
      </c>
      <c r="M46" s="30"/>
      <c r="O46" s="29"/>
      <c r="P46" s="7">
        <v>2</v>
      </c>
      <c r="Q46" s="7">
        <f ca="1">VLOOKUP(INDIRECT(ADDRESS(FLOOR((ROW()-2)/19,1)*19+4,FLOOR((COLUMN()-5)/5,1)*5+5)),歐規腳位!$H$8:$T$11,3,FALSE)</f>
        <v>14</v>
      </c>
      <c r="R46" s="30"/>
      <c r="T46" s="29"/>
      <c r="U46" s="7">
        <v>2</v>
      </c>
      <c r="V46" s="7">
        <f ca="1">VLOOKUP(INDIRECT(ADDRESS(FLOOR((ROW()-2)/19,1)*19+4,FLOOR((COLUMN()-5)/5,1)*5+5)),歐規腳位!$H$8:$T$11,3,FALSE)</f>
        <v>14</v>
      </c>
      <c r="W46" s="30"/>
      <c r="Y46" s="29"/>
      <c r="Z46" s="7">
        <v>2</v>
      </c>
      <c r="AA46" s="7">
        <f ca="1">VLOOKUP(INDIRECT(ADDRESS(FLOOR((ROW()-2)/19,1)*19+4,FLOOR((COLUMN()-5)/5,1)*5+5)),歐規腳位!$H$8:$T$11,3,FALSE)</f>
        <v>14</v>
      </c>
      <c r="AB46" s="30"/>
    </row>
    <row r="47" spans="5:28" s="49" customFormat="1">
      <c r="E47" s="29"/>
      <c r="F47" s="7">
        <v>3</v>
      </c>
      <c r="G47" s="7">
        <f ca="1">VLOOKUP(INDIRECT(ADDRESS(FLOOR((ROW()-2)/19,1)*19+4,FLOOR((COLUMN()-5)/5,1)*5+5)),歐規腳位!$H$8:$T$11,4,FALSE)</f>
        <v>15</v>
      </c>
      <c r="H47" s="30"/>
      <c r="J47" s="29"/>
      <c r="K47" s="7">
        <v>3</v>
      </c>
      <c r="L47" s="7">
        <f ca="1">VLOOKUP(INDIRECT(ADDRESS(FLOOR((ROW()-2)/19,1)*19+4,FLOOR((COLUMN()-5)/5,1)*5+5)),歐規腳位!$H$8:$T$11,4,FALSE)</f>
        <v>15</v>
      </c>
      <c r="M47" s="30"/>
      <c r="O47" s="29"/>
      <c r="P47" s="7">
        <v>3</v>
      </c>
      <c r="Q47" s="7">
        <f ca="1">VLOOKUP(INDIRECT(ADDRESS(FLOOR((ROW()-2)/19,1)*19+4,FLOOR((COLUMN()-5)/5,1)*5+5)),歐規腳位!$H$8:$T$11,4,FALSE)</f>
        <v>15</v>
      </c>
      <c r="R47" s="30"/>
      <c r="T47" s="29"/>
      <c r="U47" s="7">
        <v>3</v>
      </c>
      <c r="V47" s="7">
        <f ca="1">VLOOKUP(INDIRECT(ADDRESS(FLOOR((ROW()-2)/19,1)*19+4,FLOOR((COLUMN()-5)/5,1)*5+5)),歐規腳位!$H$8:$T$11,4,FALSE)</f>
        <v>15</v>
      </c>
      <c r="W47" s="30"/>
      <c r="Y47" s="29"/>
      <c r="Z47" s="7">
        <v>3</v>
      </c>
      <c r="AA47" s="7">
        <f ca="1">VLOOKUP(INDIRECT(ADDRESS(FLOOR((ROW()-2)/19,1)*19+4,FLOOR((COLUMN()-5)/5,1)*5+5)),歐規腳位!$H$8:$T$11,4,FALSE)</f>
        <v>15</v>
      </c>
      <c r="AB47" s="30"/>
    </row>
    <row r="48" spans="5:28" s="49" customFormat="1">
      <c r="E48" s="29"/>
      <c r="F48" s="7">
        <v>4</v>
      </c>
      <c r="G48" s="7">
        <f ca="1">VLOOKUP(INDIRECT(ADDRESS(FLOOR((ROW()-2)/19,1)*19+4,FLOOR((COLUMN()-5)/5,1)*5+5)),歐規腳位!$H$8:$T$11,5,FALSE)</f>
        <v>16</v>
      </c>
      <c r="H48" s="30"/>
      <c r="J48" s="29"/>
      <c r="K48" s="7">
        <v>4</v>
      </c>
      <c r="L48" s="7">
        <f ca="1">VLOOKUP(INDIRECT(ADDRESS(FLOOR((ROW()-2)/19,1)*19+4,FLOOR((COLUMN()-5)/5,1)*5+5)),歐規腳位!$H$8:$T$11,5,FALSE)</f>
        <v>16</v>
      </c>
      <c r="M48" s="30"/>
      <c r="O48" s="29"/>
      <c r="P48" s="7">
        <v>4</v>
      </c>
      <c r="Q48" s="7">
        <f ca="1">VLOOKUP(INDIRECT(ADDRESS(FLOOR((ROW()-2)/19,1)*19+4,FLOOR((COLUMN()-5)/5,1)*5+5)),歐規腳位!$H$8:$T$11,5,FALSE)</f>
        <v>16</v>
      </c>
      <c r="R48" s="30"/>
      <c r="T48" s="29"/>
      <c r="U48" s="7">
        <v>4</v>
      </c>
      <c r="V48" s="7">
        <f ca="1">VLOOKUP(INDIRECT(ADDRESS(FLOOR((ROW()-2)/19,1)*19+4,FLOOR((COLUMN()-5)/5,1)*5+5)),歐規腳位!$H$8:$T$11,5,FALSE)</f>
        <v>16</v>
      </c>
      <c r="W48" s="30"/>
      <c r="Y48" s="29"/>
      <c r="Z48" s="7">
        <v>4</v>
      </c>
      <c r="AA48" s="7">
        <f ca="1">VLOOKUP(INDIRECT(ADDRESS(FLOOR((ROW()-2)/19,1)*19+4,FLOOR((COLUMN()-5)/5,1)*5+5)),歐規腳位!$H$8:$T$11,5,FALSE)</f>
        <v>16</v>
      </c>
      <c r="AB48" s="30"/>
    </row>
    <row r="49" spans="5:28" s="49" customFormat="1">
      <c r="E49" s="29"/>
      <c r="F49" s="7">
        <v>5</v>
      </c>
      <c r="G49" s="7">
        <f ca="1">VLOOKUP(INDIRECT(ADDRESS(FLOOR((ROW()-2)/19,1)*19+4,FLOOR((COLUMN()-5)/5,1)*5+5)),歐規腳位!$H$8:$T$11,6,FALSE)</f>
        <v>17</v>
      </c>
      <c r="H49" s="30"/>
      <c r="J49" s="29"/>
      <c r="K49" s="7">
        <v>5</v>
      </c>
      <c r="L49" s="7">
        <f ca="1">VLOOKUP(INDIRECT(ADDRESS(FLOOR((ROW()-2)/19,1)*19+4,FLOOR((COLUMN()-5)/5,1)*5+5)),歐規腳位!$H$8:$T$11,6,FALSE)</f>
        <v>17</v>
      </c>
      <c r="M49" s="30"/>
      <c r="O49" s="29"/>
      <c r="P49" s="7">
        <v>5</v>
      </c>
      <c r="Q49" s="7">
        <f ca="1">VLOOKUP(INDIRECT(ADDRESS(FLOOR((ROW()-2)/19,1)*19+4,FLOOR((COLUMN()-5)/5,1)*5+5)),歐規腳位!$H$8:$T$11,6,FALSE)</f>
        <v>17</v>
      </c>
      <c r="R49" s="30"/>
      <c r="T49" s="29"/>
      <c r="U49" s="7">
        <v>5</v>
      </c>
      <c r="V49" s="7">
        <f ca="1">VLOOKUP(INDIRECT(ADDRESS(FLOOR((ROW()-2)/19,1)*19+4,FLOOR((COLUMN()-5)/5,1)*5+5)),歐規腳位!$H$8:$T$11,6,FALSE)</f>
        <v>17</v>
      </c>
      <c r="W49" s="30"/>
      <c r="Y49" s="29"/>
      <c r="Z49" s="7">
        <v>5</v>
      </c>
      <c r="AA49" s="7">
        <f ca="1">VLOOKUP(INDIRECT(ADDRESS(FLOOR((ROW()-2)/19,1)*19+4,FLOOR((COLUMN()-5)/5,1)*5+5)),歐規腳位!$H$8:$T$11,6,FALSE)</f>
        <v>17</v>
      </c>
      <c r="AB49" s="30"/>
    </row>
    <row r="50" spans="5:28" s="49" customFormat="1">
      <c r="E50" s="29"/>
      <c r="F50" s="7">
        <v>6</v>
      </c>
      <c r="G50" s="7">
        <f ca="1">VLOOKUP(INDIRECT(ADDRESS(FLOOR((ROW()-2)/19,1)*19+4,FLOOR((COLUMN()-5)/5,1)*5+5)),歐規腳位!$H$8:$T$11,7,FALSE)</f>
        <v>18</v>
      </c>
      <c r="H50" s="30"/>
      <c r="J50" s="29"/>
      <c r="K50" s="7">
        <v>6</v>
      </c>
      <c r="L50" s="7">
        <f ca="1">VLOOKUP(INDIRECT(ADDRESS(FLOOR((ROW()-2)/19,1)*19+4,FLOOR((COLUMN()-5)/5,1)*5+5)),歐規腳位!$H$8:$T$11,7,FALSE)</f>
        <v>18</v>
      </c>
      <c r="M50" s="30"/>
      <c r="O50" s="29"/>
      <c r="P50" s="7">
        <v>6</v>
      </c>
      <c r="Q50" s="7">
        <f ca="1">VLOOKUP(INDIRECT(ADDRESS(FLOOR((ROW()-2)/19,1)*19+4,FLOOR((COLUMN()-5)/5,1)*5+5)),歐規腳位!$H$8:$T$11,7,FALSE)</f>
        <v>18</v>
      </c>
      <c r="R50" s="30"/>
      <c r="T50" s="29"/>
      <c r="U50" s="7">
        <v>6</v>
      </c>
      <c r="V50" s="7">
        <f ca="1">VLOOKUP(INDIRECT(ADDRESS(FLOOR((ROW()-2)/19,1)*19+4,FLOOR((COLUMN()-5)/5,1)*5+5)),歐規腳位!$H$8:$T$11,7,FALSE)</f>
        <v>18</v>
      </c>
      <c r="W50" s="30"/>
      <c r="Y50" s="29"/>
      <c r="Z50" s="7">
        <v>6</v>
      </c>
      <c r="AA50" s="7">
        <f ca="1">VLOOKUP(INDIRECT(ADDRESS(FLOOR((ROW()-2)/19,1)*19+4,FLOOR((COLUMN()-5)/5,1)*5+5)),歐規腳位!$H$8:$T$11,7,FALSE)</f>
        <v>18</v>
      </c>
      <c r="AB50" s="30"/>
    </row>
    <row r="51" spans="5:28" s="49" customFormat="1">
      <c r="E51" s="29"/>
      <c r="F51" s="7">
        <v>7</v>
      </c>
      <c r="G51" s="7">
        <f ca="1">VLOOKUP(INDIRECT(ADDRESS(FLOOR((ROW()-2)/19,1)*19+4,FLOOR((COLUMN()-5)/5,1)*5+5)),歐規腳位!$H$8:$T$11,8,FALSE)</f>
        <v>19</v>
      </c>
      <c r="H51" s="30"/>
      <c r="J51" s="29"/>
      <c r="K51" s="7">
        <v>7</v>
      </c>
      <c r="L51" s="7">
        <f ca="1">VLOOKUP(INDIRECT(ADDRESS(FLOOR((ROW()-2)/19,1)*19+4,FLOOR((COLUMN()-5)/5,1)*5+5)),歐規腳位!$H$8:$T$11,8,FALSE)</f>
        <v>19</v>
      </c>
      <c r="M51" s="30"/>
      <c r="O51" s="29"/>
      <c r="P51" s="7">
        <v>7</v>
      </c>
      <c r="Q51" s="7">
        <f ca="1">VLOOKUP(INDIRECT(ADDRESS(FLOOR((ROW()-2)/19,1)*19+4,FLOOR((COLUMN()-5)/5,1)*5+5)),歐規腳位!$H$8:$T$11,8,FALSE)</f>
        <v>19</v>
      </c>
      <c r="R51" s="30"/>
      <c r="T51" s="29"/>
      <c r="U51" s="7">
        <v>7</v>
      </c>
      <c r="V51" s="7">
        <f ca="1">VLOOKUP(INDIRECT(ADDRESS(FLOOR((ROW()-2)/19,1)*19+4,FLOOR((COLUMN()-5)/5,1)*5+5)),歐規腳位!$H$8:$T$11,8,FALSE)</f>
        <v>19</v>
      </c>
      <c r="W51" s="30"/>
      <c r="Y51" s="29"/>
      <c r="Z51" s="7">
        <v>7</v>
      </c>
      <c r="AA51" s="7">
        <f ca="1">VLOOKUP(INDIRECT(ADDRESS(FLOOR((ROW()-2)/19,1)*19+4,FLOOR((COLUMN()-5)/5,1)*5+5)),歐規腳位!$H$8:$T$11,8,FALSE)</f>
        <v>19</v>
      </c>
      <c r="AB51" s="30"/>
    </row>
    <row r="52" spans="5:28" s="49" customFormat="1">
      <c r="E52" s="29"/>
      <c r="F52" s="7">
        <v>8</v>
      </c>
      <c r="G52" s="7">
        <f ca="1">VLOOKUP(INDIRECT(ADDRESS(FLOOR((ROW()-2)/19,1)*19+4,FLOOR((COLUMN()-5)/5,1)*5+5)),歐規腳位!$H$8:$T$11,9,FALSE)</f>
        <v>20</v>
      </c>
      <c r="H52" s="30"/>
      <c r="J52" s="29"/>
      <c r="K52" s="7">
        <v>8</v>
      </c>
      <c r="L52" s="7">
        <f ca="1">VLOOKUP(INDIRECT(ADDRESS(FLOOR((ROW()-2)/19,1)*19+4,FLOOR((COLUMN()-5)/5,1)*5+5)),歐規腳位!$H$8:$T$11,9,FALSE)</f>
        <v>20</v>
      </c>
      <c r="M52" s="30"/>
      <c r="O52" s="29"/>
      <c r="P52" s="7">
        <v>8</v>
      </c>
      <c r="Q52" s="7">
        <f ca="1">VLOOKUP(INDIRECT(ADDRESS(FLOOR((ROW()-2)/19,1)*19+4,FLOOR((COLUMN()-5)/5,1)*5+5)),歐規腳位!$H$8:$T$11,9,FALSE)</f>
        <v>20</v>
      </c>
      <c r="R52" s="30"/>
      <c r="T52" s="29"/>
      <c r="U52" s="7">
        <v>8</v>
      </c>
      <c r="V52" s="7">
        <f ca="1">VLOOKUP(INDIRECT(ADDRESS(FLOOR((ROW()-2)/19,1)*19+4,FLOOR((COLUMN()-5)/5,1)*5+5)),歐規腳位!$H$8:$T$11,9,FALSE)</f>
        <v>20</v>
      </c>
      <c r="W52" s="30"/>
      <c r="Y52" s="29"/>
      <c r="Z52" s="7">
        <v>8</v>
      </c>
      <c r="AA52" s="7">
        <f ca="1">VLOOKUP(INDIRECT(ADDRESS(FLOOR((ROW()-2)/19,1)*19+4,FLOOR((COLUMN()-5)/5,1)*5+5)),歐規腳位!$H$8:$T$11,9,FALSE)</f>
        <v>20</v>
      </c>
      <c r="AB52" s="30"/>
    </row>
    <row r="53" spans="5:28" s="49" customFormat="1">
      <c r="E53" s="29"/>
      <c r="F53" s="7">
        <v>9</v>
      </c>
      <c r="G53" s="7">
        <f ca="1">VLOOKUP(INDIRECT(ADDRESS(FLOOR((ROW()-2)/19,1)*19+4,FLOOR((COLUMN()-5)/5,1)*5+5)),歐規腳位!$H$8:$T$11,10,FALSE)</f>
        <v>21</v>
      </c>
      <c r="H53" s="51"/>
      <c r="J53" s="50"/>
      <c r="K53" s="7">
        <v>9</v>
      </c>
      <c r="L53" s="7">
        <f ca="1">VLOOKUP(INDIRECT(ADDRESS(FLOOR((ROW()-2)/19,1)*19+4,FLOOR((COLUMN()-5)/5,1)*5+5)),歐規腳位!$H$8:$T$11,10,FALSE)</f>
        <v>21</v>
      </c>
      <c r="M53" s="51"/>
      <c r="O53" s="50"/>
      <c r="P53" s="7">
        <v>9</v>
      </c>
      <c r="Q53" s="7">
        <f ca="1">VLOOKUP(INDIRECT(ADDRESS(FLOOR((ROW()-2)/19,1)*19+4,FLOOR((COLUMN()-5)/5,1)*5+5)),歐規腳位!$H$8:$T$11,10,FALSE)</f>
        <v>21</v>
      </c>
      <c r="R53" s="51"/>
      <c r="T53" s="50"/>
      <c r="U53" s="7">
        <v>9</v>
      </c>
      <c r="V53" s="7">
        <f ca="1">VLOOKUP(INDIRECT(ADDRESS(FLOOR((ROW()-2)/19,1)*19+4,FLOOR((COLUMN()-5)/5,1)*5+5)),歐規腳位!$H$8:$T$11,10,FALSE)</f>
        <v>21</v>
      </c>
      <c r="W53" s="51"/>
      <c r="Y53" s="50"/>
      <c r="Z53" s="7">
        <v>9</v>
      </c>
      <c r="AA53" s="7">
        <f ca="1">VLOOKUP(INDIRECT(ADDRESS(FLOOR((ROW()-2)/19,1)*19+4,FLOOR((COLUMN()-5)/5,1)*5+5)),歐規腳位!$H$8:$T$11,10,FALSE)</f>
        <v>21</v>
      </c>
      <c r="AB53" s="51"/>
    </row>
    <row r="54" spans="5:28" s="49" customFormat="1">
      <c r="E54" s="29"/>
      <c r="F54" s="7">
        <v>10</v>
      </c>
      <c r="G54" s="7">
        <f ca="1">VLOOKUP(INDIRECT(ADDRESS(FLOOR((ROW()-2)/19,1)*19+4,FLOOR((COLUMN()-5)/5,1)*5+5)),歐規腳位!$H$8:$T$11,11,FALSE)</f>
        <v>22</v>
      </c>
      <c r="H54" s="51"/>
      <c r="J54" s="50"/>
      <c r="K54" s="7">
        <v>10</v>
      </c>
      <c r="L54" s="7">
        <f ca="1">VLOOKUP(INDIRECT(ADDRESS(FLOOR((ROW()-2)/19,1)*19+4,FLOOR((COLUMN()-5)/5,1)*5+5)),歐規腳位!$H$8:$T$11,11,FALSE)</f>
        <v>22</v>
      </c>
      <c r="M54" s="51"/>
      <c r="O54" s="50"/>
      <c r="P54" s="7">
        <v>10</v>
      </c>
      <c r="Q54" s="7">
        <f ca="1">VLOOKUP(INDIRECT(ADDRESS(FLOOR((ROW()-2)/19,1)*19+4,FLOOR((COLUMN()-5)/5,1)*5+5)),歐規腳位!$H$8:$T$11,11,FALSE)</f>
        <v>22</v>
      </c>
      <c r="R54" s="51"/>
      <c r="T54" s="50"/>
      <c r="U54" s="7">
        <v>10</v>
      </c>
      <c r="V54" s="7">
        <f ca="1">VLOOKUP(INDIRECT(ADDRESS(FLOOR((ROW()-2)/19,1)*19+4,FLOOR((COLUMN()-5)/5,1)*5+5)),歐規腳位!$H$8:$T$11,11,FALSE)</f>
        <v>22</v>
      </c>
      <c r="W54" s="51"/>
      <c r="Y54" s="50"/>
      <c r="Z54" s="7">
        <v>10</v>
      </c>
      <c r="AA54" s="7">
        <f ca="1">VLOOKUP(INDIRECT(ADDRESS(FLOOR((ROW()-2)/19,1)*19+4,FLOOR((COLUMN()-5)/5,1)*5+5)),歐規腳位!$H$8:$T$11,11,FALSE)</f>
        <v>22</v>
      </c>
      <c r="AB54" s="51"/>
    </row>
    <row r="55" spans="5:28" s="49" customFormat="1">
      <c r="E55" s="29"/>
      <c r="F55" s="7">
        <v>11</v>
      </c>
      <c r="G55" s="7">
        <f ca="1">VLOOKUP(INDIRECT(ADDRESS(FLOOR((ROW()-2)/19,1)*19+4,FLOOR((COLUMN()-5)/5,1)*5+5)),歐規腳位!$H$8:$T$11,12,FALSE)</f>
        <v>23</v>
      </c>
      <c r="H55" s="51"/>
      <c r="J55" s="50"/>
      <c r="K55" s="7">
        <v>11</v>
      </c>
      <c r="L55" s="7">
        <f ca="1">VLOOKUP(INDIRECT(ADDRESS(FLOOR((ROW()-2)/19,1)*19+4,FLOOR((COLUMN()-5)/5,1)*5+5)),歐規腳位!$H$8:$T$11,12,FALSE)</f>
        <v>23</v>
      </c>
      <c r="M55" s="51"/>
      <c r="O55" s="50"/>
      <c r="P55" s="7">
        <v>11</v>
      </c>
      <c r="Q55" s="7">
        <f ca="1">VLOOKUP(INDIRECT(ADDRESS(FLOOR((ROW()-2)/19,1)*19+4,FLOOR((COLUMN()-5)/5,1)*5+5)),歐規腳位!$H$8:$T$11,12,FALSE)</f>
        <v>23</v>
      </c>
      <c r="R55" s="51"/>
      <c r="T55" s="50"/>
      <c r="U55" s="7">
        <v>11</v>
      </c>
      <c r="V55" s="7">
        <f ca="1">VLOOKUP(INDIRECT(ADDRESS(FLOOR((ROW()-2)/19,1)*19+4,FLOOR((COLUMN()-5)/5,1)*5+5)),歐規腳位!$H$8:$T$11,12,FALSE)</f>
        <v>23</v>
      </c>
      <c r="W55" s="51"/>
      <c r="Y55" s="50"/>
      <c r="Z55" s="7">
        <v>11</v>
      </c>
      <c r="AA55" s="7">
        <f ca="1">VLOOKUP(INDIRECT(ADDRESS(FLOOR((ROW()-2)/19,1)*19+4,FLOOR((COLUMN()-5)/5,1)*5+5)),歐規腳位!$H$8:$T$11,12,FALSE)</f>
        <v>23</v>
      </c>
      <c r="AB55" s="51"/>
    </row>
    <row r="56" spans="5:28" s="49" customFormat="1" ht="16.8" thickBot="1">
      <c r="E56" s="52"/>
      <c r="F56" s="8">
        <v>12</v>
      </c>
      <c r="G56" s="8">
        <f ca="1">VLOOKUP(INDIRECT(ADDRESS(FLOOR((ROW()-2)/19,1)*19+4,FLOOR((COLUMN()-5)/5,1)*5+5)),歐規腳位!$H$8:$T$11,13,FALSE)</f>
        <v>24</v>
      </c>
      <c r="H56" s="53"/>
      <c r="J56" s="52"/>
      <c r="K56" s="8">
        <v>12</v>
      </c>
      <c r="L56" s="8">
        <f ca="1">VLOOKUP(INDIRECT(ADDRESS(FLOOR((ROW()-2)/19,1)*19+4,FLOOR((COLUMN()-5)/5,1)*5+5)),歐規腳位!$H$8:$T$11,13,FALSE)</f>
        <v>24</v>
      </c>
      <c r="M56" s="53"/>
      <c r="O56" s="52"/>
      <c r="P56" s="8">
        <v>12</v>
      </c>
      <c r="Q56" s="8">
        <f ca="1">VLOOKUP(INDIRECT(ADDRESS(FLOOR((ROW()-2)/19,1)*19+4,FLOOR((COLUMN()-5)/5,1)*5+5)),歐規腳位!$H$8:$T$11,13,FALSE)</f>
        <v>24</v>
      </c>
      <c r="R56" s="53"/>
      <c r="T56" s="52"/>
      <c r="U56" s="8">
        <v>12</v>
      </c>
      <c r="V56" s="8">
        <f ca="1">VLOOKUP(INDIRECT(ADDRESS(FLOOR((ROW()-2)/19,1)*19+4,FLOOR((COLUMN()-5)/5,1)*5+5)),歐規腳位!$H$8:$T$11,13,FALSE)</f>
        <v>24</v>
      </c>
      <c r="W56" s="53"/>
      <c r="Y56" s="52"/>
      <c r="Z56" s="8">
        <v>12</v>
      </c>
      <c r="AA56" s="8">
        <f ca="1">VLOOKUP(INDIRECT(ADDRESS(FLOOR((ROW()-2)/19,1)*19+4,FLOOR((COLUMN()-5)/5,1)*5+5)),歐規腳位!$H$8:$T$11,13,FALSE)</f>
        <v>24</v>
      </c>
      <c r="AB56" s="53"/>
    </row>
    <row r="57" spans="5:28" hidden="1">
      <c r="E57" s="100" t="s">
        <v>41</v>
      </c>
      <c r="F57" s="100"/>
      <c r="G57" s="100"/>
      <c r="H57" s="100"/>
      <c r="I57" s="6"/>
      <c r="J57" s="100" t="s">
        <v>41</v>
      </c>
      <c r="K57" s="100"/>
      <c r="L57" s="100"/>
      <c r="M57" s="100"/>
      <c r="N57" s="6"/>
      <c r="O57" s="100" t="s">
        <v>41</v>
      </c>
      <c r="P57" s="100"/>
      <c r="Q57" s="100"/>
      <c r="R57" s="100"/>
      <c r="S57" s="6"/>
      <c r="T57" s="100" t="s">
        <v>41</v>
      </c>
      <c r="U57" s="100"/>
      <c r="V57" s="100"/>
      <c r="W57" s="100"/>
      <c r="X57" s="6"/>
      <c r="Y57" s="100" t="s">
        <v>41</v>
      </c>
      <c r="Z57" s="100"/>
      <c r="AA57" s="100"/>
      <c r="AB57" s="100"/>
    </row>
    <row r="58" spans="5:28" s="47" customFormat="1" ht="48.6" customHeight="1"/>
    <row r="59" spans="5:28" s="48" customFormat="1" ht="12.6" thickBot="1"/>
    <row r="60" spans="5:28" ht="16.8" thickBot="1">
      <c r="E60" s="9" t="s">
        <v>44</v>
      </c>
      <c r="F60" s="93"/>
      <c r="G60" s="94"/>
      <c r="H60" s="95"/>
      <c r="J60" s="9" t="s">
        <v>44</v>
      </c>
      <c r="K60" s="93"/>
      <c r="L60" s="94"/>
      <c r="M60" s="95"/>
      <c r="O60" s="9" t="s">
        <v>44</v>
      </c>
      <c r="P60" s="93"/>
      <c r="Q60" s="94"/>
      <c r="R60" s="95"/>
      <c r="T60" s="9" t="s">
        <v>44</v>
      </c>
      <c r="U60" s="93"/>
      <c r="V60" s="94"/>
      <c r="W60" s="95"/>
      <c r="Y60" s="9" t="s">
        <v>44</v>
      </c>
      <c r="Z60" s="93"/>
      <c r="AA60" s="94"/>
      <c r="AB60" s="95"/>
    </row>
    <row r="61" spans="5:28">
      <c r="E61" s="96">
        <v>24</v>
      </c>
      <c r="F61" s="97"/>
      <c r="G61" s="97"/>
      <c r="H61" s="98"/>
      <c r="J61" s="96">
        <v>24</v>
      </c>
      <c r="K61" s="97"/>
      <c r="L61" s="97"/>
      <c r="M61" s="98"/>
      <c r="O61" s="96">
        <v>24</v>
      </c>
      <c r="P61" s="97"/>
      <c r="Q61" s="97"/>
      <c r="R61" s="98"/>
      <c r="T61" s="96">
        <v>24</v>
      </c>
      <c r="U61" s="97"/>
      <c r="V61" s="97"/>
      <c r="W61" s="98"/>
      <c r="Y61" s="96">
        <v>24</v>
      </c>
      <c r="Z61" s="97"/>
      <c r="AA61" s="97"/>
      <c r="AB61" s="98"/>
    </row>
    <row r="62" spans="5:28">
      <c r="E62" s="4"/>
      <c r="F62" s="99" t="s">
        <v>20</v>
      </c>
      <c r="G62" s="99"/>
      <c r="H62" s="5"/>
      <c r="J62" s="4"/>
      <c r="K62" s="99" t="s">
        <v>20</v>
      </c>
      <c r="L62" s="99"/>
      <c r="M62" s="5"/>
      <c r="O62" s="4"/>
      <c r="P62" s="99" t="s">
        <v>20</v>
      </c>
      <c r="Q62" s="99"/>
      <c r="R62" s="5"/>
      <c r="T62" s="4"/>
      <c r="U62" s="99" t="s">
        <v>20</v>
      </c>
      <c r="V62" s="99"/>
      <c r="W62" s="5"/>
      <c r="Y62" s="4"/>
      <c r="Z62" s="99" t="s">
        <v>20</v>
      </c>
      <c r="AA62" s="99"/>
      <c r="AB62" s="5"/>
    </row>
    <row r="63" spans="5:28">
      <c r="E63" s="4" t="s">
        <v>39</v>
      </c>
      <c r="F63" s="99" t="s">
        <v>40</v>
      </c>
      <c r="G63" s="99"/>
      <c r="H63" s="5" t="s">
        <v>39</v>
      </c>
      <c r="J63" s="4" t="s">
        <v>39</v>
      </c>
      <c r="K63" s="99" t="s">
        <v>40</v>
      </c>
      <c r="L63" s="99"/>
      <c r="M63" s="5" t="s">
        <v>39</v>
      </c>
      <c r="O63" s="4" t="s">
        <v>39</v>
      </c>
      <c r="P63" s="99" t="s">
        <v>40</v>
      </c>
      <c r="Q63" s="99"/>
      <c r="R63" s="5" t="s">
        <v>39</v>
      </c>
      <c r="T63" s="4" t="s">
        <v>39</v>
      </c>
      <c r="U63" s="99" t="s">
        <v>40</v>
      </c>
      <c r="V63" s="99"/>
      <c r="W63" s="5" t="s">
        <v>39</v>
      </c>
      <c r="Y63" s="4" t="s">
        <v>39</v>
      </c>
      <c r="Z63" s="99" t="s">
        <v>40</v>
      </c>
      <c r="AA63" s="99"/>
      <c r="AB63" s="5" t="s">
        <v>39</v>
      </c>
    </row>
    <row r="64" spans="5:28" s="49" customFormat="1">
      <c r="E64" s="29"/>
      <c r="F64" s="7">
        <v>1</v>
      </c>
      <c r="G64" s="7">
        <f ca="1">VLOOKUP(INDIRECT(ADDRESS(FLOOR((ROW()-2)/19,1)*19+4,FLOOR((COLUMN()-5)/5,1)*5+5)),歐規腳位!$H$8:$T$11,2,FALSE)</f>
        <v>13</v>
      </c>
      <c r="H64" s="30"/>
      <c r="J64" s="29"/>
      <c r="K64" s="7">
        <v>1</v>
      </c>
      <c r="L64" s="7">
        <f ca="1">VLOOKUP(INDIRECT(ADDRESS(FLOOR((ROW()-2)/19,1)*19+4,FLOOR((COLUMN()-5)/5,1)*5+5)),歐規腳位!$H$8:$T$11,2,FALSE)</f>
        <v>13</v>
      </c>
      <c r="M64" s="30"/>
      <c r="O64" s="29"/>
      <c r="P64" s="7">
        <v>1</v>
      </c>
      <c r="Q64" s="7">
        <f ca="1">VLOOKUP(INDIRECT(ADDRESS(FLOOR((ROW()-2)/19,1)*19+4,FLOOR((COLUMN()-5)/5,1)*5+5)),歐規腳位!$H$8:$T$11,2,FALSE)</f>
        <v>13</v>
      </c>
      <c r="R64" s="30"/>
      <c r="T64" s="29"/>
      <c r="U64" s="7">
        <v>1</v>
      </c>
      <c r="V64" s="7">
        <f ca="1">VLOOKUP(INDIRECT(ADDRESS(FLOOR((ROW()-2)/19,1)*19+4,FLOOR((COLUMN()-5)/5,1)*5+5)),歐規腳位!$H$8:$T$11,2,FALSE)</f>
        <v>13</v>
      </c>
      <c r="W64" s="30"/>
      <c r="Y64" s="29"/>
      <c r="Z64" s="7">
        <v>1</v>
      </c>
      <c r="AA64" s="7">
        <f ca="1">VLOOKUP(INDIRECT(ADDRESS(FLOOR((ROW()-2)/19,1)*19+4,FLOOR((COLUMN()-5)/5,1)*5+5)),歐規腳位!$H$8:$T$11,2,FALSE)</f>
        <v>13</v>
      </c>
      <c r="AB64" s="30"/>
    </row>
    <row r="65" spans="5:28" s="49" customFormat="1">
      <c r="E65" s="29"/>
      <c r="F65" s="7">
        <v>2</v>
      </c>
      <c r="G65" s="7">
        <f ca="1">VLOOKUP(INDIRECT(ADDRESS(FLOOR((ROW()-2)/19,1)*19+4,FLOOR((COLUMN()-5)/5,1)*5+5)),歐規腳位!$H$8:$T$11,3,FALSE)</f>
        <v>14</v>
      </c>
      <c r="H65" s="30"/>
      <c r="J65" s="29"/>
      <c r="K65" s="7">
        <v>2</v>
      </c>
      <c r="L65" s="7">
        <f ca="1">VLOOKUP(INDIRECT(ADDRESS(FLOOR((ROW()-2)/19,1)*19+4,FLOOR((COLUMN()-5)/5,1)*5+5)),歐規腳位!$H$8:$T$11,3,FALSE)</f>
        <v>14</v>
      </c>
      <c r="M65" s="30"/>
      <c r="O65" s="29"/>
      <c r="P65" s="7">
        <v>2</v>
      </c>
      <c r="Q65" s="7">
        <f ca="1">VLOOKUP(INDIRECT(ADDRESS(FLOOR((ROW()-2)/19,1)*19+4,FLOOR((COLUMN()-5)/5,1)*5+5)),歐規腳位!$H$8:$T$11,3,FALSE)</f>
        <v>14</v>
      </c>
      <c r="R65" s="30"/>
      <c r="T65" s="29"/>
      <c r="U65" s="7">
        <v>2</v>
      </c>
      <c r="V65" s="7">
        <f ca="1">VLOOKUP(INDIRECT(ADDRESS(FLOOR((ROW()-2)/19,1)*19+4,FLOOR((COLUMN()-5)/5,1)*5+5)),歐規腳位!$H$8:$T$11,3,FALSE)</f>
        <v>14</v>
      </c>
      <c r="W65" s="30"/>
      <c r="Y65" s="29"/>
      <c r="Z65" s="7">
        <v>2</v>
      </c>
      <c r="AA65" s="7">
        <f ca="1">VLOOKUP(INDIRECT(ADDRESS(FLOOR((ROW()-2)/19,1)*19+4,FLOOR((COLUMN()-5)/5,1)*5+5)),歐規腳位!$H$8:$T$11,3,FALSE)</f>
        <v>14</v>
      </c>
      <c r="AB65" s="30"/>
    </row>
    <row r="66" spans="5:28" s="49" customFormat="1">
      <c r="E66" s="29"/>
      <c r="F66" s="7">
        <v>3</v>
      </c>
      <c r="G66" s="7">
        <f ca="1">VLOOKUP(INDIRECT(ADDRESS(FLOOR((ROW()-2)/19,1)*19+4,FLOOR((COLUMN()-5)/5,1)*5+5)),歐規腳位!$H$8:$T$11,4,FALSE)</f>
        <v>15</v>
      </c>
      <c r="H66" s="30"/>
      <c r="J66" s="29"/>
      <c r="K66" s="7">
        <v>3</v>
      </c>
      <c r="L66" s="7">
        <f ca="1">VLOOKUP(INDIRECT(ADDRESS(FLOOR((ROW()-2)/19,1)*19+4,FLOOR((COLUMN()-5)/5,1)*5+5)),歐規腳位!$H$8:$T$11,4,FALSE)</f>
        <v>15</v>
      </c>
      <c r="M66" s="30"/>
      <c r="O66" s="29"/>
      <c r="P66" s="7">
        <v>3</v>
      </c>
      <c r="Q66" s="7">
        <f ca="1">VLOOKUP(INDIRECT(ADDRESS(FLOOR((ROW()-2)/19,1)*19+4,FLOOR((COLUMN()-5)/5,1)*5+5)),歐規腳位!$H$8:$T$11,4,FALSE)</f>
        <v>15</v>
      </c>
      <c r="R66" s="30"/>
      <c r="T66" s="29"/>
      <c r="U66" s="7">
        <v>3</v>
      </c>
      <c r="V66" s="7">
        <f ca="1">VLOOKUP(INDIRECT(ADDRESS(FLOOR((ROW()-2)/19,1)*19+4,FLOOR((COLUMN()-5)/5,1)*5+5)),歐規腳位!$H$8:$T$11,4,FALSE)</f>
        <v>15</v>
      </c>
      <c r="W66" s="30"/>
      <c r="Y66" s="29"/>
      <c r="Z66" s="7">
        <v>3</v>
      </c>
      <c r="AA66" s="7">
        <f ca="1">VLOOKUP(INDIRECT(ADDRESS(FLOOR((ROW()-2)/19,1)*19+4,FLOOR((COLUMN()-5)/5,1)*5+5)),歐規腳位!$H$8:$T$11,4,FALSE)</f>
        <v>15</v>
      </c>
      <c r="AB66" s="30"/>
    </row>
    <row r="67" spans="5:28" s="49" customFormat="1">
      <c r="E67" s="29"/>
      <c r="F67" s="7">
        <v>4</v>
      </c>
      <c r="G67" s="7">
        <f ca="1">VLOOKUP(INDIRECT(ADDRESS(FLOOR((ROW()-2)/19,1)*19+4,FLOOR((COLUMN()-5)/5,1)*5+5)),歐規腳位!$H$8:$T$11,5,FALSE)</f>
        <v>16</v>
      </c>
      <c r="H67" s="30"/>
      <c r="J67" s="29"/>
      <c r="K67" s="7">
        <v>4</v>
      </c>
      <c r="L67" s="7">
        <f ca="1">VLOOKUP(INDIRECT(ADDRESS(FLOOR((ROW()-2)/19,1)*19+4,FLOOR((COLUMN()-5)/5,1)*5+5)),歐規腳位!$H$8:$T$11,5,FALSE)</f>
        <v>16</v>
      </c>
      <c r="M67" s="30"/>
      <c r="O67" s="29"/>
      <c r="P67" s="7">
        <v>4</v>
      </c>
      <c r="Q67" s="7">
        <f ca="1">VLOOKUP(INDIRECT(ADDRESS(FLOOR((ROW()-2)/19,1)*19+4,FLOOR((COLUMN()-5)/5,1)*5+5)),歐規腳位!$H$8:$T$11,5,FALSE)</f>
        <v>16</v>
      </c>
      <c r="R67" s="30"/>
      <c r="T67" s="29"/>
      <c r="U67" s="7">
        <v>4</v>
      </c>
      <c r="V67" s="7">
        <f ca="1">VLOOKUP(INDIRECT(ADDRESS(FLOOR((ROW()-2)/19,1)*19+4,FLOOR((COLUMN()-5)/5,1)*5+5)),歐規腳位!$H$8:$T$11,5,FALSE)</f>
        <v>16</v>
      </c>
      <c r="W67" s="30"/>
      <c r="Y67" s="29"/>
      <c r="Z67" s="7">
        <v>4</v>
      </c>
      <c r="AA67" s="7">
        <f ca="1">VLOOKUP(INDIRECT(ADDRESS(FLOOR((ROW()-2)/19,1)*19+4,FLOOR((COLUMN()-5)/5,1)*5+5)),歐規腳位!$H$8:$T$11,5,FALSE)</f>
        <v>16</v>
      </c>
      <c r="AB67" s="30"/>
    </row>
    <row r="68" spans="5:28" s="49" customFormat="1">
      <c r="E68" s="29"/>
      <c r="F68" s="7">
        <v>5</v>
      </c>
      <c r="G68" s="7">
        <f ca="1">VLOOKUP(INDIRECT(ADDRESS(FLOOR((ROW()-2)/19,1)*19+4,FLOOR((COLUMN()-5)/5,1)*5+5)),歐規腳位!$H$8:$T$11,6,FALSE)</f>
        <v>17</v>
      </c>
      <c r="H68" s="30"/>
      <c r="J68" s="29"/>
      <c r="K68" s="7">
        <v>5</v>
      </c>
      <c r="L68" s="7">
        <f ca="1">VLOOKUP(INDIRECT(ADDRESS(FLOOR((ROW()-2)/19,1)*19+4,FLOOR((COLUMN()-5)/5,1)*5+5)),歐規腳位!$H$8:$T$11,6,FALSE)</f>
        <v>17</v>
      </c>
      <c r="M68" s="30"/>
      <c r="O68" s="29"/>
      <c r="P68" s="7">
        <v>5</v>
      </c>
      <c r="Q68" s="7">
        <f ca="1">VLOOKUP(INDIRECT(ADDRESS(FLOOR((ROW()-2)/19,1)*19+4,FLOOR((COLUMN()-5)/5,1)*5+5)),歐規腳位!$H$8:$T$11,6,FALSE)</f>
        <v>17</v>
      </c>
      <c r="R68" s="30"/>
      <c r="T68" s="29"/>
      <c r="U68" s="7">
        <v>5</v>
      </c>
      <c r="V68" s="7">
        <f ca="1">VLOOKUP(INDIRECT(ADDRESS(FLOOR((ROW()-2)/19,1)*19+4,FLOOR((COLUMN()-5)/5,1)*5+5)),歐規腳位!$H$8:$T$11,6,FALSE)</f>
        <v>17</v>
      </c>
      <c r="W68" s="30"/>
      <c r="Y68" s="29"/>
      <c r="Z68" s="7">
        <v>5</v>
      </c>
      <c r="AA68" s="7">
        <f ca="1">VLOOKUP(INDIRECT(ADDRESS(FLOOR((ROW()-2)/19,1)*19+4,FLOOR((COLUMN()-5)/5,1)*5+5)),歐規腳位!$H$8:$T$11,6,FALSE)</f>
        <v>17</v>
      </c>
      <c r="AB68" s="30"/>
    </row>
    <row r="69" spans="5:28" s="49" customFormat="1">
      <c r="E69" s="29"/>
      <c r="F69" s="7">
        <v>6</v>
      </c>
      <c r="G69" s="7">
        <f ca="1">VLOOKUP(INDIRECT(ADDRESS(FLOOR((ROW()-2)/19,1)*19+4,FLOOR((COLUMN()-5)/5,1)*5+5)),歐規腳位!$H$8:$T$11,7,FALSE)</f>
        <v>18</v>
      </c>
      <c r="H69" s="30"/>
      <c r="J69" s="29"/>
      <c r="K69" s="7">
        <v>6</v>
      </c>
      <c r="L69" s="7">
        <f ca="1">VLOOKUP(INDIRECT(ADDRESS(FLOOR((ROW()-2)/19,1)*19+4,FLOOR((COLUMN()-5)/5,1)*5+5)),歐規腳位!$H$8:$T$11,7,FALSE)</f>
        <v>18</v>
      </c>
      <c r="M69" s="30"/>
      <c r="O69" s="29"/>
      <c r="P69" s="7">
        <v>6</v>
      </c>
      <c r="Q69" s="7">
        <f ca="1">VLOOKUP(INDIRECT(ADDRESS(FLOOR((ROW()-2)/19,1)*19+4,FLOOR((COLUMN()-5)/5,1)*5+5)),歐規腳位!$H$8:$T$11,7,FALSE)</f>
        <v>18</v>
      </c>
      <c r="R69" s="30"/>
      <c r="T69" s="29"/>
      <c r="U69" s="7">
        <v>6</v>
      </c>
      <c r="V69" s="7">
        <f ca="1">VLOOKUP(INDIRECT(ADDRESS(FLOOR((ROW()-2)/19,1)*19+4,FLOOR((COLUMN()-5)/5,1)*5+5)),歐規腳位!$H$8:$T$11,7,FALSE)</f>
        <v>18</v>
      </c>
      <c r="W69" s="30"/>
      <c r="Y69" s="29"/>
      <c r="Z69" s="7">
        <v>6</v>
      </c>
      <c r="AA69" s="7">
        <f ca="1">VLOOKUP(INDIRECT(ADDRESS(FLOOR((ROW()-2)/19,1)*19+4,FLOOR((COLUMN()-5)/5,1)*5+5)),歐規腳位!$H$8:$T$11,7,FALSE)</f>
        <v>18</v>
      </c>
      <c r="AB69" s="30"/>
    </row>
    <row r="70" spans="5:28" s="49" customFormat="1">
      <c r="E70" s="29"/>
      <c r="F70" s="7">
        <v>7</v>
      </c>
      <c r="G70" s="7">
        <f ca="1">VLOOKUP(INDIRECT(ADDRESS(FLOOR((ROW()-2)/19,1)*19+4,FLOOR((COLUMN()-5)/5,1)*5+5)),歐規腳位!$H$8:$T$11,8,FALSE)</f>
        <v>19</v>
      </c>
      <c r="H70" s="30"/>
      <c r="J70" s="29"/>
      <c r="K70" s="7">
        <v>7</v>
      </c>
      <c r="L70" s="7">
        <f ca="1">VLOOKUP(INDIRECT(ADDRESS(FLOOR((ROW()-2)/19,1)*19+4,FLOOR((COLUMN()-5)/5,1)*5+5)),歐規腳位!$H$8:$T$11,8,FALSE)</f>
        <v>19</v>
      </c>
      <c r="M70" s="30"/>
      <c r="O70" s="29"/>
      <c r="P70" s="7">
        <v>7</v>
      </c>
      <c r="Q70" s="7">
        <f ca="1">VLOOKUP(INDIRECT(ADDRESS(FLOOR((ROW()-2)/19,1)*19+4,FLOOR((COLUMN()-5)/5,1)*5+5)),歐規腳位!$H$8:$T$11,8,FALSE)</f>
        <v>19</v>
      </c>
      <c r="R70" s="30"/>
      <c r="T70" s="29"/>
      <c r="U70" s="7">
        <v>7</v>
      </c>
      <c r="V70" s="7">
        <f ca="1">VLOOKUP(INDIRECT(ADDRESS(FLOOR((ROW()-2)/19,1)*19+4,FLOOR((COLUMN()-5)/5,1)*5+5)),歐規腳位!$H$8:$T$11,8,FALSE)</f>
        <v>19</v>
      </c>
      <c r="W70" s="30"/>
      <c r="Y70" s="29"/>
      <c r="Z70" s="7">
        <v>7</v>
      </c>
      <c r="AA70" s="7">
        <f ca="1">VLOOKUP(INDIRECT(ADDRESS(FLOOR((ROW()-2)/19,1)*19+4,FLOOR((COLUMN()-5)/5,1)*5+5)),歐規腳位!$H$8:$T$11,8,FALSE)</f>
        <v>19</v>
      </c>
      <c r="AB70" s="30"/>
    </row>
    <row r="71" spans="5:28" s="49" customFormat="1">
      <c r="E71" s="29"/>
      <c r="F71" s="7">
        <v>8</v>
      </c>
      <c r="G71" s="7">
        <f ca="1">VLOOKUP(INDIRECT(ADDRESS(FLOOR((ROW()-2)/19,1)*19+4,FLOOR((COLUMN()-5)/5,1)*5+5)),歐規腳位!$H$8:$T$11,9,FALSE)</f>
        <v>20</v>
      </c>
      <c r="H71" s="30"/>
      <c r="J71" s="29"/>
      <c r="K71" s="7">
        <v>8</v>
      </c>
      <c r="L71" s="7">
        <f ca="1">VLOOKUP(INDIRECT(ADDRESS(FLOOR((ROW()-2)/19,1)*19+4,FLOOR((COLUMN()-5)/5,1)*5+5)),歐規腳位!$H$8:$T$11,9,FALSE)</f>
        <v>20</v>
      </c>
      <c r="M71" s="30"/>
      <c r="O71" s="29"/>
      <c r="P71" s="7">
        <v>8</v>
      </c>
      <c r="Q71" s="7">
        <f ca="1">VLOOKUP(INDIRECT(ADDRESS(FLOOR((ROW()-2)/19,1)*19+4,FLOOR((COLUMN()-5)/5,1)*5+5)),歐規腳位!$H$8:$T$11,9,FALSE)</f>
        <v>20</v>
      </c>
      <c r="R71" s="30"/>
      <c r="T71" s="29"/>
      <c r="U71" s="7">
        <v>8</v>
      </c>
      <c r="V71" s="7">
        <f ca="1">VLOOKUP(INDIRECT(ADDRESS(FLOOR((ROW()-2)/19,1)*19+4,FLOOR((COLUMN()-5)/5,1)*5+5)),歐規腳位!$H$8:$T$11,9,FALSE)</f>
        <v>20</v>
      </c>
      <c r="W71" s="30"/>
      <c r="Y71" s="29"/>
      <c r="Z71" s="7">
        <v>8</v>
      </c>
      <c r="AA71" s="7">
        <f ca="1">VLOOKUP(INDIRECT(ADDRESS(FLOOR((ROW()-2)/19,1)*19+4,FLOOR((COLUMN()-5)/5,1)*5+5)),歐規腳位!$H$8:$T$11,9,FALSE)</f>
        <v>20</v>
      </c>
      <c r="AB71" s="30"/>
    </row>
    <row r="72" spans="5:28" s="49" customFormat="1">
      <c r="E72" s="50"/>
      <c r="F72" s="7">
        <v>9</v>
      </c>
      <c r="G72" s="7">
        <f ca="1">VLOOKUP(INDIRECT(ADDRESS(FLOOR((ROW()-2)/19,1)*19+4,FLOOR((COLUMN()-5)/5,1)*5+5)),歐規腳位!$H$8:$T$11,10,FALSE)</f>
        <v>21</v>
      </c>
      <c r="H72" s="51"/>
      <c r="J72" s="50"/>
      <c r="K72" s="7">
        <v>9</v>
      </c>
      <c r="L72" s="7">
        <f ca="1">VLOOKUP(INDIRECT(ADDRESS(FLOOR((ROW()-2)/19,1)*19+4,FLOOR((COLUMN()-5)/5,1)*5+5)),歐規腳位!$H$8:$T$11,10,FALSE)</f>
        <v>21</v>
      </c>
      <c r="M72" s="51"/>
      <c r="O72" s="50"/>
      <c r="P72" s="7">
        <v>9</v>
      </c>
      <c r="Q72" s="7">
        <f ca="1">VLOOKUP(INDIRECT(ADDRESS(FLOOR((ROW()-2)/19,1)*19+4,FLOOR((COLUMN()-5)/5,1)*5+5)),歐規腳位!$H$8:$T$11,10,FALSE)</f>
        <v>21</v>
      </c>
      <c r="R72" s="51"/>
      <c r="T72" s="50"/>
      <c r="U72" s="7">
        <v>9</v>
      </c>
      <c r="V72" s="7">
        <f ca="1">VLOOKUP(INDIRECT(ADDRESS(FLOOR((ROW()-2)/19,1)*19+4,FLOOR((COLUMN()-5)/5,1)*5+5)),歐規腳位!$H$8:$T$11,10,FALSE)</f>
        <v>21</v>
      </c>
      <c r="W72" s="51"/>
      <c r="Y72" s="50"/>
      <c r="Z72" s="7">
        <v>9</v>
      </c>
      <c r="AA72" s="7">
        <f ca="1">VLOOKUP(INDIRECT(ADDRESS(FLOOR((ROW()-2)/19,1)*19+4,FLOOR((COLUMN()-5)/5,1)*5+5)),歐規腳位!$H$8:$T$11,10,FALSE)</f>
        <v>21</v>
      </c>
      <c r="AB72" s="51"/>
    </row>
    <row r="73" spans="5:28" s="49" customFormat="1">
      <c r="E73" s="50"/>
      <c r="F73" s="7">
        <v>10</v>
      </c>
      <c r="G73" s="7">
        <f ca="1">VLOOKUP(INDIRECT(ADDRESS(FLOOR((ROW()-2)/19,1)*19+4,FLOOR((COLUMN()-5)/5,1)*5+5)),歐規腳位!$H$8:$T$11,11,FALSE)</f>
        <v>22</v>
      </c>
      <c r="H73" s="51"/>
      <c r="J73" s="50"/>
      <c r="K73" s="7">
        <v>10</v>
      </c>
      <c r="L73" s="7">
        <f ca="1">VLOOKUP(INDIRECT(ADDRESS(FLOOR((ROW()-2)/19,1)*19+4,FLOOR((COLUMN()-5)/5,1)*5+5)),歐規腳位!$H$8:$T$11,11,FALSE)</f>
        <v>22</v>
      </c>
      <c r="M73" s="51"/>
      <c r="O73" s="50"/>
      <c r="P73" s="7">
        <v>10</v>
      </c>
      <c r="Q73" s="7">
        <f ca="1">VLOOKUP(INDIRECT(ADDRESS(FLOOR((ROW()-2)/19,1)*19+4,FLOOR((COLUMN()-5)/5,1)*5+5)),歐規腳位!$H$8:$T$11,11,FALSE)</f>
        <v>22</v>
      </c>
      <c r="R73" s="51"/>
      <c r="T73" s="50"/>
      <c r="U73" s="7">
        <v>10</v>
      </c>
      <c r="V73" s="7">
        <f ca="1">VLOOKUP(INDIRECT(ADDRESS(FLOOR((ROW()-2)/19,1)*19+4,FLOOR((COLUMN()-5)/5,1)*5+5)),歐規腳位!$H$8:$T$11,11,FALSE)</f>
        <v>22</v>
      </c>
      <c r="W73" s="51"/>
      <c r="Y73" s="50"/>
      <c r="Z73" s="7">
        <v>10</v>
      </c>
      <c r="AA73" s="7">
        <f ca="1">VLOOKUP(INDIRECT(ADDRESS(FLOOR((ROW()-2)/19,1)*19+4,FLOOR((COLUMN()-5)/5,1)*5+5)),歐規腳位!$H$8:$T$11,11,FALSE)</f>
        <v>22</v>
      </c>
      <c r="AB73" s="51"/>
    </row>
    <row r="74" spans="5:28" s="49" customFormat="1">
      <c r="E74" s="50"/>
      <c r="F74" s="7">
        <v>11</v>
      </c>
      <c r="G74" s="7">
        <f ca="1">VLOOKUP(INDIRECT(ADDRESS(FLOOR((ROW()-2)/19,1)*19+4,FLOOR((COLUMN()-5)/5,1)*5+5)),歐規腳位!$H$8:$T$11,12,FALSE)</f>
        <v>23</v>
      </c>
      <c r="H74" s="51"/>
      <c r="J74" s="50"/>
      <c r="K74" s="7">
        <v>11</v>
      </c>
      <c r="L74" s="7">
        <f ca="1">VLOOKUP(INDIRECT(ADDRESS(FLOOR((ROW()-2)/19,1)*19+4,FLOOR((COLUMN()-5)/5,1)*5+5)),歐規腳位!$H$8:$T$11,12,FALSE)</f>
        <v>23</v>
      </c>
      <c r="M74" s="51"/>
      <c r="O74" s="50"/>
      <c r="P74" s="7">
        <v>11</v>
      </c>
      <c r="Q74" s="7">
        <f ca="1">VLOOKUP(INDIRECT(ADDRESS(FLOOR((ROW()-2)/19,1)*19+4,FLOOR((COLUMN()-5)/5,1)*5+5)),歐規腳位!$H$8:$T$11,12,FALSE)</f>
        <v>23</v>
      </c>
      <c r="R74" s="51"/>
      <c r="T74" s="50"/>
      <c r="U74" s="7">
        <v>11</v>
      </c>
      <c r="V74" s="7">
        <f ca="1">VLOOKUP(INDIRECT(ADDRESS(FLOOR((ROW()-2)/19,1)*19+4,FLOOR((COLUMN()-5)/5,1)*5+5)),歐規腳位!$H$8:$T$11,12,FALSE)</f>
        <v>23</v>
      </c>
      <c r="W74" s="51"/>
      <c r="Y74" s="50"/>
      <c r="Z74" s="7">
        <v>11</v>
      </c>
      <c r="AA74" s="7">
        <f ca="1">VLOOKUP(INDIRECT(ADDRESS(FLOOR((ROW()-2)/19,1)*19+4,FLOOR((COLUMN()-5)/5,1)*5+5)),歐規腳位!$H$8:$T$11,12,FALSE)</f>
        <v>23</v>
      </c>
      <c r="AB74" s="51"/>
    </row>
    <row r="75" spans="5:28" s="49" customFormat="1" ht="16.8" thickBot="1">
      <c r="E75" s="52"/>
      <c r="F75" s="8">
        <v>12</v>
      </c>
      <c r="G75" s="8">
        <f ca="1">VLOOKUP(INDIRECT(ADDRESS(FLOOR((ROW()-2)/19,1)*19+4,FLOOR((COLUMN()-5)/5,1)*5+5)),歐規腳位!$H$8:$T$11,13,FALSE)</f>
        <v>24</v>
      </c>
      <c r="H75" s="53"/>
      <c r="J75" s="52"/>
      <c r="K75" s="8">
        <v>12</v>
      </c>
      <c r="L75" s="8">
        <f ca="1">VLOOKUP(INDIRECT(ADDRESS(FLOOR((ROW()-2)/19,1)*19+4,FLOOR((COLUMN()-5)/5,1)*5+5)),歐規腳位!$H$8:$T$11,13,FALSE)</f>
        <v>24</v>
      </c>
      <c r="M75" s="53"/>
      <c r="O75" s="52"/>
      <c r="P75" s="8">
        <v>12</v>
      </c>
      <c r="Q75" s="8">
        <f ca="1">VLOOKUP(INDIRECT(ADDRESS(FLOOR((ROW()-2)/19,1)*19+4,FLOOR((COLUMN()-5)/5,1)*5+5)),歐規腳位!$H$8:$T$11,13,FALSE)</f>
        <v>24</v>
      </c>
      <c r="R75" s="53"/>
      <c r="T75" s="52"/>
      <c r="U75" s="8">
        <v>12</v>
      </c>
      <c r="V75" s="8">
        <f ca="1">VLOOKUP(INDIRECT(ADDRESS(FLOOR((ROW()-2)/19,1)*19+4,FLOOR((COLUMN()-5)/5,1)*5+5)),歐規腳位!$H$8:$T$11,13,FALSE)</f>
        <v>24</v>
      </c>
      <c r="W75" s="53"/>
      <c r="Y75" s="52"/>
      <c r="Z75" s="8">
        <v>12</v>
      </c>
      <c r="AA75" s="8">
        <f ca="1">VLOOKUP(INDIRECT(ADDRESS(FLOOR((ROW()-2)/19,1)*19+4,FLOOR((COLUMN()-5)/5,1)*5+5)),歐規腳位!$H$8:$T$11,13,FALSE)</f>
        <v>24</v>
      </c>
      <c r="AB75" s="53"/>
    </row>
    <row r="76" spans="5:28" hidden="1">
      <c r="E76" s="100" t="s">
        <v>41</v>
      </c>
      <c r="F76" s="100"/>
      <c r="G76" s="100"/>
      <c r="H76" s="100"/>
      <c r="I76" s="6"/>
      <c r="J76" s="100" t="s">
        <v>41</v>
      </c>
      <c r="K76" s="100"/>
      <c r="L76" s="100"/>
      <c r="M76" s="100"/>
      <c r="N76" s="6"/>
      <c r="O76" s="100" t="s">
        <v>41</v>
      </c>
      <c r="P76" s="100"/>
      <c r="Q76" s="100"/>
      <c r="R76" s="100"/>
      <c r="S76" s="6"/>
      <c r="T76" s="100" t="s">
        <v>41</v>
      </c>
      <c r="U76" s="100"/>
      <c r="V76" s="100"/>
      <c r="W76" s="100"/>
      <c r="X76" s="6"/>
      <c r="Y76" s="100" t="s">
        <v>41</v>
      </c>
      <c r="Z76" s="100"/>
      <c r="AA76" s="100"/>
      <c r="AB76" s="100"/>
    </row>
    <row r="77" spans="5:28" s="47" customFormat="1" ht="48.6" customHeight="1"/>
    <row r="78" spans="5:28" s="48" customFormat="1" ht="12.6" thickBot="1"/>
    <row r="79" spans="5:28" ht="16.8" thickBot="1">
      <c r="E79" s="10" t="s">
        <v>44</v>
      </c>
      <c r="F79" s="93"/>
      <c r="G79" s="94"/>
      <c r="H79" s="95"/>
      <c r="J79" s="9" t="s">
        <v>44</v>
      </c>
      <c r="K79" s="93"/>
      <c r="L79" s="94"/>
      <c r="M79" s="95"/>
      <c r="O79" s="9" t="s">
        <v>44</v>
      </c>
      <c r="P79" s="93"/>
      <c r="Q79" s="94"/>
      <c r="R79" s="95"/>
      <c r="T79" s="9" t="s">
        <v>44</v>
      </c>
      <c r="U79" s="93"/>
      <c r="V79" s="94"/>
      <c r="W79" s="95"/>
      <c r="Y79" s="9" t="s">
        <v>44</v>
      </c>
      <c r="Z79" s="93"/>
      <c r="AA79" s="94"/>
      <c r="AB79" s="95"/>
    </row>
    <row r="80" spans="5:28">
      <c r="E80" s="96">
        <v>24</v>
      </c>
      <c r="F80" s="97"/>
      <c r="G80" s="97"/>
      <c r="H80" s="98"/>
      <c r="J80" s="96">
        <v>24</v>
      </c>
      <c r="K80" s="97"/>
      <c r="L80" s="97"/>
      <c r="M80" s="98"/>
      <c r="O80" s="96">
        <v>24</v>
      </c>
      <c r="P80" s="97"/>
      <c r="Q80" s="97"/>
      <c r="R80" s="98"/>
      <c r="T80" s="96">
        <v>24</v>
      </c>
      <c r="U80" s="97"/>
      <c r="V80" s="97"/>
      <c r="W80" s="98"/>
      <c r="Y80" s="96">
        <v>24</v>
      </c>
      <c r="Z80" s="97"/>
      <c r="AA80" s="97"/>
      <c r="AB80" s="98"/>
    </row>
    <row r="81" spans="5:28">
      <c r="E81" s="4"/>
      <c r="F81" s="99" t="s">
        <v>20</v>
      </c>
      <c r="G81" s="99"/>
      <c r="H81" s="5"/>
      <c r="J81" s="4"/>
      <c r="K81" s="99" t="s">
        <v>20</v>
      </c>
      <c r="L81" s="99"/>
      <c r="M81" s="5"/>
      <c r="O81" s="4"/>
      <c r="P81" s="99" t="s">
        <v>20</v>
      </c>
      <c r="Q81" s="99"/>
      <c r="R81" s="5"/>
      <c r="T81" s="4"/>
      <c r="U81" s="99" t="s">
        <v>20</v>
      </c>
      <c r="V81" s="99"/>
      <c r="W81" s="5"/>
      <c r="Y81" s="4"/>
      <c r="Z81" s="99" t="s">
        <v>20</v>
      </c>
      <c r="AA81" s="99"/>
      <c r="AB81" s="5"/>
    </row>
    <row r="82" spans="5:28">
      <c r="E82" s="4" t="s">
        <v>39</v>
      </c>
      <c r="F82" s="99" t="s">
        <v>40</v>
      </c>
      <c r="G82" s="99"/>
      <c r="H82" s="5" t="s">
        <v>39</v>
      </c>
      <c r="J82" s="4" t="s">
        <v>39</v>
      </c>
      <c r="K82" s="99" t="s">
        <v>40</v>
      </c>
      <c r="L82" s="99"/>
      <c r="M82" s="5" t="s">
        <v>39</v>
      </c>
      <c r="O82" s="4" t="s">
        <v>39</v>
      </c>
      <c r="P82" s="99" t="s">
        <v>40</v>
      </c>
      <c r="Q82" s="99"/>
      <c r="R82" s="5" t="s">
        <v>39</v>
      </c>
      <c r="T82" s="4" t="s">
        <v>39</v>
      </c>
      <c r="U82" s="99" t="s">
        <v>40</v>
      </c>
      <c r="V82" s="99"/>
      <c r="W82" s="5" t="s">
        <v>39</v>
      </c>
      <c r="Y82" s="4" t="s">
        <v>39</v>
      </c>
      <c r="Z82" s="99" t="s">
        <v>40</v>
      </c>
      <c r="AA82" s="99"/>
      <c r="AB82" s="5" t="s">
        <v>39</v>
      </c>
    </row>
    <row r="83" spans="5:28" s="49" customFormat="1">
      <c r="E83" s="29"/>
      <c r="F83" s="7">
        <v>1</v>
      </c>
      <c r="G83" s="7">
        <f ca="1">VLOOKUP(INDIRECT(ADDRESS(FLOOR((ROW()-2)/19,1)*19+4,FLOOR((COLUMN()-5)/5,1)*5+5)),歐規腳位!$H$8:$T$11,2,FALSE)</f>
        <v>13</v>
      </c>
      <c r="H83" s="30"/>
      <c r="J83" s="29"/>
      <c r="K83" s="7">
        <v>1</v>
      </c>
      <c r="L83" s="7">
        <f ca="1">VLOOKUP(INDIRECT(ADDRESS(FLOOR((ROW()-2)/19,1)*19+4,FLOOR((COLUMN()-5)/5,1)*5+5)),歐規腳位!$H$8:$T$11,2,FALSE)</f>
        <v>13</v>
      </c>
      <c r="M83" s="30"/>
      <c r="O83" s="29"/>
      <c r="P83" s="7">
        <v>1</v>
      </c>
      <c r="Q83" s="7">
        <f ca="1">VLOOKUP(INDIRECT(ADDRESS(FLOOR((ROW()-2)/19,1)*19+4,FLOOR((COLUMN()-5)/5,1)*5+5)),歐規腳位!$H$8:$T$11,2,FALSE)</f>
        <v>13</v>
      </c>
      <c r="R83" s="30"/>
      <c r="T83" s="29"/>
      <c r="U83" s="7">
        <v>1</v>
      </c>
      <c r="V83" s="7">
        <f ca="1">VLOOKUP(INDIRECT(ADDRESS(FLOOR((ROW()-2)/19,1)*19+4,FLOOR((COLUMN()-5)/5,1)*5+5)),歐規腳位!$H$8:$T$11,2,FALSE)</f>
        <v>13</v>
      </c>
      <c r="W83" s="30"/>
      <c r="Y83" s="29"/>
      <c r="Z83" s="7">
        <v>1</v>
      </c>
      <c r="AA83" s="7">
        <f ca="1">VLOOKUP(INDIRECT(ADDRESS(FLOOR((ROW()-2)/19,1)*19+4,FLOOR((COLUMN()-5)/5,1)*5+5)),歐規腳位!$H$8:$T$11,2,FALSE)</f>
        <v>13</v>
      </c>
      <c r="AB83" s="30"/>
    </row>
    <row r="84" spans="5:28" s="49" customFormat="1">
      <c r="E84" s="29"/>
      <c r="F84" s="7">
        <v>2</v>
      </c>
      <c r="G84" s="7">
        <f ca="1">VLOOKUP(INDIRECT(ADDRESS(FLOOR((ROW()-2)/19,1)*19+4,FLOOR((COLUMN()-5)/5,1)*5+5)),歐規腳位!$H$8:$T$11,3,FALSE)</f>
        <v>14</v>
      </c>
      <c r="H84" s="30"/>
      <c r="J84" s="29"/>
      <c r="K84" s="7">
        <v>2</v>
      </c>
      <c r="L84" s="7">
        <f ca="1">VLOOKUP(INDIRECT(ADDRESS(FLOOR((ROW()-2)/19,1)*19+4,FLOOR((COLUMN()-5)/5,1)*5+5)),歐規腳位!$H$8:$T$11,3,FALSE)</f>
        <v>14</v>
      </c>
      <c r="M84" s="30"/>
      <c r="O84" s="29"/>
      <c r="P84" s="7">
        <v>2</v>
      </c>
      <c r="Q84" s="7">
        <f ca="1">VLOOKUP(INDIRECT(ADDRESS(FLOOR((ROW()-2)/19,1)*19+4,FLOOR((COLUMN()-5)/5,1)*5+5)),歐規腳位!$H$8:$T$11,3,FALSE)</f>
        <v>14</v>
      </c>
      <c r="R84" s="30"/>
      <c r="T84" s="29"/>
      <c r="U84" s="7">
        <v>2</v>
      </c>
      <c r="V84" s="7">
        <f ca="1">VLOOKUP(INDIRECT(ADDRESS(FLOOR((ROW()-2)/19,1)*19+4,FLOOR((COLUMN()-5)/5,1)*5+5)),歐規腳位!$H$8:$T$11,3,FALSE)</f>
        <v>14</v>
      </c>
      <c r="W84" s="30"/>
      <c r="Y84" s="29"/>
      <c r="Z84" s="7">
        <v>2</v>
      </c>
      <c r="AA84" s="7">
        <f ca="1">VLOOKUP(INDIRECT(ADDRESS(FLOOR((ROW()-2)/19,1)*19+4,FLOOR((COLUMN()-5)/5,1)*5+5)),歐規腳位!$H$8:$T$11,3,FALSE)</f>
        <v>14</v>
      </c>
      <c r="AB84" s="30"/>
    </row>
    <row r="85" spans="5:28" s="49" customFormat="1">
      <c r="E85" s="29"/>
      <c r="F85" s="7">
        <v>3</v>
      </c>
      <c r="G85" s="7">
        <f ca="1">VLOOKUP(INDIRECT(ADDRESS(FLOOR((ROW()-2)/19,1)*19+4,FLOOR((COLUMN()-5)/5,1)*5+5)),歐規腳位!$H$8:$T$11,4,FALSE)</f>
        <v>15</v>
      </c>
      <c r="H85" s="30"/>
      <c r="J85" s="29"/>
      <c r="K85" s="7">
        <v>3</v>
      </c>
      <c r="L85" s="7">
        <f ca="1">VLOOKUP(INDIRECT(ADDRESS(FLOOR((ROW()-2)/19,1)*19+4,FLOOR((COLUMN()-5)/5,1)*5+5)),歐規腳位!$H$8:$T$11,4,FALSE)</f>
        <v>15</v>
      </c>
      <c r="M85" s="30"/>
      <c r="O85" s="29"/>
      <c r="P85" s="7">
        <v>3</v>
      </c>
      <c r="Q85" s="7">
        <f ca="1">VLOOKUP(INDIRECT(ADDRESS(FLOOR((ROW()-2)/19,1)*19+4,FLOOR((COLUMN()-5)/5,1)*5+5)),歐規腳位!$H$8:$T$11,4,FALSE)</f>
        <v>15</v>
      </c>
      <c r="R85" s="30"/>
      <c r="T85" s="29"/>
      <c r="U85" s="7">
        <v>3</v>
      </c>
      <c r="V85" s="7">
        <f ca="1">VLOOKUP(INDIRECT(ADDRESS(FLOOR((ROW()-2)/19,1)*19+4,FLOOR((COLUMN()-5)/5,1)*5+5)),歐規腳位!$H$8:$T$11,4,FALSE)</f>
        <v>15</v>
      </c>
      <c r="W85" s="30"/>
      <c r="Y85" s="29"/>
      <c r="Z85" s="7">
        <v>3</v>
      </c>
      <c r="AA85" s="7">
        <f ca="1">VLOOKUP(INDIRECT(ADDRESS(FLOOR((ROW()-2)/19,1)*19+4,FLOOR((COLUMN()-5)/5,1)*5+5)),歐規腳位!$H$8:$T$11,4,FALSE)</f>
        <v>15</v>
      </c>
      <c r="AB85" s="30"/>
    </row>
    <row r="86" spans="5:28" s="49" customFormat="1">
      <c r="E86" s="29"/>
      <c r="F86" s="7">
        <v>4</v>
      </c>
      <c r="G86" s="7">
        <f ca="1">VLOOKUP(INDIRECT(ADDRESS(FLOOR((ROW()-2)/19,1)*19+4,FLOOR((COLUMN()-5)/5,1)*5+5)),歐規腳位!$H$8:$T$11,5,FALSE)</f>
        <v>16</v>
      </c>
      <c r="H86" s="30"/>
      <c r="J86" s="29"/>
      <c r="K86" s="7">
        <v>4</v>
      </c>
      <c r="L86" s="7">
        <f ca="1">VLOOKUP(INDIRECT(ADDRESS(FLOOR((ROW()-2)/19,1)*19+4,FLOOR((COLUMN()-5)/5,1)*5+5)),歐規腳位!$H$8:$T$11,5,FALSE)</f>
        <v>16</v>
      </c>
      <c r="M86" s="30"/>
      <c r="O86" s="29"/>
      <c r="P86" s="7">
        <v>4</v>
      </c>
      <c r="Q86" s="7">
        <f ca="1">VLOOKUP(INDIRECT(ADDRESS(FLOOR((ROW()-2)/19,1)*19+4,FLOOR((COLUMN()-5)/5,1)*5+5)),歐規腳位!$H$8:$T$11,5,FALSE)</f>
        <v>16</v>
      </c>
      <c r="R86" s="30"/>
      <c r="T86" s="29"/>
      <c r="U86" s="7">
        <v>4</v>
      </c>
      <c r="V86" s="7">
        <f ca="1">VLOOKUP(INDIRECT(ADDRESS(FLOOR((ROW()-2)/19,1)*19+4,FLOOR((COLUMN()-5)/5,1)*5+5)),歐規腳位!$H$8:$T$11,5,FALSE)</f>
        <v>16</v>
      </c>
      <c r="W86" s="30"/>
      <c r="Y86" s="29"/>
      <c r="Z86" s="7">
        <v>4</v>
      </c>
      <c r="AA86" s="7">
        <f ca="1">VLOOKUP(INDIRECT(ADDRESS(FLOOR((ROW()-2)/19,1)*19+4,FLOOR((COLUMN()-5)/5,1)*5+5)),歐規腳位!$H$8:$T$11,5,FALSE)</f>
        <v>16</v>
      </c>
      <c r="AB86" s="30"/>
    </row>
    <row r="87" spans="5:28" s="49" customFormat="1">
      <c r="E87" s="29"/>
      <c r="F87" s="7">
        <v>5</v>
      </c>
      <c r="G87" s="7">
        <f ca="1">VLOOKUP(INDIRECT(ADDRESS(FLOOR((ROW()-2)/19,1)*19+4,FLOOR((COLUMN()-5)/5,1)*5+5)),歐規腳位!$H$8:$T$11,6,FALSE)</f>
        <v>17</v>
      </c>
      <c r="H87" s="30"/>
      <c r="J87" s="29"/>
      <c r="K87" s="7">
        <v>5</v>
      </c>
      <c r="L87" s="7">
        <f ca="1">VLOOKUP(INDIRECT(ADDRESS(FLOOR((ROW()-2)/19,1)*19+4,FLOOR((COLUMN()-5)/5,1)*5+5)),歐規腳位!$H$8:$T$11,6,FALSE)</f>
        <v>17</v>
      </c>
      <c r="M87" s="30"/>
      <c r="O87" s="29"/>
      <c r="P87" s="7">
        <v>5</v>
      </c>
      <c r="Q87" s="7">
        <f ca="1">VLOOKUP(INDIRECT(ADDRESS(FLOOR((ROW()-2)/19,1)*19+4,FLOOR((COLUMN()-5)/5,1)*5+5)),歐規腳位!$H$8:$T$11,6,FALSE)</f>
        <v>17</v>
      </c>
      <c r="R87" s="30"/>
      <c r="T87" s="29"/>
      <c r="U87" s="7">
        <v>5</v>
      </c>
      <c r="V87" s="7">
        <f ca="1">VLOOKUP(INDIRECT(ADDRESS(FLOOR((ROW()-2)/19,1)*19+4,FLOOR((COLUMN()-5)/5,1)*5+5)),歐規腳位!$H$8:$T$11,6,FALSE)</f>
        <v>17</v>
      </c>
      <c r="W87" s="30"/>
      <c r="Y87" s="29"/>
      <c r="Z87" s="7">
        <v>5</v>
      </c>
      <c r="AA87" s="7">
        <f ca="1">VLOOKUP(INDIRECT(ADDRESS(FLOOR((ROW()-2)/19,1)*19+4,FLOOR((COLUMN()-5)/5,1)*5+5)),歐規腳位!$H$8:$T$11,6,FALSE)</f>
        <v>17</v>
      </c>
      <c r="AB87" s="30"/>
    </row>
    <row r="88" spans="5:28" s="49" customFormat="1">
      <c r="E88" s="29"/>
      <c r="F88" s="7">
        <v>6</v>
      </c>
      <c r="G88" s="7">
        <f ca="1">VLOOKUP(INDIRECT(ADDRESS(FLOOR((ROW()-2)/19,1)*19+4,FLOOR((COLUMN()-5)/5,1)*5+5)),歐規腳位!$H$8:$T$11,7,FALSE)</f>
        <v>18</v>
      </c>
      <c r="H88" s="30"/>
      <c r="J88" s="29"/>
      <c r="K88" s="7">
        <v>6</v>
      </c>
      <c r="L88" s="7">
        <f ca="1">VLOOKUP(INDIRECT(ADDRESS(FLOOR((ROW()-2)/19,1)*19+4,FLOOR((COLUMN()-5)/5,1)*5+5)),歐規腳位!$H$8:$T$11,7,FALSE)</f>
        <v>18</v>
      </c>
      <c r="M88" s="30"/>
      <c r="O88" s="29"/>
      <c r="P88" s="7">
        <v>6</v>
      </c>
      <c r="Q88" s="7">
        <f ca="1">VLOOKUP(INDIRECT(ADDRESS(FLOOR((ROW()-2)/19,1)*19+4,FLOOR((COLUMN()-5)/5,1)*5+5)),歐規腳位!$H$8:$T$11,7,FALSE)</f>
        <v>18</v>
      </c>
      <c r="R88" s="30"/>
      <c r="T88" s="29"/>
      <c r="U88" s="7">
        <v>6</v>
      </c>
      <c r="V88" s="7">
        <f ca="1">VLOOKUP(INDIRECT(ADDRESS(FLOOR((ROW()-2)/19,1)*19+4,FLOOR((COLUMN()-5)/5,1)*5+5)),歐規腳位!$H$8:$T$11,7,FALSE)</f>
        <v>18</v>
      </c>
      <c r="W88" s="30"/>
      <c r="Y88" s="29"/>
      <c r="Z88" s="7">
        <v>6</v>
      </c>
      <c r="AA88" s="7">
        <f ca="1">VLOOKUP(INDIRECT(ADDRESS(FLOOR((ROW()-2)/19,1)*19+4,FLOOR((COLUMN()-5)/5,1)*5+5)),歐規腳位!$H$8:$T$11,7,FALSE)</f>
        <v>18</v>
      </c>
      <c r="AB88" s="30"/>
    </row>
    <row r="89" spans="5:28" s="49" customFormat="1">
      <c r="E89" s="29"/>
      <c r="F89" s="7">
        <v>7</v>
      </c>
      <c r="G89" s="7">
        <f ca="1">VLOOKUP(INDIRECT(ADDRESS(FLOOR((ROW()-2)/19,1)*19+4,FLOOR((COLUMN()-5)/5,1)*5+5)),歐規腳位!$H$8:$T$11,8,FALSE)</f>
        <v>19</v>
      </c>
      <c r="H89" s="30"/>
      <c r="J89" s="29"/>
      <c r="K89" s="7">
        <v>7</v>
      </c>
      <c r="L89" s="7">
        <f ca="1">VLOOKUP(INDIRECT(ADDRESS(FLOOR((ROW()-2)/19,1)*19+4,FLOOR((COLUMN()-5)/5,1)*5+5)),歐規腳位!$H$8:$T$11,8,FALSE)</f>
        <v>19</v>
      </c>
      <c r="M89" s="30"/>
      <c r="O89" s="29"/>
      <c r="P89" s="7">
        <v>7</v>
      </c>
      <c r="Q89" s="7">
        <f ca="1">VLOOKUP(INDIRECT(ADDRESS(FLOOR((ROW()-2)/19,1)*19+4,FLOOR((COLUMN()-5)/5,1)*5+5)),歐規腳位!$H$8:$T$11,8,FALSE)</f>
        <v>19</v>
      </c>
      <c r="R89" s="30"/>
      <c r="T89" s="29"/>
      <c r="U89" s="7">
        <v>7</v>
      </c>
      <c r="V89" s="7">
        <f ca="1">VLOOKUP(INDIRECT(ADDRESS(FLOOR((ROW()-2)/19,1)*19+4,FLOOR((COLUMN()-5)/5,1)*5+5)),歐規腳位!$H$8:$T$11,8,FALSE)</f>
        <v>19</v>
      </c>
      <c r="W89" s="30"/>
      <c r="Y89" s="29"/>
      <c r="Z89" s="7">
        <v>7</v>
      </c>
      <c r="AA89" s="7">
        <f ca="1">VLOOKUP(INDIRECT(ADDRESS(FLOOR((ROW()-2)/19,1)*19+4,FLOOR((COLUMN()-5)/5,1)*5+5)),歐規腳位!$H$8:$T$11,8,FALSE)</f>
        <v>19</v>
      </c>
      <c r="AB89" s="30"/>
    </row>
    <row r="90" spans="5:28" s="49" customFormat="1">
      <c r="E90" s="29"/>
      <c r="F90" s="7">
        <v>8</v>
      </c>
      <c r="G90" s="7">
        <f ca="1">VLOOKUP(INDIRECT(ADDRESS(FLOOR((ROW()-2)/19,1)*19+4,FLOOR((COLUMN()-5)/5,1)*5+5)),歐規腳位!$H$8:$T$11,9,FALSE)</f>
        <v>20</v>
      </c>
      <c r="H90" s="30"/>
      <c r="J90" s="29"/>
      <c r="K90" s="7">
        <v>8</v>
      </c>
      <c r="L90" s="7">
        <f ca="1">VLOOKUP(INDIRECT(ADDRESS(FLOOR((ROW()-2)/19,1)*19+4,FLOOR((COLUMN()-5)/5,1)*5+5)),歐規腳位!$H$8:$T$11,9,FALSE)</f>
        <v>20</v>
      </c>
      <c r="M90" s="30"/>
      <c r="O90" s="29"/>
      <c r="P90" s="7">
        <v>8</v>
      </c>
      <c r="Q90" s="7">
        <f ca="1">VLOOKUP(INDIRECT(ADDRESS(FLOOR((ROW()-2)/19,1)*19+4,FLOOR((COLUMN()-5)/5,1)*5+5)),歐規腳位!$H$8:$T$11,9,FALSE)</f>
        <v>20</v>
      </c>
      <c r="R90" s="30"/>
      <c r="T90" s="29"/>
      <c r="U90" s="7">
        <v>8</v>
      </c>
      <c r="V90" s="7">
        <f ca="1">VLOOKUP(INDIRECT(ADDRESS(FLOOR((ROW()-2)/19,1)*19+4,FLOOR((COLUMN()-5)/5,1)*5+5)),歐規腳位!$H$8:$T$11,9,FALSE)</f>
        <v>20</v>
      </c>
      <c r="W90" s="30"/>
      <c r="Y90" s="29"/>
      <c r="Z90" s="7">
        <v>8</v>
      </c>
      <c r="AA90" s="7">
        <f ca="1">VLOOKUP(INDIRECT(ADDRESS(FLOOR((ROW()-2)/19,1)*19+4,FLOOR((COLUMN()-5)/5,1)*5+5)),歐規腳位!$H$8:$T$11,9,FALSE)</f>
        <v>20</v>
      </c>
      <c r="AB90" s="30"/>
    </row>
    <row r="91" spans="5:28" s="49" customFormat="1">
      <c r="E91" s="29"/>
      <c r="F91" s="7">
        <v>9</v>
      </c>
      <c r="G91" s="7">
        <f ca="1">VLOOKUP(INDIRECT(ADDRESS(FLOOR((ROW()-2)/19,1)*19+4,FLOOR((COLUMN()-5)/5,1)*5+5)),歐規腳位!$H$8:$T$11,10,FALSE)</f>
        <v>21</v>
      </c>
      <c r="H91" s="51"/>
      <c r="J91" s="50"/>
      <c r="K91" s="7">
        <v>9</v>
      </c>
      <c r="L91" s="7">
        <f ca="1">VLOOKUP(INDIRECT(ADDRESS(FLOOR((ROW()-2)/19,1)*19+4,FLOOR((COLUMN()-5)/5,1)*5+5)),歐規腳位!$H$8:$T$11,10,FALSE)</f>
        <v>21</v>
      </c>
      <c r="M91" s="51"/>
      <c r="O91" s="50"/>
      <c r="P91" s="7">
        <v>9</v>
      </c>
      <c r="Q91" s="7">
        <f ca="1">VLOOKUP(INDIRECT(ADDRESS(FLOOR((ROW()-2)/19,1)*19+4,FLOOR((COLUMN()-5)/5,1)*5+5)),歐規腳位!$H$8:$T$11,10,FALSE)</f>
        <v>21</v>
      </c>
      <c r="R91" s="51"/>
      <c r="T91" s="50"/>
      <c r="U91" s="7">
        <v>9</v>
      </c>
      <c r="V91" s="7">
        <f ca="1">VLOOKUP(INDIRECT(ADDRESS(FLOOR((ROW()-2)/19,1)*19+4,FLOOR((COLUMN()-5)/5,1)*5+5)),歐規腳位!$H$8:$T$11,10,FALSE)</f>
        <v>21</v>
      </c>
      <c r="W91" s="51"/>
      <c r="Y91" s="50"/>
      <c r="Z91" s="7">
        <v>9</v>
      </c>
      <c r="AA91" s="7">
        <f ca="1">VLOOKUP(INDIRECT(ADDRESS(FLOOR((ROW()-2)/19,1)*19+4,FLOOR((COLUMN()-5)/5,1)*5+5)),歐規腳位!$H$8:$T$11,10,FALSE)</f>
        <v>21</v>
      </c>
      <c r="AB91" s="51"/>
    </row>
    <row r="92" spans="5:28" s="49" customFormat="1">
      <c r="E92" s="29"/>
      <c r="F92" s="7">
        <v>10</v>
      </c>
      <c r="G92" s="7">
        <f ca="1">VLOOKUP(INDIRECT(ADDRESS(FLOOR((ROW()-2)/19,1)*19+4,FLOOR((COLUMN()-5)/5,1)*5+5)),歐規腳位!$H$8:$T$11,11,FALSE)</f>
        <v>22</v>
      </c>
      <c r="H92" s="51"/>
      <c r="J92" s="50"/>
      <c r="K92" s="7">
        <v>10</v>
      </c>
      <c r="L92" s="7">
        <f ca="1">VLOOKUP(INDIRECT(ADDRESS(FLOOR((ROW()-2)/19,1)*19+4,FLOOR((COLUMN()-5)/5,1)*5+5)),歐規腳位!$H$8:$T$11,11,FALSE)</f>
        <v>22</v>
      </c>
      <c r="M92" s="51"/>
      <c r="O92" s="50"/>
      <c r="P92" s="7">
        <v>10</v>
      </c>
      <c r="Q92" s="7">
        <f ca="1">VLOOKUP(INDIRECT(ADDRESS(FLOOR((ROW()-2)/19,1)*19+4,FLOOR((COLUMN()-5)/5,1)*5+5)),歐規腳位!$H$8:$T$11,11,FALSE)</f>
        <v>22</v>
      </c>
      <c r="R92" s="51"/>
      <c r="T92" s="50"/>
      <c r="U92" s="7">
        <v>10</v>
      </c>
      <c r="V92" s="7">
        <f ca="1">VLOOKUP(INDIRECT(ADDRESS(FLOOR((ROW()-2)/19,1)*19+4,FLOOR((COLUMN()-5)/5,1)*5+5)),歐規腳位!$H$8:$T$11,11,FALSE)</f>
        <v>22</v>
      </c>
      <c r="W92" s="51"/>
      <c r="Y92" s="50"/>
      <c r="Z92" s="7">
        <v>10</v>
      </c>
      <c r="AA92" s="7">
        <f ca="1">VLOOKUP(INDIRECT(ADDRESS(FLOOR((ROW()-2)/19,1)*19+4,FLOOR((COLUMN()-5)/5,1)*5+5)),歐規腳位!$H$8:$T$11,11,FALSE)</f>
        <v>22</v>
      </c>
      <c r="AB92" s="51"/>
    </row>
    <row r="93" spans="5:28" s="49" customFormat="1">
      <c r="E93" s="29"/>
      <c r="F93" s="7">
        <v>11</v>
      </c>
      <c r="G93" s="7">
        <f ca="1">VLOOKUP(INDIRECT(ADDRESS(FLOOR((ROW()-2)/19,1)*19+4,FLOOR((COLUMN()-5)/5,1)*5+5)),歐規腳位!$H$8:$T$11,12,FALSE)</f>
        <v>23</v>
      </c>
      <c r="H93" s="51"/>
      <c r="J93" s="50"/>
      <c r="K93" s="7">
        <v>11</v>
      </c>
      <c r="L93" s="7">
        <f ca="1">VLOOKUP(INDIRECT(ADDRESS(FLOOR((ROW()-2)/19,1)*19+4,FLOOR((COLUMN()-5)/5,1)*5+5)),歐規腳位!$H$8:$T$11,12,FALSE)</f>
        <v>23</v>
      </c>
      <c r="M93" s="51"/>
      <c r="O93" s="50"/>
      <c r="P93" s="7">
        <v>11</v>
      </c>
      <c r="Q93" s="7">
        <f ca="1">VLOOKUP(INDIRECT(ADDRESS(FLOOR((ROW()-2)/19,1)*19+4,FLOOR((COLUMN()-5)/5,1)*5+5)),歐規腳位!$H$8:$T$11,12,FALSE)</f>
        <v>23</v>
      </c>
      <c r="R93" s="51"/>
      <c r="T93" s="50"/>
      <c r="U93" s="7">
        <v>11</v>
      </c>
      <c r="V93" s="7">
        <f ca="1">VLOOKUP(INDIRECT(ADDRESS(FLOOR((ROW()-2)/19,1)*19+4,FLOOR((COLUMN()-5)/5,1)*5+5)),歐規腳位!$H$8:$T$11,12,FALSE)</f>
        <v>23</v>
      </c>
      <c r="W93" s="51"/>
      <c r="Y93" s="50"/>
      <c r="Z93" s="7">
        <v>11</v>
      </c>
      <c r="AA93" s="7">
        <f ca="1">VLOOKUP(INDIRECT(ADDRESS(FLOOR((ROW()-2)/19,1)*19+4,FLOOR((COLUMN()-5)/5,1)*5+5)),歐規腳位!$H$8:$T$11,12,FALSE)</f>
        <v>23</v>
      </c>
      <c r="AB93" s="51"/>
    </row>
    <row r="94" spans="5:28" s="49" customFormat="1" ht="16.8" thickBot="1">
      <c r="E94" s="52"/>
      <c r="F94" s="8">
        <v>12</v>
      </c>
      <c r="G94" s="8">
        <f ca="1">VLOOKUP(INDIRECT(ADDRESS(FLOOR((ROW()-2)/19,1)*19+4,FLOOR((COLUMN()-5)/5,1)*5+5)),歐規腳位!$H$8:$T$11,13,FALSE)</f>
        <v>24</v>
      </c>
      <c r="H94" s="53"/>
      <c r="J94" s="52"/>
      <c r="K94" s="8">
        <v>12</v>
      </c>
      <c r="L94" s="8">
        <f ca="1">VLOOKUP(INDIRECT(ADDRESS(FLOOR((ROW()-2)/19,1)*19+4,FLOOR((COLUMN()-5)/5,1)*5+5)),歐規腳位!$H$8:$T$11,13,FALSE)</f>
        <v>24</v>
      </c>
      <c r="M94" s="53"/>
      <c r="O94" s="52"/>
      <c r="P94" s="8">
        <v>12</v>
      </c>
      <c r="Q94" s="8">
        <f ca="1">VLOOKUP(INDIRECT(ADDRESS(FLOOR((ROW()-2)/19,1)*19+4,FLOOR((COLUMN()-5)/5,1)*5+5)),歐規腳位!$H$8:$T$11,13,FALSE)</f>
        <v>24</v>
      </c>
      <c r="R94" s="53"/>
      <c r="T94" s="52"/>
      <c r="U94" s="8">
        <v>12</v>
      </c>
      <c r="V94" s="8">
        <f ca="1">VLOOKUP(INDIRECT(ADDRESS(FLOOR((ROW()-2)/19,1)*19+4,FLOOR((COLUMN()-5)/5,1)*5+5)),歐規腳位!$H$8:$T$11,13,FALSE)</f>
        <v>24</v>
      </c>
      <c r="W94" s="53"/>
      <c r="Y94" s="52"/>
      <c r="Z94" s="8">
        <v>12</v>
      </c>
      <c r="AA94" s="8">
        <f ca="1">VLOOKUP(INDIRECT(ADDRESS(FLOOR((ROW()-2)/19,1)*19+4,FLOOR((COLUMN()-5)/5,1)*5+5)),歐規腳位!$H$8:$T$11,13,FALSE)</f>
        <v>24</v>
      </c>
      <c r="AB94" s="53"/>
    </row>
    <row r="95" spans="5:28" hidden="1">
      <c r="E95" s="100" t="s">
        <v>41</v>
      </c>
      <c r="F95" s="100"/>
      <c r="G95" s="100"/>
      <c r="H95" s="100"/>
      <c r="I95" s="6"/>
      <c r="J95" s="100" t="s">
        <v>41</v>
      </c>
      <c r="K95" s="100"/>
      <c r="L95" s="100"/>
      <c r="M95" s="100"/>
      <c r="N95" s="6"/>
      <c r="O95" s="100" t="s">
        <v>41</v>
      </c>
      <c r="P95" s="100"/>
      <c r="Q95" s="100"/>
      <c r="R95" s="100"/>
      <c r="S95" s="6"/>
      <c r="T95" s="100" t="s">
        <v>41</v>
      </c>
      <c r="U95" s="100"/>
      <c r="V95" s="100"/>
      <c r="W95" s="100"/>
      <c r="X95" s="6"/>
      <c r="Y95" s="100" t="s">
        <v>41</v>
      </c>
      <c r="Z95" s="100"/>
      <c r="AA95" s="100"/>
      <c r="AB95" s="100"/>
    </row>
    <row r="96" spans="5:28" s="47" customFormat="1" ht="48.6" customHeight="1"/>
    <row r="97" spans="5:28" s="48" customFormat="1" ht="12.6" thickBot="1"/>
    <row r="98" spans="5:28" ht="16.8" thickBot="1">
      <c r="E98" s="9" t="s">
        <v>44</v>
      </c>
      <c r="F98" s="93"/>
      <c r="G98" s="94"/>
      <c r="H98" s="95"/>
      <c r="J98" s="9" t="s">
        <v>44</v>
      </c>
      <c r="K98" s="93"/>
      <c r="L98" s="94"/>
      <c r="M98" s="95"/>
      <c r="O98" s="9" t="s">
        <v>44</v>
      </c>
      <c r="P98" s="93"/>
      <c r="Q98" s="94"/>
      <c r="R98" s="95"/>
      <c r="T98" s="9" t="s">
        <v>44</v>
      </c>
      <c r="U98" s="93"/>
      <c r="V98" s="94"/>
      <c r="W98" s="95"/>
      <c r="Y98" s="9" t="s">
        <v>44</v>
      </c>
      <c r="Z98" s="93"/>
      <c r="AA98" s="94"/>
      <c r="AB98" s="95"/>
    </row>
    <row r="99" spans="5:28">
      <c r="E99" s="96">
        <v>24</v>
      </c>
      <c r="F99" s="97"/>
      <c r="G99" s="97"/>
      <c r="H99" s="98"/>
      <c r="J99" s="96">
        <v>24</v>
      </c>
      <c r="K99" s="97"/>
      <c r="L99" s="97"/>
      <c r="M99" s="98"/>
      <c r="O99" s="96">
        <v>24</v>
      </c>
      <c r="P99" s="97"/>
      <c r="Q99" s="97"/>
      <c r="R99" s="98"/>
      <c r="T99" s="96">
        <v>24</v>
      </c>
      <c r="U99" s="97"/>
      <c r="V99" s="97"/>
      <c r="W99" s="98"/>
      <c r="Y99" s="96">
        <v>24</v>
      </c>
      <c r="Z99" s="97"/>
      <c r="AA99" s="97"/>
      <c r="AB99" s="98"/>
    </row>
    <row r="100" spans="5:28">
      <c r="E100" s="4"/>
      <c r="F100" s="99" t="s">
        <v>20</v>
      </c>
      <c r="G100" s="99"/>
      <c r="H100" s="5"/>
      <c r="J100" s="4"/>
      <c r="K100" s="99" t="s">
        <v>20</v>
      </c>
      <c r="L100" s="99"/>
      <c r="M100" s="5"/>
      <c r="O100" s="4"/>
      <c r="P100" s="99" t="s">
        <v>20</v>
      </c>
      <c r="Q100" s="99"/>
      <c r="R100" s="5"/>
      <c r="T100" s="4"/>
      <c r="U100" s="99" t="s">
        <v>20</v>
      </c>
      <c r="V100" s="99"/>
      <c r="W100" s="5"/>
      <c r="Y100" s="4"/>
      <c r="Z100" s="99" t="s">
        <v>20</v>
      </c>
      <c r="AA100" s="99"/>
      <c r="AB100" s="5"/>
    </row>
    <row r="101" spans="5:28">
      <c r="E101" s="4" t="s">
        <v>39</v>
      </c>
      <c r="F101" s="99" t="s">
        <v>40</v>
      </c>
      <c r="G101" s="99"/>
      <c r="H101" s="5" t="s">
        <v>39</v>
      </c>
      <c r="J101" s="4" t="s">
        <v>39</v>
      </c>
      <c r="K101" s="99" t="s">
        <v>40</v>
      </c>
      <c r="L101" s="99"/>
      <c r="M101" s="5" t="s">
        <v>39</v>
      </c>
      <c r="O101" s="4" t="s">
        <v>39</v>
      </c>
      <c r="P101" s="99" t="s">
        <v>40</v>
      </c>
      <c r="Q101" s="99"/>
      <c r="R101" s="5" t="s">
        <v>39</v>
      </c>
      <c r="T101" s="4" t="s">
        <v>39</v>
      </c>
      <c r="U101" s="99" t="s">
        <v>40</v>
      </c>
      <c r="V101" s="99"/>
      <c r="W101" s="5" t="s">
        <v>39</v>
      </c>
      <c r="Y101" s="4" t="s">
        <v>39</v>
      </c>
      <c r="Z101" s="99" t="s">
        <v>40</v>
      </c>
      <c r="AA101" s="99"/>
      <c r="AB101" s="5" t="s">
        <v>39</v>
      </c>
    </row>
    <row r="102" spans="5:28" s="49" customFormat="1">
      <c r="E102" s="29"/>
      <c r="F102" s="7">
        <v>1</v>
      </c>
      <c r="G102" s="7">
        <f ca="1">VLOOKUP(INDIRECT(ADDRESS(FLOOR((ROW()-2)/19,1)*19+4,FLOOR((COLUMN()-5)/5,1)*5+5)),歐規腳位!$H$8:$T$11,2,FALSE)</f>
        <v>13</v>
      </c>
      <c r="H102" s="30"/>
      <c r="J102" s="29"/>
      <c r="K102" s="7">
        <v>1</v>
      </c>
      <c r="L102" s="7">
        <f ca="1">VLOOKUP(INDIRECT(ADDRESS(FLOOR((ROW()-2)/19,1)*19+4,FLOOR((COLUMN()-5)/5,1)*5+5)),歐規腳位!$H$8:$T$11,2,FALSE)</f>
        <v>13</v>
      </c>
      <c r="M102" s="30"/>
      <c r="O102" s="29"/>
      <c r="P102" s="7">
        <v>1</v>
      </c>
      <c r="Q102" s="7">
        <f ca="1">VLOOKUP(INDIRECT(ADDRESS(FLOOR((ROW()-2)/19,1)*19+4,FLOOR((COLUMN()-5)/5,1)*5+5)),歐規腳位!$H$8:$T$11,2,FALSE)</f>
        <v>13</v>
      </c>
      <c r="R102" s="30"/>
      <c r="T102" s="29"/>
      <c r="U102" s="7">
        <v>1</v>
      </c>
      <c r="V102" s="7">
        <f ca="1">VLOOKUP(INDIRECT(ADDRESS(FLOOR((ROW()-2)/19,1)*19+4,FLOOR((COLUMN()-5)/5,1)*5+5)),歐規腳位!$H$8:$T$11,2,FALSE)</f>
        <v>13</v>
      </c>
      <c r="W102" s="30"/>
      <c r="Y102" s="29"/>
      <c r="Z102" s="7">
        <v>1</v>
      </c>
      <c r="AA102" s="7">
        <f ca="1">VLOOKUP(INDIRECT(ADDRESS(FLOOR((ROW()-2)/19,1)*19+4,FLOOR((COLUMN()-5)/5,1)*5+5)),歐規腳位!$H$8:$T$11,2,FALSE)</f>
        <v>13</v>
      </c>
      <c r="AB102" s="30"/>
    </row>
    <row r="103" spans="5:28" s="49" customFormat="1">
      <c r="E103" s="29"/>
      <c r="F103" s="7">
        <v>2</v>
      </c>
      <c r="G103" s="7">
        <f ca="1">VLOOKUP(INDIRECT(ADDRESS(FLOOR((ROW()-2)/19,1)*19+4,FLOOR((COLUMN()-5)/5,1)*5+5)),歐規腳位!$H$8:$T$11,3,FALSE)</f>
        <v>14</v>
      </c>
      <c r="H103" s="30"/>
      <c r="J103" s="29"/>
      <c r="K103" s="7">
        <v>2</v>
      </c>
      <c r="L103" s="7">
        <f ca="1">VLOOKUP(INDIRECT(ADDRESS(FLOOR((ROW()-2)/19,1)*19+4,FLOOR((COLUMN()-5)/5,1)*5+5)),歐規腳位!$H$8:$T$11,3,FALSE)</f>
        <v>14</v>
      </c>
      <c r="M103" s="30"/>
      <c r="O103" s="29"/>
      <c r="P103" s="7">
        <v>2</v>
      </c>
      <c r="Q103" s="7">
        <f ca="1">VLOOKUP(INDIRECT(ADDRESS(FLOOR((ROW()-2)/19,1)*19+4,FLOOR((COLUMN()-5)/5,1)*5+5)),歐規腳位!$H$8:$T$11,3,FALSE)</f>
        <v>14</v>
      </c>
      <c r="R103" s="30"/>
      <c r="T103" s="29"/>
      <c r="U103" s="7">
        <v>2</v>
      </c>
      <c r="V103" s="7">
        <f ca="1">VLOOKUP(INDIRECT(ADDRESS(FLOOR((ROW()-2)/19,1)*19+4,FLOOR((COLUMN()-5)/5,1)*5+5)),歐規腳位!$H$8:$T$11,3,FALSE)</f>
        <v>14</v>
      </c>
      <c r="W103" s="30"/>
      <c r="Y103" s="29"/>
      <c r="Z103" s="7">
        <v>2</v>
      </c>
      <c r="AA103" s="7">
        <f ca="1">VLOOKUP(INDIRECT(ADDRESS(FLOOR((ROW()-2)/19,1)*19+4,FLOOR((COLUMN()-5)/5,1)*5+5)),歐規腳位!$H$8:$T$11,3,FALSE)</f>
        <v>14</v>
      </c>
      <c r="AB103" s="30"/>
    </row>
    <row r="104" spans="5:28" s="49" customFormat="1">
      <c r="E104" s="29"/>
      <c r="F104" s="7">
        <v>3</v>
      </c>
      <c r="G104" s="7">
        <f ca="1">VLOOKUP(INDIRECT(ADDRESS(FLOOR((ROW()-2)/19,1)*19+4,FLOOR((COLUMN()-5)/5,1)*5+5)),歐規腳位!$H$8:$T$11,4,FALSE)</f>
        <v>15</v>
      </c>
      <c r="H104" s="30"/>
      <c r="J104" s="29"/>
      <c r="K104" s="7">
        <v>3</v>
      </c>
      <c r="L104" s="7">
        <f ca="1">VLOOKUP(INDIRECT(ADDRESS(FLOOR((ROW()-2)/19,1)*19+4,FLOOR((COLUMN()-5)/5,1)*5+5)),歐規腳位!$H$8:$T$11,4,FALSE)</f>
        <v>15</v>
      </c>
      <c r="M104" s="30"/>
      <c r="O104" s="29"/>
      <c r="P104" s="7">
        <v>3</v>
      </c>
      <c r="Q104" s="7">
        <f ca="1">VLOOKUP(INDIRECT(ADDRESS(FLOOR((ROW()-2)/19,1)*19+4,FLOOR((COLUMN()-5)/5,1)*5+5)),歐規腳位!$H$8:$T$11,4,FALSE)</f>
        <v>15</v>
      </c>
      <c r="R104" s="30"/>
      <c r="T104" s="29"/>
      <c r="U104" s="7">
        <v>3</v>
      </c>
      <c r="V104" s="7">
        <f ca="1">VLOOKUP(INDIRECT(ADDRESS(FLOOR((ROW()-2)/19,1)*19+4,FLOOR((COLUMN()-5)/5,1)*5+5)),歐規腳位!$H$8:$T$11,4,FALSE)</f>
        <v>15</v>
      </c>
      <c r="W104" s="30"/>
      <c r="Y104" s="29"/>
      <c r="Z104" s="7">
        <v>3</v>
      </c>
      <c r="AA104" s="7">
        <f ca="1">VLOOKUP(INDIRECT(ADDRESS(FLOOR((ROW()-2)/19,1)*19+4,FLOOR((COLUMN()-5)/5,1)*5+5)),歐規腳位!$H$8:$T$11,4,FALSE)</f>
        <v>15</v>
      </c>
      <c r="AB104" s="30"/>
    </row>
    <row r="105" spans="5:28" s="49" customFormat="1">
      <c r="E105" s="29"/>
      <c r="F105" s="7">
        <v>4</v>
      </c>
      <c r="G105" s="7">
        <f ca="1">VLOOKUP(INDIRECT(ADDRESS(FLOOR((ROW()-2)/19,1)*19+4,FLOOR((COLUMN()-5)/5,1)*5+5)),歐規腳位!$H$8:$T$11,5,FALSE)</f>
        <v>16</v>
      </c>
      <c r="H105" s="30"/>
      <c r="J105" s="29"/>
      <c r="K105" s="7">
        <v>4</v>
      </c>
      <c r="L105" s="7">
        <f ca="1">VLOOKUP(INDIRECT(ADDRESS(FLOOR((ROW()-2)/19,1)*19+4,FLOOR((COLUMN()-5)/5,1)*5+5)),歐規腳位!$H$8:$T$11,5,FALSE)</f>
        <v>16</v>
      </c>
      <c r="M105" s="30"/>
      <c r="O105" s="29"/>
      <c r="P105" s="7">
        <v>4</v>
      </c>
      <c r="Q105" s="7">
        <f ca="1">VLOOKUP(INDIRECT(ADDRESS(FLOOR((ROW()-2)/19,1)*19+4,FLOOR((COLUMN()-5)/5,1)*5+5)),歐規腳位!$H$8:$T$11,5,FALSE)</f>
        <v>16</v>
      </c>
      <c r="R105" s="30"/>
      <c r="T105" s="29"/>
      <c r="U105" s="7">
        <v>4</v>
      </c>
      <c r="V105" s="7">
        <f ca="1">VLOOKUP(INDIRECT(ADDRESS(FLOOR((ROW()-2)/19,1)*19+4,FLOOR((COLUMN()-5)/5,1)*5+5)),歐規腳位!$H$8:$T$11,5,FALSE)</f>
        <v>16</v>
      </c>
      <c r="W105" s="30"/>
      <c r="Y105" s="29"/>
      <c r="Z105" s="7">
        <v>4</v>
      </c>
      <c r="AA105" s="7">
        <f ca="1">VLOOKUP(INDIRECT(ADDRESS(FLOOR((ROW()-2)/19,1)*19+4,FLOOR((COLUMN()-5)/5,1)*5+5)),歐規腳位!$H$8:$T$11,5,FALSE)</f>
        <v>16</v>
      </c>
      <c r="AB105" s="30"/>
    </row>
    <row r="106" spans="5:28" s="49" customFormat="1">
      <c r="E106" s="29"/>
      <c r="F106" s="7">
        <v>5</v>
      </c>
      <c r="G106" s="7">
        <f ca="1">VLOOKUP(INDIRECT(ADDRESS(FLOOR((ROW()-2)/19,1)*19+4,FLOOR((COLUMN()-5)/5,1)*5+5)),歐規腳位!$H$8:$T$11,6,FALSE)</f>
        <v>17</v>
      </c>
      <c r="H106" s="30"/>
      <c r="J106" s="29"/>
      <c r="K106" s="7">
        <v>5</v>
      </c>
      <c r="L106" s="7">
        <f ca="1">VLOOKUP(INDIRECT(ADDRESS(FLOOR((ROW()-2)/19,1)*19+4,FLOOR((COLUMN()-5)/5,1)*5+5)),歐規腳位!$H$8:$T$11,6,FALSE)</f>
        <v>17</v>
      </c>
      <c r="M106" s="30"/>
      <c r="O106" s="29"/>
      <c r="P106" s="7">
        <v>5</v>
      </c>
      <c r="Q106" s="7">
        <f ca="1">VLOOKUP(INDIRECT(ADDRESS(FLOOR((ROW()-2)/19,1)*19+4,FLOOR((COLUMN()-5)/5,1)*5+5)),歐規腳位!$H$8:$T$11,6,FALSE)</f>
        <v>17</v>
      </c>
      <c r="R106" s="30"/>
      <c r="T106" s="29"/>
      <c r="U106" s="7">
        <v>5</v>
      </c>
      <c r="V106" s="7">
        <f ca="1">VLOOKUP(INDIRECT(ADDRESS(FLOOR((ROW()-2)/19,1)*19+4,FLOOR((COLUMN()-5)/5,1)*5+5)),歐規腳位!$H$8:$T$11,6,FALSE)</f>
        <v>17</v>
      </c>
      <c r="W106" s="30"/>
      <c r="Y106" s="29"/>
      <c r="Z106" s="7">
        <v>5</v>
      </c>
      <c r="AA106" s="7">
        <f ca="1">VLOOKUP(INDIRECT(ADDRESS(FLOOR((ROW()-2)/19,1)*19+4,FLOOR((COLUMN()-5)/5,1)*5+5)),歐規腳位!$H$8:$T$11,6,FALSE)</f>
        <v>17</v>
      </c>
      <c r="AB106" s="30"/>
    </row>
    <row r="107" spans="5:28" s="49" customFormat="1">
      <c r="E107" s="29"/>
      <c r="F107" s="7">
        <v>6</v>
      </c>
      <c r="G107" s="7">
        <f ca="1">VLOOKUP(INDIRECT(ADDRESS(FLOOR((ROW()-2)/19,1)*19+4,FLOOR((COLUMN()-5)/5,1)*5+5)),歐規腳位!$H$8:$T$11,7,FALSE)</f>
        <v>18</v>
      </c>
      <c r="H107" s="30"/>
      <c r="J107" s="29"/>
      <c r="K107" s="7">
        <v>6</v>
      </c>
      <c r="L107" s="7">
        <f ca="1">VLOOKUP(INDIRECT(ADDRESS(FLOOR((ROW()-2)/19,1)*19+4,FLOOR((COLUMN()-5)/5,1)*5+5)),歐規腳位!$H$8:$T$11,7,FALSE)</f>
        <v>18</v>
      </c>
      <c r="M107" s="30"/>
      <c r="O107" s="29"/>
      <c r="P107" s="7">
        <v>6</v>
      </c>
      <c r="Q107" s="7">
        <f ca="1">VLOOKUP(INDIRECT(ADDRESS(FLOOR((ROW()-2)/19,1)*19+4,FLOOR((COLUMN()-5)/5,1)*5+5)),歐規腳位!$H$8:$T$11,7,FALSE)</f>
        <v>18</v>
      </c>
      <c r="R107" s="30"/>
      <c r="T107" s="29"/>
      <c r="U107" s="7">
        <v>6</v>
      </c>
      <c r="V107" s="7">
        <f ca="1">VLOOKUP(INDIRECT(ADDRESS(FLOOR((ROW()-2)/19,1)*19+4,FLOOR((COLUMN()-5)/5,1)*5+5)),歐規腳位!$H$8:$T$11,7,FALSE)</f>
        <v>18</v>
      </c>
      <c r="W107" s="30"/>
      <c r="Y107" s="29"/>
      <c r="Z107" s="7">
        <v>6</v>
      </c>
      <c r="AA107" s="7">
        <f ca="1">VLOOKUP(INDIRECT(ADDRESS(FLOOR((ROW()-2)/19,1)*19+4,FLOOR((COLUMN()-5)/5,1)*5+5)),歐規腳位!$H$8:$T$11,7,FALSE)</f>
        <v>18</v>
      </c>
      <c r="AB107" s="30"/>
    </row>
    <row r="108" spans="5:28" s="49" customFormat="1">
      <c r="E108" s="29"/>
      <c r="F108" s="7">
        <v>7</v>
      </c>
      <c r="G108" s="7">
        <f ca="1">VLOOKUP(INDIRECT(ADDRESS(FLOOR((ROW()-2)/19,1)*19+4,FLOOR((COLUMN()-5)/5,1)*5+5)),歐規腳位!$H$8:$T$11,8,FALSE)</f>
        <v>19</v>
      </c>
      <c r="H108" s="30"/>
      <c r="J108" s="29"/>
      <c r="K108" s="7">
        <v>7</v>
      </c>
      <c r="L108" s="7">
        <f ca="1">VLOOKUP(INDIRECT(ADDRESS(FLOOR((ROW()-2)/19,1)*19+4,FLOOR((COLUMN()-5)/5,1)*5+5)),歐規腳位!$H$8:$T$11,8,FALSE)</f>
        <v>19</v>
      </c>
      <c r="M108" s="30"/>
      <c r="O108" s="29"/>
      <c r="P108" s="7">
        <v>7</v>
      </c>
      <c r="Q108" s="7">
        <f ca="1">VLOOKUP(INDIRECT(ADDRESS(FLOOR((ROW()-2)/19,1)*19+4,FLOOR((COLUMN()-5)/5,1)*5+5)),歐規腳位!$H$8:$T$11,8,FALSE)</f>
        <v>19</v>
      </c>
      <c r="R108" s="30"/>
      <c r="T108" s="29"/>
      <c r="U108" s="7">
        <v>7</v>
      </c>
      <c r="V108" s="7">
        <f ca="1">VLOOKUP(INDIRECT(ADDRESS(FLOOR((ROW()-2)/19,1)*19+4,FLOOR((COLUMN()-5)/5,1)*5+5)),歐規腳位!$H$8:$T$11,8,FALSE)</f>
        <v>19</v>
      </c>
      <c r="W108" s="30"/>
      <c r="Y108" s="29"/>
      <c r="Z108" s="7">
        <v>7</v>
      </c>
      <c r="AA108" s="7">
        <f ca="1">VLOOKUP(INDIRECT(ADDRESS(FLOOR((ROW()-2)/19,1)*19+4,FLOOR((COLUMN()-5)/5,1)*5+5)),歐規腳位!$H$8:$T$11,8,FALSE)</f>
        <v>19</v>
      </c>
      <c r="AB108" s="30"/>
    </row>
    <row r="109" spans="5:28" s="49" customFormat="1">
      <c r="E109" s="29"/>
      <c r="F109" s="7">
        <v>8</v>
      </c>
      <c r="G109" s="7">
        <f ca="1">VLOOKUP(INDIRECT(ADDRESS(FLOOR((ROW()-2)/19,1)*19+4,FLOOR((COLUMN()-5)/5,1)*5+5)),歐規腳位!$H$8:$T$11,9,FALSE)</f>
        <v>20</v>
      </c>
      <c r="H109" s="30"/>
      <c r="J109" s="29"/>
      <c r="K109" s="7">
        <v>8</v>
      </c>
      <c r="L109" s="7">
        <f ca="1">VLOOKUP(INDIRECT(ADDRESS(FLOOR((ROW()-2)/19,1)*19+4,FLOOR((COLUMN()-5)/5,1)*5+5)),歐規腳位!$H$8:$T$11,9,FALSE)</f>
        <v>20</v>
      </c>
      <c r="M109" s="30"/>
      <c r="O109" s="29"/>
      <c r="P109" s="7">
        <v>8</v>
      </c>
      <c r="Q109" s="7">
        <f ca="1">VLOOKUP(INDIRECT(ADDRESS(FLOOR((ROW()-2)/19,1)*19+4,FLOOR((COLUMN()-5)/5,1)*5+5)),歐規腳位!$H$8:$T$11,9,FALSE)</f>
        <v>20</v>
      </c>
      <c r="R109" s="30"/>
      <c r="T109" s="29"/>
      <c r="U109" s="7">
        <v>8</v>
      </c>
      <c r="V109" s="7">
        <f ca="1">VLOOKUP(INDIRECT(ADDRESS(FLOOR((ROW()-2)/19,1)*19+4,FLOOR((COLUMN()-5)/5,1)*5+5)),歐規腳位!$H$8:$T$11,9,FALSE)</f>
        <v>20</v>
      </c>
      <c r="W109" s="30"/>
      <c r="Y109" s="29"/>
      <c r="Z109" s="7">
        <v>8</v>
      </c>
      <c r="AA109" s="7">
        <f ca="1">VLOOKUP(INDIRECT(ADDRESS(FLOOR((ROW()-2)/19,1)*19+4,FLOOR((COLUMN()-5)/5,1)*5+5)),歐規腳位!$H$8:$T$11,9,FALSE)</f>
        <v>20</v>
      </c>
      <c r="AB109" s="30"/>
    </row>
    <row r="110" spans="5:28" s="49" customFormat="1">
      <c r="E110" s="50"/>
      <c r="F110" s="7">
        <v>9</v>
      </c>
      <c r="G110" s="7">
        <f ca="1">VLOOKUP(INDIRECT(ADDRESS(FLOOR((ROW()-2)/19,1)*19+4,FLOOR((COLUMN()-5)/5,1)*5+5)),歐規腳位!$H$8:$T$11,10,FALSE)</f>
        <v>21</v>
      </c>
      <c r="H110" s="51"/>
      <c r="J110" s="50"/>
      <c r="K110" s="7">
        <v>9</v>
      </c>
      <c r="L110" s="7">
        <f ca="1">VLOOKUP(INDIRECT(ADDRESS(FLOOR((ROW()-2)/19,1)*19+4,FLOOR((COLUMN()-5)/5,1)*5+5)),歐規腳位!$H$8:$T$11,10,FALSE)</f>
        <v>21</v>
      </c>
      <c r="M110" s="51"/>
      <c r="O110" s="50"/>
      <c r="P110" s="7">
        <v>9</v>
      </c>
      <c r="Q110" s="7">
        <f ca="1">VLOOKUP(INDIRECT(ADDRESS(FLOOR((ROW()-2)/19,1)*19+4,FLOOR((COLUMN()-5)/5,1)*5+5)),歐規腳位!$H$8:$T$11,10,FALSE)</f>
        <v>21</v>
      </c>
      <c r="R110" s="51"/>
      <c r="T110" s="50"/>
      <c r="U110" s="7">
        <v>9</v>
      </c>
      <c r="V110" s="7">
        <f ca="1">VLOOKUP(INDIRECT(ADDRESS(FLOOR((ROW()-2)/19,1)*19+4,FLOOR((COLUMN()-5)/5,1)*5+5)),歐規腳位!$H$8:$T$11,10,FALSE)</f>
        <v>21</v>
      </c>
      <c r="W110" s="51"/>
      <c r="Y110" s="50"/>
      <c r="Z110" s="7">
        <v>9</v>
      </c>
      <c r="AA110" s="7">
        <f ca="1">VLOOKUP(INDIRECT(ADDRESS(FLOOR((ROW()-2)/19,1)*19+4,FLOOR((COLUMN()-5)/5,1)*5+5)),歐規腳位!$H$8:$T$11,10,FALSE)</f>
        <v>21</v>
      </c>
      <c r="AB110" s="51"/>
    </row>
    <row r="111" spans="5:28" s="49" customFormat="1">
      <c r="E111" s="50"/>
      <c r="F111" s="7">
        <v>10</v>
      </c>
      <c r="G111" s="7">
        <f ca="1">VLOOKUP(INDIRECT(ADDRESS(FLOOR((ROW()-2)/19,1)*19+4,FLOOR((COLUMN()-5)/5,1)*5+5)),歐規腳位!$H$8:$T$11,11,FALSE)</f>
        <v>22</v>
      </c>
      <c r="H111" s="51"/>
      <c r="J111" s="50"/>
      <c r="K111" s="7">
        <v>10</v>
      </c>
      <c r="L111" s="7">
        <f ca="1">VLOOKUP(INDIRECT(ADDRESS(FLOOR((ROW()-2)/19,1)*19+4,FLOOR((COLUMN()-5)/5,1)*5+5)),歐規腳位!$H$8:$T$11,11,FALSE)</f>
        <v>22</v>
      </c>
      <c r="M111" s="51"/>
      <c r="O111" s="50"/>
      <c r="P111" s="7">
        <v>10</v>
      </c>
      <c r="Q111" s="7">
        <f ca="1">VLOOKUP(INDIRECT(ADDRESS(FLOOR((ROW()-2)/19,1)*19+4,FLOOR((COLUMN()-5)/5,1)*5+5)),歐規腳位!$H$8:$T$11,11,FALSE)</f>
        <v>22</v>
      </c>
      <c r="R111" s="51"/>
      <c r="T111" s="50"/>
      <c r="U111" s="7">
        <v>10</v>
      </c>
      <c r="V111" s="7">
        <f ca="1">VLOOKUP(INDIRECT(ADDRESS(FLOOR((ROW()-2)/19,1)*19+4,FLOOR((COLUMN()-5)/5,1)*5+5)),歐規腳位!$H$8:$T$11,11,FALSE)</f>
        <v>22</v>
      </c>
      <c r="W111" s="51"/>
      <c r="Y111" s="50"/>
      <c r="Z111" s="7">
        <v>10</v>
      </c>
      <c r="AA111" s="7">
        <f ca="1">VLOOKUP(INDIRECT(ADDRESS(FLOOR((ROW()-2)/19,1)*19+4,FLOOR((COLUMN()-5)/5,1)*5+5)),歐規腳位!$H$8:$T$11,11,FALSE)</f>
        <v>22</v>
      </c>
      <c r="AB111" s="51"/>
    </row>
    <row r="112" spans="5:28" s="49" customFormat="1">
      <c r="E112" s="50"/>
      <c r="F112" s="7">
        <v>11</v>
      </c>
      <c r="G112" s="7">
        <f ca="1">VLOOKUP(INDIRECT(ADDRESS(FLOOR((ROW()-2)/19,1)*19+4,FLOOR((COLUMN()-5)/5,1)*5+5)),歐規腳位!$H$8:$T$11,12,FALSE)</f>
        <v>23</v>
      </c>
      <c r="H112" s="51"/>
      <c r="J112" s="50"/>
      <c r="K112" s="7">
        <v>11</v>
      </c>
      <c r="L112" s="7">
        <f ca="1">VLOOKUP(INDIRECT(ADDRESS(FLOOR((ROW()-2)/19,1)*19+4,FLOOR((COLUMN()-5)/5,1)*5+5)),歐規腳位!$H$8:$T$11,12,FALSE)</f>
        <v>23</v>
      </c>
      <c r="M112" s="51"/>
      <c r="O112" s="50"/>
      <c r="P112" s="7">
        <v>11</v>
      </c>
      <c r="Q112" s="7">
        <f ca="1">VLOOKUP(INDIRECT(ADDRESS(FLOOR((ROW()-2)/19,1)*19+4,FLOOR((COLUMN()-5)/5,1)*5+5)),歐規腳位!$H$8:$T$11,12,FALSE)</f>
        <v>23</v>
      </c>
      <c r="R112" s="51"/>
      <c r="T112" s="50"/>
      <c r="U112" s="7">
        <v>11</v>
      </c>
      <c r="V112" s="7">
        <f ca="1">VLOOKUP(INDIRECT(ADDRESS(FLOOR((ROW()-2)/19,1)*19+4,FLOOR((COLUMN()-5)/5,1)*5+5)),歐規腳位!$H$8:$T$11,12,FALSE)</f>
        <v>23</v>
      </c>
      <c r="W112" s="51"/>
      <c r="Y112" s="50"/>
      <c r="Z112" s="7">
        <v>11</v>
      </c>
      <c r="AA112" s="7">
        <f ca="1">VLOOKUP(INDIRECT(ADDRESS(FLOOR((ROW()-2)/19,1)*19+4,FLOOR((COLUMN()-5)/5,1)*5+5)),歐規腳位!$H$8:$T$11,12,FALSE)</f>
        <v>23</v>
      </c>
      <c r="AB112" s="51"/>
    </row>
    <row r="113" spans="5:28" s="49" customFormat="1" ht="16.8" thickBot="1">
      <c r="E113" s="52"/>
      <c r="F113" s="8">
        <v>12</v>
      </c>
      <c r="G113" s="8">
        <f ca="1">VLOOKUP(INDIRECT(ADDRESS(FLOOR((ROW()-2)/19,1)*19+4,FLOOR((COLUMN()-5)/5,1)*5+5)),歐規腳位!$H$8:$T$11,13,FALSE)</f>
        <v>24</v>
      </c>
      <c r="H113" s="53"/>
      <c r="J113" s="52"/>
      <c r="K113" s="8">
        <v>12</v>
      </c>
      <c r="L113" s="8">
        <f ca="1">VLOOKUP(INDIRECT(ADDRESS(FLOOR((ROW()-2)/19,1)*19+4,FLOOR((COLUMN()-5)/5,1)*5+5)),歐規腳位!$H$8:$T$11,13,FALSE)</f>
        <v>24</v>
      </c>
      <c r="M113" s="53"/>
      <c r="O113" s="52"/>
      <c r="P113" s="8">
        <v>12</v>
      </c>
      <c r="Q113" s="8">
        <f ca="1">VLOOKUP(INDIRECT(ADDRESS(FLOOR((ROW()-2)/19,1)*19+4,FLOOR((COLUMN()-5)/5,1)*5+5)),歐規腳位!$H$8:$T$11,13,FALSE)</f>
        <v>24</v>
      </c>
      <c r="R113" s="53"/>
      <c r="T113" s="52"/>
      <c r="U113" s="8">
        <v>12</v>
      </c>
      <c r="V113" s="8">
        <f ca="1">VLOOKUP(INDIRECT(ADDRESS(FLOOR((ROW()-2)/19,1)*19+4,FLOOR((COLUMN()-5)/5,1)*5+5)),歐規腳位!$H$8:$T$11,13,FALSE)</f>
        <v>24</v>
      </c>
      <c r="W113" s="53"/>
      <c r="Y113" s="52"/>
      <c r="Z113" s="8">
        <v>12</v>
      </c>
      <c r="AA113" s="8">
        <f ca="1">VLOOKUP(INDIRECT(ADDRESS(FLOOR((ROW()-2)/19,1)*19+4,FLOOR((COLUMN()-5)/5,1)*5+5)),歐規腳位!$H$8:$T$11,13,FALSE)</f>
        <v>24</v>
      </c>
      <c r="AB113" s="53"/>
    </row>
    <row r="114" spans="5:28" hidden="1">
      <c r="E114" s="100" t="s">
        <v>41</v>
      </c>
      <c r="F114" s="100"/>
      <c r="G114" s="100"/>
      <c r="H114" s="100"/>
      <c r="I114" s="6"/>
      <c r="J114" s="100" t="s">
        <v>41</v>
      </c>
      <c r="K114" s="100"/>
      <c r="L114" s="100"/>
      <c r="M114" s="100"/>
      <c r="N114" s="6"/>
      <c r="O114" s="100" t="s">
        <v>41</v>
      </c>
      <c r="P114" s="100"/>
      <c r="Q114" s="100"/>
      <c r="R114" s="100"/>
      <c r="S114" s="6"/>
      <c r="T114" s="100" t="s">
        <v>41</v>
      </c>
      <c r="U114" s="100"/>
      <c r="V114" s="100"/>
      <c r="W114" s="100"/>
      <c r="X114" s="6"/>
      <c r="Y114" s="100" t="s">
        <v>41</v>
      </c>
      <c r="Z114" s="100"/>
      <c r="AA114" s="100"/>
      <c r="AB114" s="100"/>
    </row>
    <row r="115" spans="5:28" s="47" customFormat="1" ht="48.6" customHeight="1"/>
    <row r="116" spans="5:28" s="48" customFormat="1" ht="12.6" thickBot="1"/>
    <row r="117" spans="5:28" ht="16.8" thickBot="1">
      <c r="E117" s="10" t="s">
        <v>44</v>
      </c>
      <c r="F117" s="93"/>
      <c r="G117" s="94"/>
      <c r="H117" s="95"/>
      <c r="J117" s="9" t="s">
        <v>44</v>
      </c>
      <c r="K117" s="93"/>
      <c r="L117" s="94"/>
      <c r="M117" s="95"/>
      <c r="O117" s="9" t="s">
        <v>44</v>
      </c>
      <c r="P117" s="93"/>
      <c r="Q117" s="94"/>
      <c r="R117" s="95"/>
      <c r="T117" s="9" t="s">
        <v>44</v>
      </c>
      <c r="U117" s="93"/>
      <c r="V117" s="94"/>
      <c r="W117" s="95"/>
      <c r="Y117" s="9" t="s">
        <v>44</v>
      </c>
      <c r="Z117" s="93"/>
      <c r="AA117" s="94"/>
      <c r="AB117" s="95"/>
    </row>
    <row r="118" spans="5:28">
      <c r="E118" s="96">
        <v>24</v>
      </c>
      <c r="F118" s="97"/>
      <c r="G118" s="97"/>
      <c r="H118" s="98"/>
      <c r="J118" s="96">
        <v>24</v>
      </c>
      <c r="K118" s="97"/>
      <c r="L118" s="97"/>
      <c r="M118" s="98"/>
      <c r="O118" s="96">
        <v>24</v>
      </c>
      <c r="P118" s="97"/>
      <c r="Q118" s="97"/>
      <c r="R118" s="98"/>
      <c r="T118" s="96">
        <v>24</v>
      </c>
      <c r="U118" s="97"/>
      <c r="V118" s="97"/>
      <c r="W118" s="98"/>
      <c r="Y118" s="96">
        <v>24</v>
      </c>
      <c r="Z118" s="97"/>
      <c r="AA118" s="97"/>
      <c r="AB118" s="98"/>
    </row>
    <row r="119" spans="5:28">
      <c r="E119" s="4"/>
      <c r="F119" s="99" t="s">
        <v>20</v>
      </c>
      <c r="G119" s="99"/>
      <c r="H119" s="5"/>
      <c r="J119" s="4"/>
      <c r="K119" s="99" t="s">
        <v>20</v>
      </c>
      <c r="L119" s="99"/>
      <c r="M119" s="5"/>
      <c r="O119" s="4"/>
      <c r="P119" s="99" t="s">
        <v>20</v>
      </c>
      <c r="Q119" s="99"/>
      <c r="R119" s="5"/>
      <c r="T119" s="4"/>
      <c r="U119" s="99" t="s">
        <v>20</v>
      </c>
      <c r="V119" s="99"/>
      <c r="W119" s="5"/>
      <c r="Y119" s="4"/>
      <c r="Z119" s="99" t="s">
        <v>20</v>
      </c>
      <c r="AA119" s="99"/>
      <c r="AB119" s="5"/>
    </row>
    <row r="120" spans="5:28">
      <c r="E120" s="4" t="s">
        <v>39</v>
      </c>
      <c r="F120" s="99" t="s">
        <v>40</v>
      </c>
      <c r="G120" s="99"/>
      <c r="H120" s="5" t="s">
        <v>39</v>
      </c>
      <c r="J120" s="4" t="s">
        <v>39</v>
      </c>
      <c r="K120" s="99" t="s">
        <v>40</v>
      </c>
      <c r="L120" s="99"/>
      <c r="M120" s="5" t="s">
        <v>39</v>
      </c>
      <c r="O120" s="4" t="s">
        <v>39</v>
      </c>
      <c r="P120" s="99" t="s">
        <v>40</v>
      </c>
      <c r="Q120" s="99"/>
      <c r="R120" s="5" t="s">
        <v>39</v>
      </c>
      <c r="T120" s="4" t="s">
        <v>39</v>
      </c>
      <c r="U120" s="99" t="s">
        <v>40</v>
      </c>
      <c r="V120" s="99"/>
      <c r="W120" s="5" t="s">
        <v>39</v>
      </c>
      <c r="Y120" s="4" t="s">
        <v>39</v>
      </c>
      <c r="Z120" s="99" t="s">
        <v>40</v>
      </c>
      <c r="AA120" s="99"/>
      <c r="AB120" s="5" t="s">
        <v>39</v>
      </c>
    </row>
    <row r="121" spans="5:28" s="49" customFormat="1">
      <c r="E121" s="29"/>
      <c r="F121" s="7">
        <v>1</v>
      </c>
      <c r="G121" s="7">
        <f ca="1">VLOOKUP(INDIRECT(ADDRESS(FLOOR((ROW()-2)/19,1)*19+4,FLOOR((COLUMN()-5)/5,1)*5+5)),歐規腳位!$H$8:$T$11,2,FALSE)</f>
        <v>13</v>
      </c>
      <c r="H121" s="30"/>
      <c r="J121" s="29"/>
      <c r="K121" s="7">
        <v>1</v>
      </c>
      <c r="L121" s="7">
        <f ca="1">VLOOKUP(INDIRECT(ADDRESS(FLOOR((ROW()-2)/19,1)*19+4,FLOOR((COLUMN()-5)/5,1)*5+5)),歐規腳位!$H$8:$T$11,2,FALSE)</f>
        <v>13</v>
      </c>
      <c r="M121" s="30"/>
      <c r="O121" s="29"/>
      <c r="P121" s="7">
        <v>1</v>
      </c>
      <c r="Q121" s="7">
        <f ca="1">VLOOKUP(INDIRECT(ADDRESS(FLOOR((ROW()-2)/19,1)*19+4,FLOOR((COLUMN()-5)/5,1)*5+5)),歐規腳位!$H$8:$T$11,2,FALSE)</f>
        <v>13</v>
      </c>
      <c r="R121" s="30"/>
      <c r="T121" s="29"/>
      <c r="U121" s="7">
        <v>1</v>
      </c>
      <c r="V121" s="7">
        <f ca="1">VLOOKUP(INDIRECT(ADDRESS(FLOOR((ROW()-2)/19,1)*19+4,FLOOR((COLUMN()-5)/5,1)*5+5)),歐規腳位!$H$8:$T$11,2,FALSE)</f>
        <v>13</v>
      </c>
      <c r="W121" s="30"/>
      <c r="Y121" s="29"/>
      <c r="Z121" s="7">
        <v>1</v>
      </c>
      <c r="AA121" s="7">
        <f ca="1">VLOOKUP(INDIRECT(ADDRESS(FLOOR((ROW()-2)/19,1)*19+4,FLOOR((COLUMN()-5)/5,1)*5+5)),歐規腳位!$H$8:$T$11,2,FALSE)</f>
        <v>13</v>
      </c>
      <c r="AB121" s="30"/>
    </row>
    <row r="122" spans="5:28" s="49" customFormat="1">
      <c r="E122" s="29"/>
      <c r="F122" s="7">
        <v>2</v>
      </c>
      <c r="G122" s="7">
        <f ca="1">VLOOKUP(INDIRECT(ADDRESS(FLOOR((ROW()-2)/19,1)*19+4,FLOOR((COLUMN()-5)/5,1)*5+5)),歐規腳位!$H$8:$T$11,3,FALSE)</f>
        <v>14</v>
      </c>
      <c r="H122" s="30"/>
      <c r="J122" s="29"/>
      <c r="K122" s="7">
        <v>2</v>
      </c>
      <c r="L122" s="7">
        <f ca="1">VLOOKUP(INDIRECT(ADDRESS(FLOOR((ROW()-2)/19,1)*19+4,FLOOR((COLUMN()-5)/5,1)*5+5)),歐規腳位!$H$8:$T$11,3,FALSE)</f>
        <v>14</v>
      </c>
      <c r="M122" s="30"/>
      <c r="O122" s="29"/>
      <c r="P122" s="7">
        <v>2</v>
      </c>
      <c r="Q122" s="7">
        <f ca="1">VLOOKUP(INDIRECT(ADDRESS(FLOOR((ROW()-2)/19,1)*19+4,FLOOR((COLUMN()-5)/5,1)*5+5)),歐規腳位!$H$8:$T$11,3,FALSE)</f>
        <v>14</v>
      </c>
      <c r="R122" s="30"/>
      <c r="T122" s="29"/>
      <c r="U122" s="7">
        <v>2</v>
      </c>
      <c r="V122" s="7">
        <f ca="1">VLOOKUP(INDIRECT(ADDRESS(FLOOR((ROW()-2)/19,1)*19+4,FLOOR((COLUMN()-5)/5,1)*5+5)),歐規腳位!$H$8:$T$11,3,FALSE)</f>
        <v>14</v>
      </c>
      <c r="W122" s="30"/>
      <c r="Y122" s="29"/>
      <c r="Z122" s="7">
        <v>2</v>
      </c>
      <c r="AA122" s="7">
        <f ca="1">VLOOKUP(INDIRECT(ADDRESS(FLOOR((ROW()-2)/19,1)*19+4,FLOOR((COLUMN()-5)/5,1)*5+5)),歐規腳位!$H$8:$T$11,3,FALSE)</f>
        <v>14</v>
      </c>
      <c r="AB122" s="30"/>
    </row>
    <row r="123" spans="5:28" s="49" customFormat="1">
      <c r="E123" s="29"/>
      <c r="F123" s="7">
        <v>3</v>
      </c>
      <c r="G123" s="7">
        <f ca="1">VLOOKUP(INDIRECT(ADDRESS(FLOOR((ROW()-2)/19,1)*19+4,FLOOR((COLUMN()-5)/5,1)*5+5)),歐規腳位!$H$8:$T$11,4,FALSE)</f>
        <v>15</v>
      </c>
      <c r="H123" s="30"/>
      <c r="J123" s="29"/>
      <c r="K123" s="7">
        <v>3</v>
      </c>
      <c r="L123" s="7">
        <f ca="1">VLOOKUP(INDIRECT(ADDRESS(FLOOR((ROW()-2)/19,1)*19+4,FLOOR((COLUMN()-5)/5,1)*5+5)),歐規腳位!$H$8:$T$11,4,FALSE)</f>
        <v>15</v>
      </c>
      <c r="M123" s="30"/>
      <c r="O123" s="29"/>
      <c r="P123" s="7">
        <v>3</v>
      </c>
      <c r="Q123" s="7">
        <f ca="1">VLOOKUP(INDIRECT(ADDRESS(FLOOR((ROW()-2)/19,1)*19+4,FLOOR((COLUMN()-5)/5,1)*5+5)),歐規腳位!$H$8:$T$11,4,FALSE)</f>
        <v>15</v>
      </c>
      <c r="R123" s="30"/>
      <c r="T123" s="29"/>
      <c r="U123" s="7">
        <v>3</v>
      </c>
      <c r="V123" s="7">
        <f ca="1">VLOOKUP(INDIRECT(ADDRESS(FLOOR((ROW()-2)/19,1)*19+4,FLOOR((COLUMN()-5)/5,1)*5+5)),歐規腳位!$H$8:$T$11,4,FALSE)</f>
        <v>15</v>
      </c>
      <c r="W123" s="30"/>
      <c r="Y123" s="29"/>
      <c r="Z123" s="7">
        <v>3</v>
      </c>
      <c r="AA123" s="7">
        <f ca="1">VLOOKUP(INDIRECT(ADDRESS(FLOOR((ROW()-2)/19,1)*19+4,FLOOR((COLUMN()-5)/5,1)*5+5)),歐規腳位!$H$8:$T$11,4,FALSE)</f>
        <v>15</v>
      </c>
      <c r="AB123" s="30"/>
    </row>
    <row r="124" spans="5:28" s="49" customFormat="1">
      <c r="E124" s="29"/>
      <c r="F124" s="7">
        <v>4</v>
      </c>
      <c r="G124" s="7">
        <f ca="1">VLOOKUP(INDIRECT(ADDRESS(FLOOR((ROW()-2)/19,1)*19+4,FLOOR((COLUMN()-5)/5,1)*5+5)),歐規腳位!$H$8:$T$11,5,FALSE)</f>
        <v>16</v>
      </c>
      <c r="H124" s="30"/>
      <c r="J124" s="29"/>
      <c r="K124" s="7">
        <v>4</v>
      </c>
      <c r="L124" s="7">
        <f ca="1">VLOOKUP(INDIRECT(ADDRESS(FLOOR((ROW()-2)/19,1)*19+4,FLOOR((COLUMN()-5)/5,1)*5+5)),歐規腳位!$H$8:$T$11,5,FALSE)</f>
        <v>16</v>
      </c>
      <c r="M124" s="30"/>
      <c r="O124" s="29"/>
      <c r="P124" s="7">
        <v>4</v>
      </c>
      <c r="Q124" s="7">
        <f ca="1">VLOOKUP(INDIRECT(ADDRESS(FLOOR((ROW()-2)/19,1)*19+4,FLOOR((COLUMN()-5)/5,1)*5+5)),歐規腳位!$H$8:$T$11,5,FALSE)</f>
        <v>16</v>
      </c>
      <c r="R124" s="30"/>
      <c r="T124" s="29"/>
      <c r="U124" s="7">
        <v>4</v>
      </c>
      <c r="V124" s="7">
        <f ca="1">VLOOKUP(INDIRECT(ADDRESS(FLOOR((ROW()-2)/19,1)*19+4,FLOOR((COLUMN()-5)/5,1)*5+5)),歐規腳位!$H$8:$T$11,5,FALSE)</f>
        <v>16</v>
      </c>
      <c r="W124" s="30"/>
      <c r="Y124" s="29"/>
      <c r="Z124" s="7">
        <v>4</v>
      </c>
      <c r="AA124" s="7">
        <f ca="1">VLOOKUP(INDIRECT(ADDRESS(FLOOR((ROW()-2)/19,1)*19+4,FLOOR((COLUMN()-5)/5,1)*5+5)),歐規腳位!$H$8:$T$11,5,FALSE)</f>
        <v>16</v>
      </c>
      <c r="AB124" s="30"/>
    </row>
    <row r="125" spans="5:28" s="49" customFormat="1">
      <c r="E125" s="29"/>
      <c r="F125" s="7">
        <v>5</v>
      </c>
      <c r="G125" s="7">
        <f ca="1">VLOOKUP(INDIRECT(ADDRESS(FLOOR((ROW()-2)/19,1)*19+4,FLOOR((COLUMN()-5)/5,1)*5+5)),歐規腳位!$H$8:$T$11,6,FALSE)</f>
        <v>17</v>
      </c>
      <c r="H125" s="30"/>
      <c r="J125" s="29"/>
      <c r="K125" s="7">
        <v>5</v>
      </c>
      <c r="L125" s="7">
        <f ca="1">VLOOKUP(INDIRECT(ADDRESS(FLOOR((ROW()-2)/19,1)*19+4,FLOOR((COLUMN()-5)/5,1)*5+5)),歐規腳位!$H$8:$T$11,6,FALSE)</f>
        <v>17</v>
      </c>
      <c r="M125" s="30"/>
      <c r="O125" s="29"/>
      <c r="P125" s="7">
        <v>5</v>
      </c>
      <c r="Q125" s="7">
        <f ca="1">VLOOKUP(INDIRECT(ADDRESS(FLOOR((ROW()-2)/19,1)*19+4,FLOOR((COLUMN()-5)/5,1)*5+5)),歐規腳位!$H$8:$T$11,6,FALSE)</f>
        <v>17</v>
      </c>
      <c r="R125" s="30"/>
      <c r="T125" s="29"/>
      <c r="U125" s="7">
        <v>5</v>
      </c>
      <c r="V125" s="7">
        <f ca="1">VLOOKUP(INDIRECT(ADDRESS(FLOOR((ROW()-2)/19,1)*19+4,FLOOR((COLUMN()-5)/5,1)*5+5)),歐規腳位!$H$8:$T$11,6,FALSE)</f>
        <v>17</v>
      </c>
      <c r="W125" s="30"/>
      <c r="Y125" s="29"/>
      <c r="Z125" s="7">
        <v>5</v>
      </c>
      <c r="AA125" s="7">
        <f ca="1">VLOOKUP(INDIRECT(ADDRESS(FLOOR((ROW()-2)/19,1)*19+4,FLOOR((COLUMN()-5)/5,1)*5+5)),歐規腳位!$H$8:$T$11,6,FALSE)</f>
        <v>17</v>
      </c>
      <c r="AB125" s="30"/>
    </row>
    <row r="126" spans="5:28" s="49" customFormat="1">
      <c r="E126" s="29"/>
      <c r="F126" s="7">
        <v>6</v>
      </c>
      <c r="G126" s="7">
        <f ca="1">VLOOKUP(INDIRECT(ADDRESS(FLOOR((ROW()-2)/19,1)*19+4,FLOOR((COLUMN()-5)/5,1)*5+5)),歐規腳位!$H$8:$T$11,7,FALSE)</f>
        <v>18</v>
      </c>
      <c r="H126" s="30"/>
      <c r="J126" s="29"/>
      <c r="K126" s="7">
        <v>6</v>
      </c>
      <c r="L126" s="7">
        <f ca="1">VLOOKUP(INDIRECT(ADDRESS(FLOOR((ROW()-2)/19,1)*19+4,FLOOR((COLUMN()-5)/5,1)*5+5)),歐規腳位!$H$8:$T$11,7,FALSE)</f>
        <v>18</v>
      </c>
      <c r="M126" s="30"/>
      <c r="O126" s="29"/>
      <c r="P126" s="7">
        <v>6</v>
      </c>
      <c r="Q126" s="7">
        <f ca="1">VLOOKUP(INDIRECT(ADDRESS(FLOOR((ROW()-2)/19,1)*19+4,FLOOR((COLUMN()-5)/5,1)*5+5)),歐規腳位!$H$8:$T$11,7,FALSE)</f>
        <v>18</v>
      </c>
      <c r="R126" s="30"/>
      <c r="T126" s="29"/>
      <c r="U126" s="7">
        <v>6</v>
      </c>
      <c r="V126" s="7">
        <f ca="1">VLOOKUP(INDIRECT(ADDRESS(FLOOR((ROW()-2)/19,1)*19+4,FLOOR((COLUMN()-5)/5,1)*5+5)),歐規腳位!$H$8:$T$11,7,FALSE)</f>
        <v>18</v>
      </c>
      <c r="W126" s="30"/>
      <c r="Y126" s="29"/>
      <c r="Z126" s="7">
        <v>6</v>
      </c>
      <c r="AA126" s="7">
        <f ca="1">VLOOKUP(INDIRECT(ADDRESS(FLOOR((ROW()-2)/19,1)*19+4,FLOOR((COLUMN()-5)/5,1)*5+5)),歐規腳位!$H$8:$T$11,7,FALSE)</f>
        <v>18</v>
      </c>
      <c r="AB126" s="30"/>
    </row>
    <row r="127" spans="5:28" s="49" customFormat="1">
      <c r="E127" s="29"/>
      <c r="F127" s="7">
        <v>7</v>
      </c>
      <c r="G127" s="7">
        <f ca="1">VLOOKUP(INDIRECT(ADDRESS(FLOOR((ROW()-2)/19,1)*19+4,FLOOR((COLUMN()-5)/5,1)*5+5)),歐規腳位!$H$8:$T$11,8,FALSE)</f>
        <v>19</v>
      </c>
      <c r="H127" s="30"/>
      <c r="J127" s="29"/>
      <c r="K127" s="7">
        <v>7</v>
      </c>
      <c r="L127" s="7">
        <f ca="1">VLOOKUP(INDIRECT(ADDRESS(FLOOR((ROW()-2)/19,1)*19+4,FLOOR((COLUMN()-5)/5,1)*5+5)),歐規腳位!$H$8:$T$11,8,FALSE)</f>
        <v>19</v>
      </c>
      <c r="M127" s="30"/>
      <c r="O127" s="29"/>
      <c r="P127" s="7">
        <v>7</v>
      </c>
      <c r="Q127" s="7">
        <f ca="1">VLOOKUP(INDIRECT(ADDRESS(FLOOR((ROW()-2)/19,1)*19+4,FLOOR((COLUMN()-5)/5,1)*5+5)),歐規腳位!$H$8:$T$11,8,FALSE)</f>
        <v>19</v>
      </c>
      <c r="R127" s="30"/>
      <c r="T127" s="29"/>
      <c r="U127" s="7">
        <v>7</v>
      </c>
      <c r="V127" s="7">
        <f ca="1">VLOOKUP(INDIRECT(ADDRESS(FLOOR((ROW()-2)/19,1)*19+4,FLOOR((COLUMN()-5)/5,1)*5+5)),歐規腳位!$H$8:$T$11,8,FALSE)</f>
        <v>19</v>
      </c>
      <c r="W127" s="30"/>
      <c r="Y127" s="29"/>
      <c r="Z127" s="7">
        <v>7</v>
      </c>
      <c r="AA127" s="7">
        <f ca="1">VLOOKUP(INDIRECT(ADDRESS(FLOOR((ROW()-2)/19,1)*19+4,FLOOR((COLUMN()-5)/5,1)*5+5)),歐規腳位!$H$8:$T$11,8,FALSE)</f>
        <v>19</v>
      </c>
      <c r="AB127" s="30"/>
    </row>
    <row r="128" spans="5:28" s="49" customFormat="1">
      <c r="E128" s="29"/>
      <c r="F128" s="7">
        <v>8</v>
      </c>
      <c r="G128" s="7">
        <f ca="1">VLOOKUP(INDIRECT(ADDRESS(FLOOR((ROW()-2)/19,1)*19+4,FLOOR((COLUMN()-5)/5,1)*5+5)),歐規腳位!$H$8:$T$11,9,FALSE)</f>
        <v>20</v>
      </c>
      <c r="H128" s="30"/>
      <c r="J128" s="29"/>
      <c r="K128" s="7">
        <v>8</v>
      </c>
      <c r="L128" s="7">
        <f ca="1">VLOOKUP(INDIRECT(ADDRESS(FLOOR((ROW()-2)/19,1)*19+4,FLOOR((COLUMN()-5)/5,1)*5+5)),歐規腳位!$H$8:$T$11,9,FALSE)</f>
        <v>20</v>
      </c>
      <c r="M128" s="30"/>
      <c r="O128" s="29"/>
      <c r="P128" s="7">
        <v>8</v>
      </c>
      <c r="Q128" s="7">
        <f ca="1">VLOOKUP(INDIRECT(ADDRESS(FLOOR((ROW()-2)/19,1)*19+4,FLOOR((COLUMN()-5)/5,1)*5+5)),歐規腳位!$H$8:$T$11,9,FALSE)</f>
        <v>20</v>
      </c>
      <c r="R128" s="30"/>
      <c r="T128" s="29"/>
      <c r="U128" s="7">
        <v>8</v>
      </c>
      <c r="V128" s="7">
        <f ca="1">VLOOKUP(INDIRECT(ADDRESS(FLOOR((ROW()-2)/19,1)*19+4,FLOOR((COLUMN()-5)/5,1)*5+5)),歐規腳位!$H$8:$T$11,9,FALSE)</f>
        <v>20</v>
      </c>
      <c r="W128" s="30"/>
      <c r="Y128" s="29"/>
      <c r="Z128" s="7">
        <v>8</v>
      </c>
      <c r="AA128" s="7">
        <f ca="1">VLOOKUP(INDIRECT(ADDRESS(FLOOR((ROW()-2)/19,1)*19+4,FLOOR((COLUMN()-5)/5,1)*5+5)),歐規腳位!$H$8:$T$11,9,FALSE)</f>
        <v>20</v>
      </c>
      <c r="AB128" s="30"/>
    </row>
    <row r="129" spans="5:28" s="49" customFormat="1">
      <c r="E129" s="29"/>
      <c r="F129" s="7">
        <v>9</v>
      </c>
      <c r="G129" s="7">
        <f ca="1">VLOOKUP(INDIRECT(ADDRESS(FLOOR((ROW()-2)/19,1)*19+4,FLOOR((COLUMN()-5)/5,1)*5+5)),歐規腳位!$H$8:$T$11,10,FALSE)</f>
        <v>21</v>
      </c>
      <c r="H129" s="51"/>
      <c r="J129" s="50"/>
      <c r="K129" s="7">
        <v>9</v>
      </c>
      <c r="L129" s="7">
        <f ca="1">VLOOKUP(INDIRECT(ADDRESS(FLOOR((ROW()-2)/19,1)*19+4,FLOOR((COLUMN()-5)/5,1)*5+5)),歐規腳位!$H$8:$T$11,10,FALSE)</f>
        <v>21</v>
      </c>
      <c r="M129" s="51"/>
      <c r="O129" s="50"/>
      <c r="P129" s="7">
        <v>9</v>
      </c>
      <c r="Q129" s="7">
        <f ca="1">VLOOKUP(INDIRECT(ADDRESS(FLOOR((ROW()-2)/19,1)*19+4,FLOOR((COLUMN()-5)/5,1)*5+5)),歐規腳位!$H$8:$T$11,10,FALSE)</f>
        <v>21</v>
      </c>
      <c r="R129" s="51"/>
      <c r="T129" s="50"/>
      <c r="U129" s="7">
        <v>9</v>
      </c>
      <c r="V129" s="7">
        <f ca="1">VLOOKUP(INDIRECT(ADDRESS(FLOOR((ROW()-2)/19,1)*19+4,FLOOR((COLUMN()-5)/5,1)*5+5)),歐規腳位!$H$8:$T$11,10,FALSE)</f>
        <v>21</v>
      </c>
      <c r="W129" s="51"/>
      <c r="Y129" s="50"/>
      <c r="Z129" s="7">
        <v>9</v>
      </c>
      <c r="AA129" s="7">
        <f ca="1">VLOOKUP(INDIRECT(ADDRESS(FLOOR((ROW()-2)/19,1)*19+4,FLOOR((COLUMN()-5)/5,1)*5+5)),歐規腳位!$H$8:$T$11,10,FALSE)</f>
        <v>21</v>
      </c>
      <c r="AB129" s="51"/>
    </row>
    <row r="130" spans="5:28" s="49" customFormat="1">
      <c r="E130" s="29"/>
      <c r="F130" s="7">
        <v>10</v>
      </c>
      <c r="G130" s="7">
        <f ca="1">VLOOKUP(INDIRECT(ADDRESS(FLOOR((ROW()-2)/19,1)*19+4,FLOOR((COLUMN()-5)/5,1)*5+5)),歐規腳位!$H$8:$T$11,11,FALSE)</f>
        <v>22</v>
      </c>
      <c r="H130" s="51"/>
      <c r="J130" s="50"/>
      <c r="K130" s="7">
        <v>10</v>
      </c>
      <c r="L130" s="7">
        <f ca="1">VLOOKUP(INDIRECT(ADDRESS(FLOOR((ROW()-2)/19,1)*19+4,FLOOR((COLUMN()-5)/5,1)*5+5)),歐規腳位!$H$8:$T$11,11,FALSE)</f>
        <v>22</v>
      </c>
      <c r="M130" s="51"/>
      <c r="O130" s="50"/>
      <c r="P130" s="7">
        <v>10</v>
      </c>
      <c r="Q130" s="7">
        <f ca="1">VLOOKUP(INDIRECT(ADDRESS(FLOOR((ROW()-2)/19,1)*19+4,FLOOR((COLUMN()-5)/5,1)*5+5)),歐規腳位!$H$8:$T$11,11,FALSE)</f>
        <v>22</v>
      </c>
      <c r="R130" s="51"/>
      <c r="T130" s="50"/>
      <c r="U130" s="7">
        <v>10</v>
      </c>
      <c r="V130" s="7">
        <f ca="1">VLOOKUP(INDIRECT(ADDRESS(FLOOR((ROW()-2)/19,1)*19+4,FLOOR((COLUMN()-5)/5,1)*5+5)),歐規腳位!$H$8:$T$11,11,FALSE)</f>
        <v>22</v>
      </c>
      <c r="W130" s="51"/>
      <c r="Y130" s="50"/>
      <c r="Z130" s="7">
        <v>10</v>
      </c>
      <c r="AA130" s="7">
        <f ca="1">VLOOKUP(INDIRECT(ADDRESS(FLOOR((ROW()-2)/19,1)*19+4,FLOOR((COLUMN()-5)/5,1)*5+5)),歐規腳位!$H$8:$T$11,11,FALSE)</f>
        <v>22</v>
      </c>
      <c r="AB130" s="51"/>
    </row>
    <row r="131" spans="5:28" s="49" customFormat="1">
      <c r="E131" s="29"/>
      <c r="F131" s="7">
        <v>11</v>
      </c>
      <c r="G131" s="7">
        <f ca="1">VLOOKUP(INDIRECT(ADDRESS(FLOOR((ROW()-2)/19,1)*19+4,FLOOR((COLUMN()-5)/5,1)*5+5)),歐規腳位!$H$8:$T$11,12,FALSE)</f>
        <v>23</v>
      </c>
      <c r="H131" s="51"/>
      <c r="J131" s="50"/>
      <c r="K131" s="7">
        <v>11</v>
      </c>
      <c r="L131" s="7">
        <f ca="1">VLOOKUP(INDIRECT(ADDRESS(FLOOR((ROW()-2)/19,1)*19+4,FLOOR((COLUMN()-5)/5,1)*5+5)),歐規腳位!$H$8:$T$11,12,FALSE)</f>
        <v>23</v>
      </c>
      <c r="M131" s="51"/>
      <c r="O131" s="50"/>
      <c r="P131" s="7">
        <v>11</v>
      </c>
      <c r="Q131" s="7">
        <f ca="1">VLOOKUP(INDIRECT(ADDRESS(FLOOR((ROW()-2)/19,1)*19+4,FLOOR((COLUMN()-5)/5,1)*5+5)),歐規腳位!$H$8:$T$11,12,FALSE)</f>
        <v>23</v>
      </c>
      <c r="R131" s="51"/>
      <c r="T131" s="50"/>
      <c r="U131" s="7">
        <v>11</v>
      </c>
      <c r="V131" s="7">
        <f ca="1">VLOOKUP(INDIRECT(ADDRESS(FLOOR((ROW()-2)/19,1)*19+4,FLOOR((COLUMN()-5)/5,1)*5+5)),歐規腳位!$H$8:$T$11,12,FALSE)</f>
        <v>23</v>
      </c>
      <c r="W131" s="51"/>
      <c r="Y131" s="50"/>
      <c r="Z131" s="7">
        <v>11</v>
      </c>
      <c r="AA131" s="7">
        <f ca="1">VLOOKUP(INDIRECT(ADDRESS(FLOOR((ROW()-2)/19,1)*19+4,FLOOR((COLUMN()-5)/5,1)*5+5)),歐規腳位!$H$8:$T$11,12,FALSE)</f>
        <v>23</v>
      </c>
      <c r="AB131" s="51"/>
    </row>
    <row r="132" spans="5:28" s="49" customFormat="1" ht="16.8" thickBot="1">
      <c r="E132" s="52"/>
      <c r="F132" s="8">
        <v>12</v>
      </c>
      <c r="G132" s="8">
        <f ca="1">VLOOKUP(INDIRECT(ADDRESS(FLOOR((ROW()-2)/19,1)*19+4,FLOOR((COLUMN()-5)/5,1)*5+5)),歐規腳位!$H$8:$T$11,13,FALSE)</f>
        <v>24</v>
      </c>
      <c r="H132" s="53"/>
      <c r="J132" s="52"/>
      <c r="K132" s="8">
        <v>12</v>
      </c>
      <c r="L132" s="8">
        <f ca="1">VLOOKUP(INDIRECT(ADDRESS(FLOOR((ROW()-2)/19,1)*19+4,FLOOR((COLUMN()-5)/5,1)*5+5)),歐規腳位!$H$8:$T$11,13,FALSE)</f>
        <v>24</v>
      </c>
      <c r="M132" s="53"/>
      <c r="O132" s="52"/>
      <c r="P132" s="8">
        <v>12</v>
      </c>
      <c r="Q132" s="8">
        <f ca="1">VLOOKUP(INDIRECT(ADDRESS(FLOOR((ROW()-2)/19,1)*19+4,FLOOR((COLUMN()-5)/5,1)*5+5)),歐規腳位!$H$8:$T$11,13,FALSE)</f>
        <v>24</v>
      </c>
      <c r="R132" s="53"/>
      <c r="T132" s="52"/>
      <c r="U132" s="8">
        <v>12</v>
      </c>
      <c r="V132" s="8">
        <f ca="1">VLOOKUP(INDIRECT(ADDRESS(FLOOR((ROW()-2)/19,1)*19+4,FLOOR((COLUMN()-5)/5,1)*5+5)),歐規腳位!$H$8:$T$11,13,FALSE)</f>
        <v>24</v>
      </c>
      <c r="W132" s="53"/>
      <c r="Y132" s="52"/>
      <c r="Z132" s="8">
        <v>12</v>
      </c>
      <c r="AA132" s="8">
        <f ca="1">VLOOKUP(INDIRECT(ADDRESS(FLOOR((ROW()-2)/19,1)*19+4,FLOOR((COLUMN()-5)/5,1)*5+5)),歐規腳位!$H$8:$T$11,13,FALSE)</f>
        <v>24</v>
      </c>
      <c r="AB132" s="53"/>
    </row>
    <row r="133" spans="5:28" hidden="1">
      <c r="E133" s="100" t="s">
        <v>41</v>
      </c>
      <c r="F133" s="100"/>
      <c r="G133" s="100"/>
      <c r="H133" s="100"/>
      <c r="I133" s="6"/>
      <c r="J133" s="100" t="s">
        <v>41</v>
      </c>
      <c r="K133" s="100"/>
      <c r="L133" s="100"/>
      <c r="M133" s="100"/>
      <c r="N133" s="6"/>
      <c r="O133" s="100" t="s">
        <v>41</v>
      </c>
      <c r="P133" s="100"/>
      <c r="Q133" s="100"/>
      <c r="R133" s="100"/>
      <c r="S133" s="6"/>
      <c r="T133" s="100" t="s">
        <v>41</v>
      </c>
      <c r="U133" s="100"/>
      <c r="V133" s="100"/>
      <c r="W133" s="100"/>
      <c r="X133" s="6"/>
      <c r="Y133" s="100" t="s">
        <v>41</v>
      </c>
      <c r="Z133" s="100"/>
      <c r="AA133" s="100"/>
      <c r="AB133" s="100"/>
    </row>
    <row r="134" spans="5:28" s="47" customFormat="1" ht="48.6" customHeight="1"/>
    <row r="135" spans="5:28" s="48" customFormat="1" ht="12.6" thickBot="1"/>
    <row r="136" spans="5:28" ht="16.8" thickBot="1">
      <c r="E136" s="9" t="s">
        <v>44</v>
      </c>
      <c r="F136" s="93"/>
      <c r="G136" s="94"/>
      <c r="H136" s="95"/>
      <c r="J136" s="9" t="s">
        <v>44</v>
      </c>
      <c r="K136" s="93"/>
      <c r="L136" s="94"/>
      <c r="M136" s="95"/>
      <c r="O136" s="9" t="s">
        <v>44</v>
      </c>
      <c r="P136" s="93"/>
      <c r="Q136" s="94"/>
      <c r="R136" s="95"/>
      <c r="T136" s="9" t="s">
        <v>44</v>
      </c>
      <c r="U136" s="93"/>
      <c r="V136" s="94"/>
      <c r="W136" s="95"/>
      <c r="Y136" s="9" t="s">
        <v>44</v>
      </c>
      <c r="Z136" s="93"/>
      <c r="AA136" s="94"/>
      <c r="AB136" s="95"/>
    </row>
    <row r="137" spans="5:28">
      <c r="E137" s="96">
        <v>24</v>
      </c>
      <c r="F137" s="97"/>
      <c r="G137" s="97"/>
      <c r="H137" s="98"/>
      <c r="J137" s="96">
        <v>24</v>
      </c>
      <c r="K137" s="97"/>
      <c r="L137" s="97"/>
      <c r="M137" s="98"/>
      <c r="O137" s="96">
        <v>24</v>
      </c>
      <c r="P137" s="97"/>
      <c r="Q137" s="97"/>
      <c r="R137" s="98"/>
      <c r="T137" s="96">
        <v>24</v>
      </c>
      <c r="U137" s="97"/>
      <c r="V137" s="97"/>
      <c r="W137" s="98"/>
      <c r="Y137" s="96">
        <v>24</v>
      </c>
      <c r="Z137" s="97"/>
      <c r="AA137" s="97"/>
      <c r="AB137" s="98"/>
    </row>
    <row r="138" spans="5:28">
      <c r="E138" s="4"/>
      <c r="F138" s="99" t="s">
        <v>20</v>
      </c>
      <c r="G138" s="99"/>
      <c r="H138" s="5"/>
      <c r="J138" s="4"/>
      <c r="K138" s="99" t="s">
        <v>20</v>
      </c>
      <c r="L138" s="99"/>
      <c r="M138" s="5"/>
      <c r="O138" s="4"/>
      <c r="P138" s="99" t="s">
        <v>20</v>
      </c>
      <c r="Q138" s="99"/>
      <c r="R138" s="5"/>
      <c r="T138" s="4"/>
      <c r="U138" s="99" t="s">
        <v>20</v>
      </c>
      <c r="V138" s="99"/>
      <c r="W138" s="5"/>
      <c r="Y138" s="4"/>
      <c r="Z138" s="99" t="s">
        <v>20</v>
      </c>
      <c r="AA138" s="99"/>
      <c r="AB138" s="5"/>
    </row>
    <row r="139" spans="5:28">
      <c r="E139" s="4" t="s">
        <v>39</v>
      </c>
      <c r="F139" s="99" t="s">
        <v>40</v>
      </c>
      <c r="G139" s="99"/>
      <c r="H139" s="5" t="s">
        <v>39</v>
      </c>
      <c r="J139" s="4" t="s">
        <v>39</v>
      </c>
      <c r="K139" s="99" t="s">
        <v>40</v>
      </c>
      <c r="L139" s="99"/>
      <c r="M139" s="5" t="s">
        <v>39</v>
      </c>
      <c r="O139" s="4" t="s">
        <v>39</v>
      </c>
      <c r="P139" s="99" t="s">
        <v>40</v>
      </c>
      <c r="Q139" s="99"/>
      <c r="R139" s="5" t="s">
        <v>39</v>
      </c>
      <c r="T139" s="4" t="s">
        <v>39</v>
      </c>
      <c r="U139" s="99" t="s">
        <v>40</v>
      </c>
      <c r="V139" s="99"/>
      <c r="W139" s="5" t="s">
        <v>39</v>
      </c>
      <c r="Y139" s="4" t="s">
        <v>39</v>
      </c>
      <c r="Z139" s="99" t="s">
        <v>40</v>
      </c>
      <c r="AA139" s="99"/>
      <c r="AB139" s="5" t="s">
        <v>39</v>
      </c>
    </row>
    <row r="140" spans="5:28" s="49" customFormat="1">
      <c r="E140" s="29"/>
      <c r="F140" s="7">
        <v>1</v>
      </c>
      <c r="G140" s="7">
        <f ca="1">VLOOKUP(INDIRECT(ADDRESS(FLOOR((ROW()-2)/19,1)*19+4,FLOOR((COLUMN()-5)/5,1)*5+5)),歐規腳位!$H$8:$T$11,2,FALSE)</f>
        <v>13</v>
      </c>
      <c r="H140" s="30"/>
      <c r="J140" s="29"/>
      <c r="K140" s="7">
        <v>1</v>
      </c>
      <c r="L140" s="7">
        <f ca="1">VLOOKUP(INDIRECT(ADDRESS(FLOOR((ROW()-2)/19,1)*19+4,FLOOR((COLUMN()-5)/5,1)*5+5)),歐規腳位!$H$8:$T$11,2,FALSE)</f>
        <v>13</v>
      </c>
      <c r="M140" s="30"/>
      <c r="O140" s="29"/>
      <c r="P140" s="7">
        <v>1</v>
      </c>
      <c r="Q140" s="7">
        <f ca="1">VLOOKUP(INDIRECT(ADDRESS(FLOOR((ROW()-2)/19,1)*19+4,FLOOR((COLUMN()-5)/5,1)*5+5)),歐規腳位!$H$8:$T$11,2,FALSE)</f>
        <v>13</v>
      </c>
      <c r="R140" s="30"/>
      <c r="T140" s="29"/>
      <c r="U140" s="7">
        <v>1</v>
      </c>
      <c r="V140" s="7">
        <f ca="1">VLOOKUP(INDIRECT(ADDRESS(FLOOR((ROW()-2)/19,1)*19+4,FLOOR((COLUMN()-5)/5,1)*5+5)),歐規腳位!$H$8:$T$11,2,FALSE)</f>
        <v>13</v>
      </c>
      <c r="W140" s="30"/>
      <c r="Y140" s="29"/>
      <c r="Z140" s="7">
        <v>1</v>
      </c>
      <c r="AA140" s="7">
        <f ca="1">VLOOKUP(INDIRECT(ADDRESS(FLOOR((ROW()-2)/19,1)*19+4,FLOOR((COLUMN()-5)/5,1)*5+5)),歐規腳位!$H$8:$T$11,2,FALSE)</f>
        <v>13</v>
      </c>
      <c r="AB140" s="30"/>
    </row>
    <row r="141" spans="5:28" s="49" customFormat="1">
      <c r="E141" s="29"/>
      <c r="F141" s="7">
        <v>2</v>
      </c>
      <c r="G141" s="7">
        <f ca="1">VLOOKUP(INDIRECT(ADDRESS(FLOOR((ROW()-2)/19,1)*19+4,FLOOR((COLUMN()-5)/5,1)*5+5)),歐規腳位!$H$8:$T$11,3,FALSE)</f>
        <v>14</v>
      </c>
      <c r="H141" s="30"/>
      <c r="J141" s="29"/>
      <c r="K141" s="7">
        <v>2</v>
      </c>
      <c r="L141" s="7">
        <f ca="1">VLOOKUP(INDIRECT(ADDRESS(FLOOR((ROW()-2)/19,1)*19+4,FLOOR((COLUMN()-5)/5,1)*5+5)),歐規腳位!$H$8:$T$11,3,FALSE)</f>
        <v>14</v>
      </c>
      <c r="M141" s="30"/>
      <c r="O141" s="29"/>
      <c r="P141" s="7">
        <v>2</v>
      </c>
      <c r="Q141" s="7">
        <f ca="1">VLOOKUP(INDIRECT(ADDRESS(FLOOR((ROW()-2)/19,1)*19+4,FLOOR((COLUMN()-5)/5,1)*5+5)),歐規腳位!$H$8:$T$11,3,FALSE)</f>
        <v>14</v>
      </c>
      <c r="R141" s="30"/>
      <c r="T141" s="29"/>
      <c r="U141" s="7">
        <v>2</v>
      </c>
      <c r="V141" s="7">
        <f ca="1">VLOOKUP(INDIRECT(ADDRESS(FLOOR((ROW()-2)/19,1)*19+4,FLOOR((COLUMN()-5)/5,1)*5+5)),歐規腳位!$H$8:$T$11,3,FALSE)</f>
        <v>14</v>
      </c>
      <c r="W141" s="30"/>
      <c r="Y141" s="29"/>
      <c r="Z141" s="7">
        <v>2</v>
      </c>
      <c r="AA141" s="7">
        <f ca="1">VLOOKUP(INDIRECT(ADDRESS(FLOOR((ROW()-2)/19,1)*19+4,FLOOR((COLUMN()-5)/5,1)*5+5)),歐規腳位!$H$8:$T$11,3,FALSE)</f>
        <v>14</v>
      </c>
      <c r="AB141" s="30"/>
    </row>
    <row r="142" spans="5:28" s="49" customFormat="1">
      <c r="E142" s="29"/>
      <c r="F142" s="7">
        <v>3</v>
      </c>
      <c r="G142" s="7">
        <f ca="1">VLOOKUP(INDIRECT(ADDRESS(FLOOR((ROW()-2)/19,1)*19+4,FLOOR((COLUMN()-5)/5,1)*5+5)),歐規腳位!$H$8:$T$11,4,FALSE)</f>
        <v>15</v>
      </c>
      <c r="H142" s="30"/>
      <c r="J142" s="29"/>
      <c r="K142" s="7">
        <v>3</v>
      </c>
      <c r="L142" s="7">
        <f ca="1">VLOOKUP(INDIRECT(ADDRESS(FLOOR((ROW()-2)/19,1)*19+4,FLOOR((COLUMN()-5)/5,1)*5+5)),歐規腳位!$H$8:$T$11,4,FALSE)</f>
        <v>15</v>
      </c>
      <c r="M142" s="30"/>
      <c r="O142" s="29"/>
      <c r="P142" s="7">
        <v>3</v>
      </c>
      <c r="Q142" s="7">
        <f ca="1">VLOOKUP(INDIRECT(ADDRESS(FLOOR((ROW()-2)/19,1)*19+4,FLOOR((COLUMN()-5)/5,1)*5+5)),歐規腳位!$H$8:$T$11,4,FALSE)</f>
        <v>15</v>
      </c>
      <c r="R142" s="30"/>
      <c r="T142" s="29"/>
      <c r="U142" s="7">
        <v>3</v>
      </c>
      <c r="V142" s="7">
        <f ca="1">VLOOKUP(INDIRECT(ADDRESS(FLOOR((ROW()-2)/19,1)*19+4,FLOOR((COLUMN()-5)/5,1)*5+5)),歐規腳位!$H$8:$T$11,4,FALSE)</f>
        <v>15</v>
      </c>
      <c r="W142" s="30"/>
      <c r="Y142" s="29"/>
      <c r="Z142" s="7">
        <v>3</v>
      </c>
      <c r="AA142" s="7">
        <f ca="1">VLOOKUP(INDIRECT(ADDRESS(FLOOR((ROW()-2)/19,1)*19+4,FLOOR((COLUMN()-5)/5,1)*5+5)),歐規腳位!$H$8:$T$11,4,FALSE)</f>
        <v>15</v>
      </c>
      <c r="AB142" s="30"/>
    </row>
    <row r="143" spans="5:28" s="49" customFormat="1">
      <c r="E143" s="29"/>
      <c r="F143" s="7">
        <v>4</v>
      </c>
      <c r="G143" s="7">
        <f ca="1">VLOOKUP(INDIRECT(ADDRESS(FLOOR((ROW()-2)/19,1)*19+4,FLOOR((COLUMN()-5)/5,1)*5+5)),歐規腳位!$H$8:$T$11,5,FALSE)</f>
        <v>16</v>
      </c>
      <c r="H143" s="30"/>
      <c r="J143" s="29"/>
      <c r="K143" s="7">
        <v>4</v>
      </c>
      <c r="L143" s="7">
        <f ca="1">VLOOKUP(INDIRECT(ADDRESS(FLOOR((ROW()-2)/19,1)*19+4,FLOOR((COLUMN()-5)/5,1)*5+5)),歐規腳位!$H$8:$T$11,5,FALSE)</f>
        <v>16</v>
      </c>
      <c r="M143" s="30"/>
      <c r="O143" s="29"/>
      <c r="P143" s="7">
        <v>4</v>
      </c>
      <c r="Q143" s="7">
        <f ca="1">VLOOKUP(INDIRECT(ADDRESS(FLOOR((ROW()-2)/19,1)*19+4,FLOOR((COLUMN()-5)/5,1)*5+5)),歐規腳位!$H$8:$T$11,5,FALSE)</f>
        <v>16</v>
      </c>
      <c r="R143" s="30"/>
      <c r="T143" s="29"/>
      <c r="U143" s="7">
        <v>4</v>
      </c>
      <c r="V143" s="7">
        <f ca="1">VLOOKUP(INDIRECT(ADDRESS(FLOOR((ROW()-2)/19,1)*19+4,FLOOR((COLUMN()-5)/5,1)*5+5)),歐規腳位!$H$8:$T$11,5,FALSE)</f>
        <v>16</v>
      </c>
      <c r="W143" s="30"/>
      <c r="Y143" s="29"/>
      <c r="Z143" s="7">
        <v>4</v>
      </c>
      <c r="AA143" s="7">
        <f ca="1">VLOOKUP(INDIRECT(ADDRESS(FLOOR((ROW()-2)/19,1)*19+4,FLOOR((COLUMN()-5)/5,1)*5+5)),歐規腳位!$H$8:$T$11,5,FALSE)</f>
        <v>16</v>
      </c>
      <c r="AB143" s="30"/>
    </row>
    <row r="144" spans="5:28" s="49" customFormat="1">
      <c r="E144" s="29"/>
      <c r="F144" s="7">
        <v>5</v>
      </c>
      <c r="G144" s="7">
        <f ca="1">VLOOKUP(INDIRECT(ADDRESS(FLOOR((ROW()-2)/19,1)*19+4,FLOOR((COLUMN()-5)/5,1)*5+5)),歐規腳位!$H$8:$T$11,6,FALSE)</f>
        <v>17</v>
      </c>
      <c r="H144" s="30"/>
      <c r="J144" s="29"/>
      <c r="K144" s="7">
        <v>5</v>
      </c>
      <c r="L144" s="7">
        <f ca="1">VLOOKUP(INDIRECT(ADDRESS(FLOOR((ROW()-2)/19,1)*19+4,FLOOR((COLUMN()-5)/5,1)*5+5)),歐規腳位!$H$8:$T$11,6,FALSE)</f>
        <v>17</v>
      </c>
      <c r="M144" s="30"/>
      <c r="O144" s="29"/>
      <c r="P144" s="7">
        <v>5</v>
      </c>
      <c r="Q144" s="7">
        <f ca="1">VLOOKUP(INDIRECT(ADDRESS(FLOOR((ROW()-2)/19,1)*19+4,FLOOR((COLUMN()-5)/5,1)*5+5)),歐規腳位!$H$8:$T$11,6,FALSE)</f>
        <v>17</v>
      </c>
      <c r="R144" s="30"/>
      <c r="T144" s="29"/>
      <c r="U144" s="7">
        <v>5</v>
      </c>
      <c r="V144" s="7">
        <f ca="1">VLOOKUP(INDIRECT(ADDRESS(FLOOR((ROW()-2)/19,1)*19+4,FLOOR((COLUMN()-5)/5,1)*5+5)),歐規腳位!$H$8:$T$11,6,FALSE)</f>
        <v>17</v>
      </c>
      <c r="W144" s="30"/>
      <c r="Y144" s="29"/>
      <c r="Z144" s="7">
        <v>5</v>
      </c>
      <c r="AA144" s="7">
        <f ca="1">VLOOKUP(INDIRECT(ADDRESS(FLOOR((ROW()-2)/19,1)*19+4,FLOOR((COLUMN()-5)/5,1)*5+5)),歐規腳位!$H$8:$T$11,6,FALSE)</f>
        <v>17</v>
      </c>
      <c r="AB144" s="30"/>
    </row>
    <row r="145" spans="5:28" s="49" customFormat="1">
      <c r="E145" s="29"/>
      <c r="F145" s="7">
        <v>6</v>
      </c>
      <c r="G145" s="7">
        <f ca="1">VLOOKUP(INDIRECT(ADDRESS(FLOOR((ROW()-2)/19,1)*19+4,FLOOR((COLUMN()-5)/5,1)*5+5)),歐規腳位!$H$8:$T$11,7,FALSE)</f>
        <v>18</v>
      </c>
      <c r="H145" s="30"/>
      <c r="J145" s="29"/>
      <c r="K145" s="7">
        <v>6</v>
      </c>
      <c r="L145" s="7">
        <f ca="1">VLOOKUP(INDIRECT(ADDRESS(FLOOR((ROW()-2)/19,1)*19+4,FLOOR((COLUMN()-5)/5,1)*5+5)),歐規腳位!$H$8:$T$11,7,FALSE)</f>
        <v>18</v>
      </c>
      <c r="M145" s="30"/>
      <c r="O145" s="29"/>
      <c r="P145" s="7">
        <v>6</v>
      </c>
      <c r="Q145" s="7">
        <f ca="1">VLOOKUP(INDIRECT(ADDRESS(FLOOR((ROW()-2)/19,1)*19+4,FLOOR((COLUMN()-5)/5,1)*5+5)),歐規腳位!$H$8:$T$11,7,FALSE)</f>
        <v>18</v>
      </c>
      <c r="R145" s="30"/>
      <c r="T145" s="29"/>
      <c r="U145" s="7">
        <v>6</v>
      </c>
      <c r="V145" s="7">
        <f ca="1">VLOOKUP(INDIRECT(ADDRESS(FLOOR((ROW()-2)/19,1)*19+4,FLOOR((COLUMN()-5)/5,1)*5+5)),歐規腳位!$H$8:$T$11,7,FALSE)</f>
        <v>18</v>
      </c>
      <c r="W145" s="30"/>
      <c r="Y145" s="29"/>
      <c r="Z145" s="7">
        <v>6</v>
      </c>
      <c r="AA145" s="7">
        <f ca="1">VLOOKUP(INDIRECT(ADDRESS(FLOOR((ROW()-2)/19,1)*19+4,FLOOR((COLUMN()-5)/5,1)*5+5)),歐規腳位!$H$8:$T$11,7,FALSE)</f>
        <v>18</v>
      </c>
      <c r="AB145" s="30"/>
    </row>
    <row r="146" spans="5:28" s="49" customFormat="1">
      <c r="E146" s="29"/>
      <c r="F146" s="7">
        <v>7</v>
      </c>
      <c r="G146" s="7">
        <f ca="1">VLOOKUP(INDIRECT(ADDRESS(FLOOR((ROW()-2)/19,1)*19+4,FLOOR((COLUMN()-5)/5,1)*5+5)),歐規腳位!$H$8:$T$11,8,FALSE)</f>
        <v>19</v>
      </c>
      <c r="H146" s="30"/>
      <c r="J146" s="29"/>
      <c r="K146" s="7">
        <v>7</v>
      </c>
      <c r="L146" s="7">
        <f ca="1">VLOOKUP(INDIRECT(ADDRESS(FLOOR((ROW()-2)/19,1)*19+4,FLOOR((COLUMN()-5)/5,1)*5+5)),歐規腳位!$H$8:$T$11,8,FALSE)</f>
        <v>19</v>
      </c>
      <c r="M146" s="30"/>
      <c r="O146" s="29"/>
      <c r="P146" s="7">
        <v>7</v>
      </c>
      <c r="Q146" s="7">
        <f ca="1">VLOOKUP(INDIRECT(ADDRESS(FLOOR((ROW()-2)/19,1)*19+4,FLOOR((COLUMN()-5)/5,1)*5+5)),歐規腳位!$H$8:$T$11,8,FALSE)</f>
        <v>19</v>
      </c>
      <c r="R146" s="30"/>
      <c r="T146" s="29"/>
      <c r="U146" s="7">
        <v>7</v>
      </c>
      <c r="V146" s="7">
        <f ca="1">VLOOKUP(INDIRECT(ADDRESS(FLOOR((ROW()-2)/19,1)*19+4,FLOOR((COLUMN()-5)/5,1)*5+5)),歐規腳位!$H$8:$T$11,8,FALSE)</f>
        <v>19</v>
      </c>
      <c r="W146" s="30"/>
      <c r="Y146" s="29"/>
      <c r="Z146" s="7">
        <v>7</v>
      </c>
      <c r="AA146" s="7">
        <f ca="1">VLOOKUP(INDIRECT(ADDRESS(FLOOR((ROW()-2)/19,1)*19+4,FLOOR((COLUMN()-5)/5,1)*5+5)),歐規腳位!$H$8:$T$11,8,FALSE)</f>
        <v>19</v>
      </c>
      <c r="AB146" s="30"/>
    </row>
    <row r="147" spans="5:28" s="49" customFormat="1">
      <c r="E147" s="29"/>
      <c r="F147" s="7">
        <v>8</v>
      </c>
      <c r="G147" s="7">
        <f ca="1">VLOOKUP(INDIRECT(ADDRESS(FLOOR((ROW()-2)/19,1)*19+4,FLOOR((COLUMN()-5)/5,1)*5+5)),歐規腳位!$H$8:$T$11,9,FALSE)</f>
        <v>20</v>
      </c>
      <c r="H147" s="30"/>
      <c r="J147" s="29"/>
      <c r="K147" s="7">
        <v>8</v>
      </c>
      <c r="L147" s="7">
        <f ca="1">VLOOKUP(INDIRECT(ADDRESS(FLOOR((ROW()-2)/19,1)*19+4,FLOOR((COLUMN()-5)/5,1)*5+5)),歐規腳位!$H$8:$T$11,9,FALSE)</f>
        <v>20</v>
      </c>
      <c r="M147" s="30"/>
      <c r="O147" s="29"/>
      <c r="P147" s="7">
        <v>8</v>
      </c>
      <c r="Q147" s="7">
        <f ca="1">VLOOKUP(INDIRECT(ADDRESS(FLOOR((ROW()-2)/19,1)*19+4,FLOOR((COLUMN()-5)/5,1)*5+5)),歐規腳位!$H$8:$T$11,9,FALSE)</f>
        <v>20</v>
      </c>
      <c r="R147" s="30"/>
      <c r="T147" s="29"/>
      <c r="U147" s="7">
        <v>8</v>
      </c>
      <c r="V147" s="7">
        <f ca="1">VLOOKUP(INDIRECT(ADDRESS(FLOOR((ROW()-2)/19,1)*19+4,FLOOR((COLUMN()-5)/5,1)*5+5)),歐規腳位!$H$8:$T$11,9,FALSE)</f>
        <v>20</v>
      </c>
      <c r="W147" s="30"/>
      <c r="Y147" s="29"/>
      <c r="Z147" s="7">
        <v>8</v>
      </c>
      <c r="AA147" s="7">
        <f ca="1">VLOOKUP(INDIRECT(ADDRESS(FLOOR((ROW()-2)/19,1)*19+4,FLOOR((COLUMN()-5)/5,1)*5+5)),歐規腳位!$H$8:$T$11,9,FALSE)</f>
        <v>20</v>
      </c>
      <c r="AB147" s="30"/>
    </row>
    <row r="148" spans="5:28" s="49" customFormat="1">
      <c r="E148" s="50"/>
      <c r="F148" s="7">
        <v>9</v>
      </c>
      <c r="G148" s="7">
        <f ca="1">VLOOKUP(INDIRECT(ADDRESS(FLOOR((ROW()-2)/19,1)*19+4,FLOOR((COLUMN()-5)/5,1)*5+5)),歐規腳位!$H$8:$T$11,10,FALSE)</f>
        <v>21</v>
      </c>
      <c r="H148" s="51"/>
      <c r="J148" s="50"/>
      <c r="K148" s="7">
        <v>9</v>
      </c>
      <c r="L148" s="7">
        <f ca="1">VLOOKUP(INDIRECT(ADDRESS(FLOOR((ROW()-2)/19,1)*19+4,FLOOR((COLUMN()-5)/5,1)*5+5)),歐規腳位!$H$8:$T$11,10,FALSE)</f>
        <v>21</v>
      </c>
      <c r="M148" s="51"/>
      <c r="O148" s="50"/>
      <c r="P148" s="7">
        <v>9</v>
      </c>
      <c r="Q148" s="7">
        <f ca="1">VLOOKUP(INDIRECT(ADDRESS(FLOOR((ROW()-2)/19,1)*19+4,FLOOR((COLUMN()-5)/5,1)*5+5)),歐規腳位!$H$8:$T$11,10,FALSE)</f>
        <v>21</v>
      </c>
      <c r="R148" s="51"/>
      <c r="T148" s="50"/>
      <c r="U148" s="7">
        <v>9</v>
      </c>
      <c r="V148" s="7">
        <f ca="1">VLOOKUP(INDIRECT(ADDRESS(FLOOR((ROW()-2)/19,1)*19+4,FLOOR((COLUMN()-5)/5,1)*5+5)),歐規腳位!$H$8:$T$11,10,FALSE)</f>
        <v>21</v>
      </c>
      <c r="W148" s="51"/>
      <c r="Y148" s="50"/>
      <c r="Z148" s="7">
        <v>9</v>
      </c>
      <c r="AA148" s="7">
        <f ca="1">VLOOKUP(INDIRECT(ADDRESS(FLOOR((ROW()-2)/19,1)*19+4,FLOOR((COLUMN()-5)/5,1)*5+5)),歐規腳位!$H$8:$T$11,10,FALSE)</f>
        <v>21</v>
      </c>
      <c r="AB148" s="51"/>
    </row>
    <row r="149" spans="5:28" s="49" customFormat="1">
      <c r="E149" s="50"/>
      <c r="F149" s="7">
        <v>10</v>
      </c>
      <c r="G149" s="7">
        <f ca="1">VLOOKUP(INDIRECT(ADDRESS(FLOOR((ROW()-2)/19,1)*19+4,FLOOR((COLUMN()-5)/5,1)*5+5)),歐規腳位!$H$8:$T$11,11,FALSE)</f>
        <v>22</v>
      </c>
      <c r="H149" s="51"/>
      <c r="J149" s="50"/>
      <c r="K149" s="7">
        <v>10</v>
      </c>
      <c r="L149" s="7">
        <f ca="1">VLOOKUP(INDIRECT(ADDRESS(FLOOR((ROW()-2)/19,1)*19+4,FLOOR((COLUMN()-5)/5,1)*5+5)),歐規腳位!$H$8:$T$11,11,FALSE)</f>
        <v>22</v>
      </c>
      <c r="M149" s="51"/>
      <c r="O149" s="50"/>
      <c r="P149" s="7">
        <v>10</v>
      </c>
      <c r="Q149" s="7">
        <f ca="1">VLOOKUP(INDIRECT(ADDRESS(FLOOR((ROW()-2)/19,1)*19+4,FLOOR((COLUMN()-5)/5,1)*5+5)),歐規腳位!$H$8:$T$11,11,FALSE)</f>
        <v>22</v>
      </c>
      <c r="R149" s="51"/>
      <c r="T149" s="50"/>
      <c r="U149" s="7">
        <v>10</v>
      </c>
      <c r="V149" s="7">
        <f ca="1">VLOOKUP(INDIRECT(ADDRESS(FLOOR((ROW()-2)/19,1)*19+4,FLOOR((COLUMN()-5)/5,1)*5+5)),歐規腳位!$H$8:$T$11,11,FALSE)</f>
        <v>22</v>
      </c>
      <c r="W149" s="51"/>
      <c r="Y149" s="50"/>
      <c r="Z149" s="7">
        <v>10</v>
      </c>
      <c r="AA149" s="7">
        <f ca="1">VLOOKUP(INDIRECT(ADDRESS(FLOOR((ROW()-2)/19,1)*19+4,FLOOR((COLUMN()-5)/5,1)*5+5)),歐規腳位!$H$8:$T$11,11,FALSE)</f>
        <v>22</v>
      </c>
      <c r="AB149" s="51"/>
    </row>
    <row r="150" spans="5:28" s="49" customFormat="1">
      <c r="E150" s="50"/>
      <c r="F150" s="7">
        <v>11</v>
      </c>
      <c r="G150" s="7">
        <f ca="1">VLOOKUP(INDIRECT(ADDRESS(FLOOR((ROW()-2)/19,1)*19+4,FLOOR((COLUMN()-5)/5,1)*5+5)),歐規腳位!$H$8:$T$11,12,FALSE)</f>
        <v>23</v>
      </c>
      <c r="H150" s="51"/>
      <c r="J150" s="50"/>
      <c r="K150" s="7">
        <v>11</v>
      </c>
      <c r="L150" s="7">
        <f ca="1">VLOOKUP(INDIRECT(ADDRESS(FLOOR((ROW()-2)/19,1)*19+4,FLOOR((COLUMN()-5)/5,1)*5+5)),歐規腳位!$H$8:$T$11,12,FALSE)</f>
        <v>23</v>
      </c>
      <c r="M150" s="51"/>
      <c r="O150" s="50"/>
      <c r="P150" s="7">
        <v>11</v>
      </c>
      <c r="Q150" s="7">
        <f ca="1">VLOOKUP(INDIRECT(ADDRESS(FLOOR((ROW()-2)/19,1)*19+4,FLOOR((COLUMN()-5)/5,1)*5+5)),歐規腳位!$H$8:$T$11,12,FALSE)</f>
        <v>23</v>
      </c>
      <c r="R150" s="51"/>
      <c r="T150" s="50"/>
      <c r="U150" s="7">
        <v>11</v>
      </c>
      <c r="V150" s="7">
        <f ca="1">VLOOKUP(INDIRECT(ADDRESS(FLOOR((ROW()-2)/19,1)*19+4,FLOOR((COLUMN()-5)/5,1)*5+5)),歐規腳位!$H$8:$T$11,12,FALSE)</f>
        <v>23</v>
      </c>
      <c r="W150" s="51"/>
      <c r="Y150" s="50"/>
      <c r="Z150" s="7">
        <v>11</v>
      </c>
      <c r="AA150" s="7">
        <f ca="1">VLOOKUP(INDIRECT(ADDRESS(FLOOR((ROW()-2)/19,1)*19+4,FLOOR((COLUMN()-5)/5,1)*5+5)),歐規腳位!$H$8:$T$11,12,FALSE)</f>
        <v>23</v>
      </c>
      <c r="AB150" s="51"/>
    </row>
    <row r="151" spans="5:28" s="49" customFormat="1" ht="16.8" thickBot="1">
      <c r="E151" s="52"/>
      <c r="F151" s="8">
        <v>12</v>
      </c>
      <c r="G151" s="8">
        <f ca="1">VLOOKUP(INDIRECT(ADDRESS(FLOOR((ROW()-2)/19,1)*19+4,FLOOR((COLUMN()-5)/5,1)*5+5)),歐規腳位!$H$8:$T$11,13,FALSE)</f>
        <v>24</v>
      </c>
      <c r="H151" s="53"/>
      <c r="J151" s="52"/>
      <c r="K151" s="8">
        <v>12</v>
      </c>
      <c r="L151" s="8">
        <f ca="1">VLOOKUP(INDIRECT(ADDRESS(FLOOR((ROW()-2)/19,1)*19+4,FLOOR((COLUMN()-5)/5,1)*5+5)),歐規腳位!$H$8:$T$11,13,FALSE)</f>
        <v>24</v>
      </c>
      <c r="M151" s="53"/>
      <c r="O151" s="52"/>
      <c r="P151" s="8">
        <v>12</v>
      </c>
      <c r="Q151" s="8">
        <f ca="1">VLOOKUP(INDIRECT(ADDRESS(FLOOR((ROW()-2)/19,1)*19+4,FLOOR((COLUMN()-5)/5,1)*5+5)),歐規腳位!$H$8:$T$11,13,FALSE)</f>
        <v>24</v>
      </c>
      <c r="R151" s="53"/>
      <c r="T151" s="52"/>
      <c r="U151" s="8">
        <v>12</v>
      </c>
      <c r="V151" s="8">
        <f ca="1">VLOOKUP(INDIRECT(ADDRESS(FLOOR((ROW()-2)/19,1)*19+4,FLOOR((COLUMN()-5)/5,1)*5+5)),歐規腳位!$H$8:$T$11,13,FALSE)</f>
        <v>24</v>
      </c>
      <c r="W151" s="53"/>
      <c r="Y151" s="52"/>
      <c r="Z151" s="8">
        <v>12</v>
      </c>
      <c r="AA151" s="8">
        <f ca="1">VLOOKUP(INDIRECT(ADDRESS(FLOOR((ROW()-2)/19,1)*19+4,FLOOR((COLUMN()-5)/5,1)*5+5)),歐規腳位!$H$8:$T$11,13,FALSE)</f>
        <v>24</v>
      </c>
      <c r="AB151" s="53"/>
    </row>
    <row r="152" spans="5:28" hidden="1">
      <c r="E152" s="100" t="s">
        <v>41</v>
      </c>
      <c r="F152" s="100"/>
      <c r="G152" s="100"/>
      <c r="H152" s="100"/>
      <c r="I152" s="6"/>
      <c r="J152" s="100" t="s">
        <v>41</v>
      </c>
      <c r="K152" s="100"/>
      <c r="L152" s="100"/>
      <c r="M152" s="100"/>
      <c r="N152" s="6"/>
      <c r="O152" s="100" t="s">
        <v>41</v>
      </c>
      <c r="P152" s="100"/>
      <c r="Q152" s="100"/>
      <c r="R152" s="100"/>
      <c r="S152" s="6"/>
      <c r="T152" s="100" t="s">
        <v>41</v>
      </c>
      <c r="U152" s="100"/>
      <c r="V152" s="100"/>
      <c r="W152" s="100"/>
      <c r="X152" s="6"/>
      <c r="Y152" s="100" t="s">
        <v>41</v>
      </c>
      <c r="Z152" s="100"/>
      <c r="AA152" s="100"/>
      <c r="AB152" s="100"/>
    </row>
    <row r="153" spans="5:28" s="46" customFormat="1" ht="45" customHeight="1"/>
  </sheetData>
  <mergeCells count="200">
    <mergeCell ref="F139:G139"/>
    <mergeCell ref="K139:L139"/>
    <mergeCell ref="P139:Q139"/>
    <mergeCell ref="U139:V139"/>
    <mergeCell ref="Z139:AA139"/>
    <mergeCell ref="E152:H152"/>
    <mergeCell ref="J152:M152"/>
    <mergeCell ref="O152:R152"/>
    <mergeCell ref="T152:W152"/>
    <mergeCell ref="Y152:AB152"/>
    <mergeCell ref="E137:H137"/>
    <mergeCell ref="J137:M137"/>
    <mergeCell ref="O137:R137"/>
    <mergeCell ref="T137:W137"/>
    <mergeCell ref="Y137:AB137"/>
    <mergeCell ref="F138:G138"/>
    <mergeCell ref="K138:L138"/>
    <mergeCell ref="P138:Q138"/>
    <mergeCell ref="U138:V138"/>
    <mergeCell ref="Z138:AA138"/>
    <mergeCell ref="E133:H133"/>
    <mergeCell ref="J133:M133"/>
    <mergeCell ref="O133:R133"/>
    <mergeCell ref="T133:W133"/>
    <mergeCell ref="Y133:AB133"/>
    <mergeCell ref="F136:H136"/>
    <mergeCell ref="K136:M136"/>
    <mergeCell ref="P136:R136"/>
    <mergeCell ref="U136:W136"/>
    <mergeCell ref="Z136:AB136"/>
    <mergeCell ref="F119:G119"/>
    <mergeCell ref="K119:L119"/>
    <mergeCell ref="P119:Q119"/>
    <mergeCell ref="U119:V119"/>
    <mergeCell ref="Z119:AA119"/>
    <mergeCell ref="F120:G120"/>
    <mergeCell ref="K120:L120"/>
    <mergeCell ref="P120:Q120"/>
    <mergeCell ref="U120:V120"/>
    <mergeCell ref="Z120:AA120"/>
    <mergeCell ref="F117:H117"/>
    <mergeCell ref="K117:M117"/>
    <mergeCell ref="P117:R117"/>
    <mergeCell ref="U117:W117"/>
    <mergeCell ref="Z117:AB117"/>
    <mergeCell ref="E118:H118"/>
    <mergeCell ref="J118:M118"/>
    <mergeCell ref="O118:R118"/>
    <mergeCell ref="T118:W118"/>
    <mergeCell ref="Y118:AB118"/>
    <mergeCell ref="F101:G101"/>
    <mergeCell ref="K101:L101"/>
    <mergeCell ref="P101:Q101"/>
    <mergeCell ref="U101:V101"/>
    <mergeCell ref="Z101:AA101"/>
    <mergeCell ref="E114:H114"/>
    <mergeCell ref="J114:M114"/>
    <mergeCell ref="O114:R114"/>
    <mergeCell ref="T114:W114"/>
    <mergeCell ref="Y114:AB114"/>
    <mergeCell ref="E99:H99"/>
    <mergeCell ref="J99:M99"/>
    <mergeCell ref="O99:R99"/>
    <mergeCell ref="T99:W99"/>
    <mergeCell ref="Y99:AB99"/>
    <mergeCell ref="F100:G100"/>
    <mergeCell ref="K100:L100"/>
    <mergeCell ref="P100:Q100"/>
    <mergeCell ref="U100:V100"/>
    <mergeCell ref="Z100:AA100"/>
    <mergeCell ref="E95:H95"/>
    <mergeCell ref="J95:M95"/>
    <mergeCell ref="O95:R95"/>
    <mergeCell ref="T95:W95"/>
    <mergeCell ref="Y95:AB95"/>
    <mergeCell ref="F98:H98"/>
    <mergeCell ref="K98:M98"/>
    <mergeCell ref="P98:R98"/>
    <mergeCell ref="U98:W98"/>
    <mergeCell ref="Z98:AB98"/>
    <mergeCell ref="F81:G81"/>
    <mergeCell ref="K81:L81"/>
    <mergeCell ref="P81:Q81"/>
    <mergeCell ref="U81:V81"/>
    <mergeCell ref="Z81:AA81"/>
    <mergeCell ref="F82:G82"/>
    <mergeCell ref="K82:L82"/>
    <mergeCell ref="P82:Q82"/>
    <mergeCell ref="U82:V82"/>
    <mergeCell ref="Z82:AA82"/>
    <mergeCell ref="F79:H79"/>
    <mergeCell ref="K79:M79"/>
    <mergeCell ref="P79:R79"/>
    <mergeCell ref="U79:W79"/>
    <mergeCell ref="Z79:AB79"/>
    <mergeCell ref="E80:H80"/>
    <mergeCell ref="J80:M80"/>
    <mergeCell ref="O80:R80"/>
    <mergeCell ref="T80:W80"/>
    <mergeCell ref="Y80:AB80"/>
    <mergeCell ref="F63:G63"/>
    <mergeCell ref="K63:L63"/>
    <mergeCell ref="P63:Q63"/>
    <mergeCell ref="U63:V63"/>
    <mergeCell ref="Z63:AA63"/>
    <mergeCell ref="E76:H76"/>
    <mergeCell ref="J76:M76"/>
    <mergeCell ref="O76:R76"/>
    <mergeCell ref="T76:W76"/>
    <mergeCell ref="Y76:AB76"/>
    <mergeCell ref="E61:H61"/>
    <mergeCell ref="J61:M61"/>
    <mergeCell ref="O61:R61"/>
    <mergeCell ref="T61:W61"/>
    <mergeCell ref="Y61:AB61"/>
    <mergeCell ref="F62:G62"/>
    <mergeCell ref="K62:L62"/>
    <mergeCell ref="P62:Q62"/>
    <mergeCell ref="U62:V62"/>
    <mergeCell ref="Z62:AA62"/>
    <mergeCell ref="E57:H57"/>
    <mergeCell ref="J57:M57"/>
    <mergeCell ref="O57:R57"/>
    <mergeCell ref="T57:W57"/>
    <mergeCell ref="Y57:AB57"/>
    <mergeCell ref="F60:H60"/>
    <mergeCell ref="K60:M60"/>
    <mergeCell ref="P60:R60"/>
    <mergeCell ref="U60:W60"/>
    <mergeCell ref="Z60:AB60"/>
    <mergeCell ref="F43:G43"/>
    <mergeCell ref="K43:L43"/>
    <mergeCell ref="P43:Q43"/>
    <mergeCell ref="U43:V43"/>
    <mergeCell ref="Z43:AA43"/>
    <mergeCell ref="F44:G44"/>
    <mergeCell ref="K44:L44"/>
    <mergeCell ref="P44:Q44"/>
    <mergeCell ref="U44:V44"/>
    <mergeCell ref="Z44:AA44"/>
    <mergeCell ref="F41:H41"/>
    <mergeCell ref="K41:M41"/>
    <mergeCell ref="P41:R41"/>
    <mergeCell ref="U41:W41"/>
    <mergeCell ref="Z41:AB41"/>
    <mergeCell ref="E42:H42"/>
    <mergeCell ref="J42:M42"/>
    <mergeCell ref="O42:R42"/>
    <mergeCell ref="T42:W42"/>
    <mergeCell ref="Y42:AB42"/>
    <mergeCell ref="F25:G25"/>
    <mergeCell ref="K25:L25"/>
    <mergeCell ref="P25:Q25"/>
    <mergeCell ref="U25:V25"/>
    <mergeCell ref="Z25:AA25"/>
    <mergeCell ref="E38:H38"/>
    <mergeCell ref="J38:M38"/>
    <mergeCell ref="O38:R38"/>
    <mergeCell ref="T38:W38"/>
    <mergeCell ref="Y38:AB38"/>
    <mergeCell ref="E23:H23"/>
    <mergeCell ref="J23:M23"/>
    <mergeCell ref="O23:R23"/>
    <mergeCell ref="T23:W23"/>
    <mergeCell ref="Y23:AB23"/>
    <mergeCell ref="F24:G24"/>
    <mergeCell ref="K24:L24"/>
    <mergeCell ref="P24:Q24"/>
    <mergeCell ref="U24:V24"/>
    <mergeCell ref="Z24:AA24"/>
    <mergeCell ref="E19:H19"/>
    <mergeCell ref="J19:M19"/>
    <mergeCell ref="O19:R19"/>
    <mergeCell ref="T19:W19"/>
    <mergeCell ref="Y19:AB19"/>
    <mergeCell ref="F22:H22"/>
    <mergeCell ref="K22:M22"/>
    <mergeCell ref="P22:R22"/>
    <mergeCell ref="U22:W22"/>
    <mergeCell ref="Z22:AB22"/>
    <mergeCell ref="F5:G5"/>
    <mergeCell ref="K5:L5"/>
    <mergeCell ref="P5:Q5"/>
    <mergeCell ref="U5:V5"/>
    <mergeCell ref="Z5:AA5"/>
    <mergeCell ref="F6:G6"/>
    <mergeCell ref="K6:L6"/>
    <mergeCell ref="P6:Q6"/>
    <mergeCell ref="U6:V6"/>
    <mergeCell ref="Z6:AA6"/>
    <mergeCell ref="F3:H3"/>
    <mergeCell ref="K3:M3"/>
    <mergeCell ref="P3:R3"/>
    <mergeCell ref="U3:W3"/>
    <mergeCell ref="Z3:AB3"/>
    <mergeCell ref="E4:H4"/>
    <mergeCell ref="J4:M4"/>
    <mergeCell ref="O4:R4"/>
    <mergeCell ref="T4:W4"/>
    <mergeCell ref="Y4:AB4"/>
  </mergeCells>
  <phoneticPr fontId="1" type="noConversion"/>
  <conditionalFormatting sqref="E15:H18">
    <cfRule type="expression" dxfId="859" priority="338">
      <formula>INDIRECT(ADDRESS(FLOOR((ROW()-2)/19,1)*19+4,FLOOR((COLUMN()-5)/5,1)*5+5))=16</formula>
    </cfRule>
  </conditionalFormatting>
  <conditionalFormatting sqref="E12:H18">
    <cfRule type="expression" dxfId="858" priority="337">
      <formula>INDIRECT(ADDRESS(FLOOR((ROW()-2)/19,1)*19+4,FLOOR((COLUMN()-5)/5,1)*5+5))=10</formula>
    </cfRule>
  </conditionalFormatting>
  <conditionalFormatting sqref="E10:H18">
    <cfRule type="expression" dxfId="857" priority="336">
      <formula>INDIRECT(ADDRESS(FLOOR((ROW()-2)/19,1)*19+4,FLOOR((COLUMN()-5)/5,1)*5+5))=6</formula>
    </cfRule>
  </conditionalFormatting>
  <conditionalFormatting sqref="F15:G18">
    <cfRule type="expression" dxfId="856" priority="335">
      <formula>INDIRECT(ADDRESS(FLOOR((ROW()-2)/19,1)*19+4,FLOOR((COLUMN()-5)/5,1)*5+5))=16</formula>
    </cfRule>
  </conditionalFormatting>
  <conditionalFormatting sqref="F12:G18">
    <cfRule type="expression" dxfId="855" priority="334">
      <formula>INDIRECT(ADDRESS(FLOOR((ROW()-2)/19,1)*19+4,FLOOR((COLUMN()-5)/5,1)*5+5))=10</formula>
    </cfRule>
  </conditionalFormatting>
  <conditionalFormatting sqref="F10:G18">
    <cfRule type="expression" dxfId="854" priority="333">
      <formula>INDIRECT(ADDRESS(FLOOR((ROW()-2)/19,1)*19+4,FLOOR((COLUMN()-5)/5,1)*5+5))=6</formula>
    </cfRule>
  </conditionalFormatting>
  <conditionalFormatting sqref="J15:M18">
    <cfRule type="expression" dxfId="853" priority="332">
      <formula>INDIRECT(ADDRESS(FLOOR((ROW()-2)/19,1)*19+4,FLOOR((COLUMN()-5)/5,1)*5+5))=16</formula>
    </cfRule>
  </conditionalFormatting>
  <conditionalFormatting sqref="J12:M18">
    <cfRule type="expression" dxfId="852" priority="331">
      <formula>INDIRECT(ADDRESS(FLOOR((ROW()-2)/19,1)*19+4,FLOOR((COLUMN()-5)/5,1)*5+5))=10</formula>
    </cfRule>
  </conditionalFormatting>
  <conditionalFormatting sqref="J10:M18">
    <cfRule type="expression" dxfId="851" priority="330">
      <formula>INDIRECT(ADDRESS(FLOOR((ROW()-2)/19,1)*19+4,FLOOR((COLUMN()-5)/5,1)*5+5))=6</formula>
    </cfRule>
  </conditionalFormatting>
  <conditionalFormatting sqref="K15:L18">
    <cfRule type="expression" dxfId="850" priority="329">
      <formula>INDIRECT(ADDRESS(FLOOR((ROW()-2)/19,1)*19+4,FLOOR((COLUMN()-5)/5,1)*5+5))=16</formula>
    </cfRule>
  </conditionalFormatting>
  <conditionalFormatting sqref="K12:L18">
    <cfRule type="expression" dxfId="849" priority="328">
      <formula>INDIRECT(ADDRESS(FLOOR((ROW()-2)/19,1)*19+4,FLOOR((COLUMN()-5)/5,1)*5+5))=10</formula>
    </cfRule>
  </conditionalFormatting>
  <conditionalFormatting sqref="K10:L18">
    <cfRule type="expression" dxfId="848" priority="327">
      <formula>INDIRECT(ADDRESS(FLOOR((ROW()-2)/19,1)*19+4,FLOOR((COLUMN()-5)/5,1)*5+5))=6</formula>
    </cfRule>
  </conditionalFormatting>
  <conditionalFormatting sqref="O15:R18">
    <cfRule type="expression" dxfId="847" priority="326">
      <formula>INDIRECT(ADDRESS(FLOOR((ROW()-2)/19,1)*19+4,FLOOR((COLUMN()-5)/5,1)*5+5))=16</formula>
    </cfRule>
  </conditionalFormatting>
  <conditionalFormatting sqref="O12:R18">
    <cfRule type="expression" dxfId="846" priority="325">
      <formula>INDIRECT(ADDRESS(FLOOR((ROW()-2)/19,1)*19+4,FLOOR((COLUMN()-5)/5,1)*5+5))=10</formula>
    </cfRule>
  </conditionalFormatting>
  <conditionalFormatting sqref="O10:R18">
    <cfRule type="expression" dxfId="845" priority="324">
      <formula>INDIRECT(ADDRESS(FLOOR((ROW()-2)/19,1)*19+4,FLOOR((COLUMN()-5)/5,1)*5+5))=6</formula>
    </cfRule>
  </conditionalFormatting>
  <conditionalFormatting sqref="P15:Q18">
    <cfRule type="expression" dxfId="844" priority="323">
      <formula>INDIRECT(ADDRESS(FLOOR((ROW()-2)/19,1)*19+4,FLOOR((COLUMN()-5)/5,1)*5+5))=16</formula>
    </cfRule>
  </conditionalFormatting>
  <conditionalFormatting sqref="P12:Q18">
    <cfRule type="expression" dxfId="843" priority="322">
      <formula>INDIRECT(ADDRESS(FLOOR((ROW()-2)/19,1)*19+4,FLOOR((COLUMN()-5)/5,1)*5+5))=10</formula>
    </cfRule>
  </conditionalFormatting>
  <conditionalFormatting sqref="P10:Q18">
    <cfRule type="expression" dxfId="842" priority="321">
      <formula>INDIRECT(ADDRESS(FLOOR((ROW()-2)/19,1)*19+4,FLOOR((COLUMN()-5)/5,1)*5+5))=6</formula>
    </cfRule>
  </conditionalFormatting>
  <conditionalFormatting sqref="T15:W18">
    <cfRule type="expression" dxfId="841" priority="320">
      <formula>INDIRECT(ADDRESS(FLOOR((ROW()-2)/19,1)*19+4,FLOOR((COLUMN()-5)/5,1)*5+5))=16</formula>
    </cfRule>
  </conditionalFormatting>
  <conditionalFormatting sqref="T12:W18">
    <cfRule type="expression" dxfId="840" priority="319">
      <formula>INDIRECT(ADDRESS(FLOOR((ROW()-2)/19,1)*19+4,FLOOR((COLUMN()-5)/5,1)*5+5))=10</formula>
    </cfRule>
  </conditionalFormatting>
  <conditionalFormatting sqref="T10:W18">
    <cfRule type="expression" dxfId="839" priority="318">
      <formula>INDIRECT(ADDRESS(FLOOR((ROW()-2)/19,1)*19+4,FLOOR((COLUMN()-5)/5,1)*5+5))=6</formula>
    </cfRule>
  </conditionalFormatting>
  <conditionalFormatting sqref="U15:V18">
    <cfRule type="expression" dxfId="838" priority="317">
      <formula>INDIRECT(ADDRESS(FLOOR((ROW()-2)/19,1)*19+4,FLOOR((COLUMN()-5)/5,1)*5+5))=16</formula>
    </cfRule>
  </conditionalFormatting>
  <conditionalFormatting sqref="U12:V18">
    <cfRule type="expression" dxfId="837" priority="316">
      <formula>INDIRECT(ADDRESS(FLOOR((ROW()-2)/19,1)*19+4,FLOOR((COLUMN()-5)/5,1)*5+5))=10</formula>
    </cfRule>
  </conditionalFormatting>
  <conditionalFormatting sqref="U10:V18">
    <cfRule type="expression" dxfId="836" priority="315">
      <formula>INDIRECT(ADDRESS(FLOOR((ROW()-2)/19,1)*19+4,FLOOR((COLUMN()-5)/5,1)*5+5))=6</formula>
    </cfRule>
  </conditionalFormatting>
  <conditionalFormatting sqref="Y15:AB18">
    <cfRule type="expression" dxfId="835" priority="314">
      <formula>INDIRECT(ADDRESS(FLOOR((ROW()-2)/19,1)*19+4,FLOOR((COLUMN()-5)/5,1)*5+5))=16</formula>
    </cfRule>
  </conditionalFormatting>
  <conditionalFormatting sqref="Y12:AB18">
    <cfRule type="expression" dxfId="834" priority="313">
      <formula>INDIRECT(ADDRESS(FLOOR((ROW()-2)/19,1)*19+4,FLOOR((COLUMN()-5)/5,1)*5+5))=10</formula>
    </cfRule>
  </conditionalFormatting>
  <conditionalFormatting sqref="Y10:AB18">
    <cfRule type="expression" dxfId="833" priority="312">
      <formula>INDIRECT(ADDRESS(FLOOR((ROW()-2)/19,1)*19+4,FLOOR((COLUMN()-5)/5,1)*5+5))=6</formula>
    </cfRule>
  </conditionalFormatting>
  <conditionalFormatting sqref="Z15:AA18">
    <cfRule type="expression" dxfId="832" priority="311">
      <formula>INDIRECT(ADDRESS(FLOOR((ROW()-2)/19,1)*19+4,FLOOR((COLUMN()-5)/5,1)*5+5))=16</formula>
    </cfRule>
  </conditionalFormatting>
  <conditionalFormatting sqref="Z12:AA18">
    <cfRule type="expression" dxfId="831" priority="310">
      <formula>INDIRECT(ADDRESS(FLOOR((ROW()-2)/19,1)*19+4,FLOOR((COLUMN()-5)/5,1)*5+5))=10</formula>
    </cfRule>
  </conditionalFormatting>
  <conditionalFormatting sqref="Z10:AA18">
    <cfRule type="expression" dxfId="830" priority="309">
      <formula>INDIRECT(ADDRESS(FLOOR((ROW()-2)/19,1)*19+4,FLOOR((COLUMN()-5)/5,1)*5+5))=6</formula>
    </cfRule>
  </conditionalFormatting>
  <conditionalFormatting sqref="E34:H37">
    <cfRule type="expression" dxfId="829" priority="308">
      <formula>INDIRECT(ADDRESS(FLOOR((ROW()-2)/19,1)*19+4,FLOOR((COLUMN()-5)/5,1)*5+5))=16</formula>
    </cfRule>
  </conditionalFormatting>
  <conditionalFormatting sqref="E31:H37">
    <cfRule type="expression" dxfId="828" priority="307">
      <formula>INDIRECT(ADDRESS(FLOOR((ROW()-2)/19,1)*19+4,FLOOR((COLUMN()-5)/5,1)*5+5))=10</formula>
    </cfRule>
  </conditionalFormatting>
  <conditionalFormatting sqref="E29:H37">
    <cfRule type="expression" dxfId="827" priority="306">
      <formula>INDIRECT(ADDRESS(FLOOR((ROW()-2)/19,1)*19+4,FLOOR((COLUMN()-5)/5,1)*5+5))=6</formula>
    </cfRule>
  </conditionalFormatting>
  <conditionalFormatting sqref="F34:G37">
    <cfRule type="expression" dxfId="826" priority="305">
      <formula>INDIRECT(ADDRESS(FLOOR((ROW()-2)/19,1)*19+4,FLOOR((COLUMN()-5)/5,1)*5+5))=16</formula>
    </cfRule>
  </conditionalFormatting>
  <conditionalFormatting sqref="F31:G37">
    <cfRule type="expression" dxfId="825" priority="304">
      <formula>INDIRECT(ADDRESS(FLOOR((ROW()-2)/19,1)*19+4,FLOOR((COLUMN()-5)/5,1)*5+5))=10</formula>
    </cfRule>
  </conditionalFormatting>
  <conditionalFormatting sqref="F29:G37">
    <cfRule type="expression" dxfId="824" priority="303">
      <formula>INDIRECT(ADDRESS(FLOOR((ROW()-2)/19,1)*19+4,FLOOR((COLUMN()-5)/5,1)*5+5))=6</formula>
    </cfRule>
  </conditionalFormatting>
  <conditionalFormatting sqref="J34:K37 M34:M37">
    <cfRule type="expression" dxfId="823" priority="302">
      <formula>INDIRECT(ADDRESS(FLOOR((ROW()-2)/19,1)*19+4,FLOOR((COLUMN()-5)/5,1)*5+5))=16</formula>
    </cfRule>
  </conditionalFormatting>
  <conditionalFormatting sqref="J31:K37 M31:M37">
    <cfRule type="expression" dxfId="822" priority="301">
      <formula>INDIRECT(ADDRESS(FLOOR((ROW()-2)/19,1)*19+4,FLOOR((COLUMN()-5)/5,1)*5+5))=10</formula>
    </cfRule>
  </conditionalFormatting>
  <conditionalFormatting sqref="J29:K37 M29:M37">
    <cfRule type="expression" dxfId="821" priority="300">
      <formula>INDIRECT(ADDRESS(FLOOR((ROW()-2)/19,1)*19+4,FLOOR((COLUMN()-5)/5,1)*5+5))=6</formula>
    </cfRule>
  </conditionalFormatting>
  <conditionalFormatting sqref="K34:K37">
    <cfRule type="expression" dxfId="820" priority="299">
      <formula>INDIRECT(ADDRESS(FLOOR((ROW()-2)/19,1)*19+4,FLOOR((COLUMN()-5)/5,1)*5+5))=16</formula>
    </cfRule>
  </conditionalFormatting>
  <conditionalFormatting sqref="K31:K37">
    <cfRule type="expression" dxfId="819" priority="298">
      <formula>INDIRECT(ADDRESS(FLOOR((ROW()-2)/19,1)*19+4,FLOOR((COLUMN()-5)/5,1)*5+5))=10</formula>
    </cfRule>
  </conditionalFormatting>
  <conditionalFormatting sqref="K29:K37">
    <cfRule type="expression" dxfId="818" priority="297">
      <formula>INDIRECT(ADDRESS(FLOOR((ROW()-2)/19,1)*19+4,FLOOR((COLUMN()-5)/5,1)*5+5))=6</formula>
    </cfRule>
  </conditionalFormatting>
  <conditionalFormatting sqref="O34:P37 R34:R37">
    <cfRule type="expression" dxfId="817" priority="296">
      <formula>INDIRECT(ADDRESS(FLOOR((ROW()-2)/19,1)*19+4,FLOOR((COLUMN()-5)/5,1)*5+5))=16</formula>
    </cfRule>
  </conditionalFormatting>
  <conditionalFormatting sqref="O31:P37 R31:R37">
    <cfRule type="expression" dxfId="816" priority="295">
      <formula>INDIRECT(ADDRESS(FLOOR((ROW()-2)/19,1)*19+4,FLOOR((COLUMN()-5)/5,1)*5+5))=10</formula>
    </cfRule>
  </conditionalFormatting>
  <conditionalFormatting sqref="O29:P37 R29:R37">
    <cfRule type="expression" dxfId="815" priority="294">
      <formula>INDIRECT(ADDRESS(FLOOR((ROW()-2)/19,1)*19+4,FLOOR((COLUMN()-5)/5,1)*5+5))=6</formula>
    </cfRule>
  </conditionalFormatting>
  <conditionalFormatting sqref="P34:P37">
    <cfRule type="expression" dxfId="814" priority="293">
      <formula>INDIRECT(ADDRESS(FLOOR((ROW()-2)/19,1)*19+4,FLOOR((COLUMN()-5)/5,1)*5+5))=16</formula>
    </cfRule>
  </conditionalFormatting>
  <conditionalFormatting sqref="P31:P37">
    <cfRule type="expression" dxfId="813" priority="292">
      <formula>INDIRECT(ADDRESS(FLOOR((ROW()-2)/19,1)*19+4,FLOOR((COLUMN()-5)/5,1)*5+5))=10</formula>
    </cfRule>
  </conditionalFormatting>
  <conditionalFormatting sqref="P29:P37">
    <cfRule type="expression" dxfId="812" priority="291">
      <formula>INDIRECT(ADDRESS(FLOOR((ROW()-2)/19,1)*19+4,FLOOR((COLUMN()-5)/5,1)*5+5))=6</formula>
    </cfRule>
  </conditionalFormatting>
  <conditionalFormatting sqref="T34:U37 W34:W37">
    <cfRule type="expression" dxfId="811" priority="290">
      <formula>INDIRECT(ADDRESS(FLOOR((ROW()-2)/19,1)*19+4,FLOOR((COLUMN()-5)/5,1)*5+5))=16</formula>
    </cfRule>
  </conditionalFormatting>
  <conditionalFormatting sqref="T31:U37 W31:W37">
    <cfRule type="expression" dxfId="810" priority="289">
      <formula>INDIRECT(ADDRESS(FLOOR((ROW()-2)/19,1)*19+4,FLOOR((COLUMN()-5)/5,1)*5+5))=10</formula>
    </cfRule>
  </conditionalFormatting>
  <conditionalFormatting sqref="T29:U37 W29:W37">
    <cfRule type="expression" dxfId="809" priority="288">
      <formula>INDIRECT(ADDRESS(FLOOR((ROW()-2)/19,1)*19+4,FLOOR((COLUMN()-5)/5,1)*5+5))=6</formula>
    </cfRule>
  </conditionalFormatting>
  <conditionalFormatting sqref="U34:U37">
    <cfRule type="expression" dxfId="808" priority="287">
      <formula>INDIRECT(ADDRESS(FLOOR((ROW()-2)/19,1)*19+4,FLOOR((COLUMN()-5)/5,1)*5+5))=16</formula>
    </cfRule>
  </conditionalFormatting>
  <conditionalFormatting sqref="U31:U37">
    <cfRule type="expression" dxfId="807" priority="286">
      <formula>INDIRECT(ADDRESS(FLOOR((ROW()-2)/19,1)*19+4,FLOOR((COLUMN()-5)/5,1)*5+5))=10</formula>
    </cfRule>
  </conditionalFormatting>
  <conditionalFormatting sqref="U29:U37">
    <cfRule type="expression" dxfId="806" priority="285">
      <formula>INDIRECT(ADDRESS(FLOOR((ROW()-2)/19,1)*19+4,FLOOR((COLUMN()-5)/5,1)*5+5))=6</formula>
    </cfRule>
  </conditionalFormatting>
  <conditionalFormatting sqref="Y34:Z37 AB34:AB37">
    <cfRule type="expression" dxfId="805" priority="284">
      <formula>INDIRECT(ADDRESS(FLOOR((ROW()-2)/19,1)*19+4,FLOOR((COLUMN()-5)/5,1)*5+5))=16</formula>
    </cfRule>
  </conditionalFormatting>
  <conditionalFormatting sqref="Y31:Z37 AB31:AB37">
    <cfRule type="expression" dxfId="804" priority="283">
      <formula>INDIRECT(ADDRESS(FLOOR((ROW()-2)/19,1)*19+4,FLOOR((COLUMN()-5)/5,1)*5+5))=10</formula>
    </cfRule>
  </conditionalFormatting>
  <conditionalFormatting sqref="Y29:Z37 AB29:AB37">
    <cfRule type="expression" dxfId="803" priority="282">
      <formula>INDIRECT(ADDRESS(FLOOR((ROW()-2)/19,1)*19+4,FLOOR((COLUMN()-5)/5,1)*5+5))=6</formula>
    </cfRule>
  </conditionalFormatting>
  <conditionalFormatting sqref="Z34:Z37">
    <cfRule type="expression" dxfId="802" priority="281">
      <formula>INDIRECT(ADDRESS(FLOOR((ROW()-2)/19,1)*19+4,FLOOR((COLUMN()-5)/5,1)*5+5))=16</formula>
    </cfRule>
  </conditionalFormatting>
  <conditionalFormatting sqref="Z31:Z37">
    <cfRule type="expression" dxfId="801" priority="280">
      <formula>INDIRECT(ADDRESS(FLOOR((ROW()-2)/19,1)*19+4,FLOOR((COLUMN()-5)/5,1)*5+5))=10</formula>
    </cfRule>
  </conditionalFormatting>
  <conditionalFormatting sqref="Z29:Z37">
    <cfRule type="expression" dxfId="800" priority="279">
      <formula>INDIRECT(ADDRESS(FLOOR((ROW()-2)/19,1)*19+4,FLOOR((COLUMN()-5)/5,1)*5+5))=6</formula>
    </cfRule>
  </conditionalFormatting>
  <conditionalFormatting sqref="L34:L37">
    <cfRule type="expression" dxfId="799" priority="278">
      <formula>INDIRECT(ADDRESS(FLOOR((ROW()-2)/19,1)*19+4,FLOOR((COLUMN()-5)/5,1)*5+5))=16</formula>
    </cfRule>
  </conditionalFormatting>
  <conditionalFormatting sqref="L31:L37">
    <cfRule type="expression" dxfId="798" priority="277">
      <formula>INDIRECT(ADDRESS(FLOOR((ROW()-2)/19,1)*19+4,FLOOR((COLUMN()-5)/5,1)*5+5))=10</formula>
    </cfRule>
  </conditionalFormatting>
  <conditionalFormatting sqref="L29:L37">
    <cfRule type="expression" dxfId="797" priority="276">
      <formula>INDIRECT(ADDRESS(FLOOR((ROW()-2)/19,1)*19+4,FLOOR((COLUMN()-5)/5,1)*5+5))=6</formula>
    </cfRule>
  </conditionalFormatting>
  <conditionalFormatting sqref="L34:L37">
    <cfRule type="expression" dxfId="796" priority="275">
      <formula>INDIRECT(ADDRESS(FLOOR((ROW()-2)/19,1)*19+4,FLOOR((COLUMN()-5)/5,1)*5+5))=16</formula>
    </cfRule>
  </conditionalFormatting>
  <conditionalFormatting sqref="L31:L37">
    <cfRule type="expression" dxfId="795" priority="274">
      <formula>INDIRECT(ADDRESS(FLOOR((ROW()-2)/19,1)*19+4,FLOOR((COLUMN()-5)/5,1)*5+5))=10</formula>
    </cfRule>
  </conditionalFormatting>
  <conditionalFormatting sqref="L29:L37">
    <cfRule type="expression" dxfId="794" priority="273">
      <formula>INDIRECT(ADDRESS(FLOOR((ROW()-2)/19,1)*19+4,FLOOR((COLUMN()-5)/5,1)*5+5))=6</formula>
    </cfRule>
  </conditionalFormatting>
  <conditionalFormatting sqref="Q34:Q37">
    <cfRule type="expression" dxfId="793" priority="272">
      <formula>INDIRECT(ADDRESS(FLOOR((ROW()-2)/19,1)*19+4,FLOOR((COLUMN()-5)/5,1)*5+5))=16</formula>
    </cfRule>
  </conditionalFormatting>
  <conditionalFormatting sqref="Q31:Q37">
    <cfRule type="expression" dxfId="792" priority="271">
      <formula>INDIRECT(ADDRESS(FLOOR((ROW()-2)/19,1)*19+4,FLOOR((COLUMN()-5)/5,1)*5+5))=10</formula>
    </cfRule>
  </conditionalFormatting>
  <conditionalFormatting sqref="Q29:Q37">
    <cfRule type="expression" dxfId="791" priority="270">
      <formula>INDIRECT(ADDRESS(FLOOR((ROW()-2)/19,1)*19+4,FLOOR((COLUMN()-5)/5,1)*5+5))=6</formula>
    </cfRule>
  </conditionalFormatting>
  <conditionalFormatting sqref="Q34:Q37">
    <cfRule type="expression" dxfId="790" priority="269">
      <formula>INDIRECT(ADDRESS(FLOOR((ROW()-2)/19,1)*19+4,FLOOR((COLUMN()-5)/5,1)*5+5))=16</formula>
    </cfRule>
  </conditionalFormatting>
  <conditionalFormatting sqref="Q31:Q37">
    <cfRule type="expression" dxfId="789" priority="268">
      <formula>INDIRECT(ADDRESS(FLOOR((ROW()-2)/19,1)*19+4,FLOOR((COLUMN()-5)/5,1)*5+5))=10</formula>
    </cfRule>
  </conditionalFormatting>
  <conditionalFormatting sqref="Q29:Q37">
    <cfRule type="expression" dxfId="788" priority="267">
      <formula>INDIRECT(ADDRESS(FLOOR((ROW()-2)/19,1)*19+4,FLOOR((COLUMN()-5)/5,1)*5+5))=6</formula>
    </cfRule>
  </conditionalFormatting>
  <conditionalFormatting sqref="V34:V37">
    <cfRule type="expression" dxfId="787" priority="266">
      <formula>INDIRECT(ADDRESS(FLOOR((ROW()-2)/19,1)*19+4,FLOOR((COLUMN()-5)/5,1)*5+5))=16</formula>
    </cfRule>
  </conditionalFormatting>
  <conditionalFormatting sqref="V31:V37">
    <cfRule type="expression" dxfId="786" priority="265">
      <formula>INDIRECT(ADDRESS(FLOOR((ROW()-2)/19,1)*19+4,FLOOR((COLUMN()-5)/5,1)*5+5))=10</formula>
    </cfRule>
  </conditionalFormatting>
  <conditionalFormatting sqref="V29:V37">
    <cfRule type="expression" dxfId="785" priority="264">
      <formula>INDIRECT(ADDRESS(FLOOR((ROW()-2)/19,1)*19+4,FLOOR((COLUMN()-5)/5,1)*5+5))=6</formula>
    </cfRule>
  </conditionalFormatting>
  <conditionalFormatting sqref="V34:V37">
    <cfRule type="expression" dxfId="784" priority="263">
      <formula>INDIRECT(ADDRESS(FLOOR((ROW()-2)/19,1)*19+4,FLOOR((COLUMN()-5)/5,1)*5+5))=16</formula>
    </cfRule>
  </conditionalFormatting>
  <conditionalFormatting sqref="V31:V37">
    <cfRule type="expression" dxfId="783" priority="262">
      <formula>INDIRECT(ADDRESS(FLOOR((ROW()-2)/19,1)*19+4,FLOOR((COLUMN()-5)/5,1)*5+5))=10</formula>
    </cfRule>
  </conditionalFormatting>
  <conditionalFormatting sqref="V29:V37">
    <cfRule type="expression" dxfId="782" priority="261">
      <formula>INDIRECT(ADDRESS(FLOOR((ROW()-2)/19,1)*19+4,FLOOR((COLUMN()-5)/5,1)*5+5))=6</formula>
    </cfRule>
  </conditionalFormatting>
  <conditionalFormatting sqref="AA34:AA37">
    <cfRule type="expression" dxfId="781" priority="260">
      <formula>INDIRECT(ADDRESS(FLOOR((ROW()-2)/19,1)*19+4,FLOOR((COLUMN()-5)/5,1)*5+5))=16</formula>
    </cfRule>
  </conditionalFormatting>
  <conditionalFormatting sqref="AA31:AA37">
    <cfRule type="expression" dxfId="780" priority="259">
      <formula>INDIRECT(ADDRESS(FLOOR((ROW()-2)/19,1)*19+4,FLOOR((COLUMN()-5)/5,1)*5+5))=10</formula>
    </cfRule>
  </conditionalFormatting>
  <conditionalFormatting sqref="AA29:AA37">
    <cfRule type="expression" dxfId="779" priority="258">
      <formula>INDIRECT(ADDRESS(FLOOR((ROW()-2)/19,1)*19+4,FLOOR((COLUMN()-5)/5,1)*5+5))=6</formula>
    </cfRule>
  </conditionalFormatting>
  <conditionalFormatting sqref="AA34:AA37">
    <cfRule type="expression" dxfId="778" priority="257">
      <formula>INDIRECT(ADDRESS(FLOOR((ROW()-2)/19,1)*19+4,FLOOR((COLUMN()-5)/5,1)*5+5))=16</formula>
    </cfRule>
  </conditionalFormatting>
  <conditionalFormatting sqref="AA31:AA37">
    <cfRule type="expression" dxfId="777" priority="256">
      <formula>INDIRECT(ADDRESS(FLOOR((ROW()-2)/19,1)*19+4,FLOOR((COLUMN()-5)/5,1)*5+5))=10</formula>
    </cfRule>
  </conditionalFormatting>
  <conditionalFormatting sqref="AA29:AA37">
    <cfRule type="expression" dxfId="776" priority="255">
      <formula>INDIRECT(ADDRESS(FLOOR((ROW()-2)/19,1)*19+4,FLOOR((COLUMN()-5)/5,1)*5+5))=6</formula>
    </cfRule>
  </conditionalFormatting>
  <conditionalFormatting sqref="E1:H76 J1:M76 O1:R76 T1:W76 Y1:AB76 Y116:AB1048576 T116:W1048576 O116:R1048576 J116:M1048576 E116:H1048576">
    <cfRule type="expression" dxfId="775" priority="218" stopIfTrue="1">
      <formula>INDIRECT(ADDRESS(FLOOR((ROW()-2)/19,1)*19+4,FLOOR((COLUMN()-5)/5,1)*5+5))=""</formula>
    </cfRule>
  </conditionalFormatting>
  <conditionalFormatting sqref="E53:H56">
    <cfRule type="expression" dxfId="774" priority="253">
      <formula>INDIRECT(ADDRESS(FLOOR((ROW()-2)/19,1)*19+4,FLOOR((COLUMN()-5)/5,1)*5+5))=16</formula>
    </cfRule>
  </conditionalFormatting>
  <conditionalFormatting sqref="E50:H56">
    <cfRule type="expression" dxfId="773" priority="252">
      <formula>INDIRECT(ADDRESS(FLOOR((ROW()-2)/19,1)*19+4,FLOOR((COLUMN()-5)/5,1)*5+5))=10</formula>
    </cfRule>
  </conditionalFormatting>
  <conditionalFormatting sqref="E48:H56">
    <cfRule type="expression" dxfId="772" priority="251">
      <formula>INDIRECT(ADDRESS(FLOOR((ROW()-2)/19,1)*19+4,FLOOR((COLUMN()-5)/5,1)*5+5))=6</formula>
    </cfRule>
  </conditionalFormatting>
  <conditionalFormatting sqref="F53:G56">
    <cfRule type="expression" dxfId="771" priority="250">
      <formula>INDIRECT(ADDRESS(FLOOR((ROW()-2)/19,1)*19+4,FLOOR((COLUMN()-5)/5,1)*5+5))=16</formula>
    </cfRule>
  </conditionalFormatting>
  <conditionalFormatting sqref="F50:G56">
    <cfRule type="expression" dxfId="770" priority="249">
      <formula>INDIRECT(ADDRESS(FLOOR((ROW()-2)/19,1)*19+4,FLOOR((COLUMN()-5)/5,1)*5+5))=10</formula>
    </cfRule>
  </conditionalFormatting>
  <conditionalFormatting sqref="F48:G56">
    <cfRule type="expression" dxfId="769" priority="248">
      <formula>INDIRECT(ADDRESS(FLOOR((ROW()-2)/19,1)*19+4,FLOOR((COLUMN()-5)/5,1)*5+5))=6</formula>
    </cfRule>
  </conditionalFormatting>
  <conditionalFormatting sqref="J53:M56">
    <cfRule type="expression" dxfId="768" priority="247">
      <formula>INDIRECT(ADDRESS(FLOOR((ROW()-2)/19,1)*19+4,FLOOR((COLUMN()-5)/5,1)*5+5))=16</formula>
    </cfRule>
  </conditionalFormatting>
  <conditionalFormatting sqref="J50:M56">
    <cfRule type="expression" dxfId="767" priority="246">
      <formula>INDIRECT(ADDRESS(FLOOR((ROW()-2)/19,1)*19+4,FLOOR((COLUMN()-5)/5,1)*5+5))=10</formula>
    </cfRule>
  </conditionalFormatting>
  <conditionalFormatting sqref="J48:M56">
    <cfRule type="expression" dxfId="766" priority="245">
      <formula>INDIRECT(ADDRESS(FLOOR((ROW()-2)/19,1)*19+4,FLOOR((COLUMN()-5)/5,1)*5+5))=6</formula>
    </cfRule>
  </conditionalFormatting>
  <conditionalFormatting sqref="K53:L56">
    <cfRule type="expression" dxfId="765" priority="244">
      <formula>INDIRECT(ADDRESS(FLOOR((ROW()-2)/19,1)*19+4,FLOOR((COLUMN()-5)/5,1)*5+5))=16</formula>
    </cfRule>
  </conditionalFormatting>
  <conditionalFormatting sqref="K50:L56">
    <cfRule type="expression" dxfId="764" priority="243">
      <formula>INDIRECT(ADDRESS(FLOOR((ROW()-2)/19,1)*19+4,FLOOR((COLUMN()-5)/5,1)*5+5))=10</formula>
    </cfRule>
  </conditionalFormatting>
  <conditionalFormatting sqref="K48:L56">
    <cfRule type="expression" dxfId="763" priority="242">
      <formula>INDIRECT(ADDRESS(FLOOR((ROW()-2)/19,1)*19+4,FLOOR((COLUMN()-5)/5,1)*5+5))=6</formula>
    </cfRule>
  </conditionalFormatting>
  <conditionalFormatting sqref="O53:R56">
    <cfRule type="expression" dxfId="762" priority="241">
      <formula>INDIRECT(ADDRESS(FLOOR((ROW()-2)/19,1)*19+4,FLOOR((COLUMN()-5)/5,1)*5+5))=16</formula>
    </cfRule>
  </conditionalFormatting>
  <conditionalFormatting sqref="O50:R56">
    <cfRule type="expression" dxfId="761" priority="240">
      <formula>INDIRECT(ADDRESS(FLOOR((ROW()-2)/19,1)*19+4,FLOOR((COLUMN()-5)/5,1)*5+5))=10</formula>
    </cfRule>
  </conditionalFormatting>
  <conditionalFormatting sqref="O48:R56">
    <cfRule type="expression" dxfId="760" priority="239">
      <formula>INDIRECT(ADDRESS(FLOOR((ROW()-2)/19,1)*19+4,FLOOR((COLUMN()-5)/5,1)*5+5))=6</formula>
    </cfRule>
  </conditionalFormatting>
  <conditionalFormatting sqref="P53:Q56">
    <cfRule type="expression" dxfId="759" priority="238">
      <formula>INDIRECT(ADDRESS(FLOOR((ROW()-2)/19,1)*19+4,FLOOR((COLUMN()-5)/5,1)*5+5))=16</formula>
    </cfRule>
  </conditionalFormatting>
  <conditionalFormatting sqref="P50:Q56">
    <cfRule type="expression" dxfId="758" priority="237">
      <formula>INDIRECT(ADDRESS(FLOOR((ROW()-2)/19,1)*19+4,FLOOR((COLUMN()-5)/5,1)*5+5))=10</formula>
    </cfRule>
  </conditionalFormatting>
  <conditionalFormatting sqref="P48:Q56">
    <cfRule type="expression" dxfId="757" priority="236">
      <formula>INDIRECT(ADDRESS(FLOOR((ROW()-2)/19,1)*19+4,FLOOR((COLUMN()-5)/5,1)*5+5))=6</formula>
    </cfRule>
  </conditionalFormatting>
  <conditionalFormatting sqref="T53:W56">
    <cfRule type="expression" dxfId="756" priority="235">
      <formula>INDIRECT(ADDRESS(FLOOR((ROW()-2)/19,1)*19+4,FLOOR((COLUMN()-5)/5,1)*5+5))=16</formula>
    </cfRule>
  </conditionalFormatting>
  <conditionalFormatting sqref="T50:W56">
    <cfRule type="expression" dxfId="755" priority="234">
      <formula>INDIRECT(ADDRESS(FLOOR((ROW()-2)/19,1)*19+4,FLOOR((COLUMN()-5)/5,1)*5+5))=10</formula>
    </cfRule>
  </conditionalFormatting>
  <conditionalFormatting sqref="T48:W56">
    <cfRule type="expression" dxfId="754" priority="233">
      <formula>INDIRECT(ADDRESS(FLOOR((ROW()-2)/19,1)*19+4,FLOOR((COLUMN()-5)/5,1)*5+5))=6</formula>
    </cfRule>
  </conditionalFormatting>
  <conditionalFormatting sqref="U53:V56">
    <cfRule type="expression" dxfId="753" priority="232">
      <formula>INDIRECT(ADDRESS(FLOOR((ROW()-2)/19,1)*19+4,FLOOR((COLUMN()-5)/5,1)*5+5))=16</formula>
    </cfRule>
  </conditionalFormatting>
  <conditionalFormatting sqref="U50:V56">
    <cfRule type="expression" dxfId="752" priority="231">
      <formula>INDIRECT(ADDRESS(FLOOR((ROW()-2)/19,1)*19+4,FLOOR((COLUMN()-5)/5,1)*5+5))=10</formula>
    </cfRule>
  </conditionalFormatting>
  <conditionalFormatting sqref="U48:V56">
    <cfRule type="expression" dxfId="751" priority="230">
      <formula>INDIRECT(ADDRESS(FLOOR((ROW()-2)/19,1)*19+4,FLOOR((COLUMN()-5)/5,1)*5+5))=6</formula>
    </cfRule>
  </conditionalFormatting>
  <conditionalFormatting sqref="Y53:AB56">
    <cfRule type="expression" dxfId="750" priority="229">
      <formula>INDIRECT(ADDRESS(FLOOR((ROW()-2)/19,1)*19+4,FLOOR((COLUMN()-5)/5,1)*5+5))=16</formula>
    </cfRule>
  </conditionalFormatting>
  <conditionalFormatting sqref="Y50:AB56">
    <cfRule type="expression" dxfId="749" priority="228">
      <formula>INDIRECT(ADDRESS(FLOOR((ROW()-2)/19,1)*19+4,FLOOR((COLUMN()-5)/5,1)*5+5))=10</formula>
    </cfRule>
  </conditionalFormatting>
  <conditionalFormatting sqref="Y48:AB56">
    <cfRule type="expression" dxfId="748" priority="227">
      <formula>INDIRECT(ADDRESS(FLOOR((ROW()-2)/19,1)*19+4,FLOOR((COLUMN()-5)/5,1)*5+5))=6</formula>
    </cfRule>
  </conditionalFormatting>
  <conditionalFormatting sqref="Z53:AA56">
    <cfRule type="expression" dxfId="747" priority="226">
      <formula>INDIRECT(ADDRESS(FLOOR((ROW()-2)/19,1)*19+4,FLOOR((COLUMN()-5)/5,1)*5+5))=16</formula>
    </cfRule>
  </conditionalFormatting>
  <conditionalFormatting sqref="Z50:AA56">
    <cfRule type="expression" dxfId="746" priority="225">
      <formula>INDIRECT(ADDRESS(FLOOR((ROW()-2)/19,1)*19+4,FLOOR((COLUMN()-5)/5,1)*5+5))=10</formula>
    </cfRule>
  </conditionalFormatting>
  <conditionalFormatting sqref="Z48:AA56">
    <cfRule type="expression" dxfId="745" priority="224">
      <formula>INDIRECT(ADDRESS(FLOOR((ROW()-2)/19,1)*19+4,FLOOR((COLUMN()-5)/5,1)*5+5))=6</formula>
    </cfRule>
  </conditionalFormatting>
  <conditionalFormatting sqref="E72:H75">
    <cfRule type="expression" dxfId="744" priority="254">
      <formula>INDIRECT(ADDRESS(FLOOR((ROW()-2)/19,1)*19+4,FLOOR((COLUMN()-5)/5,1)*5+5))=16</formula>
    </cfRule>
  </conditionalFormatting>
  <conditionalFormatting sqref="E69:H75">
    <cfRule type="expression" dxfId="743" priority="223">
      <formula>INDIRECT(ADDRESS(FLOOR((ROW()-2)/19,1)*19+4,FLOOR((COLUMN()-5)/5,1)*5+5))=10</formula>
    </cfRule>
  </conditionalFormatting>
  <conditionalFormatting sqref="E67:H75">
    <cfRule type="expression" dxfId="742" priority="222">
      <formula>INDIRECT(ADDRESS(FLOOR((ROW()-2)/19,1)*19+4,FLOOR((COLUMN()-5)/5,1)*5+5))=6</formula>
    </cfRule>
  </conditionalFormatting>
  <conditionalFormatting sqref="F72:G75">
    <cfRule type="expression" dxfId="741" priority="221">
      <formula>INDIRECT(ADDRESS(FLOOR((ROW()-2)/19,1)*19+4,FLOOR((COLUMN()-5)/5,1)*5+5))=16</formula>
    </cfRule>
  </conditionalFormatting>
  <conditionalFormatting sqref="F69:G75">
    <cfRule type="expression" dxfId="740" priority="220">
      <formula>INDIRECT(ADDRESS(FLOOR((ROW()-2)/19,1)*19+4,FLOOR((COLUMN()-5)/5,1)*5+5))=10</formula>
    </cfRule>
  </conditionalFormatting>
  <conditionalFormatting sqref="F67:G75">
    <cfRule type="expression" dxfId="739" priority="219">
      <formula>INDIRECT(ADDRESS(FLOOR((ROW()-2)/19,1)*19+4,FLOOR((COLUMN()-5)/5,1)*5+5))=6</formula>
    </cfRule>
  </conditionalFormatting>
  <conditionalFormatting sqref="J72:K75 M72:M75">
    <cfRule type="expression" dxfId="738" priority="217">
      <formula>INDIRECT(ADDRESS(FLOOR((ROW()-2)/19,1)*19+4,FLOOR((COLUMN()-5)/5,1)*5+5))=16</formula>
    </cfRule>
  </conditionalFormatting>
  <conditionalFormatting sqref="J69:K75 M69:M75">
    <cfRule type="expression" dxfId="737" priority="216">
      <formula>INDIRECT(ADDRESS(FLOOR((ROW()-2)/19,1)*19+4,FLOOR((COLUMN()-5)/5,1)*5+5))=10</formula>
    </cfRule>
  </conditionalFormatting>
  <conditionalFormatting sqref="J67:K75 M67:M75">
    <cfRule type="expression" dxfId="736" priority="215">
      <formula>INDIRECT(ADDRESS(FLOOR((ROW()-2)/19,1)*19+4,FLOOR((COLUMN()-5)/5,1)*5+5))=6</formula>
    </cfRule>
  </conditionalFormatting>
  <conditionalFormatting sqref="K72:K75">
    <cfRule type="expression" dxfId="735" priority="214">
      <formula>INDIRECT(ADDRESS(FLOOR((ROW()-2)/19,1)*19+4,FLOOR((COLUMN()-5)/5,1)*5+5))=16</formula>
    </cfRule>
  </conditionalFormatting>
  <conditionalFormatting sqref="K69:K75">
    <cfRule type="expression" dxfId="734" priority="213">
      <formula>INDIRECT(ADDRESS(FLOOR((ROW()-2)/19,1)*19+4,FLOOR((COLUMN()-5)/5,1)*5+5))=10</formula>
    </cfRule>
  </conditionalFormatting>
  <conditionalFormatting sqref="K67:K75">
    <cfRule type="expression" dxfId="733" priority="212">
      <formula>INDIRECT(ADDRESS(FLOOR((ROW()-2)/19,1)*19+4,FLOOR((COLUMN()-5)/5,1)*5+5))=6</formula>
    </cfRule>
  </conditionalFormatting>
  <conditionalFormatting sqref="O72:P75 R72:R75">
    <cfRule type="expression" dxfId="732" priority="211">
      <formula>INDIRECT(ADDRESS(FLOOR((ROW()-2)/19,1)*19+4,FLOOR((COLUMN()-5)/5,1)*5+5))=16</formula>
    </cfRule>
  </conditionalFormatting>
  <conditionalFormatting sqref="O69:P75 R69:R75">
    <cfRule type="expression" dxfId="731" priority="210">
      <formula>INDIRECT(ADDRESS(FLOOR((ROW()-2)/19,1)*19+4,FLOOR((COLUMN()-5)/5,1)*5+5))=10</formula>
    </cfRule>
  </conditionalFormatting>
  <conditionalFormatting sqref="O67:P75 R67:R75">
    <cfRule type="expression" dxfId="730" priority="209">
      <formula>INDIRECT(ADDRESS(FLOOR((ROW()-2)/19,1)*19+4,FLOOR((COLUMN()-5)/5,1)*5+5))=6</formula>
    </cfRule>
  </conditionalFormatting>
  <conditionalFormatting sqref="P72:P75">
    <cfRule type="expression" dxfId="729" priority="208">
      <formula>INDIRECT(ADDRESS(FLOOR((ROW()-2)/19,1)*19+4,FLOOR((COLUMN()-5)/5,1)*5+5))=16</formula>
    </cfRule>
  </conditionalFormatting>
  <conditionalFormatting sqref="P69:P75">
    <cfRule type="expression" dxfId="728" priority="207">
      <formula>INDIRECT(ADDRESS(FLOOR((ROW()-2)/19,1)*19+4,FLOOR((COLUMN()-5)/5,1)*5+5))=10</formula>
    </cfRule>
  </conditionalFormatting>
  <conditionalFormatting sqref="P67:P75">
    <cfRule type="expression" dxfId="727" priority="206">
      <formula>INDIRECT(ADDRESS(FLOOR((ROW()-2)/19,1)*19+4,FLOOR((COLUMN()-5)/5,1)*5+5))=6</formula>
    </cfRule>
  </conditionalFormatting>
  <conditionalFormatting sqref="T72:U75 W72:W75">
    <cfRule type="expression" dxfId="726" priority="205">
      <formula>INDIRECT(ADDRESS(FLOOR((ROW()-2)/19,1)*19+4,FLOOR((COLUMN()-5)/5,1)*5+5))=16</formula>
    </cfRule>
  </conditionalFormatting>
  <conditionalFormatting sqref="T69:U75 W69:W75">
    <cfRule type="expression" dxfId="725" priority="204">
      <formula>INDIRECT(ADDRESS(FLOOR((ROW()-2)/19,1)*19+4,FLOOR((COLUMN()-5)/5,1)*5+5))=10</formula>
    </cfRule>
  </conditionalFormatting>
  <conditionalFormatting sqref="T67:U75 W67:W75">
    <cfRule type="expression" dxfId="724" priority="203">
      <formula>INDIRECT(ADDRESS(FLOOR((ROW()-2)/19,1)*19+4,FLOOR((COLUMN()-5)/5,1)*5+5))=6</formula>
    </cfRule>
  </conditionalFormatting>
  <conditionalFormatting sqref="U72:U75">
    <cfRule type="expression" dxfId="723" priority="202">
      <formula>INDIRECT(ADDRESS(FLOOR((ROW()-2)/19,1)*19+4,FLOOR((COLUMN()-5)/5,1)*5+5))=16</formula>
    </cfRule>
  </conditionalFormatting>
  <conditionalFormatting sqref="U69:U75">
    <cfRule type="expression" dxfId="722" priority="201">
      <formula>INDIRECT(ADDRESS(FLOOR((ROW()-2)/19,1)*19+4,FLOOR((COLUMN()-5)/5,1)*5+5))=10</formula>
    </cfRule>
  </conditionalFormatting>
  <conditionalFormatting sqref="U67:U75">
    <cfRule type="expression" dxfId="721" priority="200">
      <formula>INDIRECT(ADDRESS(FLOOR((ROW()-2)/19,1)*19+4,FLOOR((COLUMN()-5)/5,1)*5+5))=6</formula>
    </cfRule>
  </conditionalFormatting>
  <conditionalFormatting sqref="Y72:Z75 AB72:AB75">
    <cfRule type="expression" dxfId="720" priority="199">
      <formula>INDIRECT(ADDRESS(FLOOR((ROW()-2)/19,1)*19+4,FLOOR((COLUMN()-5)/5,1)*5+5))=16</formula>
    </cfRule>
  </conditionalFormatting>
  <conditionalFormatting sqref="Y69:Z75 AB69:AB75">
    <cfRule type="expression" dxfId="719" priority="198">
      <formula>INDIRECT(ADDRESS(FLOOR((ROW()-2)/19,1)*19+4,FLOOR((COLUMN()-5)/5,1)*5+5))=10</formula>
    </cfRule>
  </conditionalFormatting>
  <conditionalFormatting sqref="Y67:Z75 AB67:AB75">
    <cfRule type="expression" dxfId="718" priority="197">
      <formula>INDIRECT(ADDRESS(FLOOR((ROW()-2)/19,1)*19+4,FLOOR((COLUMN()-5)/5,1)*5+5))=6</formula>
    </cfRule>
  </conditionalFormatting>
  <conditionalFormatting sqref="Z72:Z75">
    <cfRule type="expression" dxfId="717" priority="196">
      <formula>INDIRECT(ADDRESS(FLOOR((ROW()-2)/19,1)*19+4,FLOOR((COLUMN()-5)/5,1)*5+5))=16</formula>
    </cfRule>
  </conditionalFormatting>
  <conditionalFormatting sqref="Z69:Z75">
    <cfRule type="expression" dxfId="716" priority="195">
      <formula>INDIRECT(ADDRESS(FLOOR((ROW()-2)/19,1)*19+4,FLOOR((COLUMN()-5)/5,1)*5+5))=10</formula>
    </cfRule>
  </conditionalFormatting>
  <conditionalFormatting sqref="Z67:Z75">
    <cfRule type="expression" dxfId="715" priority="194">
      <formula>INDIRECT(ADDRESS(FLOOR((ROW()-2)/19,1)*19+4,FLOOR((COLUMN()-5)/5,1)*5+5))=6</formula>
    </cfRule>
  </conditionalFormatting>
  <conditionalFormatting sqref="L72:L75">
    <cfRule type="expression" dxfId="714" priority="193">
      <formula>INDIRECT(ADDRESS(FLOOR((ROW()-2)/19,1)*19+4,FLOOR((COLUMN()-5)/5,1)*5+5))=16</formula>
    </cfRule>
  </conditionalFormatting>
  <conditionalFormatting sqref="L69:L75">
    <cfRule type="expression" dxfId="713" priority="192">
      <formula>INDIRECT(ADDRESS(FLOOR((ROW()-2)/19,1)*19+4,FLOOR((COLUMN()-5)/5,1)*5+5))=10</formula>
    </cfRule>
  </conditionalFormatting>
  <conditionalFormatting sqref="L67:L75">
    <cfRule type="expression" dxfId="712" priority="191">
      <formula>INDIRECT(ADDRESS(FLOOR((ROW()-2)/19,1)*19+4,FLOOR((COLUMN()-5)/5,1)*5+5))=6</formula>
    </cfRule>
  </conditionalFormatting>
  <conditionalFormatting sqref="L72:L75">
    <cfRule type="expression" dxfId="711" priority="190">
      <formula>INDIRECT(ADDRESS(FLOOR((ROW()-2)/19,1)*19+4,FLOOR((COLUMN()-5)/5,1)*5+5))=16</formula>
    </cfRule>
  </conditionalFormatting>
  <conditionalFormatting sqref="L69:L75">
    <cfRule type="expression" dxfId="710" priority="189">
      <formula>INDIRECT(ADDRESS(FLOOR((ROW()-2)/19,1)*19+4,FLOOR((COLUMN()-5)/5,1)*5+5))=10</formula>
    </cfRule>
  </conditionalFormatting>
  <conditionalFormatting sqref="L67:L75">
    <cfRule type="expression" dxfId="709" priority="188">
      <formula>INDIRECT(ADDRESS(FLOOR((ROW()-2)/19,1)*19+4,FLOOR((COLUMN()-5)/5,1)*5+5))=6</formula>
    </cfRule>
  </conditionalFormatting>
  <conditionalFormatting sqref="Q72:Q75">
    <cfRule type="expression" dxfId="708" priority="187">
      <formula>INDIRECT(ADDRESS(FLOOR((ROW()-2)/19,1)*19+4,FLOOR((COLUMN()-5)/5,1)*5+5))=16</formula>
    </cfRule>
  </conditionalFormatting>
  <conditionalFormatting sqref="Q69:Q75">
    <cfRule type="expression" dxfId="707" priority="186">
      <formula>INDIRECT(ADDRESS(FLOOR((ROW()-2)/19,1)*19+4,FLOOR((COLUMN()-5)/5,1)*5+5))=10</formula>
    </cfRule>
  </conditionalFormatting>
  <conditionalFormatting sqref="Q67:Q75">
    <cfRule type="expression" dxfId="706" priority="185">
      <formula>INDIRECT(ADDRESS(FLOOR((ROW()-2)/19,1)*19+4,FLOOR((COLUMN()-5)/5,1)*5+5))=6</formula>
    </cfRule>
  </conditionalFormatting>
  <conditionalFormatting sqref="Q72:Q75">
    <cfRule type="expression" dxfId="705" priority="184">
      <formula>INDIRECT(ADDRESS(FLOOR((ROW()-2)/19,1)*19+4,FLOOR((COLUMN()-5)/5,1)*5+5))=16</formula>
    </cfRule>
  </conditionalFormatting>
  <conditionalFormatting sqref="Q69:Q75">
    <cfRule type="expression" dxfId="704" priority="183">
      <formula>INDIRECT(ADDRESS(FLOOR((ROW()-2)/19,1)*19+4,FLOOR((COLUMN()-5)/5,1)*5+5))=10</formula>
    </cfRule>
  </conditionalFormatting>
  <conditionalFormatting sqref="Q67:Q75">
    <cfRule type="expression" dxfId="703" priority="182">
      <formula>INDIRECT(ADDRESS(FLOOR((ROW()-2)/19,1)*19+4,FLOOR((COLUMN()-5)/5,1)*5+5))=6</formula>
    </cfRule>
  </conditionalFormatting>
  <conditionalFormatting sqref="V72:V75">
    <cfRule type="expression" dxfId="702" priority="181">
      <formula>INDIRECT(ADDRESS(FLOOR((ROW()-2)/19,1)*19+4,FLOOR((COLUMN()-5)/5,1)*5+5))=16</formula>
    </cfRule>
  </conditionalFormatting>
  <conditionalFormatting sqref="V69:V75">
    <cfRule type="expression" dxfId="701" priority="180">
      <formula>INDIRECT(ADDRESS(FLOOR((ROW()-2)/19,1)*19+4,FLOOR((COLUMN()-5)/5,1)*5+5))=10</formula>
    </cfRule>
  </conditionalFormatting>
  <conditionalFormatting sqref="V67:V75">
    <cfRule type="expression" dxfId="700" priority="179">
      <formula>INDIRECT(ADDRESS(FLOOR((ROW()-2)/19,1)*19+4,FLOOR((COLUMN()-5)/5,1)*5+5))=6</formula>
    </cfRule>
  </conditionalFormatting>
  <conditionalFormatting sqref="V72:V75">
    <cfRule type="expression" dxfId="699" priority="178">
      <formula>INDIRECT(ADDRESS(FLOOR((ROW()-2)/19,1)*19+4,FLOOR((COLUMN()-5)/5,1)*5+5))=16</formula>
    </cfRule>
  </conditionalFormatting>
  <conditionalFormatting sqref="V69:V75">
    <cfRule type="expression" dxfId="698" priority="177">
      <formula>INDIRECT(ADDRESS(FLOOR((ROW()-2)/19,1)*19+4,FLOOR((COLUMN()-5)/5,1)*5+5))=10</formula>
    </cfRule>
  </conditionalFormatting>
  <conditionalFormatting sqref="V67:V75">
    <cfRule type="expression" dxfId="697" priority="176">
      <formula>INDIRECT(ADDRESS(FLOOR((ROW()-2)/19,1)*19+4,FLOOR((COLUMN()-5)/5,1)*5+5))=6</formula>
    </cfRule>
  </conditionalFormatting>
  <conditionalFormatting sqref="AA72:AA75">
    <cfRule type="expression" dxfId="696" priority="175">
      <formula>INDIRECT(ADDRESS(FLOOR((ROW()-2)/19,1)*19+4,FLOOR((COLUMN()-5)/5,1)*5+5))=16</formula>
    </cfRule>
  </conditionalFormatting>
  <conditionalFormatting sqref="AA69:AA75">
    <cfRule type="expression" dxfId="695" priority="174">
      <formula>INDIRECT(ADDRESS(FLOOR((ROW()-2)/19,1)*19+4,FLOOR((COLUMN()-5)/5,1)*5+5))=10</formula>
    </cfRule>
  </conditionalFormatting>
  <conditionalFormatting sqref="AA67:AA75">
    <cfRule type="expression" dxfId="694" priority="173">
      <formula>INDIRECT(ADDRESS(FLOOR((ROW()-2)/19,1)*19+4,FLOOR((COLUMN()-5)/5,1)*5+5))=6</formula>
    </cfRule>
  </conditionalFormatting>
  <conditionalFormatting sqref="AA72:AA75">
    <cfRule type="expression" dxfId="693" priority="172">
      <formula>INDIRECT(ADDRESS(FLOOR((ROW()-2)/19,1)*19+4,FLOOR((COLUMN()-5)/5,1)*5+5))=16</formula>
    </cfRule>
  </conditionalFormatting>
  <conditionalFormatting sqref="AA69:AA75">
    <cfRule type="expression" dxfId="692" priority="171">
      <formula>INDIRECT(ADDRESS(FLOOR((ROW()-2)/19,1)*19+4,FLOOR((COLUMN()-5)/5,1)*5+5))=10</formula>
    </cfRule>
  </conditionalFormatting>
  <conditionalFormatting sqref="AA67:AA75">
    <cfRule type="expression" dxfId="691" priority="170">
      <formula>INDIRECT(ADDRESS(FLOOR((ROW()-2)/19,1)*19+4,FLOOR((COLUMN()-5)/5,1)*5+5))=6</formula>
    </cfRule>
  </conditionalFormatting>
  <conditionalFormatting sqref="E91:H94">
    <cfRule type="expression" dxfId="690" priority="169">
      <formula>INDIRECT(ADDRESS(FLOOR((ROW()-2)/19,1)*19+4,FLOOR((COLUMN()-5)/5,1)*5+5))=16</formula>
    </cfRule>
  </conditionalFormatting>
  <conditionalFormatting sqref="E88:H94">
    <cfRule type="expression" dxfId="689" priority="168">
      <formula>INDIRECT(ADDRESS(FLOOR((ROW()-2)/19,1)*19+4,FLOOR((COLUMN()-5)/5,1)*5+5))=10</formula>
    </cfRule>
  </conditionalFormatting>
  <conditionalFormatting sqref="E86:H94">
    <cfRule type="expression" dxfId="688" priority="167">
      <formula>INDIRECT(ADDRESS(FLOOR((ROW()-2)/19,1)*19+4,FLOOR((COLUMN()-5)/5,1)*5+5))=6</formula>
    </cfRule>
  </conditionalFormatting>
  <conditionalFormatting sqref="F91:G94">
    <cfRule type="expression" dxfId="687" priority="166">
      <formula>INDIRECT(ADDRESS(FLOOR((ROW()-2)/19,1)*19+4,FLOOR((COLUMN()-5)/5,1)*5+5))=16</formula>
    </cfRule>
  </conditionalFormatting>
  <conditionalFormatting sqref="F88:G94">
    <cfRule type="expression" dxfId="686" priority="165">
      <formula>INDIRECT(ADDRESS(FLOOR((ROW()-2)/19,1)*19+4,FLOOR((COLUMN()-5)/5,1)*5+5))=10</formula>
    </cfRule>
  </conditionalFormatting>
  <conditionalFormatting sqref="F86:G94">
    <cfRule type="expression" dxfId="685" priority="164">
      <formula>INDIRECT(ADDRESS(FLOOR((ROW()-2)/19,1)*19+4,FLOOR((COLUMN()-5)/5,1)*5+5))=6</formula>
    </cfRule>
  </conditionalFormatting>
  <conditionalFormatting sqref="J91:M94">
    <cfRule type="expression" dxfId="684" priority="163">
      <formula>INDIRECT(ADDRESS(FLOOR((ROW()-2)/19,1)*19+4,FLOOR((COLUMN()-5)/5,1)*5+5))=16</formula>
    </cfRule>
  </conditionalFormatting>
  <conditionalFormatting sqref="J88:M94">
    <cfRule type="expression" dxfId="683" priority="162">
      <formula>INDIRECT(ADDRESS(FLOOR((ROW()-2)/19,1)*19+4,FLOOR((COLUMN()-5)/5,1)*5+5))=10</formula>
    </cfRule>
  </conditionalFormatting>
  <conditionalFormatting sqref="J86:M94">
    <cfRule type="expression" dxfId="682" priority="161">
      <formula>INDIRECT(ADDRESS(FLOOR((ROW()-2)/19,1)*19+4,FLOOR((COLUMN()-5)/5,1)*5+5))=6</formula>
    </cfRule>
  </conditionalFormatting>
  <conditionalFormatting sqref="K91:L94">
    <cfRule type="expression" dxfId="681" priority="160">
      <formula>INDIRECT(ADDRESS(FLOOR((ROW()-2)/19,1)*19+4,FLOOR((COLUMN()-5)/5,1)*5+5))=16</formula>
    </cfRule>
  </conditionalFormatting>
  <conditionalFormatting sqref="K88:L94">
    <cfRule type="expression" dxfId="680" priority="159">
      <formula>INDIRECT(ADDRESS(FLOOR((ROW()-2)/19,1)*19+4,FLOOR((COLUMN()-5)/5,1)*5+5))=10</formula>
    </cfRule>
  </conditionalFormatting>
  <conditionalFormatting sqref="K86:L94">
    <cfRule type="expression" dxfId="679" priority="158">
      <formula>INDIRECT(ADDRESS(FLOOR((ROW()-2)/19,1)*19+4,FLOOR((COLUMN()-5)/5,1)*5+5))=6</formula>
    </cfRule>
  </conditionalFormatting>
  <conditionalFormatting sqref="O91:R94">
    <cfRule type="expression" dxfId="678" priority="157">
      <formula>INDIRECT(ADDRESS(FLOOR((ROW()-2)/19,1)*19+4,FLOOR((COLUMN()-5)/5,1)*5+5))=16</formula>
    </cfRule>
  </conditionalFormatting>
  <conditionalFormatting sqref="O88:R94">
    <cfRule type="expression" dxfId="677" priority="156">
      <formula>INDIRECT(ADDRESS(FLOOR((ROW()-2)/19,1)*19+4,FLOOR((COLUMN()-5)/5,1)*5+5))=10</formula>
    </cfRule>
  </conditionalFormatting>
  <conditionalFormatting sqref="O86:R94">
    <cfRule type="expression" dxfId="676" priority="155">
      <formula>INDIRECT(ADDRESS(FLOOR((ROW()-2)/19,1)*19+4,FLOOR((COLUMN()-5)/5,1)*5+5))=6</formula>
    </cfRule>
  </conditionalFormatting>
  <conditionalFormatting sqref="P91:Q94">
    <cfRule type="expression" dxfId="675" priority="154">
      <formula>INDIRECT(ADDRESS(FLOOR((ROW()-2)/19,1)*19+4,FLOOR((COLUMN()-5)/5,1)*5+5))=16</formula>
    </cfRule>
  </conditionalFormatting>
  <conditionalFormatting sqref="P88:Q94">
    <cfRule type="expression" dxfId="674" priority="153">
      <formula>INDIRECT(ADDRESS(FLOOR((ROW()-2)/19,1)*19+4,FLOOR((COLUMN()-5)/5,1)*5+5))=10</formula>
    </cfRule>
  </conditionalFormatting>
  <conditionalFormatting sqref="P86:Q94">
    <cfRule type="expression" dxfId="673" priority="152">
      <formula>INDIRECT(ADDRESS(FLOOR((ROW()-2)/19,1)*19+4,FLOOR((COLUMN()-5)/5,1)*5+5))=6</formula>
    </cfRule>
  </conditionalFormatting>
  <conditionalFormatting sqref="T91:W94">
    <cfRule type="expression" dxfId="672" priority="151">
      <formula>INDIRECT(ADDRESS(FLOOR((ROW()-2)/19,1)*19+4,FLOOR((COLUMN()-5)/5,1)*5+5))=16</formula>
    </cfRule>
  </conditionalFormatting>
  <conditionalFormatting sqref="T88:W94">
    <cfRule type="expression" dxfId="671" priority="150">
      <formula>INDIRECT(ADDRESS(FLOOR((ROW()-2)/19,1)*19+4,FLOOR((COLUMN()-5)/5,1)*5+5))=10</formula>
    </cfRule>
  </conditionalFormatting>
  <conditionalFormatting sqref="T86:W94">
    <cfRule type="expression" dxfId="670" priority="149">
      <formula>INDIRECT(ADDRESS(FLOOR((ROW()-2)/19,1)*19+4,FLOOR((COLUMN()-5)/5,1)*5+5))=6</formula>
    </cfRule>
  </conditionalFormatting>
  <conditionalFormatting sqref="U91:V94">
    <cfRule type="expression" dxfId="669" priority="148">
      <formula>INDIRECT(ADDRESS(FLOOR((ROW()-2)/19,1)*19+4,FLOOR((COLUMN()-5)/5,1)*5+5))=16</formula>
    </cfRule>
  </conditionalFormatting>
  <conditionalFormatting sqref="U88:V94">
    <cfRule type="expression" dxfId="668" priority="147">
      <formula>INDIRECT(ADDRESS(FLOOR((ROW()-2)/19,1)*19+4,FLOOR((COLUMN()-5)/5,1)*5+5))=10</formula>
    </cfRule>
  </conditionalFormatting>
  <conditionalFormatting sqref="U86:V94">
    <cfRule type="expression" dxfId="667" priority="146">
      <formula>INDIRECT(ADDRESS(FLOOR((ROW()-2)/19,1)*19+4,FLOOR((COLUMN()-5)/5,1)*5+5))=6</formula>
    </cfRule>
  </conditionalFormatting>
  <conditionalFormatting sqref="Y91:AB94">
    <cfRule type="expression" dxfId="666" priority="145">
      <formula>INDIRECT(ADDRESS(FLOOR((ROW()-2)/19,1)*19+4,FLOOR((COLUMN()-5)/5,1)*5+5))=16</formula>
    </cfRule>
  </conditionalFormatting>
  <conditionalFormatting sqref="Y88:AB94">
    <cfRule type="expression" dxfId="665" priority="144">
      <formula>INDIRECT(ADDRESS(FLOOR((ROW()-2)/19,1)*19+4,FLOOR((COLUMN()-5)/5,1)*5+5))=10</formula>
    </cfRule>
  </conditionalFormatting>
  <conditionalFormatting sqref="Y86:AB94">
    <cfRule type="expression" dxfId="664" priority="143">
      <formula>INDIRECT(ADDRESS(FLOOR((ROW()-2)/19,1)*19+4,FLOOR((COLUMN()-5)/5,1)*5+5))=6</formula>
    </cfRule>
  </conditionalFormatting>
  <conditionalFormatting sqref="Z91:AA94">
    <cfRule type="expression" dxfId="663" priority="142">
      <formula>INDIRECT(ADDRESS(FLOOR((ROW()-2)/19,1)*19+4,FLOOR((COLUMN()-5)/5,1)*5+5))=16</formula>
    </cfRule>
  </conditionalFormatting>
  <conditionalFormatting sqref="Z88:AA94">
    <cfRule type="expression" dxfId="662" priority="141">
      <formula>INDIRECT(ADDRESS(FLOOR((ROW()-2)/19,1)*19+4,FLOOR((COLUMN()-5)/5,1)*5+5))=10</formula>
    </cfRule>
  </conditionalFormatting>
  <conditionalFormatting sqref="Z86:AA94">
    <cfRule type="expression" dxfId="661" priority="140">
      <formula>INDIRECT(ADDRESS(FLOOR((ROW()-2)/19,1)*19+4,FLOOR((COLUMN()-5)/5,1)*5+5))=6</formula>
    </cfRule>
  </conditionalFormatting>
  <conditionalFormatting sqref="E110:H113">
    <cfRule type="expression" dxfId="660" priority="139">
      <formula>INDIRECT(ADDRESS(FLOOR((ROW()-2)/19,1)*19+4,FLOOR((COLUMN()-5)/5,1)*5+5))=16</formula>
    </cfRule>
  </conditionalFormatting>
  <conditionalFormatting sqref="E107:H113">
    <cfRule type="expression" dxfId="659" priority="138">
      <formula>INDIRECT(ADDRESS(FLOOR((ROW()-2)/19,1)*19+4,FLOOR((COLUMN()-5)/5,1)*5+5))=10</formula>
    </cfRule>
  </conditionalFormatting>
  <conditionalFormatting sqref="E105:H113">
    <cfRule type="expression" dxfId="658" priority="137">
      <formula>INDIRECT(ADDRESS(FLOOR((ROW()-2)/19,1)*19+4,FLOOR((COLUMN()-5)/5,1)*5+5))=6</formula>
    </cfRule>
  </conditionalFormatting>
  <conditionalFormatting sqref="F110:G113">
    <cfRule type="expression" dxfId="657" priority="136">
      <formula>INDIRECT(ADDRESS(FLOOR((ROW()-2)/19,1)*19+4,FLOOR((COLUMN()-5)/5,1)*5+5))=16</formula>
    </cfRule>
  </conditionalFormatting>
  <conditionalFormatting sqref="F107:G113">
    <cfRule type="expression" dxfId="656" priority="135">
      <formula>INDIRECT(ADDRESS(FLOOR((ROW()-2)/19,1)*19+4,FLOOR((COLUMN()-5)/5,1)*5+5))=10</formula>
    </cfRule>
  </conditionalFormatting>
  <conditionalFormatting sqref="F105:G113">
    <cfRule type="expression" dxfId="655" priority="134">
      <formula>INDIRECT(ADDRESS(FLOOR((ROW()-2)/19,1)*19+4,FLOOR((COLUMN()-5)/5,1)*5+5))=6</formula>
    </cfRule>
  </conditionalFormatting>
  <conditionalFormatting sqref="J110:K113 M110:M113">
    <cfRule type="expression" dxfId="654" priority="133">
      <formula>INDIRECT(ADDRESS(FLOOR((ROW()-2)/19,1)*19+4,FLOOR((COLUMN()-5)/5,1)*5+5))=16</formula>
    </cfRule>
  </conditionalFormatting>
  <conditionalFormatting sqref="J107:K113 M107:M113">
    <cfRule type="expression" dxfId="653" priority="132">
      <formula>INDIRECT(ADDRESS(FLOOR((ROW()-2)/19,1)*19+4,FLOOR((COLUMN()-5)/5,1)*5+5))=10</formula>
    </cfRule>
  </conditionalFormatting>
  <conditionalFormatting sqref="J105:K113 M105:M113">
    <cfRule type="expression" dxfId="652" priority="131">
      <formula>INDIRECT(ADDRESS(FLOOR((ROW()-2)/19,1)*19+4,FLOOR((COLUMN()-5)/5,1)*5+5))=6</formula>
    </cfRule>
  </conditionalFormatting>
  <conditionalFormatting sqref="K110:K113">
    <cfRule type="expression" dxfId="651" priority="130">
      <formula>INDIRECT(ADDRESS(FLOOR((ROW()-2)/19,1)*19+4,FLOOR((COLUMN()-5)/5,1)*5+5))=16</formula>
    </cfRule>
  </conditionalFormatting>
  <conditionalFormatting sqref="K107:K113">
    <cfRule type="expression" dxfId="650" priority="129">
      <formula>INDIRECT(ADDRESS(FLOOR((ROW()-2)/19,1)*19+4,FLOOR((COLUMN()-5)/5,1)*5+5))=10</formula>
    </cfRule>
  </conditionalFormatting>
  <conditionalFormatting sqref="K105:K113">
    <cfRule type="expression" dxfId="649" priority="128">
      <formula>INDIRECT(ADDRESS(FLOOR((ROW()-2)/19,1)*19+4,FLOOR((COLUMN()-5)/5,1)*5+5))=6</formula>
    </cfRule>
  </conditionalFormatting>
  <conditionalFormatting sqref="O110:P113 R110:R113">
    <cfRule type="expression" dxfId="648" priority="127">
      <formula>INDIRECT(ADDRESS(FLOOR((ROW()-2)/19,1)*19+4,FLOOR((COLUMN()-5)/5,1)*5+5))=16</formula>
    </cfRule>
  </conditionalFormatting>
  <conditionalFormatting sqref="O107:P113 R107:R113">
    <cfRule type="expression" dxfId="647" priority="126">
      <formula>INDIRECT(ADDRESS(FLOOR((ROW()-2)/19,1)*19+4,FLOOR((COLUMN()-5)/5,1)*5+5))=10</formula>
    </cfRule>
  </conditionalFormatting>
  <conditionalFormatting sqref="O105:P113 R105:R113">
    <cfRule type="expression" dxfId="646" priority="125">
      <formula>INDIRECT(ADDRESS(FLOOR((ROW()-2)/19,1)*19+4,FLOOR((COLUMN()-5)/5,1)*5+5))=6</formula>
    </cfRule>
  </conditionalFormatting>
  <conditionalFormatting sqref="P110:P113">
    <cfRule type="expression" dxfId="645" priority="124">
      <formula>INDIRECT(ADDRESS(FLOOR((ROW()-2)/19,1)*19+4,FLOOR((COLUMN()-5)/5,1)*5+5))=16</formula>
    </cfRule>
  </conditionalFormatting>
  <conditionalFormatting sqref="P107:P113">
    <cfRule type="expression" dxfId="644" priority="123">
      <formula>INDIRECT(ADDRESS(FLOOR((ROW()-2)/19,1)*19+4,FLOOR((COLUMN()-5)/5,1)*5+5))=10</formula>
    </cfRule>
  </conditionalFormatting>
  <conditionalFormatting sqref="P105:P113">
    <cfRule type="expression" dxfId="643" priority="122">
      <formula>INDIRECT(ADDRESS(FLOOR((ROW()-2)/19,1)*19+4,FLOOR((COLUMN()-5)/5,1)*5+5))=6</formula>
    </cfRule>
  </conditionalFormatting>
  <conditionalFormatting sqref="T110:U113 W110:W113">
    <cfRule type="expression" dxfId="642" priority="121">
      <formula>INDIRECT(ADDRESS(FLOOR((ROW()-2)/19,1)*19+4,FLOOR((COLUMN()-5)/5,1)*5+5))=16</formula>
    </cfRule>
  </conditionalFormatting>
  <conditionalFormatting sqref="T107:U113 W107:W113">
    <cfRule type="expression" dxfId="641" priority="120">
      <formula>INDIRECT(ADDRESS(FLOOR((ROW()-2)/19,1)*19+4,FLOOR((COLUMN()-5)/5,1)*5+5))=10</formula>
    </cfRule>
  </conditionalFormatting>
  <conditionalFormatting sqref="T105:U113 W105:W113">
    <cfRule type="expression" dxfId="640" priority="119">
      <formula>INDIRECT(ADDRESS(FLOOR((ROW()-2)/19,1)*19+4,FLOOR((COLUMN()-5)/5,1)*5+5))=6</formula>
    </cfRule>
  </conditionalFormatting>
  <conditionalFormatting sqref="U110:U113">
    <cfRule type="expression" dxfId="639" priority="118">
      <formula>INDIRECT(ADDRESS(FLOOR((ROW()-2)/19,1)*19+4,FLOOR((COLUMN()-5)/5,1)*5+5))=16</formula>
    </cfRule>
  </conditionalFormatting>
  <conditionalFormatting sqref="U107:U113">
    <cfRule type="expression" dxfId="638" priority="117">
      <formula>INDIRECT(ADDRESS(FLOOR((ROW()-2)/19,1)*19+4,FLOOR((COLUMN()-5)/5,1)*5+5))=10</formula>
    </cfRule>
  </conditionalFormatting>
  <conditionalFormatting sqref="U105:U113">
    <cfRule type="expression" dxfId="637" priority="116">
      <formula>INDIRECT(ADDRESS(FLOOR((ROW()-2)/19,1)*19+4,FLOOR((COLUMN()-5)/5,1)*5+5))=6</formula>
    </cfRule>
  </conditionalFormatting>
  <conditionalFormatting sqref="Y110:Z113 AB110:AB113">
    <cfRule type="expression" dxfId="636" priority="115">
      <formula>INDIRECT(ADDRESS(FLOOR((ROW()-2)/19,1)*19+4,FLOOR((COLUMN()-5)/5,1)*5+5))=16</formula>
    </cfRule>
  </conditionalFormatting>
  <conditionalFormatting sqref="Y107:Z113 AB107:AB113">
    <cfRule type="expression" dxfId="635" priority="114">
      <formula>INDIRECT(ADDRESS(FLOOR((ROW()-2)/19,1)*19+4,FLOOR((COLUMN()-5)/5,1)*5+5))=10</formula>
    </cfRule>
  </conditionalFormatting>
  <conditionalFormatting sqref="Y105:Z113 AB105:AB113">
    <cfRule type="expression" dxfId="634" priority="113">
      <formula>INDIRECT(ADDRESS(FLOOR((ROW()-2)/19,1)*19+4,FLOOR((COLUMN()-5)/5,1)*5+5))=6</formula>
    </cfRule>
  </conditionalFormatting>
  <conditionalFormatting sqref="Z110:Z113">
    <cfRule type="expression" dxfId="633" priority="112">
      <formula>INDIRECT(ADDRESS(FLOOR((ROW()-2)/19,1)*19+4,FLOOR((COLUMN()-5)/5,1)*5+5))=16</formula>
    </cfRule>
  </conditionalFormatting>
  <conditionalFormatting sqref="Z107:Z113">
    <cfRule type="expression" dxfId="632" priority="111">
      <formula>INDIRECT(ADDRESS(FLOOR((ROW()-2)/19,1)*19+4,FLOOR((COLUMN()-5)/5,1)*5+5))=10</formula>
    </cfRule>
  </conditionalFormatting>
  <conditionalFormatting sqref="Z105:Z113">
    <cfRule type="expression" dxfId="631" priority="110">
      <formula>INDIRECT(ADDRESS(FLOOR((ROW()-2)/19,1)*19+4,FLOOR((COLUMN()-5)/5,1)*5+5))=6</formula>
    </cfRule>
  </conditionalFormatting>
  <conditionalFormatting sqref="L110:L113">
    <cfRule type="expression" dxfId="630" priority="109">
      <formula>INDIRECT(ADDRESS(FLOOR((ROW()-2)/19,1)*19+4,FLOOR((COLUMN()-5)/5,1)*5+5))=16</formula>
    </cfRule>
  </conditionalFormatting>
  <conditionalFormatting sqref="L107:L113">
    <cfRule type="expression" dxfId="629" priority="108">
      <formula>INDIRECT(ADDRESS(FLOOR((ROW()-2)/19,1)*19+4,FLOOR((COLUMN()-5)/5,1)*5+5))=10</formula>
    </cfRule>
  </conditionalFormatting>
  <conditionalFormatting sqref="L105:L113">
    <cfRule type="expression" dxfId="628" priority="107">
      <formula>INDIRECT(ADDRESS(FLOOR((ROW()-2)/19,1)*19+4,FLOOR((COLUMN()-5)/5,1)*5+5))=6</formula>
    </cfRule>
  </conditionalFormatting>
  <conditionalFormatting sqref="L110:L113">
    <cfRule type="expression" dxfId="627" priority="106">
      <formula>INDIRECT(ADDRESS(FLOOR((ROW()-2)/19,1)*19+4,FLOOR((COLUMN()-5)/5,1)*5+5))=16</formula>
    </cfRule>
  </conditionalFormatting>
  <conditionalFormatting sqref="L107:L113">
    <cfRule type="expression" dxfId="626" priority="105">
      <formula>INDIRECT(ADDRESS(FLOOR((ROW()-2)/19,1)*19+4,FLOOR((COLUMN()-5)/5,1)*5+5))=10</formula>
    </cfRule>
  </conditionalFormatting>
  <conditionalFormatting sqref="L105:L113">
    <cfRule type="expression" dxfId="625" priority="104">
      <formula>INDIRECT(ADDRESS(FLOOR((ROW()-2)/19,1)*19+4,FLOOR((COLUMN()-5)/5,1)*5+5))=6</formula>
    </cfRule>
  </conditionalFormatting>
  <conditionalFormatting sqref="Q110:Q113">
    <cfRule type="expression" dxfId="624" priority="103">
      <formula>INDIRECT(ADDRESS(FLOOR((ROW()-2)/19,1)*19+4,FLOOR((COLUMN()-5)/5,1)*5+5))=16</formula>
    </cfRule>
  </conditionalFormatting>
  <conditionalFormatting sqref="Q107:Q113">
    <cfRule type="expression" dxfId="623" priority="102">
      <formula>INDIRECT(ADDRESS(FLOOR((ROW()-2)/19,1)*19+4,FLOOR((COLUMN()-5)/5,1)*5+5))=10</formula>
    </cfRule>
  </conditionalFormatting>
  <conditionalFormatting sqref="Q105:Q113">
    <cfRule type="expression" dxfId="622" priority="101">
      <formula>INDIRECT(ADDRESS(FLOOR((ROW()-2)/19,1)*19+4,FLOOR((COLUMN()-5)/5,1)*5+5))=6</formula>
    </cfRule>
  </conditionalFormatting>
  <conditionalFormatting sqref="Q110:Q113">
    <cfRule type="expression" dxfId="621" priority="100">
      <formula>INDIRECT(ADDRESS(FLOOR((ROW()-2)/19,1)*19+4,FLOOR((COLUMN()-5)/5,1)*5+5))=16</formula>
    </cfRule>
  </conditionalFormatting>
  <conditionalFormatting sqref="Q107:Q113">
    <cfRule type="expression" dxfId="620" priority="99">
      <formula>INDIRECT(ADDRESS(FLOOR((ROW()-2)/19,1)*19+4,FLOOR((COLUMN()-5)/5,1)*5+5))=10</formula>
    </cfRule>
  </conditionalFormatting>
  <conditionalFormatting sqref="Q105:Q113">
    <cfRule type="expression" dxfId="619" priority="98">
      <formula>INDIRECT(ADDRESS(FLOOR((ROW()-2)/19,1)*19+4,FLOOR((COLUMN()-5)/5,1)*5+5))=6</formula>
    </cfRule>
  </conditionalFormatting>
  <conditionalFormatting sqref="V110:V113">
    <cfRule type="expression" dxfId="618" priority="97">
      <formula>INDIRECT(ADDRESS(FLOOR((ROW()-2)/19,1)*19+4,FLOOR((COLUMN()-5)/5,1)*5+5))=16</formula>
    </cfRule>
  </conditionalFormatting>
  <conditionalFormatting sqref="V107:V113">
    <cfRule type="expression" dxfId="617" priority="96">
      <formula>INDIRECT(ADDRESS(FLOOR((ROW()-2)/19,1)*19+4,FLOOR((COLUMN()-5)/5,1)*5+5))=10</formula>
    </cfRule>
  </conditionalFormatting>
  <conditionalFormatting sqref="V105:V113">
    <cfRule type="expression" dxfId="616" priority="95">
      <formula>INDIRECT(ADDRESS(FLOOR((ROW()-2)/19,1)*19+4,FLOOR((COLUMN()-5)/5,1)*5+5))=6</formula>
    </cfRule>
  </conditionalFormatting>
  <conditionalFormatting sqref="V110:V113">
    <cfRule type="expression" dxfId="615" priority="94">
      <formula>INDIRECT(ADDRESS(FLOOR((ROW()-2)/19,1)*19+4,FLOOR((COLUMN()-5)/5,1)*5+5))=16</formula>
    </cfRule>
  </conditionalFormatting>
  <conditionalFormatting sqref="V107:V113">
    <cfRule type="expression" dxfId="614" priority="93">
      <formula>INDIRECT(ADDRESS(FLOOR((ROW()-2)/19,1)*19+4,FLOOR((COLUMN()-5)/5,1)*5+5))=10</formula>
    </cfRule>
  </conditionalFormatting>
  <conditionalFormatting sqref="V105:V113">
    <cfRule type="expression" dxfId="613" priority="92">
      <formula>INDIRECT(ADDRESS(FLOOR((ROW()-2)/19,1)*19+4,FLOOR((COLUMN()-5)/5,1)*5+5))=6</formula>
    </cfRule>
  </conditionalFormatting>
  <conditionalFormatting sqref="AA110:AA113">
    <cfRule type="expression" dxfId="612" priority="91">
      <formula>INDIRECT(ADDRESS(FLOOR((ROW()-2)/19,1)*19+4,FLOOR((COLUMN()-5)/5,1)*5+5))=16</formula>
    </cfRule>
  </conditionalFormatting>
  <conditionalFormatting sqref="AA107:AA113">
    <cfRule type="expression" dxfId="611" priority="90">
      <formula>INDIRECT(ADDRESS(FLOOR((ROW()-2)/19,1)*19+4,FLOOR((COLUMN()-5)/5,1)*5+5))=10</formula>
    </cfRule>
  </conditionalFormatting>
  <conditionalFormatting sqref="AA105:AA113">
    <cfRule type="expression" dxfId="610" priority="89">
      <formula>INDIRECT(ADDRESS(FLOOR((ROW()-2)/19,1)*19+4,FLOOR((COLUMN()-5)/5,1)*5+5))=6</formula>
    </cfRule>
  </conditionalFormatting>
  <conditionalFormatting sqref="AA110:AA113">
    <cfRule type="expression" dxfId="609" priority="88">
      <formula>INDIRECT(ADDRESS(FLOOR((ROW()-2)/19,1)*19+4,FLOOR((COLUMN()-5)/5,1)*5+5))=16</formula>
    </cfRule>
  </conditionalFormatting>
  <conditionalFormatting sqref="AA107:AA113">
    <cfRule type="expression" dxfId="608" priority="87">
      <formula>INDIRECT(ADDRESS(FLOOR((ROW()-2)/19,1)*19+4,FLOOR((COLUMN()-5)/5,1)*5+5))=10</formula>
    </cfRule>
  </conditionalFormatting>
  <conditionalFormatting sqref="AA105:AA113">
    <cfRule type="expression" dxfId="607" priority="86">
      <formula>INDIRECT(ADDRESS(FLOOR((ROW()-2)/19,1)*19+4,FLOOR((COLUMN()-5)/5,1)*5+5))=6</formula>
    </cfRule>
  </conditionalFormatting>
  <conditionalFormatting sqref="E77:H153 J77:M153 O77:R153 T77:W153 Y77:AB153">
    <cfRule type="expression" dxfId="606" priority="85" stopIfTrue="1">
      <formula>INDIRECT(ADDRESS(FLOOR((ROW()-2)/19,1)*19+4,FLOOR((COLUMN()-5)/5,1)*5+5))=""</formula>
    </cfRule>
  </conditionalFormatting>
  <conditionalFormatting sqref="E129:H132">
    <cfRule type="expression" dxfId="605" priority="84">
      <formula>INDIRECT(ADDRESS(FLOOR((ROW()-2)/19,1)*19+4,FLOOR((COLUMN()-5)/5,1)*5+5))=16</formula>
    </cfRule>
  </conditionalFormatting>
  <conditionalFormatting sqref="E126:H132">
    <cfRule type="expression" dxfId="604" priority="83">
      <formula>INDIRECT(ADDRESS(FLOOR((ROW()-2)/19,1)*19+4,FLOOR((COLUMN()-5)/5,1)*5+5))=10</formula>
    </cfRule>
  </conditionalFormatting>
  <conditionalFormatting sqref="E124:H132">
    <cfRule type="expression" dxfId="603" priority="82">
      <formula>INDIRECT(ADDRESS(FLOOR((ROW()-2)/19,1)*19+4,FLOOR((COLUMN()-5)/5,1)*5+5))=6</formula>
    </cfRule>
  </conditionalFormatting>
  <conditionalFormatting sqref="F129:G132">
    <cfRule type="expression" dxfId="602" priority="81">
      <formula>INDIRECT(ADDRESS(FLOOR((ROW()-2)/19,1)*19+4,FLOOR((COLUMN()-5)/5,1)*5+5))=16</formula>
    </cfRule>
  </conditionalFormatting>
  <conditionalFormatting sqref="F126:G132">
    <cfRule type="expression" dxfId="601" priority="80">
      <formula>INDIRECT(ADDRESS(FLOOR((ROW()-2)/19,1)*19+4,FLOOR((COLUMN()-5)/5,1)*5+5))=10</formula>
    </cfRule>
  </conditionalFormatting>
  <conditionalFormatting sqref="F124:G132">
    <cfRule type="expression" dxfId="600" priority="79">
      <formula>INDIRECT(ADDRESS(FLOOR((ROW()-2)/19,1)*19+4,FLOOR((COLUMN()-5)/5,1)*5+5))=6</formula>
    </cfRule>
  </conditionalFormatting>
  <conditionalFormatting sqref="J129:M132">
    <cfRule type="expression" dxfId="599" priority="78">
      <formula>INDIRECT(ADDRESS(FLOOR((ROW()-2)/19,1)*19+4,FLOOR((COLUMN()-5)/5,1)*5+5))=16</formula>
    </cfRule>
  </conditionalFormatting>
  <conditionalFormatting sqref="J126:M132">
    <cfRule type="expression" dxfId="598" priority="77">
      <formula>INDIRECT(ADDRESS(FLOOR((ROW()-2)/19,1)*19+4,FLOOR((COLUMN()-5)/5,1)*5+5))=10</formula>
    </cfRule>
  </conditionalFormatting>
  <conditionalFormatting sqref="J124:M132">
    <cfRule type="expression" dxfId="597" priority="76">
      <formula>INDIRECT(ADDRESS(FLOOR((ROW()-2)/19,1)*19+4,FLOOR((COLUMN()-5)/5,1)*5+5))=6</formula>
    </cfRule>
  </conditionalFormatting>
  <conditionalFormatting sqref="K129:L132">
    <cfRule type="expression" dxfId="596" priority="75">
      <formula>INDIRECT(ADDRESS(FLOOR((ROW()-2)/19,1)*19+4,FLOOR((COLUMN()-5)/5,1)*5+5))=16</formula>
    </cfRule>
  </conditionalFormatting>
  <conditionalFormatting sqref="K126:L132">
    <cfRule type="expression" dxfId="595" priority="74">
      <formula>INDIRECT(ADDRESS(FLOOR((ROW()-2)/19,1)*19+4,FLOOR((COLUMN()-5)/5,1)*5+5))=10</formula>
    </cfRule>
  </conditionalFormatting>
  <conditionalFormatting sqref="K124:L132">
    <cfRule type="expression" dxfId="594" priority="73">
      <formula>INDIRECT(ADDRESS(FLOOR((ROW()-2)/19,1)*19+4,FLOOR((COLUMN()-5)/5,1)*5+5))=6</formula>
    </cfRule>
  </conditionalFormatting>
  <conditionalFormatting sqref="O129:R132">
    <cfRule type="expression" dxfId="593" priority="72">
      <formula>INDIRECT(ADDRESS(FLOOR((ROW()-2)/19,1)*19+4,FLOOR((COLUMN()-5)/5,1)*5+5))=16</formula>
    </cfRule>
  </conditionalFormatting>
  <conditionalFormatting sqref="O126:R132">
    <cfRule type="expression" dxfId="592" priority="71">
      <formula>INDIRECT(ADDRESS(FLOOR((ROW()-2)/19,1)*19+4,FLOOR((COLUMN()-5)/5,1)*5+5))=10</formula>
    </cfRule>
  </conditionalFormatting>
  <conditionalFormatting sqref="O124:R132">
    <cfRule type="expression" dxfId="591" priority="70">
      <formula>INDIRECT(ADDRESS(FLOOR((ROW()-2)/19,1)*19+4,FLOOR((COLUMN()-5)/5,1)*5+5))=6</formula>
    </cfRule>
  </conditionalFormatting>
  <conditionalFormatting sqref="P129:Q132">
    <cfRule type="expression" dxfId="590" priority="69">
      <formula>INDIRECT(ADDRESS(FLOOR((ROW()-2)/19,1)*19+4,FLOOR((COLUMN()-5)/5,1)*5+5))=16</formula>
    </cfRule>
  </conditionalFormatting>
  <conditionalFormatting sqref="P126:Q132">
    <cfRule type="expression" dxfId="589" priority="68">
      <formula>INDIRECT(ADDRESS(FLOOR((ROW()-2)/19,1)*19+4,FLOOR((COLUMN()-5)/5,1)*5+5))=10</formula>
    </cfRule>
  </conditionalFormatting>
  <conditionalFormatting sqref="P124:Q132">
    <cfRule type="expression" dxfId="588" priority="67">
      <formula>INDIRECT(ADDRESS(FLOOR((ROW()-2)/19,1)*19+4,FLOOR((COLUMN()-5)/5,1)*5+5))=6</formula>
    </cfRule>
  </conditionalFormatting>
  <conditionalFormatting sqref="T129:W132">
    <cfRule type="expression" dxfId="587" priority="66">
      <formula>INDIRECT(ADDRESS(FLOOR((ROW()-2)/19,1)*19+4,FLOOR((COLUMN()-5)/5,1)*5+5))=16</formula>
    </cfRule>
  </conditionalFormatting>
  <conditionalFormatting sqref="T126:W132">
    <cfRule type="expression" dxfId="586" priority="65">
      <formula>INDIRECT(ADDRESS(FLOOR((ROW()-2)/19,1)*19+4,FLOOR((COLUMN()-5)/5,1)*5+5))=10</formula>
    </cfRule>
  </conditionalFormatting>
  <conditionalFormatting sqref="T124:W132">
    <cfRule type="expression" dxfId="585" priority="64">
      <formula>INDIRECT(ADDRESS(FLOOR((ROW()-2)/19,1)*19+4,FLOOR((COLUMN()-5)/5,1)*5+5))=6</formula>
    </cfRule>
  </conditionalFormatting>
  <conditionalFormatting sqref="U129:V132">
    <cfRule type="expression" dxfId="584" priority="63">
      <formula>INDIRECT(ADDRESS(FLOOR((ROW()-2)/19,1)*19+4,FLOOR((COLUMN()-5)/5,1)*5+5))=16</formula>
    </cfRule>
  </conditionalFormatting>
  <conditionalFormatting sqref="U126:V132">
    <cfRule type="expression" dxfId="583" priority="62">
      <formula>INDIRECT(ADDRESS(FLOOR((ROW()-2)/19,1)*19+4,FLOOR((COLUMN()-5)/5,1)*5+5))=10</formula>
    </cfRule>
  </conditionalFormatting>
  <conditionalFormatting sqref="U124:V132">
    <cfRule type="expression" dxfId="582" priority="61">
      <formula>INDIRECT(ADDRESS(FLOOR((ROW()-2)/19,1)*19+4,FLOOR((COLUMN()-5)/5,1)*5+5))=6</formula>
    </cfRule>
  </conditionalFormatting>
  <conditionalFormatting sqref="Y129:AB132">
    <cfRule type="expression" dxfId="581" priority="60">
      <formula>INDIRECT(ADDRESS(FLOOR((ROW()-2)/19,1)*19+4,FLOOR((COLUMN()-5)/5,1)*5+5))=16</formula>
    </cfRule>
  </conditionalFormatting>
  <conditionalFormatting sqref="Y126:AB132">
    <cfRule type="expression" dxfId="580" priority="59">
      <formula>INDIRECT(ADDRESS(FLOOR((ROW()-2)/19,1)*19+4,FLOOR((COLUMN()-5)/5,1)*5+5))=10</formula>
    </cfRule>
  </conditionalFormatting>
  <conditionalFormatting sqref="Y124:AB132">
    <cfRule type="expression" dxfId="579" priority="58">
      <formula>INDIRECT(ADDRESS(FLOOR((ROW()-2)/19,1)*19+4,FLOOR((COLUMN()-5)/5,1)*5+5))=6</formula>
    </cfRule>
  </conditionalFormatting>
  <conditionalFormatting sqref="Z129:AA132">
    <cfRule type="expression" dxfId="578" priority="57">
      <formula>INDIRECT(ADDRESS(FLOOR((ROW()-2)/19,1)*19+4,FLOOR((COLUMN()-5)/5,1)*5+5))=16</formula>
    </cfRule>
  </conditionalFormatting>
  <conditionalFormatting sqref="Z126:AA132">
    <cfRule type="expression" dxfId="577" priority="56">
      <formula>INDIRECT(ADDRESS(FLOOR((ROW()-2)/19,1)*19+4,FLOOR((COLUMN()-5)/5,1)*5+5))=10</formula>
    </cfRule>
  </conditionalFormatting>
  <conditionalFormatting sqref="Z124:AA132">
    <cfRule type="expression" dxfId="576" priority="55">
      <formula>INDIRECT(ADDRESS(FLOOR((ROW()-2)/19,1)*19+4,FLOOR((COLUMN()-5)/5,1)*5+5))=6</formula>
    </cfRule>
  </conditionalFormatting>
  <conditionalFormatting sqref="E148:H151">
    <cfRule type="expression" dxfId="575" priority="54">
      <formula>INDIRECT(ADDRESS(FLOOR((ROW()-2)/19,1)*19+4,FLOOR((COLUMN()-5)/5,1)*5+5))=16</formula>
    </cfRule>
  </conditionalFormatting>
  <conditionalFormatting sqref="E145:H151">
    <cfRule type="expression" dxfId="574" priority="53">
      <formula>INDIRECT(ADDRESS(FLOOR((ROW()-2)/19,1)*19+4,FLOOR((COLUMN()-5)/5,1)*5+5))=10</formula>
    </cfRule>
  </conditionalFormatting>
  <conditionalFormatting sqref="E143:H151">
    <cfRule type="expression" dxfId="573" priority="52">
      <formula>INDIRECT(ADDRESS(FLOOR((ROW()-2)/19,1)*19+4,FLOOR((COLUMN()-5)/5,1)*5+5))=6</formula>
    </cfRule>
  </conditionalFormatting>
  <conditionalFormatting sqref="F148:G151">
    <cfRule type="expression" dxfId="572" priority="51">
      <formula>INDIRECT(ADDRESS(FLOOR((ROW()-2)/19,1)*19+4,FLOOR((COLUMN()-5)/5,1)*5+5))=16</formula>
    </cfRule>
  </conditionalFormatting>
  <conditionalFormatting sqref="F145:G151">
    <cfRule type="expression" dxfId="571" priority="50">
      <formula>INDIRECT(ADDRESS(FLOOR((ROW()-2)/19,1)*19+4,FLOOR((COLUMN()-5)/5,1)*5+5))=10</formula>
    </cfRule>
  </conditionalFormatting>
  <conditionalFormatting sqref="F143:G151">
    <cfRule type="expression" dxfId="570" priority="49">
      <formula>INDIRECT(ADDRESS(FLOOR((ROW()-2)/19,1)*19+4,FLOOR((COLUMN()-5)/5,1)*5+5))=6</formula>
    </cfRule>
  </conditionalFormatting>
  <conditionalFormatting sqref="J148:K151 M148:M151">
    <cfRule type="expression" dxfId="569" priority="48">
      <formula>INDIRECT(ADDRESS(FLOOR((ROW()-2)/19,1)*19+4,FLOOR((COLUMN()-5)/5,1)*5+5))=16</formula>
    </cfRule>
  </conditionalFormatting>
  <conditionalFormatting sqref="J145:K151 M145:M151">
    <cfRule type="expression" dxfId="568" priority="47">
      <formula>INDIRECT(ADDRESS(FLOOR((ROW()-2)/19,1)*19+4,FLOOR((COLUMN()-5)/5,1)*5+5))=10</formula>
    </cfRule>
  </conditionalFormatting>
  <conditionalFormatting sqref="J143:K151 M143:M151">
    <cfRule type="expression" dxfId="567" priority="46">
      <formula>INDIRECT(ADDRESS(FLOOR((ROW()-2)/19,1)*19+4,FLOOR((COLUMN()-5)/5,1)*5+5))=6</formula>
    </cfRule>
  </conditionalFormatting>
  <conditionalFormatting sqref="K148:K151">
    <cfRule type="expression" dxfId="566" priority="45">
      <formula>INDIRECT(ADDRESS(FLOOR((ROW()-2)/19,1)*19+4,FLOOR((COLUMN()-5)/5,1)*5+5))=16</formula>
    </cfRule>
  </conditionalFormatting>
  <conditionalFormatting sqref="K145:K151">
    <cfRule type="expression" dxfId="565" priority="44">
      <formula>INDIRECT(ADDRESS(FLOOR((ROW()-2)/19,1)*19+4,FLOOR((COLUMN()-5)/5,1)*5+5))=10</formula>
    </cfRule>
  </conditionalFormatting>
  <conditionalFormatting sqref="K143:K151">
    <cfRule type="expression" dxfId="564" priority="43">
      <formula>INDIRECT(ADDRESS(FLOOR((ROW()-2)/19,1)*19+4,FLOOR((COLUMN()-5)/5,1)*5+5))=6</formula>
    </cfRule>
  </conditionalFormatting>
  <conditionalFormatting sqref="O148:P151 R148:R151">
    <cfRule type="expression" dxfId="563" priority="42">
      <formula>INDIRECT(ADDRESS(FLOOR((ROW()-2)/19,1)*19+4,FLOOR((COLUMN()-5)/5,1)*5+5))=16</formula>
    </cfRule>
  </conditionalFormatting>
  <conditionalFormatting sqref="O145:P151 R145:R151">
    <cfRule type="expression" dxfId="562" priority="41">
      <formula>INDIRECT(ADDRESS(FLOOR((ROW()-2)/19,1)*19+4,FLOOR((COLUMN()-5)/5,1)*5+5))=10</formula>
    </cfRule>
  </conditionalFormatting>
  <conditionalFormatting sqref="O143:P151 R143:R151">
    <cfRule type="expression" dxfId="561" priority="40">
      <formula>INDIRECT(ADDRESS(FLOOR((ROW()-2)/19,1)*19+4,FLOOR((COLUMN()-5)/5,1)*5+5))=6</formula>
    </cfRule>
  </conditionalFormatting>
  <conditionalFormatting sqref="P148:P151">
    <cfRule type="expression" dxfId="560" priority="39">
      <formula>INDIRECT(ADDRESS(FLOOR((ROW()-2)/19,1)*19+4,FLOOR((COLUMN()-5)/5,1)*5+5))=16</formula>
    </cfRule>
  </conditionalFormatting>
  <conditionalFormatting sqref="P145:P151">
    <cfRule type="expression" dxfId="559" priority="38">
      <formula>INDIRECT(ADDRESS(FLOOR((ROW()-2)/19,1)*19+4,FLOOR((COLUMN()-5)/5,1)*5+5))=10</formula>
    </cfRule>
  </conditionalFormatting>
  <conditionalFormatting sqref="P143:P151">
    <cfRule type="expression" dxfId="558" priority="37">
      <formula>INDIRECT(ADDRESS(FLOOR((ROW()-2)/19,1)*19+4,FLOOR((COLUMN()-5)/5,1)*5+5))=6</formula>
    </cfRule>
  </conditionalFormatting>
  <conditionalFormatting sqref="T148:U151 W148:W151">
    <cfRule type="expression" dxfId="557" priority="36">
      <formula>INDIRECT(ADDRESS(FLOOR((ROW()-2)/19,1)*19+4,FLOOR((COLUMN()-5)/5,1)*5+5))=16</formula>
    </cfRule>
  </conditionalFormatting>
  <conditionalFormatting sqref="T145:U151 W145:W151">
    <cfRule type="expression" dxfId="556" priority="35">
      <formula>INDIRECT(ADDRESS(FLOOR((ROW()-2)/19,1)*19+4,FLOOR((COLUMN()-5)/5,1)*5+5))=10</formula>
    </cfRule>
  </conditionalFormatting>
  <conditionalFormatting sqref="T143:U151 W143:W151">
    <cfRule type="expression" dxfId="555" priority="34">
      <formula>INDIRECT(ADDRESS(FLOOR((ROW()-2)/19,1)*19+4,FLOOR((COLUMN()-5)/5,1)*5+5))=6</formula>
    </cfRule>
  </conditionalFormatting>
  <conditionalFormatting sqref="U148:U151">
    <cfRule type="expression" dxfId="554" priority="33">
      <formula>INDIRECT(ADDRESS(FLOOR((ROW()-2)/19,1)*19+4,FLOOR((COLUMN()-5)/5,1)*5+5))=16</formula>
    </cfRule>
  </conditionalFormatting>
  <conditionalFormatting sqref="U145:U151">
    <cfRule type="expression" dxfId="553" priority="32">
      <formula>INDIRECT(ADDRESS(FLOOR((ROW()-2)/19,1)*19+4,FLOOR((COLUMN()-5)/5,1)*5+5))=10</formula>
    </cfRule>
  </conditionalFormatting>
  <conditionalFormatting sqref="U143:U151">
    <cfRule type="expression" dxfId="552" priority="31">
      <formula>INDIRECT(ADDRESS(FLOOR((ROW()-2)/19,1)*19+4,FLOOR((COLUMN()-5)/5,1)*5+5))=6</formula>
    </cfRule>
  </conditionalFormatting>
  <conditionalFormatting sqref="Y148:Z151 AB148:AB151">
    <cfRule type="expression" dxfId="551" priority="30">
      <formula>INDIRECT(ADDRESS(FLOOR((ROW()-2)/19,1)*19+4,FLOOR((COLUMN()-5)/5,1)*5+5))=16</formula>
    </cfRule>
  </conditionalFormatting>
  <conditionalFormatting sqref="Y145:Z151 AB145:AB151">
    <cfRule type="expression" dxfId="550" priority="29">
      <formula>INDIRECT(ADDRESS(FLOOR((ROW()-2)/19,1)*19+4,FLOOR((COLUMN()-5)/5,1)*5+5))=10</formula>
    </cfRule>
  </conditionalFormatting>
  <conditionalFormatting sqref="Y143:Z151 AB143:AB151">
    <cfRule type="expression" dxfId="549" priority="28">
      <formula>INDIRECT(ADDRESS(FLOOR((ROW()-2)/19,1)*19+4,FLOOR((COLUMN()-5)/5,1)*5+5))=6</formula>
    </cfRule>
  </conditionalFormatting>
  <conditionalFormatting sqref="Z148:Z151">
    <cfRule type="expression" dxfId="548" priority="27">
      <formula>INDIRECT(ADDRESS(FLOOR((ROW()-2)/19,1)*19+4,FLOOR((COLUMN()-5)/5,1)*5+5))=16</formula>
    </cfRule>
  </conditionalFormatting>
  <conditionalFormatting sqref="Z145:Z151">
    <cfRule type="expression" dxfId="547" priority="26">
      <formula>INDIRECT(ADDRESS(FLOOR((ROW()-2)/19,1)*19+4,FLOOR((COLUMN()-5)/5,1)*5+5))=10</formula>
    </cfRule>
  </conditionalFormatting>
  <conditionalFormatting sqref="Z143:Z151">
    <cfRule type="expression" dxfId="546" priority="25">
      <formula>INDIRECT(ADDRESS(FLOOR((ROW()-2)/19,1)*19+4,FLOOR((COLUMN()-5)/5,1)*5+5))=6</formula>
    </cfRule>
  </conditionalFormatting>
  <conditionalFormatting sqref="L148:L151">
    <cfRule type="expression" dxfId="545" priority="24">
      <formula>INDIRECT(ADDRESS(FLOOR((ROW()-2)/19,1)*19+4,FLOOR((COLUMN()-5)/5,1)*5+5))=16</formula>
    </cfRule>
  </conditionalFormatting>
  <conditionalFormatting sqref="L145:L151">
    <cfRule type="expression" dxfId="544" priority="23">
      <formula>INDIRECT(ADDRESS(FLOOR((ROW()-2)/19,1)*19+4,FLOOR((COLUMN()-5)/5,1)*5+5))=10</formula>
    </cfRule>
  </conditionalFormatting>
  <conditionalFormatting sqref="L143:L151">
    <cfRule type="expression" dxfId="543" priority="22">
      <formula>INDIRECT(ADDRESS(FLOOR((ROW()-2)/19,1)*19+4,FLOOR((COLUMN()-5)/5,1)*5+5))=6</formula>
    </cfRule>
  </conditionalFormatting>
  <conditionalFormatting sqref="L148:L151">
    <cfRule type="expression" dxfId="542" priority="21">
      <formula>INDIRECT(ADDRESS(FLOOR((ROW()-2)/19,1)*19+4,FLOOR((COLUMN()-5)/5,1)*5+5))=16</formula>
    </cfRule>
  </conditionalFormatting>
  <conditionalFormatting sqref="L145:L151">
    <cfRule type="expression" dxfId="541" priority="20">
      <formula>INDIRECT(ADDRESS(FLOOR((ROW()-2)/19,1)*19+4,FLOOR((COLUMN()-5)/5,1)*5+5))=10</formula>
    </cfRule>
  </conditionalFormatting>
  <conditionalFormatting sqref="L143:L151">
    <cfRule type="expression" dxfId="540" priority="19">
      <formula>INDIRECT(ADDRESS(FLOOR((ROW()-2)/19,1)*19+4,FLOOR((COLUMN()-5)/5,1)*5+5))=6</formula>
    </cfRule>
  </conditionalFormatting>
  <conditionalFormatting sqref="Q148:Q151">
    <cfRule type="expression" dxfId="539" priority="18">
      <formula>INDIRECT(ADDRESS(FLOOR((ROW()-2)/19,1)*19+4,FLOOR((COLUMN()-5)/5,1)*5+5))=16</formula>
    </cfRule>
  </conditionalFormatting>
  <conditionalFormatting sqref="Q145:Q151">
    <cfRule type="expression" dxfId="538" priority="17">
      <formula>INDIRECT(ADDRESS(FLOOR((ROW()-2)/19,1)*19+4,FLOOR((COLUMN()-5)/5,1)*5+5))=10</formula>
    </cfRule>
  </conditionalFormatting>
  <conditionalFormatting sqref="Q143:Q151">
    <cfRule type="expression" dxfId="537" priority="16">
      <formula>INDIRECT(ADDRESS(FLOOR((ROW()-2)/19,1)*19+4,FLOOR((COLUMN()-5)/5,1)*5+5))=6</formula>
    </cfRule>
  </conditionalFormatting>
  <conditionalFormatting sqref="Q148:Q151">
    <cfRule type="expression" dxfId="536" priority="15">
      <formula>INDIRECT(ADDRESS(FLOOR((ROW()-2)/19,1)*19+4,FLOOR((COLUMN()-5)/5,1)*5+5))=16</formula>
    </cfRule>
  </conditionalFormatting>
  <conditionalFormatting sqref="Q145:Q151">
    <cfRule type="expression" dxfId="535" priority="14">
      <formula>INDIRECT(ADDRESS(FLOOR((ROW()-2)/19,1)*19+4,FLOOR((COLUMN()-5)/5,1)*5+5))=10</formula>
    </cfRule>
  </conditionalFormatting>
  <conditionalFormatting sqref="Q143:Q151">
    <cfRule type="expression" dxfId="534" priority="13">
      <formula>INDIRECT(ADDRESS(FLOOR((ROW()-2)/19,1)*19+4,FLOOR((COLUMN()-5)/5,1)*5+5))=6</formula>
    </cfRule>
  </conditionalFormatting>
  <conditionalFormatting sqref="V148:V151">
    <cfRule type="expression" dxfId="533" priority="12">
      <formula>INDIRECT(ADDRESS(FLOOR((ROW()-2)/19,1)*19+4,FLOOR((COLUMN()-5)/5,1)*5+5))=16</formula>
    </cfRule>
  </conditionalFormatting>
  <conditionalFormatting sqref="V145:V151">
    <cfRule type="expression" dxfId="532" priority="11">
      <formula>INDIRECT(ADDRESS(FLOOR((ROW()-2)/19,1)*19+4,FLOOR((COLUMN()-5)/5,1)*5+5))=10</formula>
    </cfRule>
  </conditionalFormatting>
  <conditionalFormatting sqref="V143:V151">
    <cfRule type="expression" dxfId="531" priority="10">
      <formula>INDIRECT(ADDRESS(FLOOR((ROW()-2)/19,1)*19+4,FLOOR((COLUMN()-5)/5,1)*5+5))=6</formula>
    </cfRule>
  </conditionalFormatting>
  <conditionalFormatting sqref="V148:V151">
    <cfRule type="expression" dxfId="530" priority="9">
      <formula>INDIRECT(ADDRESS(FLOOR((ROW()-2)/19,1)*19+4,FLOOR((COLUMN()-5)/5,1)*5+5))=16</formula>
    </cfRule>
  </conditionalFormatting>
  <conditionalFormatting sqref="V145:V151">
    <cfRule type="expression" dxfId="529" priority="8">
      <formula>INDIRECT(ADDRESS(FLOOR((ROW()-2)/19,1)*19+4,FLOOR((COLUMN()-5)/5,1)*5+5))=10</formula>
    </cfRule>
  </conditionalFormatting>
  <conditionalFormatting sqref="V143:V151">
    <cfRule type="expression" dxfId="528" priority="7">
      <formula>INDIRECT(ADDRESS(FLOOR((ROW()-2)/19,1)*19+4,FLOOR((COLUMN()-5)/5,1)*5+5))=6</formula>
    </cfRule>
  </conditionalFormatting>
  <conditionalFormatting sqref="AA148:AA151">
    <cfRule type="expression" dxfId="527" priority="6">
      <formula>INDIRECT(ADDRESS(FLOOR((ROW()-2)/19,1)*19+4,FLOOR((COLUMN()-5)/5,1)*5+5))=16</formula>
    </cfRule>
  </conditionalFormatting>
  <conditionalFormatting sqref="AA145:AA151">
    <cfRule type="expression" dxfId="526" priority="5">
      <formula>INDIRECT(ADDRESS(FLOOR((ROW()-2)/19,1)*19+4,FLOOR((COLUMN()-5)/5,1)*5+5))=10</formula>
    </cfRule>
  </conditionalFormatting>
  <conditionalFormatting sqref="AA143:AA151">
    <cfRule type="expression" dxfId="525" priority="4">
      <formula>INDIRECT(ADDRESS(FLOOR((ROW()-2)/19,1)*19+4,FLOOR((COLUMN()-5)/5,1)*5+5))=6</formula>
    </cfRule>
  </conditionalFormatting>
  <conditionalFormatting sqref="AA148:AA151">
    <cfRule type="expression" dxfId="524" priority="3">
      <formula>INDIRECT(ADDRESS(FLOOR((ROW()-2)/19,1)*19+4,FLOOR((COLUMN()-5)/5,1)*5+5))=16</formula>
    </cfRule>
  </conditionalFormatting>
  <conditionalFormatting sqref="AA145:AA151">
    <cfRule type="expression" dxfId="523" priority="2">
      <formula>INDIRECT(ADDRESS(FLOOR((ROW()-2)/19,1)*19+4,FLOOR((COLUMN()-5)/5,1)*5+5))=10</formula>
    </cfRule>
  </conditionalFormatting>
  <conditionalFormatting sqref="AA143:AA151">
    <cfRule type="expression" dxfId="522" priority="1">
      <formula>INDIRECT(ADDRESS(FLOOR((ROW()-2)/19,1)*19+4,FLOOR((COLUMN()-5)/5,1)*5+5))=6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74" fitToHeight="2" orientation="landscape" r:id="rId1"/>
  <headerFooter scaleWithDoc="0">
    <oddHeader>&amp;C&amp;"-,粗體"&amp;14孟申機械 電控施工表
&amp;A</oddHeader>
    <oddFooter>&amp;L&amp;P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歐規腳位!$H$8:$H$11</xm:f>
          </x14:formula1>
          <xm:sqref>E4:H4 J4:M4 O4:R4 T4:W4 Y4:AB4 Y23:AB23 T23:W23 O23:R23 J23:M23 E23:H23 E42:H42 J42:M42 O42:R42 T42:W42 Y42:AB42 Y61:AB61 T61:W61 O61:R61 J61:M61 E61:H61 E80:H80 J80:M80 O80:R80 T80:W80 Y80:AB80 Y99:AB99 T99:W99 O99:R99 J99:M99 E99:H99 E118:H118 J118:M118 O118:R118 T118:W118 Y118:AB118 Y137:AB137 T137:W137 O137:R137 J137:M137 E137:H137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00"/>
  <sheetViews>
    <sheetView view="pageBreakPreview" topLeftCell="A566" zoomScale="70" zoomScaleNormal="100" zoomScaleSheetLayoutView="70" workbookViewId="0">
      <selection activeCell="AB33" sqref="AB33"/>
    </sheetView>
  </sheetViews>
  <sheetFormatPr defaultRowHeight="16.2"/>
  <cols>
    <col min="1" max="1" width="2.77734375" style="11" customWidth="1"/>
    <col min="2" max="3" width="8.88671875" style="11"/>
    <col min="4" max="4" width="10.5546875" style="11" customWidth="1"/>
    <col min="5" max="5" width="4.88671875" style="11" customWidth="1"/>
    <col min="6" max="7" width="8.88671875" style="11"/>
    <col min="8" max="8" width="10.33203125" style="11" customWidth="1"/>
    <col min="9" max="9" width="4.88671875" style="11" customWidth="1"/>
    <col min="10" max="11" width="8.88671875" style="11"/>
    <col min="12" max="12" width="10" style="11" customWidth="1"/>
    <col min="13" max="13" width="4.88671875" style="11" customWidth="1"/>
    <col min="14" max="15" width="8.88671875" style="11"/>
    <col min="16" max="16" width="10.5546875" style="11" customWidth="1"/>
    <col min="17" max="17" width="4.88671875" style="11" customWidth="1"/>
    <col min="18" max="19" width="8.88671875" style="11"/>
    <col min="20" max="20" width="10.88671875" style="11" customWidth="1"/>
    <col min="21" max="21" width="4.88671875" style="11" customWidth="1"/>
    <col min="22" max="23" width="8.88671875" style="11"/>
    <col min="24" max="24" width="10.109375" style="11" customWidth="1"/>
    <col min="25" max="25" width="2.77734375" style="11" customWidth="1"/>
    <col min="26" max="27" width="8.88671875" style="11"/>
    <col min="28" max="28" width="9.6640625" style="11" bestFit="1" customWidth="1"/>
    <col min="29" max="16384" width="8.88671875" style="11"/>
  </cols>
  <sheetData>
    <row r="1" spans="2:24" ht="6" hidden="1" customHeight="1"/>
    <row r="2" spans="2:24" ht="6" hidden="1" customHeight="1">
      <c r="F2" s="11" t="str">
        <f>C13</f>
        <v>　</v>
      </c>
      <c r="G2" s="11" t="str">
        <f>F2</f>
        <v>　</v>
      </c>
      <c r="H2" s="11" t="str">
        <f>G2</f>
        <v>　</v>
      </c>
      <c r="N2" s="11" t="str">
        <f>K13</f>
        <v>　</v>
      </c>
      <c r="O2" s="11" t="str">
        <f>N2</f>
        <v>　</v>
      </c>
      <c r="P2" s="11" t="str">
        <f>O2</f>
        <v>　</v>
      </c>
      <c r="V2" s="11" t="str">
        <f>S13</f>
        <v>　</v>
      </c>
      <c r="W2" s="11" t="str">
        <f>V2</f>
        <v>　</v>
      </c>
      <c r="X2" s="11" t="str">
        <f>W2</f>
        <v>　</v>
      </c>
    </row>
    <row r="3" spans="2:24" ht="6" hidden="1" customHeight="1"/>
    <row r="4" spans="2:24" ht="16.8" thickBot="1"/>
    <row r="5" spans="2:24" ht="16.2" customHeight="1">
      <c r="B5" s="12" t="s">
        <v>29</v>
      </c>
      <c r="C5" s="117"/>
      <c r="D5" s="118"/>
      <c r="F5" s="12" t="s">
        <v>29</v>
      </c>
      <c r="G5" s="117"/>
      <c r="H5" s="118"/>
      <c r="J5" s="12" t="s">
        <v>29</v>
      </c>
      <c r="K5" s="117"/>
      <c r="L5" s="118"/>
      <c r="N5" s="12" t="s">
        <v>29</v>
      </c>
      <c r="O5" s="117"/>
      <c r="P5" s="118"/>
      <c r="R5" s="12" t="s">
        <v>29</v>
      </c>
      <c r="S5" s="117"/>
      <c r="T5" s="118"/>
      <c r="V5" s="12" t="s">
        <v>29</v>
      </c>
      <c r="W5" s="117"/>
      <c r="X5" s="118"/>
    </row>
    <row r="6" spans="2:24" ht="16.8" thickBot="1">
      <c r="B6" s="13" t="s">
        <v>30</v>
      </c>
      <c r="C6" s="115"/>
      <c r="D6" s="116"/>
      <c r="F6" s="13" t="s">
        <v>30</v>
      </c>
      <c r="G6" s="115"/>
      <c r="H6" s="116"/>
      <c r="J6" s="13" t="s">
        <v>30</v>
      </c>
      <c r="K6" s="115"/>
      <c r="L6" s="116"/>
      <c r="N6" s="13" t="s">
        <v>30</v>
      </c>
      <c r="O6" s="115"/>
      <c r="P6" s="116"/>
      <c r="R6" s="13" t="s">
        <v>30</v>
      </c>
      <c r="S6" s="115"/>
      <c r="T6" s="116"/>
      <c r="V6" s="13" t="s">
        <v>30</v>
      </c>
      <c r="W6" s="115"/>
      <c r="X6" s="116"/>
    </row>
    <row r="7" spans="2:24">
      <c r="B7" s="14"/>
      <c r="C7" s="15" t="s">
        <v>0</v>
      </c>
      <c r="D7" s="14"/>
      <c r="F7" s="14"/>
      <c r="G7" s="15" t="s">
        <v>0</v>
      </c>
      <c r="H7" s="14"/>
      <c r="J7" s="14"/>
      <c r="K7" s="15" t="s">
        <v>0</v>
      </c>
      <c r="L7" s="14"/>
      <c r="N7" s="14"/>
      <c r="O7" s="15" t="s">
        <v>0</v>
      </c>
      <c r="P7" s="14"/>
      <c r="R7" s="14"/>
      <c r="S7" s="15" t="s">
        <v>0</v>
      </c>
      <c r="T7" s="14"/>
      <c r="V7" s="14"/>
      <c r="W7" s="15" t="s">
        <v>0</v>
      </c>
      <c r="X7" s="14"/>
    </row>
    <row r="8" spans="2:24">
      <c r="B8" s="69" t="s">
        <v>1</v>
      </c>
      <c r="C8" s="113"/>
      <c r="D8" s="114"/>
      <c r="E8" s="16"/>
      <c r="F8" s="69" t="s">
        <v>1</v>
      </c>
      <c r="G8" s="113"/>
      <c r="H8" s="114"/>
      <c r="I8" s="16"/>
      <c r="J8" s="69" t="s">
        <v>1</v>
      </c>
      <c r="K8" s="113"/>
      <c r="L8" s="114"/>
      <c r="M8" s="16"/>
      <c r="N8" s="69" t="s">
        <v>1</v>
      </c>
      <c r="O8" s="113"/>
      <c r="P8" s="114"/>
      <c r="Q8" s="16"/>
      <c r="R8" s="69" t="s">
        <v>1</v>
      </c>
      <c r="S8" s="113"/>
      <c r="T8" s="114"/>
      <c r="U8" s="16"/>
      <c r="V8" s="69" t="s">
        <v>1</v>
      </c>
      <c r="W8" s="113"/>
      <c r="X8" s="114"/>
    </row>
    <row r="9" spans="2:24">
      <c r="B9" s="69" t="s">
        <v>2</v>
      </c>
      <c r="C9" s="113"/>
      <c r="D9" s="114"/>
      <c r="E9" s="16"/>
      <c r="F9" s="69" t="s">
        <v>2</v>
      </c>
      <c r="G9" s="113"/>
      <c r="H9" s="114"/>
      <c r="I9" s="16"/>
      <c r="J9" s="69" t="s">
        <v>2</v>
      </c>
      <c r="K9" s="113"/>
      <c r="L9" s="114"/>
      <c r="M9" s="16"/>
      <c r="N9" s="69" t="s">
        <v>2</v>
      </c>
      <c r="O9" s="113"/>
      <c r="P9" s="114"/>
      <c r="Q9" s="16"/>
      <c r="R9" s="69" t="s">
        <v>2</v>
      </c>
      <c r="S9" s="113"/>
      <c r="T9" s="114"/>
      <c r="U9" s="16"/>
      <c r="V9" s="69" t="s">
        <v>2</v>
      </c>
      <c r="W9" s="113"/>
      <c r="X9" s="114"/>
    </row>
    <row r="10" spans="2:24">
      <c r="B10" s="69" t="s">
        <v>3</v>
      </c>
      <c r="C10" s="113"/>
      <c r="D10" s="114"/>
      <c r="E10" s="16"/>
      <c r="F10" s="69" t="s">
        <v>3</v>
      </c>
      <c r="G10" s="113"/>
      <c r="H10" s="114"/>
      <c r="I10" s="16"/>
      <c r="J10" s="69" t="s">
        <v>3</v>
      </c>
      <c r="K10" s="113"/>
      <c r="L10" s="114"/>
      <c r="M10" s="16"/>
      <c r="N10" s="69" t="s">
        <v>3</v>
      </c>
      <c r="O10" s="113"/>
      <c r="P10" s="114"/>
      <c r="Q10" s="16"/>
      <c r="R10" s="69" t="s">
        <v>3</v>
      </c>
      <c r="S10" s="113"/>
      <c r="T10" s="114"/>
      <c r="U10" s="16"/>
      <c r="V10" s="69" t="s">
        <v>3</v>
      </c>
      <c r="W10" s="113"/>
      <c r="X10" s="114"/>
    </row>
    <row r="11" spans="2:24">
      <c r="B11" s="69" t="s">
        <v>4</v>
      </c>
      <c r="C11" s="113"/>
      <c r="D11" s="114"/>
      <c r="E11" s="16"/>
      <c r="F11" s="69" t="s">
        <v>4</v>
      </c>
      <c r="G11" s="113"/>
      <c r="H11" s="114"/>
      <c r="I11" s="16"/>
      <c r="J11" s="69" t="s">
        <v>4</v>
      </c>
      <c r="K11" s="113"/>
      <c r="L11" s="114"/>
      <c r="M11" s="16"/>
      <c r="N11" s="69" t="s">
        <v>4</v>
      </c>
      <c r="O11" s="113"/>
      <c r="P11" s="114"/>
      <c r="Q11" s="16"/>
      <c r="R11" s="69" t="s">
        <v>4</v>
      </c>
      <c r="S11" s="113"/>
      <c r="T11" s="114"/>
      <c r="U11" s="16"/>
      <c r="V11" s="69" t="s">
        <v>4</v>
      </c>
      <c r="W11" s="113"/>
      <c r="X11" s="114"/>
    </row>
    <row r="12" spans="2:24">
      <c r="B12" s="69" t="s">
        <v>5</v>
      </c>
      <c r="C12" s="113"/>
      <c r="D12" s="114"/>
      <c r="E12" s="16"/>
      <c r="F12" s="69" t="s">
        <v>5</v>
      </c>
      <c r="G12" s="113"/>
      <c r="H12" s="114"/>
      <c r="I12" s="16"/>
      <c r="J12" s="69" t="s">
        <v>5</v>
      </c>
      <c r="K12" s="113"/>
      <c r="L12" s="114"/>
      <c r="M12" s="16"/>
      <c r="N12" s="69" t="s">
        <v>5</v>
      </c>
      <c r="O12" s="113"/>
      <c r="P12" s="114"/>
      <c r="Q12" s="16"/>
      <c r="R12" s="69" t="s">
        <v>5</v>
      </c>
      <c r="S12" s="113"/>
      <c r="T12" s="114"/>
      <c r="U12" s="16"/>
      <c r="V12" s="69" t="s">
        <v>5</v>
      </c>
      <c r="W12" s="113"/>
      <c r="X12" s="114"/>
    </row>
    <row r="13" spans="2:24">
      <c r="B13" s="70" t="s">
        <v>6</v>
      </c>
      <c r="C13" s="113" t="s">
        <v>93</v>
      </c>
      <c r="D13" s="114"/>
      <c r="F13" s="70" t="s">
        <v>6</v>
      </c>
      <c r="G13" s="113" t="s">
        <v>93</v>
      </c>
      <c r="H13" s="114"/>
      <c r="J13" s="70" t="s">
        <v>6</v>
      </c>
      <c r="K13" s="113" t="s">
        <v>93</v>
      </c>
      <c r="L13" s="114"/>
      <c r="N13" s="70" t="s">
        <v>6</v>
      </c>
      <c r="O13" s="113" t="s">
        <v>93</v>
      </c>
      <c r="P13" s="114"/>
      <c r="R13" s="70" t="s">
        <v>6</v>
      </c>
      <c r="S13" s="113" t="s">
        <v>93</v>
      </c>
      <c r="T13" s="114"/>
      <c r="V13" s="70" t="s">
        <v>6</v>
      </c>
      <c r="W13" s="113" t="s">
        <v>93</v>
      </c>
      <c r="X13" s="114"/>
    </row>
    <row r="14" spans="2:24">
      <c r="B14" s="70" t="s">
        <v>7</v>
      </c>
      <c r="C14" s="70" t="s">
        <v>8</v>
      </c>
      <c r="D14" s="70" t="s">
        <v>9</v>
      </c>
      <c r="F14" s="70" t="s">
        <v>7</v>
      </c>
      <c r="G14" s="70" t="s">
        <v>8</v>
      </c>
      <c r="H14" s="70" t="s">
        <v>9</v>
      </c>
      <c r="J14" s="70" t="s">
        <v>7</v>
      </c>
      <c r="K14" s="70" t="s">
        <v>8</v>
      </c>
      <c r="L14" s="70" t="s">
        <v>9</v>
      </c>
      <c r="N14" s="70" t="s">
        <v>7</v>
      </c>
      <c r="O14" s="70" t="s">
        <v>8</v>
      </c>
      <c r="P14" s="70" t="s">
        <v>9</v>
      </c>
      <c r="R14" s="70" t="s">
        <v>7</v>
      </c>
      <c r="S14" s="70" t="s">
        <v>8</v>
      </c>
      <c r="T14" s="70" t="s">
        <v>9</v>
      </c>
      <c r="V14" s="70" t="s">
        <v>7</v>
      </c>
      <c r="W14" s="70" t="s">
        <v>8</v>
      </c>
      <c r="X14" s="70" t="s">
        <v>9</v>
      </c>
    </row>
    <row r="15" spans="2:24">
      <c r="B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5" s="21"/>
      <c r="E15" s="16"/>
      <c r="F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5" s="21"/>
      <c r="I15" s="16"/>
      <c r="J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5" s="21"/>
      <c r="M15" s="16"/>
      <c r="N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5" s="21"/>
      <c r="Q15" s="16"/>
      <c r="R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5" s="21"/>
      <c r="U15" s="16"/>
      <c r="V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5" s="21"/>
    </row>
    <row r="16" spans="2:24">
      <c r="B16" s="24">
        <f t="shared" ref="B16:B24" ca="1" si="0">IF(RIGHT(INDIRECT(ADDRESS(FLOOR((ROW()-5)/25,1)*25+13,FLOOR((COLUMN()-2)/8,1)*8+3)),3)="16C",
IF((MOD(ROW()-14,25)+FLOOR(MOD(COLUMN()-2,8)/4,1)*10)&gt;16,"",MOD(ROW()-14,25)+FLOOR(MOD(COLUMN()-2,8)/4,1)*10),MOD(ROW()-14,25))</f>
        <v>2</v>
      </c>
      <c r="C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6" s="22"/>
      <c r="E16" s="16"/>
      <c r="F16" s="24">
        <f t="shared" ref="F16:F24" ca="1" si="1">IF(RIGHT(INDIRECT(ADDRESS(FLOOR((ROW()-5)/25,1)*25+13,FLOOR((COLUMN()-2)/8,1)*8+3)),3)="16C",
IF((MOD(ROW()-14,25)+FLOOR(MOD(COLUMN()-2,8)/4,1)*10)&gt;16,"",MOD(ROW()-14,25)+FLOOR(MOD(COLUMN()-2,8)/4,1)*10),MOD(ROW()-14,25))</f>
        <v>2</v>
      </c>
      <c r="G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6" s="22"/>
      <c r="I16" s="16"/>
      <c r="J16" s="24">
        <f t="shared" ref="J16:J24" ca="1" si="2">IF(RIGHT(INDIRECT(ADDRESS(FLOOR((ROW()-5)/25,1)*25+13,FLOOR((COLUMN()-2)/8,1)*8+3)),3)="16C",
IF((MOD(ROW()-14,25)+FLOOR(MOD(COLUMN()-2,8)/4,1)*10)&gt;16,"",MOD(ROW()-14,25)+FLOOR(MOD(COLUMN()-2,8)/4,1)*10),MOD(ROW()-14,25))</f>
        <v>2</v>
      </c>
      <c r="K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6" s="22"/>
      <c r="M16" s="16"/>
      <c r="N16" s="24">
        <f t="shared" ref="N16:N24" ca="1" si="3">IF(RIGHT(INDIRECT(ADDRESS(FLOOR((ROW()-5)/25,1)*25+13,FLOOR((COLUMN()-2)/8,1)*8+3)),3)="16C",
IF((MOD(ROW()-14,25)+FLOOR(MOD(COLUMN()-2,8)/4,1)*10)&gt;16,"",MOD(ROW()-14,25)+FLOOR(MOD(COLUMN()-2,8)/4,1)*10),MOD(ROW()-14,25))</f>
        <v>2</v>
      </c>
      <c r="O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6" s="22"/>
      <c r="Q16" s="16"/>
      <c r="R16" s="24">
        <f t="shared" ref="R16:R24" ca="1" si="4">IF(RIGHT(INDIRECT(ADDRESS(FLOOR((ROW()-5)/25,1)*25+13,FLOOR((COLUMN()-2)/8,1)*8+3)),3)="16C",
IF((MOD(ROW()-14,25)+FLOOR(MOD(COLUMN()-2,8)/4,1)*10)&gt;16,"",MOD(ROW()-14,25)+FLOOR(MOD(COLUMN()-2,8)/4,1)*10),MOD(ROW()-14,25))</f>
        <v>2</v>
      </c>
      <c r="S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6" s="22"/>
      <c r="U16" s="16"/>
      <c r="V16" s="24">
        <f t="shared" ref="V16:V24" ca="1" si="5">IF(RIGHT(INDIRECT(ADDRESS(FLOOR((ROW()-5)/25,1)*25+13,FLOOR((COLUMN()-2)/8,1)*8+3)),3)="16C",
IF((MOD(ROW()-14,25)+FLOOR(MOD(COLUMN()-2,8)/4,1)*10)&gt;16,"",MOD(ROW()-14,25)+FLOOR(MOD(COLUMN()-2,8)/4,1)*10),MOD(ROW()-14,25))</f>
        <v>2</v>
      </c>
      <c r="W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6" s="22"/>
    </row>
    <row r="17" spans="2:24">
      <c r="B17" s="24">
        <f t="shared" ca="1" si="0"/>
        <v>3</v>
      </c>
      <c r="C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7" s="21"/>
      <c r="E17" s="16"/>
      <c r="F17" s="24">
        <f t="shared" ca="1" si="1"/>
        <v>3</v>
      </c>
      <c r="G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7" s="21"/>
      <c r="I17" s="16"/>
      <c r="J17" s="24">
        <f t="shared" ca="1" si="2"/>
        <v>3</v>
      </c>
      <c r="K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7" s="21"/>
      <c r="M17" s="16"/>
      <c r="N17" s="24">
        <f t="shared" ca="1" si="3"/>
        <v>3</v>
      </c>
      <c r="O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7" s="21"/>
      <c r="Q17" s="16"/>
      <c r="R17" s="24">
        <f t="shared" ca="1" si="4"/>
        <v>3</v>
      </c>
      <c r="S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7" s="21"/>
      <c r="U17" s="16"/>
      <c r="V17" s="24">
        <f t="shared" ca="1" si="5"/>
        <v>3</v>
      </c>
      <c r="W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7" s="21"/>
    </row>
    <row r="18" spans="2:24">
      <c r="B18" s="24">
        <f t="shared" ca="1" si="0"/>
        <v>4</v>
      </c>
      <c r="C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8" s="22"/>
      <c r="E18" s="16"/>
      <c r="F18" s="24">
        <f t="shared" ca="1" si="1"/>
        <v>4</v>
      </c>
      <c r="G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8" s="22"/>
      <c r="I18" s="16"/>
      <c r="J18" s="24">
        <f t="shared" ca="1" si="2"/>
        <v>4</v>
      </c>
      <c r="K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8" s="22"/>
      <c r="M18" s="16"/>
      <c r="N18" s="24">
        <f t="shared" ca="1" si="3"/>
        <v>4</v>
      </c>
      <c r="O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8" s="22"/>
      <c r="Q18" s="16"/>
      <c r="R18" s="24">
        <f t="shared" ca="1" si="4"/>
        <v>4</v>
      </c>
      <c r="S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8" s="22"/>
      <c r="U18" s="16"/>
      <c r="V18" s="24">
        <f t="shared" ca="1" si="5"/>
        <v>4</v>
      </c>
      <c r="W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8" s="22"/>
    </row>
    <row r="19" spans="2:24">
      <c r="B19" s="24">
        <f t="shared" ca="1" si="0"/>
        <v>5</v>
      </c>
      <c r="C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" s="21"/>
      <c r="E19" s="16"/>
      <c r="F19" s="24">
        <f t="shared" ca="1" si="1"/>
        <v>5</v>
      </c>
      <c r="G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" s="21"/>
      <c r="I19" s="16"/>
      <c r="J19" s="24">
        <f t="shared" ca="1" si="2"/>
        <v>5</v>
      </c>
      <c r="K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" s="21"/>
      <c r="M19" s="16"/>
      <c r="N19" s="24">
        <f t="shared" ca="1" si="3"/>
        <v>5</v>
      </c>
      <c r="O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" s="21"/>
      <c r="Q19" s="16"/>
      <c r="R19" s="24">
        <f t="shared" ca="1" si="4"/>
        <v>5</v>
      </c>
      <c r="S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" s="21"/>
      <c r="U19" s="16"/>
      <c r="V19" s="24">
        <f t="shared" ca="1" si="5"/>
        <v>5</v>
      </c>
      <c r="W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" s="21"/>
    </row>
    <row r="20" spans="2:24">
      <c r="B20" s="24">
        <f t="shared" ca="1" si="0"/>
        <v>6</v>
      </c>
      <c r="C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0" s="22"/>
      <c r="E20" s="16"/>
      <c r="F20" s="24">
        <f t="shared" ca="1" si="1"/>
        <v>6</v>
      </c>
      <c r="G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0" s="22"/>
      <c r="I20" s="16"/>
      <c r="J20" s="24">
        <f t="shared" ca="1" si="2"/>
        <v>6</v>
      </c>
      <c r="K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0" s="22"/>
      <c r="M20" s="16"/>
      <c r="N20" s="24">
        <f t="shared" ca="1" si="3"/>
        <v>6</v>
      </c>
      <c r="O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0" s="22"/>
      <c r="Q20" s="16"/>
      <c r="R20" s="24">
        <f t="shared" ca="1" si="4"/>
        <v>6</v>
      </c>
      <c r="S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0" s="22"/>
      <c r="U20" s="16"/>
      <c r="V20" s="24">
        <f t="shared" ca="1" si="5"/>
        <v>6</v>
      </c>
      <c r="W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0" s="22"/>
    </row>
    <row r="21" spans="2:24">
      <c r="B21" s="24">
        <f t="shared" ca="1" si="0"/>
        <v>7</v>
      </c>
      <c r="C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1" s="23"/>
      <c r="E21" s="16"/>
      <c r="F21" s="24">
        <f t="shared" ca="1" si="1"/>
        <v>7</v>
      </c>
      <c r="G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1" s="23"/>
      <c r="I21" s="16"/>
      <c r="J21" s="24">
        <f t="shared" ca="1" si="2"/>
        <v>7</v>
      </c>
      <c r="K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1" s="23"/>
      <c r="M21" s="16"/>
      <c r="N21" s="24">
        <f t="shared" ca="1" si="3"/>
        <v>7</v>
      </c>
      <c r="O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1" s="23"/>
      <c r="Q21" s="16"/>
      <c r="R21" s="24">
        <f t="shared" ca="1" si="4"/>
        <v>7</v>
      </c>
      <c r="S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1" s="23"/>
      <c r="U21" s="16"/>
      <c r="V21" s="24">
        <f t="shared" ca="1" si="5"/>
        <v>7</v>
      </c>
      <c r="W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1" s="23"/>
    </row>
    <row r="22" spans="2:24">
      <c r="B22" s="24">
        <f t="shared" ca="1" si="0"/>
        <v>8</v>
      </c>
      <c r="C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2" s="23"/>
      <c r="E22" s="16"/>
      <c r="F22" s="24">
        <f t="shared" ca="1" si="1"/>
        <v>8</v>
      </c>
      <c r="G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2" s="23"/>
      <c r="I22" s="16"/>
      <c r="J22" s="24">
        <f t="shared" ca="1" si="2"/>
        <v>8</v>
      </c>
      <c r="K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2" s="23"/>
      <c r="M22" s="16"/>
      <c r="N22" s="24">
        <f t="shared" ca="1" si="3"/>
        <v>8</v>
      </c>
      <c r="O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2" s="23"/>
      <c r="Q22" s="16"/>
      <c r="R22" s="24">
        <f t="shared" ca="1" si="4"/>
        <v>8</v>
      </c>
      <c r="S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2" s="23"/>
      <c r="U22" s="16"/>
      <c r="V22" s="24">
        <f t="shared" ca="1" si="5"/>
        <v>8</v>
      </c>
      <c r="W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2" s="23"/>
    </row>
    <row r="23" spans="2:24">
      <c r="B23" s="24">
        <f t="shared" ca="1" si="0"/>
        <v>9</v>
      </c>
      <c r="C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3" s="23"/>
      <c r="E23" s="16"/>
      <c r="F23" s="24">
        <f t="shared" ca="1" si="1"/>
        <v>9</v>
      </c>
      <c r="G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3" s="23"/>
      <c r="I23" s="16"/>
      <c r="J23" s="24">
        <f t="shared" ca="1" si="2"/>
        <v>9</v>
      </c>
      <c r="K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3" s="23"/>
      <c r="M23" s="16"/>
      <c r="N23" s="24">
        <f t="shared" ca="1" si="3"/>
        <v>9</v>
      </c>
      <c r="O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3" s="23"/>
      <c r="Q23" s="16"/>
      <c r="R23" s="24">
        <f t="shared" ca="1" si="4"/>
        <v>9</v>
      </c>
      <c r="S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3" s="23"/>
      <c r="U23" s="16"/>
      <c r="V23" s="24">
        <f t="shared" ca="1" si="5"/>
        <v>9</v>
      </c>
      <c r="W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3" s="23"/>
    </row>
    <row r="24" spans="2:24">
      <c r="B24" s="24">
        <f t="shared" ca="1" si="0"/>
        <v>10</v>
      </c>
      <c r="C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" s="23"/>
      <c r="E24" s="16"/>
      <c r="F24" s="24">
        <f t="shared" ca="1" si="1"/>
        <v>10</v>
      </c>
      <c r="G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" s="23"/>
      <c r="I24" s="16"/>
      <c r="J24" s="24">
        <f t="shared" ca="1" si="2"/>
        <v>10</v>
      </c>
      <c r="K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" s="23"/>
      <c r="M24" s="16"/>
      <c r="N24" s="24">
        <f t="shared" ca="1" si="3"/>
        <v>10</v>
      </c>
      <c r="O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" s="23"/>
      <c r="Q24" s="16"/>
      <c r="R24" s="24">
        <f t="shared" ca="1" si="4"/>
        <v>10</v>
      </c>
      <c r="S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" s="23"/>
      <c r="U24" s="16"/>
      <c r="V24" s="24">
        <f t="shared" ca="1" si="5"/>
        <v>10</v>
      </c>
      <c r="W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" s="23"/>
    </row>
    <row r="25" spans="2:24">
      <c r="B25" s="110" t="s">
        <v>226</v>
      </c>
      <c r="C25" s="111"/>
      <c r="D25" s="112"/>
      <c r="E25" s="16"/>
      <c r="F25" s="110" t="s">
        <v>226</v>
      </c>
      <c r="G25" s="111"/>
      <c r="H25" s="112"/>
      <c r="I25" s="16"/>
      <c r="J25" s="110" t="s">
        <v>226</v>
      </c>
      <c r="K25" s="111"/>
      <c r="L25" s="112"/>
      <c r="M25" s="16"/>
      <c r="N25" s="110" t="s">
        <v>226</v>
      </c>
      <c r="O25" s="111"/>
      <c r="P25" s="112"/>
      <c r="Q25" s="16"/>
      <c r="R25" s="110" t="s">
        <v>226</v>
      </c>
      <c r="S25" s="111"/>
      <c r="T25" s="112"/>
      <c r="U25" s="16"/>
      <c r="V25" s="110" t="s">
        <v>226</v>
      </c>
      <c r="W25" s="111"/>
      <c r="X25" s="112"/>
    </row>
    <row r="26" spans="2:24" ht="6" hidden="1" customHeight="1">
      <c r="B26" s="2"/>
      <c r="C26" s="2"/>
      <c r="D26" s="2"/>
      <c r="F26" s="2"/>
      <c r="G26" s="2"/>
      <c r="H26" s="2"/>
      <c r="J26" s="2"/>
      <c r="K26" s="2"/>
      <c r="L26" s="2"/>
      <c r="N26" s="2"/>
      <c r="O26" s="2"/>
      <c r="P26" s="2"/>
      <c r="R26" s="2"/>
      <c r="S26" s="2"/>
      <c r="T26" s="2"/>
      <c r="V26" s="2"/>
      <c r="W26" s="2"/>
      <c r="X26" s="2"/>
    </row>
    <row r="27" spans="2:24" ht="6" hidden="1" customHeight="1">
      <c r="B27" s="2"/>
      <c r="C27" s="2"/>
      <c r="D27" s="2"/>
      <c r="F27" s="2" t="str">
        <f>C38</f>
        <v>　</v>
      </c>
      <c r="G27" s="11" t="str">
        <f>F27</f>
        <v>　</v>
      </c>
      <c r="H27" s="11" t="str">
        <f>G27</f>
        <v>　</v>
      </c>
      <c r="J27" s="2"/>
      <c r="K27" s="2"/>
      <c r="L27" s="2"/>
      <c r="N27" s="2" t="str">
        <f>K38</f>
        <v>　</v>
      </c>
      <c r="O27" s="11" t="str">
        <f>N27</f>
        <v>　</v>
      </c>
      <c r="P27" s="11" t="str">
        <f>O27</f>
        <v>　</v>
      </c>
      <c r="R27" s="2"/>
      <c r="S27" s="2"/>
      <c r="T27" s="2"/>
      <c r="V27" s="2" t="str">
        <f>S38</f>
        <v>　</v>
      </c>
      <c r="W27" s="11" t="str">
        <f>V27</f>
        <v>　</v>
      </c>
      <c r="X27" s="11" t="str">
        <f>W27</f>
        <v>　</v>
      </c>
    </row>
    <row r="28" spans="2:24" ht="6" hidden="1" customHeight="1"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R28" s="2"/>
      <c r="S28" s="2"/>
      <c r="T28" s="2"/>
      <c r="V28" s="2"/>
      <c r="W28" s="2"/>
      <c r="X28" s="2"/>
    </row>
    <row r="29" spans="2:24" ht="16.8" thickBot="1"/>
    <row r="30" spans="2:24" ht="16.2" customHeight="1">
      <c r="B30" s="12" t="s">
        <v>29</v>
      </c>
      <c r="C30" s="117"/>
      <c r="D30" s="118"/>
      <c r="F30" s="12" t="s">
        <v>29</v>
      </c>
      <c r="G30" s="117"/>
      <c r="H30" s="118"/>
      <c r="J30" s="12" t="s">
        <v>29</v>
      </c>
      <c r="K30" s="117"/>
      <c r="L30" s="118"/>
      <c r="N30" s="12" t="s">
        <v>29</v>
      </c>
      <c r="O30" s="117"/>
      <c r="P30" s="118"/>
      <c r="R30" s="12" t="s">
        <v>29</v>
      </c>
      <c r="S30" s="117"/>
      <c r="T30" s="118"/>
      <c r="V30" s="12" t="s">
        <v>29</v>
      </c>
      <c r="W30" s="117"/>
      <c r="X30" s="118"/>
    </row>
    <row r="31" spans="2:24" ht="16.8" thickBot="1">
      <c r="B31" s="13" t="s">
        <v>30</v>
      </c>
      <c r="C31" s="115"/>
      <c r="D31" s="116"/>
      <c r="F31" s="13" t="s">
        <v>30</v>
      </c>
      <c r="G31" s="115"/>
      <c r="H31" s="116"/>
      <c r="J31" s="13" t="s">
        <v>30</v>
      </c>
      <c r="K31" s="115"/>
      <c r="L31" s="116"/>
      <c r="N31" s="13" t="s">
        <v>30</v>
      </c>
      <c r="O31" s="115"/>
      <c r="P31" s="116"/>
      <c r="R31" s="13" t="s">
        <v>30</v>
      </c>
      <c r="S31" s="115"/>
      <c r="T31" s="116"/>
      <c r="V31" s="13" t="s">
        <v>30</v>
      </c>
      <c r="W31" s="115"/>
      <c r="X31" s="116"/>
    </row>
    <row r="32" spans="2:24">
      <c r="B32" s="14"/>
      <c r="C32" s="15" t="s">
        <v>0</v>
      </c>
      <c r="D32" s="14"/>
      <c r="F32" s="14"/>
      <c r="G32" s="15" t="s">
        <v>0</v>
      </c>
      <c r="H32" s="14"/>
      <c r="J32" s="14"/>
      <c r="K32" s="15" t="s">
        <v>0</v>
      </c>
      <c r="L32" s="14"/>
      <c r="N32" s="14"/>
      <c r="O32" s="15" t="s">
        <v>0</v>
      </c>
      <c r="P32" s="14"/>
      <c r="R32" s="14"/>
      <c r="S32" s="15" t="s">
        <v>0</v>
      </c>
      <c r="T32" s="14"/>
      <c r="V32" s="14"/>
      <c r="W32" s="15" t="s">
        <v>0</v>
      </c>
      <c r="X32" s="14"/>
    </row>
    <row r="33" spans="2:24">
      <c r="B33" s="69" t="s">
        <v>1</v>
      </c>
      <c r="C33" s="113"/>
      <c r="D33" s="114"/>
      <c r="E33" s="16"/>
      <c r="F33" s="69" t="s">
        <v>1</v>
      </c>
      <c r="G33" s="113"/>
      <c r="H33" s="114"/>
      <c r="I33" s="16"/>
      <c r="J33" s="69" t="s">
        <v>1</v>
      </c>
      <c r="K33" s="113"/>
      <c r="L33" s="114"/>
      <c r="M33" s="16"/>
      <c r="N33" s="69" t="s">
        <v>1</v>
      </c>
      <c r="O33" s="113"/>
      <c r="P33" s="114"/>
      <c r="Q33" s="16"/>
      <c r="R33" s="69" t="s">
        <v>1</v>
      </c>
      <c r="S33" s="113"/>
      <c r="T33" s="114"/>
      <c r="U33" s="16"/>
      <c r="V33" s="69" t="s">
        <v>1</v>
      </c>
      <c r="W33" s="113"/>
      <c r="X33" s="114"/>
    </row>
    <row r="34" spans="2:24">
      <c r="B34" s="69" t="s">
        <v>2</v>
      </c>
      <c r="C34" s="113"/>
      <c r="D34" s="114"/>
      <c r="E34" s="16"/>
      <c r="F34" s="69" t="s">
        <v>2</v>
      </c>
      <c r="G34" s="113"/>
      <c r="H34" s="114"/>
      <c r="I34" s="16"/>
      <c r="J34" s="69" t="s">
        <v>2</v>
      </c>
      <c r="K34" s="113"/>
      <c r="L34" s="114"/>
      <c r="M34" s="16"/>
      <c r="N34" s="69" t="s">
        <v>2</v>
      </c>
      <c r="O34" s="113"/>
      <c r="P34" s="114"/>
      <c r="Q34" s="16"/>
      <c r="R34" s="69" t="s">
        <v>2</v>
      </c>
      <c r="S34" s="113"/>
      <c r="T34" s="114"/>
      <c r="U34" s="16"/>
      <c r="V34" s="69" t="s">
        <v>2</v>
      </c>
      <c r="W34" s="113"/>
      <c r="X34" s="114"/>
    </row>
    <row r="35" spans="2:24">
      <c r="B35" s="69" t="s">
        <v>3</v>
      </c>
      <c r="C35" s="113"/>
      <c r="D35" s="114"/>
      <c r="E35" s="16"/>
      <c r="F35" s="69" t="s">
        <v>3</v>
      </c>
      <c r="G35" s="113"/>
      <c r="H35" s="114"/>
      <c r="I35" s="16"/>
      <c r="J35" s="69" t="s">
        <v>3</v>
      </c>
      <c r="K35" s="113"/>
      <c r="L35" s="114"/>
      <c r="M35" s="16"/>
      <c r="N35" s="69" t="s">
        <v>3</v>
      </c>
      <c r="O35" s="113"/>
      <c r="P35" s="114"/>
      <c r="Q35" s="16"/>
      <c r="R35" s="69" t="s">
        <v>3</v>
      </c>
      <c r="S35" s="113"/>
      <c r="T35" s="114"/>
      <c r="U35" s="16"/>
      <c r="V35" s="69" t="s">
        <v>3</v>
      </c>
      <c r="W35" s="113"/>
      <c r="X35" s="114"/>
    </row>
    <row r="36" spans="2:24">
      <c r="B36" s="69" t="s">
        <v>4</v>
      </c>
      <c r="C36" s="113"/>
      <c r="D36" s="114"/>
      <c r="E36" s="16"/>
      <c r="F36" s="69" t="s">
        <v>4</v>
      </c>
      <c r="G36" s="113"/>
      <c r="H36" s="114"/>
      <c r="I36" s="16"/>
      <c r="J36" s="69" t="s">
        <v>4</v>
      </c>
      <c r="K36" s="113"/>
      <c r="L36" s="114"/>
      <c r="M36" s="16"/>
      <c r="N36" s="69" t="s">
        <v>4</v>
      </c>
      <c r="O36" s="113"/>
      <c r="P36" s="114"/>
      <c r="Q36" s="16"/>
      <c r="R36" s="69" t="s">
        <v>4</v>
      </c>
      <c r="S36" s="113"/>
      <c r="T36" s="114"/>
      <c r="U36" s="16"/>
      <c r="V36" s="69" t="s">
        <v>4</v>
      </c>
      <c r="W36" s="113"/>
      <c r="X36" s="114"/>
    </row>
    <row r="37" spans="2:24">
      <c r="B37" s="69" t="s">
        <v>5</v>
      </c>
      <c r="C37" s="113"/>
      <c r="D37" s="114"/>
      <c r="E37" s="16"/>
      <c r="F37" s="69" t="s">
        <v>5</v>
      </c>
      <c r="G37" s="113"/>
      <c r="H37" s="114"/>
      <c r="I37" s="16"/>
      <c r="J37" s="69" t="s">
        <v>5</v>
      </c>
      <c r="K37" s="113"/>
      <c r="L37" s="114"/>
      <c r="M37" s="16"/>
      <c r="N37" s="69" t="s">
        <v>5</v>
      </c>
      <c r="O37" s="113"/>
      <c r="P37" s="114"/>
      <c r="Q37" s="16"/>
      <c r="R37" s="69" t="s">
        <v>5</v>
      </c>
      <c r="S37" s="113"/>
      <c r="T37" s="114"/>
      <c r="U37" s="16"/>
      <c r="V37" s="69" t="s">
        <v>5</v>
      </c>
      <c r="W37" s="113"/>
      <c r="X37" s="114"/>
    </row>
    <row r="38" spans="2:24">
      <c r="B38" s="69" t="s">
        <v>6</v>
      </c>
      <c r="C38" s="113" t="s">
        <v>93</v>
      </c>
      <c r="D38" s="114"/>
      <c r="E38" s="16"/>
      <c r="F38" s="69" t="s">
        <v>6</v>
      </c>
      <c r="G38" s="113" t="s">
        <v>93</v>
      </c>
      <c r="H38" s="114"/>
      <c r="I38" s="16"/>
      <c r="J38" s="69" t="s">
        <v>6</v>
      </c>
      <c r="K38" s="113" t="s">
        <v>93</v>
      </c>
      <c r="L38" s="114"/>
      <c r="M38" s="16"/>
      <c r="N38" s="69" t="s">
        <v>6</v>
      </c>
      <c r="O38" s="113" t="s">
        <v>93</v>
      </c>
      <c r="P38" s="114"/>
      <c r="Q38" s="16"/>
      <c r="R38" s="69" t="s">
        <v>6</v>
      </c>
      <c r="S38" s="113" t="s">
        <v>93</v>
      </c>
      <c r="T38" s="114"/>
      <c r="U38" s="16"/>
      <c r="V38" s="69" t="s">
        <v>6</v>
      </c>
      <c r="W38" s="113" t="s">
        <v>93</v>
      </c>
      <c r="X38" s="114"/>
    </row>
    <row r="39" spans="2:24">
      <c r="B39" s="69" t="s">
        <v>7</v>
      </c>
      <c r="C39" s="69" t="s">
        <v>8</v>
      </c>
      <c r="D39" s="69" t="s">
        <v>9</v>
      </c>
      <c r="E39" s="16"/>
      <c r="F39" s="69" t="s">
        <v>7</v>
      </c>
      <c r="G39" s="69" t="s">
        <v>8</v>
      </c>
      <c r="H39" s="69" t="s">
        <v>9</v>
      </c>
      <c r="I39" s="16"/>
      <c r="J39" s="69" t="s">
        <v>7</v>
      </c>
      <c r="K39" s="69" t="s">
        <v>8</v>
      </c>
      <c r="L39" s="69" t="s">
        <v>9</v>
      </c>
      <c r="M39" s="16"/>
      <c r="N39" s="69" t="s">
        <v>7</v>
      </c>
      <c r="O39" s="69" t="s">
        <v>8</v>
      </c>
      <c r="P39" s="69" t="s">
        <v>9</v>
      </c>
      <c r="Q39" s="16"/>
      <c r="R39" s="69" t="s">
        <v>7</v>
      </c>
      <c r="S39" s="69" t="s">
        <v>8</v>
      </c>
      <c r="T39" s="69" t="s">
        <v>9</v>
      </c>
      <c r="U39" s="16"/>
      <c r="V39" s="69" t="s">
        <v>7</v>
      </c>
      <c r="W39" s="69" t="s">
        <v>8</v>
      </c>
      <c r="X39" s="69" t="s">
        <v>9</v>
      </c>
    </row>
    <row r="40" spans="2:24">
      <c r="B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0" s="21"/>
      <c r="E40" s="16"/>
      <c r="F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0" s="21"/>
      <c r="I40" s="16"/>
      <c r="J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0" s="21"/>
      <c r="M40" s="16"/>
      <c r="N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0" s="21"/>
      <c r="Q40" s="16"/>
      <c r="R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0" s="21"/>
      <c r="U40" s="16"/>
      <c r="V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0" s="21"/>
    </row>
    <row r="41" spans="2:24">
      <c r="B41" s="24">
        <f t="shared" ref="B41:B49" ca="1" si="6">IF(RIGHT(INDIRECT(ADDRESS(FLOOR((ROW()-5)/25,1)*25+13,FLOOR((COLUMN()-2)/8,1)*8+3)),3)="16C",
IF((MOD(ROW()-14,25)+FLOOR(MOD(COLUMN()-2,8)/4,1)*10)&gt;16,"",MOD(ROW()-14,25)+FLOOR(MOD(COLUMN()-2,8)/4,1)*10),MOD(ROW()-14,25))</f>
        <v>2</v>
      </c>
      <c r="C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1" s="21"/>
      <c r="E41" s="16"/>
      <c r="F41" s="24">
        <f t="shared" ref="F41:F49" ca="1" si="7">IF(RIGHT(INDIRECT(ADDRESS(FLOOR((ROW()-5)/25,1)*25+13,FLOOR((COLUMN()-2)/8,1)*8+3)),3)="16C",
IF((MOD(ROW()-14,25)+FLOOR(MOD(COLUMN()-2,8)/4,1)*10)&gt;16,"",MOD(ROW()-14,25)+FLOOR(MOD(COLUMN()-2,8)/4,1)*10),MOD(ROW()-14,25))</f>
        <v>2</v>
      </c>
      <c r="G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1" s="21"/>
      <c r="I41" s="16"/>
      <c r="J41" s="24">
        <f t="shared" ref="J41:J49" ca="1" si="8">IF(RIGHT(INDIRECT(ADDRESS(FLOOR((ROW()-5)/25,1)*25+13,FLOOR((COLUMN()-2)/8,1)*8+3)),3)="16C",
IF((MOD(ROW()-14,25)+FLOOR(MOD(COLUMN()-2,8)/4,1)*10)&gt;16,"",MOD(ROW()-14,25)+FLOOR(MOD(COLUMN()-2,8)/4,1)*10),MOD(ROW()-14,25))</f>
        <v>2</v>
      </c>
      <c r="K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1" s="21"/>
      <c r="M41" s="16"/>
      <c r="N41" s="24">
        <f t="shared" ref="N41:N49" ca="1" si="9">IF(RIGHT(INDIRECT(ADDRESS(FLOOR((ROW()-5)/25,1)*25+13,FLOOR((COLUMN()-2)/8,1)*8+3)),3)="16C",
IF((MOD(ROW()-14,25)+FLOOR(MOD(COLUMN()-2,8)/4,1)*10)&gt;16,"",MOD(ROW()-14,25)+FLOOR(MOD(COLUMN()-2,8)/4,1)*10),MOD(ROW()-14,25))</f>
        <v>2</v>
      </c>
      <c r="O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1" s="21"/>
      <c r="Q41" s="16"/>
      <c r="R41" s="24">
        <f t="shared" ref="R41:R49" ca="1" si="10">IF(RIGHT(INDIRECT(ADDRESS(FLOOR((ROW()-5)/25,1)*25+13,FLOOR((COLUMN()-2)/8,1)*8+3)),3)="16C",
IF((MOD(ROW()-14,25)+FLOOR(MOD(COLUMN()-2,8)/4,1)*10)&gt;16,"",MOD(ROW()-14,25)+FLOOR(MOD(COLUMN()-2,8)/4,1)*10),MOD(ROW()-14,25))</f>
        <v>2</v>
      </c>
      <c r="S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1" s="21"/>
      <c r="U41" s="16"/>
      <c r="V41" s="24">
        <f t="shared" ref="V41:V49" ca="1" si="11">IF(RIGHT(INDIRECT(ADDRESS(FLOOR((ROW()-5)/25,1)*25+13,FLOOR((COLUMN()-2)/8,1)*8+3)),3)="16C",
IF((MOD(ROW()-14,25)+FLOOR(MOD(COLUMN()-2,8)/4,1)*10)&gt;16,"",MOD(ROW()-14,25)+FLOOR(MOD(COLUMN()-2,8)/4,1)*10),MOD(ROW()-14,25))</f>
        <v>2</v>
      </c>
      <c r="W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1" s="21"/>
    </row>
    <row r="42" spans="2:24">
      <c r="B42" s="24">
        <f t="shared" ca="1" si="6"/>
        <v>3</v>
      </c>
      <c r="C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2" s="21"/>
      <c r="E42" s="16"/>
      <c r="F42" s="24">
        <f t="shared" ca="1" si="7"/>
        <v>3</v>
      </c>
      <c r="G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2" s="21"/>
      <c r="I42" s="16"/>
      <c r="J42" s="24">
        <f t="shared" ca="1" si="8"/>
        <v>3</v>
      </c>
      <c r="K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2" s="21"/>
      <c r="M42" s="16"/>
      <c r="N42" s="24">
        <f t="shared" ca="1" si="9"/>
        <v>3</v>
      </c>
      <c r="O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2" s="21"/>
      <c r="Q42" s="16"/>
      <c r="R42" s="24">
        <f t="shared" ca="1" si="10"/>
        <v>3</v>
      </c>
      <c r="S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2" s="21"/>
      <c r="U42" s="16"/>
      <c r="V42" s="24">
        <f t="shared" ca="1" si="11"/>
        <v>3</v>
      </c>
      <c r="W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2" s="21"/>
    </row>
    <row r="43" spans="2:24">
      <c r="B43" s="24">
        <f t="shared" ca="1" si="6"/>
        <v>4</v>
      </c>
      <c r="C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3" s="21"/>
      <c r="E43" s="16"/>
      <c r="F43" s="24">
        <f t="shared" ca="1" si="7"/>
        <v>4</v>
      </c>
      <c r="G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3" s="21"/>
      <c r="I43" s="16"/>
      <c r="J43" s="24">
        <f t="shared" ca="1" si="8"/>
        <v>4</v>
      </c>
      <c r="K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3" s="21"/>
      <c r="M43" s="16"/>
      <c r="N43" s="24">
        <f t="shared" ca="1" si="9"/>
        <v>4</v>
      </c>
      <c r="O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3" s="21"/>
      <c r="Q43" s="16"/>
      <c r="R43" s="24">
        <f t="shared" ca="1" si="10"/>
        <v>4</v>
      </c>
      <c r="S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3" s="21"/>
      <c r="U43" s="16"/>
      <c r="V43" s="24">
        <f t="shared" ca="1" si="11"/>
        <v>4</v>
      </c>
      <c r="W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3" s="21"/>
    </row>
    <row r="44" spans="2:24">
      <c r="B44" s="24">
        <f t="shared" ca="1" si="6"/>
        <v>5</v>
      </c>
      <c r="C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" s="26"/>
      <c r="E44" s="16"/>
      <c r="F44" s="24">
        <f t="shared" ca="1" si="7"/>
        <v>5</v>
      </c>
      <c r="G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" s="26"/>
      <c r="I44" s="16"/>
      <c r="J44" s="24">
        <f t="shared" ca="1" si="8"/>
        <v>5</v>
      </c>
      <c r="K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" s="26"/>
      <c r="M44" s="16"/>
      <c r="N44" s="24">
        <f t="shared" ca="1" si="9"/>
        <v>5</v>
      </c>
      <c r="O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" s="26"/>
      <c r="Q44" s="16"/>
      <c r="R44" s="24">
        <f t="shared" ca="1" si="10"/>
        <v>5</v>
      </c>
      <c r="S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" s="26"/>
      <c r="U44" s="16"/>
      <c r="V44" s="24">
        <f t="shared" ca="1" si="11"/>
        <v>5</v>
      </c>
      <c r="W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" s="26"/>
    </row>
    <row r="45" spans="2:24">
      <c r="B45" s="24">
        <f t="shared" ca="1" si="6"/>
        <v>6</v>
      </c>
      <c r="C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5" s="23"/>
      <c r="E45" s="16"/>
      <c r="F45" s="24">
        <f t="shared" ca="1" si="7"/>
        <v>6</v>
      </c>
      <c r="G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5" s="23"/>
      <c r="I45" s="16"/>
      <c r="J45" s="24">
        <f t="shared" ca="1" si="8"/>
        <v>6</v>
      </c>
      <c r="K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5" s="23"/>
      <c r="M45" s="16"/>
      <c r="N45" s="24">
        <f t="shared" ca="1" si="9"/>
        <v>6</v>
      </c>
      <c r="O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5" s="23"/>
      <c r="Q45" s="16"/>
      <c r="R45" s="24">
        <f t="shared" ca="1" si="10"/>
        <v>6</v>
      </c>
      <c r="S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5" s="23"/>
      <c r="U45" s="16"/>
      <c r="V45" s="24">
        <f t="shared" ca="1" si="11"/>
        <v>6</v>
      </c>
      <c r="W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5" s="23"/>
    </row>
    <row r="46" spans="2:24">
      <c r="B46" s="24">
        <f t="shared" ca="1" si="6"/>
        <v>7</v>
      </c>
      <c r="C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6" s="23"/>
      <c r="E46" s="16"/>
      <c r="F46" s="24">
        <f t="shared" ca="1" si="7"/>
        <v>7</v>
      </c>
      <c r="G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6" s="23"/>
      <c r="I46" s="16"/>
      <c r="J46" s="24">
        <f t="shared" ca="1" si="8"/>
        <v>7</v>
      </c>
      <c r="K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6" s="23"/>
      <c r="M46" s="16"/>
      <c r="N46" s="24">
        <f t="shared" ca="1" si="9"/>
        <v>7</v>
      </c>
      <c r="O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6" s="23"/>
      <c r="Q46" s="16"/>
      <c r="R46" s="24">
        <f t="shared" ca="1" si="10"/>
        <v>7</v>
      </c>
      <c r="S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6" s="23"/>
      <c r="U46" s="16"/>
      <c r="V46" s="24">
        <f t="shared" ca="1" si="11"/>
        <v>7</v>
      </c>
      <c r="W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6" s="23"/>
    </row>
    <row r="47" spans="2:24">
      <c r="B47" s="24">
        <f t="shared" ca="1" si="6"/>
        <v>8</v>
      </c>
      <c r="C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7" s="23"/>
      <c r="E47" s="16"/>
      <c r="F47" s="24">
        <f t="shared" ca="1" si="7"/>
        <v>8</v>
      </c>
      <c r="G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7" s="23"/>
      <c r="I47" s="16"/>
      <c r="J47" s="24">
        <f t="shared" ca="1" si="8"/>
        <v>8</v>
      </c>
      <c r="K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7" s="23"/>
      <c r="M47" s="16"/>
      <c r="N47" s="24">
        <f t="shared" ca="1" si="9"/>
        <v>8</v>
      </c>
      <c r="O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7" s="23"/>
      <c r="Q47" s="16"/>
      <c r="R47" s="24">
        <f t="shared" ca="1" si="10"/>
        <v>8</v>
      </c>
      <c r="S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7" s="23"/>
      <c r="U47" s="16"/>
      <c r="V47" s="24">
        <f t="shared" ca="1" si="11"/>
        <v>8</v>
      </c>
      <c r="W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7" s="23"/>
    </row>
    <row r="48" spans="2:24">
      <c r="B48" s="24">
        <f t="shared" ca="1" si="6"/>
        <v>9</v>
      </c>
      <c r="C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8" s="23"/>
      <c r="E48" s="16"/>
      <c r="F48" s="24">
        <f t="shared" ca="1" si="7"/>
        <v>9</v>
      </c>
      <c r="G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8" s="23"/>
      <c r="I48" s="16"/>
      <c r="J48" s="24">
        <f t="shared" ca="1" si="8"/>
        <v>9</v>
      </c>
      <c r="K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8" s="23"/>
      <c r="M48" s="16"/>
      <c r="N48" s="24">
        <f t="shared" ca="1" si="9"/>
        <v>9</v>
      </c>
      <c r="O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8" s="23"/>
      <c r="Q48" s="16"/>
      <c r="R48" s="24">
        <f t="shared" ca="1" si="10"/>
        <v>9</v>
      </c>
      <c r="S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8" s="23"/>
      <c r="U48" s="16"/>
      <c r="V48" s="24">
        <f t="shared" ca="1" si="11"/>
        <v>9</v>
      </c>
      <c r="W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8" s="23"/>
    </row>
    <row r="49" spans="2:24">
      <c r="B49" s="24">
        <f t="shared" ca="1" si="6"/>
        <v>10</v>
      </c>
      <c r="C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" s="23"/>
      <c r="E49" s="16"/>
      <c r="F49" s="24">
        <f t="shared" ca="1" si="7"/>
        <v>10</v>
      </c>
      <c r="G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" s="23"/>
      <c r="I49" s="16"/>
      <c r="J49" s="24">
        <f t="shared" ca="1" si="8"/>
        <v>10</v>
      </c>
      <c r="K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" s="23"/>
      <c r="M49" s="16"/>
      <c r="N49" s="24">
        <f t="shared" ca="1" si="9"/>
        <v>10</v>
      </c>
      <c r="O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" s="23"/>
      <c r="Q49" s="16"/>
      <c r="R49" s="24">
        <f t="shared" ca="1" si="10"/>
        <v>10</v>
      </c>
      <c r="S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" s="23"/>
      <c r="U49" s="16"/>
      <c r="V49" s="24">
        <f t="shared" ca="1" si="11"/>
        <v>10</v>
      </c>
      <c r="W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" s="23"/>
    </row>
    <row r="50" spans="2:24">
      <c r="B50" s="110" t="s">
        <v>226</v>
      </c>
      <c r="C50" s="111"/>
      <c r="D50" s="112"/>
      <c r="E50" s="16"/>
      <c r="F50" s="110" t="s">
        <v>226</v>
      </c>
      <c r="G50" s="111"/>
      <c r="H50" s="112"/>
      <c r="I50" s="16"/>
      <c r="J50" s="110" t="s">
        <v>226</v>
      </c>
      <c r="K50" s="111"/>
      <c r="L50" s="112"/>
      <c r="M50" s="16"/>
      <c r="N50" s="110" t="s">
        <v>226</v>
      </c>
      <c r="O50" s="111"/>
      <c r="P50" s="112"/>
      <c r="Q50" s="16"/>
      <c r="R50" s="110" t="s">
        <v>226</v>
      </c>
      <c r="S50" s="111"/>
      <c r="T50" s="112"/>
      <c r="U50" s="16"/>
      <c r="V50" s="110" t="s">
        <v>226</v>
      </c>
      <c r="W50" s="111"/>
      <c r="X50" s="112"/>
    </row>
    <row r="51" spans="2:24" ht="6" hidden="1" customHeight="1">
      <c r="B51" s="2"/>
      <c r="C51" s="2"/>
      <c r="D51" s="2"/>
      <c r="F51" s="2"/>
      <c r="G51" s="2"/>
      <c r="H51" s="2"/>
      <c r="J51" s="2"/>
      <c r="K51" s="2"/>
      <c r="L51" s="2"/>
      <c r="N51" s="2"/>
      <c r="O51" s="2"/>
      <c r="P51" s="2"/>
      <c r="R51" s="2"/>
      <c r="S51" s="2"/>
      <c r="T51" s="2"/>
      <c r="V51" s="2"/>
      <c r="W51" s="2"/>
      <c r="X51" s="2"/>
    </row>
    <row r="52" spans="2:24" ht="6" hidden="1" customHeight="1">
      <c r="B52" s="2"/>
      <c r="C52" s="2"/>
      <c r="D52" s="2"/>
      <c r="F52" s="2" t="str">
        <f>C63</f>
        <v>　</v>
      </c>
      <c r="G52" s="11" t="str">
        <f>F52</f>
        <v>　</v>
      </c>
      <c r="H52" s="11" t="str">
        <f>G52</f>
        <v>　</v>
      </c>
      <c r="J52" s="2"/>
      <c r="K52" s="2"/>
      <c r="L52" s="2"/>
      <c r="N52" s="2" t="str">
        <f>K63</f>
        <v>　</v>
      </c>
      <c r="O52" s="11" t="str">
        <f>N52</f>
        <v>　</v>
      </c>
      <c r="P52" s="11" t="str">
        <f>O52</f>
        <v>　</v>
      </c>
      <c r="R52" s="2"/>
      <c r="S52" s="2"/>
      <c r="T52" s="2"/>
      <c r="V52" s="2" t="str">
        <f>S63</f>
        <v>　</v>
      </c>
      <c r="W52" s="11" t="str">
        <f>V52</f>
        <v>　</v>
      </c>
      <c r="X52" s="11" t="str">
        <f>W52</f>
        <v>　</v>
      </c>
    </row>
    <row r="53" spans="2:24" ht="6" hidden="1" customHeight="1">
      <c r="B53" s="2"/>
      <c r="C53" s="2"/>
      <c r="D53" s="2"/>
      <c r="F53" s="2"/>
      <c r="G53" s="2"/>
      <c r="H53" s="2"/>
      <c r="J53" s="2"/>
      <c r="K53" s="2"/>
      <c r="L53" s="2"/>
      <c r="N53" s="2"/>
      <c r="O53" s="2"/>
      <c r="P53" s="2"/>
      <c r="R53" s="2"/>
      <c r="S53" s="2"/>
      <c r="T53" s="2"/>
      <c r="V53" s="2"/>
      <c r="W53" s="2"/>
      <c r="X53" s="2"/>
    </row>
    <row r="54" spans="2:24" ht="16.8" thickBot="1"/>
    <row r="55" spans="2:24" ht="16.2" customHeight="1">
      <c r="B55" s="12" t="s">
        <v>47</v>
      </c>
      <c r="C55" s="108"/>
      <c r="D55" s="109"/>
      <c r="F55" s="12" t="s">
        <v>47</v>
      </c>
      <c r="G55" s="108"/>
      <c r="H55" s="109"/>
      <c r="J55" s="12" t="s">
        <v>47</v>
      </c>
      <c r="K55" s="108"/>
      <c r="L55" s="109"/>
      <c r="N55" s="12" t="s">
        <v>47</v>
      </c>
      <c r="O55" s="108"/>
      <c r="P55" s="109"/>
      <c r="R55" s="12" t="s">
        <v>47</v>
      </c>
      <c r="S55" s="108"/>
      <c r="T55" s="109"/>
      <c r="V55" s="12" t="s">
        <v>47</v>
      </c>
      <c r="W55" s="108"/>
      <c r="X55" s="109"/>
    </row>
    <row r="56" spans="2:24" ht="16.8" thickBot="1">
      <c r="B56" s="13" t="s">
        <v>48</v>
      </c>
      <c r="C56" s="106"/>
      <c r="D56" s="107"/>
      <c r="F56" s="13" t="s">
        <v>48</v>
      </c>
      <c r="G56" s="106"/>
      <c r="H56" s="107"/>
      <c r="J56" s="13" t="s">
        <v>48</v>
      </c>
      <c r="K56" s="106"/>
      <c r="L56" s="107"/>
      <c r="N56" s="13" t="s">
        <v>48</v>
      </c>
      <c r="O56" s="106"/>
      <c r="P56" s="107"/>
      <c r="R56" s="13" t="s">
        <v>48</v>
      </c>
      <c r="S56" s="106"/>
      <c r="T56" s="107"/>
      <c r="V56" s="13" t="s">
        <v>48</v>
      </c>
      <c r="W56" s="106"/>
      <c r="X56" s="107"/>
    </row>
    <row r="57" spans="2:24">
      <c r="B57" s="14"/>
      <c r="C57" s="15" t="s">
        <v>49</v>
      </c>
      <c r="D57" s="14"/>
      <c r="F57" s="14"/>
      <c r="G57" s="15" t="s">
        <v>49</v>
      </c>
      <c r="H57" s="14"/>
      <c r="J57" s="14"/>
      <c r="K57" s="15" t="s">
        <v>49</v>
      </c>
      <c r="L57" s="14"/>
      <c r="N57" s="14"/>
      <c r="O57" s="15" t="s">
        <v>49</v>
      </c>
      <c r="P57" s="14"/>
      <c r="R57" s="14"/>
      <c r="S57" s="15" t="s">
        <v>49</v>
      </c>
      <c r="T57" s="14"/>
      <c r="V57" s="14"/>
      <c r="W57" s="15" t="s">
        <v>49</v>
      </c>
      <c r="X57" s="14"/>
    </row>
    <row r="58" spans="2:24">
      <c r="B58" s="69" t="s">
        <v>1</v>
      </c>
      <c r="C58" s="104"/>
      <c r="D58" s="105"/>
      <c r="E58" s="16"/>
      <c r="F58" s="69" t="s">
        <v>1</v>
      </c>
      <c r="G58" s="104"/>
      <c r="H58" s="105"/>
      <c r="I58" s="16"/>
      <c r="J58" s="69" t="s">
        <v>1</v>
      </c>
      <c r="K58" s="104"/>
      <c r="L58" s="105"/>
      <c r="M58" s="16"/>
      <c r="N58" s="69" t="s">
        <v>1</v>
      </c>
      <c r="O58" s="104"/>
      <c r="P58" s="105"/>
      <c r="Q58" s="16"/>
      <c r="R58" s="69" t="s">
        <v>1</v>
      </c>
      <c r="S58" s="104"/>
      <c r="T58" s="105"/>
      <c r="U58" s="16"/>
      <c r="V58" s="69" t="s">
        <v>1</v>
      </c>
      <c r="W58" s="104"/>
      <c r="X58" s="105"/>
    </row>
    <row r="59" spans="2:24">
      <c r="B59" s="69" t="s">
        <v>2</v>
      </c>
      <c r="C59" s="104"/>
      <c r="D59" s="105"/>
      <c r="E59" s="16"/>
      <c r="F59" s="69" t="s">
        <v>2</v>
      </c>
      <c r="G59" s="104"/>
      <c r="H59" s="105"/>
      <c r="I59" s="16"/>
      <c r="J59" s="69" t="s">
        <v>2</v>
      </c>
      <c r="K59" s="104"/>
      <c r="L59" s="105"/>
      <c r="M59" s="16"/>
      <c r="N59" s="69" t="s">
        <v>2</v>
      </c>
      <c r="O59" s="104"/>
      <c r="P59" s="105"/>
      <c r="Q59" s="16"/>
      <c r="R59" s="69" t="s">
        <v>2</v>
      </c>
      <c r="S59" s="104"/>
      <c r="T59" s="105"/>
      <c r="U59" s="16"/>
      <c r="V59" s="69" t="s">
        <v>2</v>
      </c>
      <c r="W59" s="104"/>
      <c r="X59" s="105"/>
    </row>
    <row r="60" spans="2:24">
      <c r="B60" s="69" t="s">
        <v>3</v>
      </c>
      <c r="C60" s="104"/>
      <c r="D60" s="105"/>
      <c r="E60" s="16"/>
      <c r="F60" s="69" t="s">
        <v>3</v>
      </c>
      <c r="G60" s="104"/>
      <c r="H60" s="105"/>
      <c r="I60" s="16"/>
      <c r="J60" s="69" t="s">
        <v>3</v>
      </c>
      <c r="K60" s="104"/>
      <c r="L60" s="105"/>
      <c r="M60" s="16"/>
      <c r="N60" s="69" t="s">
        <v>3</v>
      </c>
      <c r="O60" s="104"/>
      <c r="P60" s="105"/>
      <c r="Q60" s="16"/>
      <c r="R60" s="69" t="s">
        <v>3</v>
      </c>
      <c r="S60" s="104"/>
      <c r="T60" s="105"/>
      <c r="U60" s="16"/>
      <c r="V60" s="69" t="s">
        <v>3</v>
      </c>
      <c r="W60" s="104"/>
      <c r="X60" s="105"/>
    </row>
    <row r="61" spans="2:24">
      <c r="B61" s="69" t="s">
        <v>4</v>
      </c>
      <c r="C61" s="104"/>
      <c r="D61" s="105"/>
      <c r="E61" s="16"/>
      <c r="F61" s="69" t="s">
        <v>4</v>
      </c>
      <c r="G61" s="104"/>
      <c r="H61" s="105"/>
      <c r="I61" s="16"/>
      <c r="J61" s="69" t="s">
        <v>4</v>
      </c>
      <c r="K61" s="104"/>
      <c r="L61" s="105"/>
      <c r="M61" s="16"/>
      <c r="N61" s="69" t="s">
        <v>4</v>
      </c>
      <c r="O61" s="104"/>
      <c r="P61" s="105"/>
      <c r="Q61" s="16"/>
      <c r="R61" s="69" t="s">
        <v>4</v>
      </c>
      <c r="S61" s="104"/>
      <c r="T61" s="105"/>
      <c r="U61" s="16"/>
      <c r="V61" s="69" t="s">
        <v>4</v>
      </c>
      <c r="W61" s="104"/>
      <c r="X61" s="105"/>
    </row>
    <row r="62" spans="2:24">
      <c r="B62" s="69" t="s">
        <v>5</v>
      </c>
      <c r="C62" s="104"/>
      <c r="D62" s="105"/>
      <c r="E62" s="16"/>
      <c r="F62" s="69" t="s">
        <v>5</v>
      </c>
      <c r="G62" s="104"/>
      <c r="H62" s="105"/>
      <c r="I62" s="16"/>
      <c r="J62" s="69" t="s">
        <v>5</v>
      </c>
      <c r="K62" s="104"/>
      <c r="L62" s="105"/>
      <c r="M62" s="16"/>
      <c r="N62" s="69" t="s">
        <v>5</v>
      </c>
      <c r="O62" s="104"/>
      <c r="P62" s="105"/>
      <c r="Q62" s="16"/>
      <c r="R62" s="69" t="s">
        <v>5</v>
      </c>
      <c r="S62" s="104"/>
      <c r="T62" s="105"/>
      <c r="U62" s="16"/>
      <c r="V62" s="69" t="s">
        <v>5</v>
      </c>
      <c r="W62" s="104"/>
      <c r="X62" s="105"/>
    </row>
    <row r="63" spans="2:24">
      <c r="B63" s="69" t="s">
        <v>6</v>
      </c>
      <c r="C63" s="104" t="s">
        <v>93</v>
      </c>
      <c r="D63" s="105"/>
      <c r="E63" s="16"/>
      <c r="F63" s="69" t="s">
        <v>6</v>
      </c>
      <c r="G63" s="104" t="s">
        <v>93</v>
      </c>
      <c r="H63" s="105"/>
      <c r="I63" s="16"/>
      <c r="J63" s="69" t="s">
        <v>6</v>
      </c>
      <c r="K63" s="104" t="s">
        <v>93</v>
      </c>
      <c r="L63" s="105"/>
      <c r="M63" s="16"/>
      <c r="N63" s="69" t="s">
        <v>6</v>
      </c>
      <c r="O63" s="104" t="s">
        <v>93</v>
      </c>
      <c r="P63" s="105"/>
      <c r="Q63" s="16"/>
      <c r="R63" s="69" t="s">
        <v>6</v>
      </c>
      <c r="S63" s="104" t="s">
        <v>93</v>
      </c>
      <c r="T63" s="105"/>
      <c r="U63" s="16"/>
      <c r="V63" s="69" t="s">
        <v>6</v>
      </c>
      <c r="W63" s="104" t="s">
        <v>93</v>
      </c>
      <c r="X63" s="105"/>
    </row>
    <row r="64" spans="2:24">
      <c r="B64" s="69" t="s">
        <v>7</v>
      </c>
      <c r="C64" s="69" t="s">
        <v>8</v>
      </c>
      <c r="D64" s="69" t="s">
        <v>9</v>
      </c>
      <c r="E64" s="16"/>
      <c r="F64" s="69" t="s">
        <v>7</v>
      </c>
      <c r="G64" s="69" t="s">
        <v>8</v>
      </c>
      <c r="H64" s="69" t="s">
        <v>9</v>
      </c>
      <c r="I64" s="16"/>
      <c r="J64" s="69" t="s">
        <v>7</v>
      </c>
      <c r="K64" s="69" t="s">
        <v>8</v>
      </c>
      <c r="L64" s="69" t="s">
        <v>9</v>
      </c>
      <c r="M64" s="16"/>
      <c r="N64" s="69" t="s">
        <v>7</v>
      </c>
      <c r="O64" s="69" t="s">
        <v>8</v>
      </c>
      <c r="P64" s="69" t="s">
        <v>9</v>
      </c>
      <c r="Q64" s="16"/>
      <c r="R64" s="69" t="s">
        <v>7</v>
      </c>
      <c r="S64" s="69" t="s">
        <v>8</v>
      </c>
      <c r="T64" s="69" t="s">
        <v>9</v>
      </c>
      <c r="U64" s="16"/>
      <c r="V64" s="69" t="s">
        <v>7</v>
      </c>
      <c r="W64" s="69" t="s">
        <v>8</v>
      </c>
      <c r="X64" s="69" t="s">
        <v>9</v>
      </c>
    </row>
    <row r="65" spans="2:24">
      <c r="B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65" s="18"/>
      <c r="E65" s="16"/>
      <c r="F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65" s="18"/>
      <c r="I65" s="16"/>
      <c r="J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65" s="18"/>
      <c r="M65" s="16"/>
      <c r="N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65" s="18"/>
      <c r="Q65" s="16"/>
      <c r="R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65" s="18"/>
      <c r="U65" s="16"/>
      <c r="V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65" s="18"/>
    </row>
    <row r="66" spans="2:24">
      <c r="B66" s="69">
        <f t="shared" ref="B66:B74" ca="1" si="12">IF(RIGHT(INDIRECT(ADDRESS(FLOOR((ROW()-5)/25,1)*25+13,FLOOR((COLUMN()-2)/8,1)*8+3)),3)="16C",
IF((MOD(ROW()-14,25)+FLOOR(MOD(COLUMN()-2,8)/4,1)*10)&gt;16,"",MOD(ROW()-14,25)+FLOOR(MOD(COLUMN()-2,8)/4,1)*10),MOD(ROW()-14,25))</f>
        <v>2</v>
      </c>
      <c r="C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66" s="18"/>
      <c r="E66" s="16"/>
      <c r="F66" s="69">
        <f t="shared" ref="F66:F74" ca="1" si="13">IF(RIGHT(INDIRECT(ADDRESS(FLOOR((ROW()-5)/25,1)*25+13,FLOOR((COLUMN()-2)/8,1)*8+3)),3)="16C",
IF((MOD(ROW()-14,25)+FLOOR(MOD(COLUMN()-2,8)/4,1)*10)&gt;16,"",MOD(ROW()-14,25)+FLOOR(MOD(COLUMN()-2,8)/4,1)*10),MOD(ROW()-14,25))</f>
        <v>2</v>
      </c>
      <c r="G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66" s="18"/>
      <c r="I66" s="16"/>
      <c r="J66" s="69">
        <f t="shared" ref="J66:J74" ca="1" si="14">IF(RIGHT(INDIRECT(ADDRESS(FLOOR((ROW()-5)/25,1)*25+13,FLOOR((COLUMN()-2)/8,1)*8+3)),3)="16C",
IF((MOD(ROW()-14,25)+FLOOR(MOD(COLUMN()-2,8)/4,1)*10)&gt;16,"",MOD(ROW()-14,25)+FLOOR(MOD(COLUMN()-2,8)/4,1)*10),MOD(ROW()-14,25))</f>
        <v>2</v>
      </c>
      <c r="K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66" s="18"/>
      <c r="M66" s="16"/>
      <c r="N66" s="69">
        <f t="shared" ref="N66:N74" ca="1" si="15">IF(RIGHT(INDIRECT(ADDRESS(FLOOR((ROW()-5)/25,1)*25+13,FLOOR((COLUMN()-2)/8,1)*8+3)),3)="16C",
IF((MOD(ROW()-14,25)+FLOOR(MOD(COLUMN()-2,8)/4,1)*10)&gt;16,"",MOD(ROW()-14,25)+FLOOR(MOD(COLUMN()-2,8)/4,1)*10),MOD(ROW()-14,25))</f>
        <v>2</v>
      </c>
      <c r="O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66" s="18"/>
      <c r="Q66" s="16"/>
      <c r="R66" s="69">
        <f t="shared" ref="R66:R74" ca="1" si="16">IF(RIGHT(INDIRECT(ADDRESS(FLOOR((ROW()-5)/25,1)*25+13,FLOOR((COLUMN()-2)/8,1)*8+3)),3)="16C",
IF((MOD(ROW()-14,25)+FLOOR(MOD(COLUMN()-2,8)/4,1)*10)&gt;16,"",MOD(ROW()-14,25)+FLOOR(MOD(COLUMN()-2,8)/4,1)*10),MOD(ROW()-14,25))</f>
        <v>2</v>
      </c>
      <c r="S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66" s="18"/>
      <c r="U66" s="16"/>
      <c r="V66" s="69">
        <f t="shared" ref="V66:V74" ca="1" si="17">IF(RIGHT(INDIRECT(ADDRESS(FLOOR((ROW()-5)/25,1)*25+13,FLOOR((COLUMN()-2)/8,1)*8+3)),3)="16C",
IF((MOD(ROW()-14,25)+FLOOR(MOD(COLUMN()-2,8)/4,1)*10)&gt;16,"",MOD(ROW()-14,25)+FLOOR(MOD(COLUMN()-2,8)/4,1)*10),MOD(ROW()-14,25))</f>
        <v>2</v>
      </c>
      <c r="W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66" s="18"/>
    </row>
    <row r="67" spans="2:24">
      <c r="B67" s="69">
        <f t="shared" ca="1" si="12"/>
        <v>3</v>
      </c>
      <c r="C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67" s="18"/>
      <c r="E67" s="16"/>
      <c r="F67" s="69">
        <f t="shared" ca="1" si="13"/>
        <v>3</v>
      </c>
      <c r="G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67" s="18"/>
      <c r="I67" s="16"/>
      <c r="J67" s="69">
        <f t="shared" ca="1" si="14"/>
        <v>3</v>
      </c>
      <c r="K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67" s="18"/>
      <c r="M67" s="16"/>
      <c r="N67" s="69">
        <f t="shared" ca="1" si="15"/>
        <v>3</v>
      </c>
      <c r="O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67" s="18"/>
      <c r="Q67" s="16"/>
      <c r="R67" s="69">
        <f t="shared" ca="1" si="16"/>
        <v>3</v>
      </c>
      <c r="S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67" s="18"/>
      <c r="U67" s="16"/>
      <c r="V67" s="69">
        <f t="shared" ca="1" si="17"/>
        <v>3</v>
      </c>
      <c r="W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67" s="18"/>
    </row>
    <row r="68" spans="2:24">
      <c r="B68" s="69">
        <f t="shared" ca="1" si="12"/>
        <v>4</v>
      </c>
      <c r="C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68" s="18"/>
      <c r="E68" s="16"/>
      <c r="F68" s="69">
        <f t="shared" ca="1" si="13"/>
        <v>4</v>
      </c>
      <c r="G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68" s="18"/>
      <c r="I68" s="16"/>
      <c r="J68" s="69">
        <f t="shared" ca="1" si="14"/>
        <v>4</v>
      </c>
      <c r="K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68" s="18"/>
      <c r="M68" s="16"/>
      <c r="N68" s="69">
        <f t="shared" ca="1" si="15"/>
        <v>4</v>
      </c>
      <c r="O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68" s="18"/>
      <c r="Q68" s="16"/>
      <c r="R68" s="69">
        <f t="shared" ca="1" si="16"/>
        <v>4</v>
      </c>
      <c r="S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68" s="18"/>
      <c r="U68" s="16"/>
      <c r="V68" s="69">
        <f t="shared" ca="1" si="17"/>
        <v>4</v>
      </c>
      <c r="W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68" s="18"/>
    </row>
    <row r="69" spans="2:24">
      <c r="B69" s="69">
        <f t="shared" ca="1" si="12"/>
        <v>5</v>
      </c>
      <c r="C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69" s="20"/>
      <c r="E69" s="16"/>
      <c r="F69" s="69">
        <f t="shared" ca="1" si="13"/>
        <v>5</v>
      </c>
      <c r="G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69" s="20"/>
      <c r="I69" s="16"/>
      <c r="J69" s="69">
        <f t="shared" ca="1" si="14"/>
        <v>5</v>
      </c>
      <c r="K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69" s="20"/>
      <c r="M69" s="16"/>
      <c r="N69" s="69">
        <f t="shared" ca="1" si="15"/>
        <v>5</v>
      </c>
      <c r="O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69" s="20"/>
      <c r="Q69" s="16"/>
      <c r="R69" s="69">
        <f t="shared" ca="1" si="16"/>
        <v>5</v>
      </c>
      <c r="S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69" s="20"/>
      <c r="U69" s="16"/>
      <c r="V69" s="69">
        <f t="shared" ca="1" si="17"/>
        <v>5</v>
      </c>
      <c r="W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69" s="20"/>
    </row>
    <row r="70" spans="2:24">
      <c r="B70" s="69">
        <f t="shared" ca="1" si="12"/>
        <v>6</v>
      </c>
      <c r="C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70" s="69"/>
      <c r="E70" s="16"/>
      <c r="F70" s="69">
        <f t="shared" ca="1" si="13"/>
        <v>6</v>
      </c>
      <c r="G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70" s="69"/>
      <c r="I70" s="16"/>
      <c r="J70" s="69">
        <f t="shared" ca="1" si="14"/>
        <v>6</v>
      </c>
      <c r="K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70" s="69"/>
      <c r="M70" s="16"/>
      <c r="N70" s="69">
        <f t="shared" ca="1" si="15"/>
        <v>6</v>
      </c>
      <c r="O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70" s="69"/>
      <c r="Q70" s="16"/>
      <c r="R70" s="69">
        <f t="shared" ca="1" si="16"/>
        <v>6</v>
      </c>
      <c r="S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70" s="69"/>
      <c r="U70" s="16"/>
      <c r="V70" s="69">
        <f t="shared" ca="1" si="17"/>
        <v>6</v>
      </c>
      <c r="W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70" s="69"/>
    </row>
    <row r="71" spans="2:24">
      <c r="B71" s="69">
        <f t="shared" ca="1" si="12"/>
        <v>7</v>
      </c>
      <c r="C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71" s="69"/>
      <c r="E71" s="16"/>
      <c r="F71" s="69">
        <f t="shared" ca="1" si="13"/>
        <v>7</v>
      </c>
      <c r="G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71" s="69"/>
      <c r="I71" s="16"/>
      <c r="J71" s="69">
        <f t="shared" ca="1" si="14"/>
        <v>7</v>
      </c>
      <c r="K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71" s="69"/>
      <c r="M71" s="16"/>
      <c r="N71" s="69">
        <f t="shared" ca="1" si="15"/>
        <v>7</v>
      </c>
      <c r="O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71" s="69"/>
      <c r="Q71" s="16"/>
      <c r="R71" s="69">
        <f t="shared" ca="1" si="16"/>
        <v>7</v>
      </c>
      <c r="S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71" s="69"/>
      <c r="U71" s="16"/>
      <c r="V71" s="69">
        <f t="shared" ca="1" si="17"/>
        <v>7</v>
      </c>
      <c r="W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71" s="69"/>
    </row>
    <row r="72" spans="2:24">
      <c r="B72" s="69">
        <f t="shared" ca="1" si="12"/>
        <v>8</v>
      </c>
      <c r="C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72" s="69"/>
      <c r="E72" s="16"/>
      <c r="F72" s="69">
        <f t="shared" ca="1" si="13"/>
        <v>8</v>
      </c>
      <c r="G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72" s="69"/>
      <c r="I72" s="16"/>
      <c r="J72" s="69">
        <f t="shared" ca="1" si="14"/>
        <v>8</v>
      </c>
      <c r="K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72" s="69"/>
      <c r="M72" s="16"/>
      <c r="N72" s="69">
        <f t="shared" ca="1" si="15"/>
        <v>8</v>
      </c>
      <c r="O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72" s="69"/>
      <c r="Q72" s="16"/>
      <c r="R72" s="69">
        <f t="shared" ca="1" si="16"/>
        <v>8</v>
      </c>
      <c r="S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72" s="69"/>
      <c r="U72" s="16"/>
      <c r="V72" s="69">
        <f t="shared" ca="1" si="17"/>
        <v>8</v>
      </c>
      <c r="W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72" s="69"/>
    </row>
    <row r="73" spans="2:24">
      <c r="B73" s="69">
        <f t="shared" ca="1" si="12"/>
        <v>9</v>
      </c>
      <c r="C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73" s="69"/>
      <c r="E73" s="16"/>
      <c r="F73" s="69">
        <f t="shared" ca="1" si="13"/>
        <v>9</v>
      </c>
      <c r="G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73" s="69"/>
      <c r="I73" s="16"/>
      <c r="J73" s="69">
        <f t="shared" ca="1" si="14"/>
        <v>9</v>
      </c>
      <c r="K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73" s="69"/>
      <c r="M73" s="16"/>
      <c r="N73" s="69">
        <f t="shared" ca="1" si="15"/>
        <v>9</v>
      </c>
      <c r="O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73" s="69"/>
      <c r="Q73" s="16"/>
      <c r="R73" s="69">
        <f t="shared" ca="1" si="16"/>
        <v>9</v>
      </c>
      <c r="S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73" s="69"/>
      <c r="U73" s="16"/>
      <c r="V73" s="69">
        <f t="shared" ca="1" si="17"/>
        <v>9</v>
      </c>
      <c r="W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73" s="69"/>
    </row>
    <row r="74" spans="2:24">
      <c r="B74" s="69">
        <f t="shared" ca="1" si="12"/>
        <v>10</v>
      </c>
      <c r="C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74" s="69"/>
      <c r="E74" s="16"/>
      <c r="F74" s="69">
        <f t="shared" ca="1" si="13"/>
        <v>10</v>
      </c>
      <c r="G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74" s="69"/>
      <c r="I74" s="16"/>
      <c r="J74" s="69">
        <f t="shared" ca="1" si="14"/>
        <v>10</v>
      </c>
      <c r="K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74" s="69"/>
      <c r="M74" s="16"/>
      <c r="N74" s="69">
        <f t="shared" ca="1" si="15"/>
        <v>10</v>
      </c>
      <c r="O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74" s="69"/>
      <c r="Q74" s="16"/>
      <c r="R74" s="69">
        <f t="shared" ca="1" si="16"/>
        <v>10</v>
      </c>
      <c r="S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74" s="69"/>
      <c r="U74" s="16"/>
      <c r="V74" s="69">
        <f t="shared" ca="1" si="17"/>
        <v>10</v>
      </c>
      <c r="W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74" s="69"/>
    </row>
    <row r="75" spans="2:24">
      <c r="B75" s="101" t="s">
        <v>226</v>
      </c>
      <c r="C75" s="102"/>
      <c r="D75" s="103"/>
      <c r="E75" s="16"/>
      <c r="F75" s="101" t="s">
        <v>226</v>
      </c>
      <c r="G75" s="102"/>
      <c r="H75" s="103"/>
      <c r="I75" s="16"/>
      <c r="J75" s="101" t="s">
        <v>226</v>
      </c>
      <c r="K75" s="102"/>
      <c r="L75" s="103"/>
      <c r="M75" s="16"/>
      <c r="N75" s="101" t="s">
        <v>226</v>
      </c>
      <c r="O75" s="102"/>
      <c r="P75" s="103"/>
      <c r="Q75" s="16"/>
      <c r="R75" s="101" t="s">
        <v>226</v>
      </c>
      <c r="S75" s="102"/>
      <c r="T75" s="103"/>
      <c r="U75" s="16"/>
      <c r="V75" s="101" t="s">
        <v>226</v>
      </c>
      <c r="W75" s="102"/>
      <c r="X75" s="103"/>
    </row>
    <row r="76" spans="2:24" ht="6" hidden="1" customHeight="1">
      <c r="B76" s="2"/>
      <c r="C76" s="2"/>
      <c r="D76" s="2"/>
      <c r="F76" s="2"/>
      <c r="G76" s="2"/>
      <c r="H76" s="2"/>
      <c r="J76" s="2"/>
      <c r="K76" s="2"/>
      <c r="L76" s="2"/>
      <c r="N76" s="2"/>
      <c r="O76" s="2"/>
      <c r="P76" s="2"/>
      <c r="R76" s="2"/>
      <c r="S76" s="2"/>
      <c r="T76" s="2"/>
      <c r="V76" s="2"/>
      <c r="W76" s="2"/>
      <c r="X76" s="2"/>
    </row>
    <row r="77" spans="2:24" ht="6" hidden="1" customHeight="1">
      <c r="B77" s="2"/>
      <c r="C77" s="2"/>
      <c r="D77" s="2"/>
      <c r="F77" s="2" t="str">
        <f>C88</f>
        <v>　</v>
      </c>
      <c r="G77" s="11" t="str">
        <f>F77</f>
        <v>　</v>
      </c>
      <c r="H77" s="11" t="str">
        <f>G77</f>
        <v>　</v>
      </c>
      <c r="J77" s="2"/>
      <c r="K77" s="2"/>
      <c r="L77" s="2"/>
      <c r="N77" s="2" t="str">
        <f>K88</f>
        <v>　</v>
      </c>
      <c r="O77" s="11" t="str">
        <f>N77</f>
        <v>　</v>
      </c>
      <c r="P77" s="11" t="str">
        <f>O77</f>
        <v>　</v>
      </c>
      <c r="R77" s="2"/>
      <c r="S77" s="2"/>
      <c r="T77" s="2"/>
      <c r="V77" s="2" t="str">
        <f>S88</f>
        <v>　</v>
      </c>
      <c r="W77" s="11" t="str">
        <f>V77</f>
        <v>　</v>
      </c>
      <c r="X77" s="11" t="str">
        <f>W77</f>
        <v>　</v>
      </c>
    </row>
    <row r="78" spans="2:24" ht="6" hidden="1" customHeight="1">
      <c r="B78" s="2"/>
      <c r="C78" s="2"/>
      <c r="D78" s="2"/>
      <c r="F78" s="2"/>
      <c r="G78" s="2"/>
      <c r="H78" s="2"/>
      <c r="J78" s="2"/>
      <c r="K78" s="2"/>
      <c r="L78" s="2"/>
      <c r="N78" s="2"/>
      <c r="O78" s="2"/>
      <c r="P78" s="2"/>
      <c r="R78" s="2"/>
      <c r="S78" s="2"/>
      <c r="T78" s="2"/>
      <c r="V78" s="2"/>
      <c r="W78" s="2"/>
      <c r="X78" s="2"/>
    </row>
    <row r="79" spans="2:24" ht="16.8" thickBot="1"/>
    <row r="80" spans="2:24" ht="16.2" customHeight="1">
      <c r="B80" s="12" t="s">
        <v>47</v>
      </c>
      <c r="C80" s="108"/>
      <c r="D80" s="109"/>
      <c r="F80" s="12" t="s">
        <v>47</v>
      </c>
      <c r="G80" s="108"/>
      <c r="H80" s="109"/>
      <c r="J80" s="12" t="s">
        <v>47</v>
      </c>
      <c r="K80" s="108"/>
      <c r="L80" s="109"/>
      <c r="N80" s="12" t="s">
        <v>47</v>
      </c>
      <c r="O80" s="108"/>
      <c r="P80" s="109"/>
      <c r="R80" s="12" t="s">
        <v>47</v>
      </c>
      <c r="S80" s="108"/>
      <c r="T80" s="109"/>
      <c r="V80" s="12" t="s">
        <v>47</v>
      </c>
      <c r="W80" s="108"/>
      <c r="X80" s="109"/>
    </row>
    <row r="81" spans="2:24" ht="16.8" thickBot="1">
      <c r="B81" s="13" t="s">
        <v>48</v>
      </c>
      <c r="C81" s="106"/>
      <c r="D81" s="107"/>
      <c r="F81" s="13" t="s">
        <v>48</v>
      </c>
      <c r="G81" s="106"/>
      <c r="H81" s="107"/>
      <c r="J81" s="13" t="s">
        <v>48</v>
      </c>
      <c r="K81" s="106"/>
      <c r="L81" s="107"/>
      <c r="N81" s="13" t="s">
        <v>48</v>
      </c>
      <c r="O81" s="106"/>
      <c r="P81" s="107"/>
      <c r="R81" s="13" t="s">
        <v>48</v>
      </c>
      <c r="S81" s="106"/>
      <c r="T81" s="107"/>
      <c r="V81" s="13" t="s">
        <v>48</v>
      </c>
      <c r="W81" s="106"/>
      <c r="X81" s="107"/>
    </row>
    <row r="82" spans="2:24">
      <c r="B82" s="14"/>
      <c r="C82" s="15" t="s">
        <v>49</v>
      </c>
      <c r="D82" s="14"/>
      <c r="F82" s="14"/>
      <c r="G82" s="15" t="s">
        <v>49</v>
      </c>
      <c r="H82" s="14"/>
      <c r="J82" s="14"/>
      <c r="K82" s="15" t="s">
        <v>49</v>
      </c>
      <c r="L82" s="14"/>
      <c r="N82" s="14"/>
      <c r="O82" s="15" t="s">
        <v>49</v>
      </c>
      <c r="P82" s="14"/>
      <c r="R82" s="14"/>
      <c r="S82" s="15" t="s">
        <v>49</v>
      </c>
      <c r="T82" s="14"/>
      <c r="V82" s="14"/>
      <c r="W82" s="15" t="s">
        <v>49</v>
      </c>
      <c r="X82" s="14"/>
    </row>
    <row r="83" spans="2:24">
      <c r="B83" s="69" t="s">
        <v>1</v>
      </c>
      <c r="C83" s="104"/>
      <c r="D83" s="105"/>
      <c r="E83" s="16"/>
      <c r="F83" s="69" t="s">
        <v>1</v>
      </c>
      <c r="G83" s="104"/>
      <c r="H83" s="105"/>
      <c r="I83" s="16"/>
      <c r="J83" s="69" t="s">
        <v>1</v>
      </c>
      <c r="K83" s="104"/>
      <c r="L83" s="105"/>
      <c r="M83" s="16"/>
      <c r="N83" s="69" t="s">
        <v>1</v>
      </c>
      <c r="O83" s="104"/>
      <c r="P83" s="105"/>
      <c r="Q83" s="16"/>
      <c r="R83" s="69" t="s">
        <v>1</v>
      </c>
      <c r="S83" s="104"/>
      <c r="T83" s="105"/>
      <c r="U83" s="16"/>
      <c r="V83" s="69" t="s">
        <v>1</v>
      </c>
      <c r="W83" s="104"/>
      <c r="X83" s="105"/>
    </row>
    <row r="84" spans="2:24">
      <c r="B84" s="69" t="s">
        <v>2</v>
      </c>
      <c r="C84" s="104"/>
      <c r="D84" s="105"/>
      <c r="E84" s="16"/>
      <c r="F84" s="69" t="s">
        <v>2</v>
      </c>
      <c r="G84" s="104"/>
      <c r="H84" s="105"/>
      <c r="I84" s="16"/>
      <c r="J84" s="69" t="s">
        <v>2</v>
      </c>
      <c r="K84" s="104"/>
      <c r="L84" s="105"/>
      <c r="M84" s="16"/>
      <c r="N84" s="69" t="s">
        <v>2</v>
      </c>
      <c r="O84" s="104"/>
      <c r="P84" s="105"/>
      <c r="Q84" s="16"/>
      <c r="R84" s="69" t="s">
        <v>2</v>
      </c>
      <c r="S84" s="104"/>
      <c r="T84" s="105"/>
      <c r="U84" s="16"/>
      <c r="V84" s="69" t="s">
        <v>2</v>
      </c>
      <c r="W84" s="104"/>
      <c r="X84" s="105"/>
    </row>
    <row r="85" spans="2:24">
      <c r="B85" s="69" t="s">
        <v>3</v>
      </c>
      <c r="C85" s="104"/>
      <c r="D85" s="105"/>
      <c r="E85" s="16"/>
      <c r="F85" s="69" t="s">
        <v>3</v>
      </c>
      <c r="G85" s="104"/>
      <c r="H85" s="105"/>
      <c r="I85" s="16"/>
      <c r="J85" s="69" t="s">
        <v>3</v>
      </c>
      <c r="K85" s="104"/>
      <c r="L85" s="105"/>
      <c r="M85" s="16"/>
      <c r="N85" s="69" t="s">
        <v>3</v>
      </c>
      <c r="O85" s="104"/>
      <c r="P85" s="105"/>
      <c r="Q85" s="16"/>
      <c r="R85" s="69" t="s">
        <v>3</v>
      </c>
      <c r="S85" s="104"/>
      <c r="T85" s="105"/>
      <c r="U85" s="16"/>
      <c r="V85" s="69" t="s">
        <v>3</v>
      </c>
      <c r="W85" s="104"/>
      <c r="X85" s="105"/>
    </row>
    <row r="86" spans="2:24">
      <c r="B86" s="69" t="s">
        <v>4</v>
      </c>
      <c r="C86" s="104"/>
      <c r="D86" s="105"/>
      <c r="E86" s="16"/>
      <c r="F86" s="69" t="s">
        <v>4</v>
      </c>
      <c r="G86" s="104"/>
      <c r="H86" s="105"/>
      <c r="I86" s="16"/>
      <c r="J86" s="69" t="s">
        <v>4</v>
      </c>
      <c r="K86" s="104"/>
      <c r="L86" s="105"/>
      <c r="M86" s="16"/>
      <c r="N86" s="69" t="s">
        <v>4</v>
      </c>
      <c r="O86" s="104"/>
      <c r="P86" s="105"/>
      <c r="Q86" s="16"/>
      <c r="R86" s="69" t="s">
        <v>4</v>
      </c>
      <c r="S86" s="104"/>
      <c r="T86" s="105"/>
      <c r="U86" s="16"/>
      <c r="V86" s="69" t="s">
        <v>4</v>
      </c>
      <c r="W86" s="104"/>
      <c r="X86" s="105"/>
    </row>
    <row r="87" spans="2:24">
      <c r="B87" s="69" t="s">
        <v>5</v>
      </c>
      <c r="C87" s="104"/>
      <c r="D87" s="105"/>
      <c r="E87" s="16"/>
      <c r="F87" s="69" t="s">
        <v>5</v>
      </c>
      <c r="G87" s="104"/>
      <c r="H87" s="105"/>
      <c r="I87" s="16"/>
      <c r="J87" s="69" t="s">
        <v>5</v>
      </c>
      <c r="K87" s="104"/>
      <c r="L87" s="105"/>
      <c r="M87" s="16"/>
      <c r="N87" s="69" t="s">
        <v>5</v>
      </c>
      <c r="O87" s="104"/>
      <c r="P87" s="105"/>
      <c r="Q87" s="16"/>
      <c r="R87" s="69" t="s">
        <v>5</v>
      </c>
      <c r="S87" s="104"/>
      <c r="T87" s="105"/>
      <c r="U87" s="16"/>
      <c r="V87" s="69" t="s">
        <v>5</v>
      </c>
      <c r="W87" s="104"/>
      <c r="X87" s="105"/>
    </row>
    <row r="88" spans="2:24">
      <c r="B88" s="69" t="s">
        <v>6</v>
      </c>
      <c r="C88" s="104" t="s">
        <v>93</v>
      </c>
      <c r="D88" s="105"/>
      <c r="E88" s="16"/>
      <c r="F88" s="69" t="s">
        <v>6</v>
      </c>
      <c r="G88" s="104" t="s">
        <v>93</v>
      </c>
      <c r="H88" s="105"/>
      <c r="I88" s="16"/>
      <c r="J88" s="69" t="s">
        <v>6</v>
      </c>
      <c r="K88" s="104" t="s">
        <v>93</v>
      </c>
      <c r="L88" s="105"/>
      <c r="M88" s="16"/>
      <c r="N88" s="69" t="s">
        <v>6</v>
      </c>
      <c r="O88" s="104" t="s">
        <v>93</v>
      </c>
      <c r="P88" s="105"/>
      <c r="Q88" s="16"/>
      <c r="R88" s="69" t="s">
        <v>6</v>
      </c>
      <c r="S88" s="104" t="s">
        <v>93</v>
      </c>
      <c r="T88" s="105"/>
      <c r="U88" s="16"/>
      <c r="V88" s="69" t="s">
        <v>6</v>
      </c>
      <c r="W88" s="104" t="s">
        <v>93</v>
      </c>
      <c r="X88" s="105"/>
    </row>
    <row r="89" spans="2:24">
      <c r="B89" s="69" t="s">
        <v>7</v>
      </c>
      <c r="C89" s="69" t="s">
        <v>8</v>
      </c>
      <c r="D89" s="69" t="s">
        <v>9</v>
      </c>
      <c r="E89" s="16"/>
      <c r="F89" s="69" t="s">
        <v>7</v>
      </c>
      <c r="G89" s="69" t="s">
        <v>8</v>
      </c>
      <c r="H89" s="69" t="s">
        <v>9</v>
      </c>
      <c r="I89" s="16"/>
      <c r="J89" s="69" t="s">
        <v>7</v>
      </c>
      <c r="K89" s="69" t="s">
        <v>8</v>
      </c>
      <c r="L89" s="69" t="s">
        <v>9</v>
      </c>
      <c r="M89" s="16"/>
      <c r="N89" s="69" t="s">
        <v>7</v>
      </c>
      <c r="O89" s="69" t="s">
        <v>8</v>
      </c>
      <c r="P89" s="69" t="s">
        <v>9</v>
      </c>
      <c r="Q89" s="16"/>
      <c r="R89" s="69" t="s">
        <v>7</v>
      </c>
      <c r="S89" s="69" t="s">
        <v>8</v>
      </c>
      <c r="T89" s="69" t="s">
        <v>9</v>
      </c>
      <c r="U89" s="16"/>
      <c r="V89" s="69" t="s">
        <v>7</v>
      </c>
      <c r="W89" s="69" t="s">
        <v>8</v>
      </c>
      <c r="X89" s="69" t="s">
        <v>9</v>
      </c>
    </row>
    <row r="90" spans="2:24">
      <c r="B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90" s="18"/>
      <c r="E90" s="16"/>
      <c r="F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0" s="18"/>
      <c r="I90" s="16"/>
      <c r="J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0" s="18"/>
      <c r="M90" s="16"/>
      <c r="N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0" s="18"/>
      <c r="Q90" s="16"/>
      <c r="R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0" s="18"/>
      <c r="U90" s="16"/>
      <c r="V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0" s="18"/>
    </row>
    <row r="91" spans="2:24">
      <c r="B91" s="69">
        <f t="shared" ref="B91:B99" ca="1" si="18">IF(RIGHT(INDIRECT(ADDRESS(FLOOR((ROW()-5)/25,1)*25+13,FLOOR((COLUMN()-2)/8,1)*8+3)),3)="16C",
IF((MOD(ROW()-14,25)+FLOOR(MOD(COLUMN()-2,8)/4,1)*10)&gt;16,"",MOD(ROW()-14,25)+FLOOR(MOD(COLUMN()-2,8)/4,1)*10),MOD(ROW()-14,25))</f>
        <v>2</v>
      </c>
      <c r="C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91" s="18"/>
      <c r="E91" s="16"/>
      <c r="F91" s="69">
        <f t="shared" ref="F91:F99" ca="1" si="19">IF(RIGHT(INDIRECT(ADDRESS(FLOOR((ROW()-5)/25,1)*25+13,FLOOR((COLUMN()-2)/8,1)*8+3)),3)="16C",
IF((MOD(ROW()-14,25)+FLOOR(MOD(COLUMN()-2,8)/4,1)*10)&gt;16,"",MOD(ROW()-14,25)+FLOOR(MOD(COLUMN()-2,8)/4,1)*10),MOD(ROW()-14,25))</f>
        <v>2</v>
      </c>
      <c r="G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1" s="18"/>
      <c r="I91" s="16"/>
      <c r="J91" s="69">
        <f t="shared" ref="J91:J99" ca="1" si="20">IF(RIGHT(INDIRECT(ADDRESS(FLOOR((ROW()-5)/25,1)*25+13,FLOOR((COLUMN()-2)/8,1)*8+3)),3)="16C",
IF((MOD(ROW()-14,25)+FLOOR(MOD(COLUMN()-2,8)/4,1)*10)&gt;16,"",MOD(ROW()-14,25)+FLOOR(MOD(COLUMN()-2,8)/4,1)*10),MOD(ROW()-14,25))</f>
        <v>2</v>
      </c>
      <c r="K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1" s="18"/>
      <c r="M91" s="16"/>
      <c r="N91" s="69">
        <f t="shared" ref="N91:N99" ca="1" si="21">IF(RIGHT(INDIRECT(ADDRESS(FLOOR((ROW()-5)/25,1)*25+13,FLOOR((COLUMN()-2)/8,1)*8+3)),3)="16C",
IF((MOD(ROW()-14,25)+FLOOR(MOD(COLUMN()-2,8)/4,1)*10)&gt;16,"",MOD(ROW()-14,25)+FLOOR(MOD(COLUMN()-2,8)/4,1)*10),MOD(ROW()-14,25))</f>
        <v>2</v>
      </c>
      <c r="O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1" s="18"/>
      <c r="Q91" s="16"/>
      <c r="R91" s="69">
        <f t="shared" ref="R91:R99" ca="1" si="22">IF(RIGHT(INDIRECT(ADDRESS(FLOOR((ROW()-5)/25,1)*25+13,FLOOR((COLUMN()-2)/8,1)*8+3)),3)="16C",
IF((MOD(ROW()-14,25)+FLOOR(MOD(COLUMN()-2,8)/4,1)*10)&gt;16,"",MOD(ROW()-14,25)+FLOOR(MOD(COLUMN()-2,8)/4,1)*10),MOD(ROW()-14,25))</f>
        <v>2</v>
      </c>
      <c r="S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1" s="18"/>
      <c r="U91" s="16"/>
      <c r="V91" s="69">
        <f t="shared" ref="V91:V99" ca="1" si="23">IF(RIGHT(INDIRECT(ADDRESS(FLOOR((ROW()-5)/25,1)*25+13,FLOOR((COLUMN()-2)/8,1)*8+3)),3)="16C",
IF((MOD(ROW()-14,25)+FLOOR(MOD(COLUMN()-2,8)/4,1)*10)&gt;16,"",MOD(ROW()-14,25)+FLOOR(MOD(COLUMN()-2,8)/4,1)*10),MOD(ROW()-14,25))</f>
        <v>2</v>
      </c>
      <c r="W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1" s="18"/>
    </row>
    <row r="92" spans="2:24">
      <c r="B92" s="69">
        <f t="shared" ca="1" si="18"/>
        <v>3</v>
      </c>
      <c r="C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92" s="18"/>
      <c r="E92" s="16"/>
      <c r="F92" s="69">
        <f t="shared" ca="1" si="19"/>
        <v>3</v>
      </c>
      <c r="G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2" s="18"/>
      <c r="I92" s="16"/>
      <c r="J92" s="69">
        <f t="shared" ca="1" si="20"/>
        <v>3</v>
      </c>
      <c r="K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2" s="18"/>
      <c r="M92" s="16"/>
      <c r="N92" s="69">
        <f t="shared" ca="1" si="21"/>
        <v>3</v>
      </c>
      <c r="O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2" s="18"/>
      <c r="Q92" s="16"/>
      <c r="R92" s="69">
        <f t="shared" ca="1" si="22"/>
        <v>3</v>
      </c>
      <c r="S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2" s="18"/>
      <c r="U92" s="16"/>
      <c r="V92" s="69">
        <f t="shared" ca="1" si="23"/>
        <v>3</v>
      </c>
      <c r="W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2" s="18"/>
    </row>
    <row r="93" spans="2:24">
      <c r="B93" s="69">
        <f t="shared" ca="1" si="18"/>
        <v>4</v>
      </c>
      <c r="C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93" s="18"/>
      <c r="E93" s="16"/>
      <c r="F93" s="69">
        <f t="shared" ca="1" si="19"/>
        <v>4</v>
      </c>
      <c r="G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3" s="18"/>
      <c r="I93" s="16"/>
      <c r="J93" s="69">
        <f t="shared" ca="1" si="20"/>
        <v>4</v>
      </c>
      <c r="K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3" s="18"/>
      <c r="M93" s="16"/>
      <c r="N93" s="69">
        <f t="shared" ca="1" si="21"/>
        <v>4</v>
      </c>
      <c r="O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3" s="18"/>
      <c r="Q93" s="16"/>
      <c r="R93" s="69">
        <f t="shared" ca="1" si="22"/>
        <v>4</v>
      </c>
      <c r="S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3" s="18"/>
      <c r="U93" s="16"/>
      <c r="V93" s="69">
        <f t="shared" ca="1" si="23"/>
        <v>4</v>
      </c>
      <c r="W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3" s="18"/>
    </row>
    <row r="94" spans="2:24">
      <c r="B94" s="69">
        <f t="shared" ca="1" si="18"/>
        <v>5</v>
      </c>
      <c r="C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94" s="20"/>
      <c r="E94" s="16"/>
      <c r="F94" s="69">
        <f t="shared" ca="1" si="19"/>
        <v>5</v>
      </c>
      <c r="G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4" s="20"/>
      <c r="I94" s="16"/>
      <c r="J94" s="69">
        <f t="shared" ca="1" si="20"/>
        <v>5</v>
      </c>
      <c r="K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4" s="20"/>
      <c r="M94" s="16"/>
      <c r="N94" s="69">
        <f t="shared" ca="1" si="21"/>
        <v>5</v>
      </c>
      <c r="O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4" s="20"/>
      <c r="Q94" s="16"/>
      <c r="R94" s="69">
        <f t="shared" ca="1" si="22"/>
        <v>5</v>
      </c>
      <c r="S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4" s="20"/>
      <c r="U94" s="16"/>
      <c r="V94" s="69">
        <f t="shared" ca="1" si="23"/>
        <v>5</v>
      </c>
      <c r="W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4" s="20"/>
    </row>
    <row r="95" spans="2:24">
      <c r="B95" s="69">
        <f t="shared" ca="1" si="18"/>
        <v>6</v>
      </c>
      <c r="C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95" s="69"/>
      <c r="E95" s="16"/>
      <c r="F95" s="69">
        <f t="shared" ca="1" si="19"/>
        <v>6</v>
      </c>
      <c r="G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5" s="69"/>
      <c r="I95" s="16"/>
      <c r="J95" s="69">
        <f t="shared" ca="1" si="20"/>
        <v>6</v>
      </c>
      <c r="K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5" s="69"/>
      <c r="M95" s="16"/>
      <c r="N95" s="69">
        <f t="shared" ca="1" si="21"/>
        <v>6</v>
      </c>
      <c r="O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5" s="69"/>
      <c r="Q95" s="16"/>
      <c r="R95" s="69">
        <f t="shared" ca="1" si="22"/>
        <v>6</v>
      </c>
      <c r="S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5" s="69"/>
      <c r="U95" s="16"/>
      <c r="V95" s="69">
        <f t="shared" ca="1" si="23"/>
        <v>6</v>
      </c>
      <c r="W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5" s="69"/>
    </row>
    <row r="96" spans="2:24">
      <c r="B96" s="69">
        <f t="shared" ca="1" si="18"/>
        <v>7</v>
      </c>
      <c r="C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96" s="69"/>
      <c r="E96" s="16"/>
      <c r="F96" s="69">
        <f t="shared" ca="1" si="19"/>
        <v>7</v>
      </c>
      <c r="G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6" s="69"/>
      <c r="I96" s="16"/>
      <c r="J96" s="69">
        <f t="shared" ca="1" si="20"/>
        <v>7</v>
      </c>
      <c r="K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6" s="69"/>
      <c r="M96" s="16"/>
      <c r="N96" s="69">
        <f t="shared" ca="1" si="21"/>
        <v>7</v>
      </c>
      <c r="O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6" s="69"/>
      <c r="Q96" s="16"/>
      <c r="R96" s="69">
        <f t="shared" ca="1" si="22"/>
        <v>7</v>
      </c>
      <c r="S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6" s="69"/>
      <c r="U96" s="16"/>
      <c r="V96" s="69">
        <f t="shared" ca="1" si="23"/>
        <v>7</v>
      </c>
      <c r="W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6" s="69"/>
    </row>
    <row r="97" spans="2:24">
      <c r="B97" s="69">
        <f t="shared" ca="1" si="18"/>
        <v>8</v>
      </c>
      <c r="C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97" s="69"/>
      <c r="E97" s="16"/>
      <c r="F97" s="69">
        <f t="shared" ca="1" si="19"/>
        <v>8</v>
      </c>
      <c r="G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7" s="69"/>
      <c r="I97" s="16"/>
      <c r="J97" s="69">
        <f t="shared" ca="1" si="20"/>
        <v>8</v>
      </c>
      <c r="K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7" s="69"/>
      <c r="M97" s="16"/>
      <c r="N97" s="69">
        <f t="shared" ca="1" si="21"/>
        <v>8</v>
      </c>
      <c r="O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7" s="69"/>
      <c r="Q97" s="16"/>
      <c r="R97" s="69">
        <f t="shared" ca="1" si="22"/>
        <v>8</v>
      </c>
      <c r="S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7" s="69"/>
      <c r="U97" s="16"/>
      <c r="V97" s="69">
        <f t="shared" ca="1" si="23"/>
        <v>8</v>
      </c>
      <c r="W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7" s="69"/>
    </row>
    <row r="98" spans="2:24">
      <c r="B98" s="69">
        <f t="shared" ca="1" si="18"/>
        <v>9</v>
      </c>
      <c r="C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98" s="69"/>
      <c r="E98" s="16"/>
      <c r="F98" s="69">
        <f t="shared" ca="1" si="19"/>
        <v>9</v>
      </c>
      <c r="G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8" s="69"/>
      <c r="I98" s="16"/>
      <c r="J98" s="69">
        <f t="shared" ca="1" si="20"/>
        <v>9</v>
      </c>
      <c r="K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8" s="69"/>
      <c r="M98" s="16"/>
      <c r="N98" s="69">
        <f t="shared" ca="1" si="21"/>
        <v>9</v>
      </c>
      <c r="O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8" s="69"/>
      <c r="Q98" s="16"/>
      <c r="R98" s="69">
        <f t="shared" ca="1" si="22"/>
        <v>9</v>
      </c>
      <c r="S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8" s="69"/>
      <c r="U98" s="16"/>
      <c r="V98" s="69">
        <f t="shared" ca="1" si="23"/>
        <v>9</v>
      </c>
      <c r="W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8" s="69"/>
    </row>
    <row r="99" spans="2:24">
      <c r="B99" s="69">
        <f t="shared" ca="1" si="18"/>
        <v>10</v>
      </c>
      <c r="C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99" s="69"/>
      <c r="E99" s="16"/>
      <c r="F99" s="69">
        <f t="shared" ca="1" si="19"/>
        <v>10</v>
      </c>
      <c r="G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9" s="69"/>
      <c r="I99" s="16"/>
      <c r="J99" s="69">
        <f t="shared" ca="1" si="20"/>
        <v>10</v>
      </c>
      <c r="K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9" s="69"/>
      <c r="M99" s="16"/>
      <c r="N99" s="69">
        <f t="shared" ca="1" si="21"/>
        <v>10</v>
      </c>
      <c r="O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9" s="69"/>
      <c r="Q99" s="16"/>
      <c r="R99" s="69">
        <f t="shared" ca="1" si="22"/>
        <v>10</v>
      </c>
      <c r="S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9" s="69"/>
      <c r="U99" s="16"/>
      <c r="V99" s="69">
        <f t="shared" ca="1" si="23"/>
        <v>10</v>
      </c>
      <c r="W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9" s="69"/>
    </row>
    <row r="100" spans="2:24">
      <c r="B100" s="101" t="s">
        <v>226</v>
      </c>
      <c r="C100" s="102"/>
      <c r="D100" s="103"/>
      <c r="E100" s="16"/>
      <c r="F100" s="101" t="s">
        <v>226</v>
      </c>
      <c r="G100" s="102"/>
      <c r="H100" s="103"/>
      <c r="I100" s="16"/>
      <c r="J100" s="101" t="s">
        <v>226</v>
      </c>
      <c r="K100" s="102"/>
      <c r="L100" s="103"/>
      <c r="M100" s="16"/>
      <c r="N100" s="101" t="s">
        <v>226</v>
      </c>
      <c r="O100" s="102"/>
      <c r="P100" s="103"/>
      <c r="Q100" s="16"/>
      <c r="R100" s="101" t="s">
        <v>226</v>
      </c>
      <c r="S100" s="102"/>
      <c r="T100" s="103"/>
      <c r="U100" s="16"/>
      <c r="V100" s="101" t="s">
        <v>226</v>
      </c>
      <c r="W100" s="102"/>
      <c r="X100" s="103"/>
    </row>
    <row r="101" spans="2:24" ht="6" hidden="1" customHeight="1">
      <c r="B101" s="2"/>
      <c r="C101" s="2"/>
      <c r="D101" s="2"/>
      <c r="F101" s="2"/>
      <c r="G101" s="2"/>
      <c r="H101" s="2"/>
      <c r="J101" s="2"/>
      <c r="K101" s="2"/>
      <c r="L101" s="2"/>
      <c r="N101" s="2"/>
      <c r="O101" s="2"/>
      <c r="P101" s="2"/>
      <c r="R101" s="2"/>
      <c r="S101" s="2"/>
      <c r="T101" s="2"/>
      <c r="V101" s="2"/>
      <c r="W101" s="2"/>
      <c r="X101" s="2"/>
    </row>
    <row r="102" spans="2:24" ht="6" hidden="1" customHeight="1">
      <c r="B102" s="2"/>
      <c r="C102" s="2"/>
      <c r="D102" s="2"/>
      <c r="F102" s="2" t="str">
        <f>C113</f>
        <v>　</v>
      </c>
      <c r="G102" s="11" t="str">
        <f>F102</f>
        <v>　</v>
      </c>
      <c r="H102" s="11" t="str">
        <f>G102</f>
        <v>　</v>
      </c>
      <c r="J102" s="2"/>
      <c r="K102" s="2"/>
      <c r="L102" s="2"/>
      <c r="N102" s="2" t="str">
        <f>K113</f>
        <v>　</v>
      </c>
      <c r="O102" s="11" t="str">
        <f>N102</f>
        <v>　</v>
      </c>
      <c r="P102" s="11" t="str">
        <f>O102</f>
        <v>　</v>
      </c>
      <c r="R102" s="2"/>
      <c r="S102" s="2"/>
      <c r="T102" s="2"/>
      <c r="V102" s="2" t="str">
        <f>S113</f>
        <v>　</v>
      </c>
      <c r="W102" s="11" t="str">
        <f>V102</f>
        <v>　</v>
      </c>
      <c r="X102" s="11" t="str">
        <f>W102</f>
        <v>　</v>
      </c>
    </row>
    <row r="103" spans="2:24" ht="6" hidden="1" customHeight="1">
      <c r="B103" s="2"/>
      <c r="C103" s="2"/>
      <c r="D103" s="2"/>
      <c r="F103" s="2"/>
      <c r="G103" s="2"/>
      <c r="H103" s="2"/>
      <c r="J103" s="2"/>
      <c r="K103" s="2"/>
      <c r="L103" s="2"/>
      <c r="N103" s="2"/>
      <c r="O103" s="2"/>
      <c r="P103" s="2"/>
      <c r="R103" s="2"/>
      <c r="S103" s="2"/>
      <c r="T103" s="2"/>
      <c r="V103" s="2"/>
      <c r="W103" s="2"/>
      <c r="X103" s="2"/>
    </row>
    <row r="104" spans="2:24" ht="16.8" thickBot="1"/>
    <row r="105" spans="2:24" ht="16.2" customHeight="1">
      <c r="B105" s="12" t="s">
        <v>47</v>
      </c>
      <c r="C105" s="108"/>
      <c r="D105" s="109"/>
      <c r="F105" s="12" t="s">
        <v>47</v>
      </c>
      <c r="G105" s="108"/>
      <c r="H105" s="109"/>
      <c r="J105" s="12" t="s">
        <v>47</v>
      </c>
      <c r="K105" s="108"/>
      <c r="L105" s="109"/>
      <c r="N105" s="12" t="s">
        <v>47</v>
      </c>
      <c r="O105" s="108"/>
      <c r="P105" s="109"/>
      <c r="R105" s="12" t="s">
        <v>47</v>
      </c>
      <c r="S105" s="108"/>
      <c r="T105" s="109"/>
      <c r="V105" s="12" t="s">
        <v>47</v>
      </c>
      <c r="W105" s="108"/>
      <c r="X105" s="109"/>
    </row>
    <row r="106" spans="2:24" ht="16.8" thickBot="1">
      <c r="B106" s="13" t="s">
        <v>48</v>
      </c>
      <c r="C106" s="106"/>
      <c r="D106" s="107"/>
      <c r="F106" s="13" t="s">
        <v>48</v>
      </c>
      <c r="G106" s="106"/>
      <c r="H106" s="107"/>
      <c r="J106" s="13" t="s">
        <v>48</v>
      </c>
      <c r="K106" s="106"/>
      <c r="L106" s="107"/>
      <c r="N106" s="13" t="s">
        <v>48</v>
      </c>
      <c r="O106" s="106"/>
      <c r="P106" s="107"/>
      <c r="R106" s="13" t="s">
        <v>48</v>
      </c>
      <c r="S106" s="106"/>
      <c r="T106" s="107"/>
      <c r="V106" s="13" t="s">
        <v>48</v>
      </c>
      <c r="W106" s="106"/>
      <c r="X106" s="107"/>
    </row>
    <row r="107" spans="2:24">
      <c r="B107" s="14"/>
      <c r="C107" s="15" t="s">
        <v>49</v>
      </c>
      <c r="D107" s="14"/>
      <c r="F107" s="14"/>
      <c r="G107" s="15" t="s">
        <v>49</v>
      </c>
      <c r="H107" s="14"/>
      <c r="J107" s="14"/>
      <c r="K107" s="15" t="s">
        <v>49</v>
      </c>
      <c r="L107" s="14"/>
      <c r="N107" s="14"/>
      <c r="O107" s="15" t="s">
        <v>49</v>
      </c>
      <c r="P107" s="14"/>
      <c r="R107" s="14"/>
      <c r="S107" s="15" t="s">
        <v>49</v>
      </c>
      <c r="T107" s="14"/>
      <c r="V107" s="14"/>
      <c r="W107" s="15" t="s">
        <v>49</v>
      </c>
      <c r="X107" s="14"/>
    </row>
    <row r="108" spans="2:24">
      <c r="B108" s="69" t="s">
        <v>1</v>
      </c>
      <c r="C108" s="104"/>
      <c r="D108" s="105"/>
      <c r="E108" s="16"/>
      <c r="F108" s="69" t="s">
        <v>1</v>
      </c>
      <c r="G108" s="104"/>
      <c r="H108" s="105"/>
      <c r="I108" s="16"/>
      <c r="J108" s="69" t="s">
        <v>1</v>
      </c>
      <c r="K108" s="104"/>
      <c r="L108" s="105"/>
      <c r="M108" s="16"/>
      <c r="N108" s="69" t="s">
        <v>1</v>
      </c>
      <c r="O108" s="104"/>
      <c r="P108" s="105"/>
      <c r="Q108" s="16"/>
      <c r="R108" s="69" t="s">
        <v>1</v>
      </c>
      <c r="S108" s="104"/>
      <c r="T108" s="105"/>
      <c r="U108" s="16"/>
      <c r="V108" s="69" t="s">
        <v>1</v>
      </c>
      <c r="W108" s="104"/>
      <c r="X108" s="105"/>
    </row>
    <row r="109" spans="2:24">
      <c r="B109" s="69" t="s">
        <v>2</v>
      </c>
      <c r="C109" s="104"/>
      <c r="D109" s="105"/>
      <c r="E109" s="16"/>
      <c r="F109" s="69" t="s">
        <v>2</v>
      </c>
      <c r="G109" s="104"/>
      <c r="H109" s="105"/>
      <c r="I109" s="16"/>
      <c r="J109" s="69" t="s">
        <v>2</v>
      </c>
      <c r="K109" s="104"/>
      <c r="L109" s="105"/>
      <c r="M109" s="16"/>
      <c r="N109" s="69" t="s">
        <v>2</v>
      </c>
      <c r="O109" s="104"/>
      <c r="P109" s="105"/>
      <c r="Q109" s="16"/>
      <c r="R109" s="69" t="s">
        <v>2</v>
      </c>
      <c r="S109" s="104"/>
      <c r="T109" s="105"/>
      <c r="U109" s="16"/>
      <c r="V109" s="69" t="s">
        <v>2</v>
      </c>
      <c r="W109" s="104"/>
      <c r="X109" s="105"/>
    </row>
    <row r="110" spans="2:24">
      <c r="B110" s="69" t="s">
        <v>3</v>
      </c>
      <c r="C110" s="104"/>
      <c r="D110" s="105"/>
      <c r="E110" s="16"/>
      <c r="F110" s="69" t="s">
        <v>3</v>
      </c>
      <c r="G110" s="104"/>
      <c r="H110" s="105"/>
      <c r="I110" s="16"/>
      <c r="J110" s="69" t="s">
        <v>3</v>
      </c>
      <c r="K110" s="104"/>
      <c r="L110" s="105"/>
      <c r="M110" s="16"/>
      <c r="N110" s="69" t="s">
        <v>3</v>
      </c>
      <c r="O110" s="104"/>
      <c r="P110" s="105"/>
      <c r="Q110" s="16"/>
      <c r="R110" s="69" t="s">
        <v>3</v>
      </c>
      <c r="S110" s="104"/>
      <c r="T110" s="105"/>
      <c r="U110" s="16"/>
      <c r="V110" s="69" t="s">
        <v>3</v>
      </c>
      <c r="W110" s="104"/>
      <c r="X110" s="105"/>
    </row>
    <row r="111" spans="2:24">
      <c r="B111" s="69" t="s">
        <v>4</v>
      </c>
      <c r="C111" s="104"/>
      <c r="D111" s="105"/>
      <c r="E111" s="16"/>
      <c r="F111" s="69" t="s">
        <v>4</v>
      </c>
      <c r="G111" s="104"/>
      <c r="H111" s="105"/>
      <c r="I111" s="16"/>
      <c r="J111" s="69" t="s">
        <v>4</v>
      </c>
      <c r="K111" s="104"/>
      <c r="L111" s="105"/>
      <c r="M111" s="16"/>
      <c r="N111" s="69" t="s">
        <v>4</v>
      </c>
      <c r="O111" s="104"/>
      <c r="P111" s="105"/>
      <c r="Q111" s="16"/>
      <c r="R111" s="69" t="s">
        <v>4</v>
      </c>
      <c r="S111" s="104"/>
      <c r="T111" s="105"/>
      <c r="U111" s="16"/>
      <c r="V111" s="69" t="s">
        <v>4</v>
      </c>
      <c r="W111" s="104"/>
      <c r="X111" s="105"/>
    </row>
    <row r="112" spans="2:24">
      <c r="B112" s="69" t="s">
        <v>5</v>
      </c>
      <c r="C112" s="104"/>
      <c r="D112" s="105"/>
      <c r="E112" s="16"/>
      <c r="F112" s="69" t="s">
        <v>5</v>
      </c>
      <c r="G112" s="104"/>
      <c r="H112" s="105"/>
      <c r="I112" s="16"/>
      <c r="J112" s="69" t="s">
        <v>5</v>
      </c>
      <c r="K112" s="104"/>
      <c r="L112" s="105"/>
      <c r="M112" s="16"/>
      <c r="N112" s="69" t="s">
        <v>5</v>
      </c>
      <c r="O112" s="104"/>
      <c r="P112" s="105"/>
      <c r="Q112" s="16"/>
      <c r="R112" s="69" t="s">
        <v>5</v>
      </c>
      <c r="S112" s="104"/>
      <c r="T112" s="105"/>
      <c r="U112" s="16"/>
      <c r="V112" s="69" t="s">
        <v>5</v>
      </c>
      <c r="W112" s="104"/>
      <c r="X112" s="105"/>
    </row>
    <row r="113" spans="2:24">
      <c r="B113" s="69" t="s">
        <v>6</v>
      </c>
      <c r="C113" s="104" t="s">
        <v>93</v>
      </c>
      <c r="D113" s="105"/>
      <c r="E113" s="16"/>
      <c r="F113" s="69" t="s">
        <v>6</v>
      </c>
      <c r="G113" s="104" t="s">
        <v>93</v>
      </c>
      <c r="H113" s="105"/>
      <c r="I113" s="16"/>
      <c r="J113" s="69" t="s">
        <v>6</v>
      </c>
      <c r="K113" s="104" t="s">
        <v>93</v>
      </c>
      <c r="L113" s="105"/>
      <c r="M113" s="16"/>
      <c r="N113" s="69" t="s">
        <v>6</v>
      </c>
      <c r="O113" s="104" t="s">
        <v>93</v>
      </c>
      <c r="P113" s="105"/>
      <c r="Q113" s="16"/>
      <c r="R113" s="69" t="s">
        <v>6</v>
      </c>
      <c r="S113" s="104" t="s">
        <v>93</v>
      </c>
      <c r="T113" s="105"/>
      <c r="U113" s="16"/>
      <c r="V113" s="69" t="s">
        <v>6</v>
      </c>
      <c r="W113" s="104" t="s">
        <v>93</v>
      </c>
      <c r="X113" s="105"/>
    </row>
    <row r="114" spans="2:24">
      <c r="B114" s="69" t="s">
        <v>7</v>
      </c>
      <c r="C114" s="69" t="s">
        <v>8</v>
      </c>
      <c r="D114" s="69" t="s">
        <v>9</v>
      </c>
      <c r="E114" s="16"/>
      <c r="F114" s="69" t="s">
        <v>7</v>
      </c>
      <c r="G114" s="69" t="s">
        <v>8</v>
      </c>
      <c r="H114" s="69" t="s">
        <v>9</v>
      </c>
      <c r="I114" s="16"/>
      <c r="J114" s="69" t="s">
        <v>7</v>
      </c>
      <c r="K114" s="69" t="s">
        <v>8</v>
      </c>
      <c r="L114" s="69" t="s">
        <v>9</v>
      </c>
      <c r="M114" s="16"/>
      <c r="N114" s="69" t="s">
        <v>7</v>
      </c>
      <c r="O114" s="69" t="s">
        <v>8</v>
      </c>
      <c r="P114" s="69" t="s">
        <v>9</v>
      </c>
      <c r="Q114" s="16"/>
      <c r="R114" s="69" t="s">
        <v>7</v>
      </c>
      <c r="S114" s="69" t="s">
        <v>8</v>
      </c>
      <c r="T114" s="69" t="s">
        <v>9</v>
      </c>
      <c r="U114" s="16"/>
      <c r="V114" s="69" t="s">
        <v>7</v>
      </c>
      <c r="W114" s="69" t="s">
        <v>8</v>
      </c>
      <c r="X114" s="69" t="s">
        <v>9</v>
      </c>
    </row>
    <row r="115" spans="2:24">
      <c r="B1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15" s="18"/>
      <c r="E115" s="16"/>
      <c r="F1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15" s="18"/>
      <c r="I115" s="16"/>
      <c r="J1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15" s="18"/>
      <c r="M115" s="16"/>
      <c r="N1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15" s="18"/>
      <c r="Q115" s="16"/>
      <c r="R1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15" s="18"/>
      <c r="U115" s="16"/>
      <c r="V1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15" s="18"/>
    </row>
    <row r="116" spans="2:24">
      <c r="B116" s="69">
        <f t="shared" ref="B116:B124" ca="1" si="24">IF(RIGHT(INDIRECT(ADDRESS(FLOOR((ROW()-5)/25,1)*25+13,FLOOR((COLUMN()-2)/8,1)*8+3)),3)="16C",
IF((MOD(ROW()-14,25)+FLOOR(MOD(COLUMN()-2,8)/4,1)*10)&gt;16,"",MOD(ROW()-14,25)+FLOOR(MOD(COLUMN()-2,8)/4,1)*10),MOD(ROW()-14,25))</f>
        <v>2</v>
      </c>
      <c r="C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16" s="18"/>
      <c r="E116" s="16"/>
      <c r="F116" s="69">
        <f t="shared" ref="F116:F124" ca="1" si="25">IF(RIGHT(INDIRECT(ADDRESS(FLOOR((ROW()-5)/25,1)*25+13,FLOOR((COLUMN()-2)/8,1)*8+3)),3)="16C",
IF((MOD(ROW()-14,25)+FLOOR(MOD(COLUMN()-2,8)/4,1)*10)&gt;16,"",MOD(ROW()-14,25)+FLOOR(MOD(COLUMN()-2,8)/4,1)*10),MOD(ROW()-14,25))</f>
        <v>2</v>
      </c>
      <c r="G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16" s="18"/>
      <c r="I116" s="16"/>
      <c r="J116" s="69">
        <f t="shared" ref="J116:J124" ca="1" si="26">IF(RIGHT(INDIRECT(ADDRESS(FLOOR((ROW()-5)/25,1)*25+13,FLOOR((COLUMN()-2)/8,1)*8+3)),3)="16C",
IF((MOD(ROW()-14,25)+FLOOR(MOD(COLUMN()-2,8)/4,1)*10)&gt;16,"",MOD(ROW()-14,25)+FLOOR(MOD(COLUMN()-2,8)/4,1)*10),MOD(ROW()-14,25))</f>
        <v>2</v>
      </c>
      <c r="K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16" s="18"/>
      <c r="M116" s="16"/>
      <c r="N116" s="69">
        <f t="shared" ref="N116:N124" ca="1" si="27">IF(RIGHT(INDIRECT(ADDRESS(FLOOR((ROW()-5)/25,1)*25+13,FLOOR((COLUMN()-2)/8,1)*8+3)),3)="16C",
IF((MOD(ROW()-14,25)+FLOOR(MOD(COLUMN()-2,8)/4,1)*10)&gt;16,"",MOD(ROW()-14,25)+FLOOR(MOD(COLUMN()-2,8)/4,1)*10),MOD(ROW()-14,25))</f>
        <v>2</v>
      </c>
      <c r="O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16" s="18"/>
      <c r="Q116" s="16"/>
      <c r="R116" s="69">
        <f t="shared" ref="R116:R124" ca="1" si="28">IF(RIGHT(INDIRECT(ADDRESS(FLOOR((ROW()-5)/25,1)*25+13,FLOOR((COLUMN()-2)/8,1)*8+3)),3)="16C",
IF((MOD(ROW()-14,25)+FLOOR(MOD(COLUMN()-2,8)/4,1)*10)&gt;16,"",MOD(ROW()-14,25)+FLOOR(MOD(COLUMN()-2,8)/4,1)*10),MOD(ROW()-14,25))</f>
        <v>2</v>
      </c>
      <c r="S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16" s="18"/>
      <c r="U116" s="16"/>
      <c r="V116" s="69">
        <f t="shared" ref="V116:V124" ca="1" si="29">IF(RIGHT(INDIRECT(ADDRESS(FLOOR((ROW()-5)/25,1)*25+13,FLOOR((COLUMN()-2)/8,1)*8+3)),3)="16C",
IF((MOD(ROW()-14,25)+FLOOR(MOD(COLUMN()-2,8)/4,1)*10)&gt;16,"",MOD(ROW()-14,25)+FLOOR(MOD(COLUMN()-2,8)/4,1)*10),MOD(ROW()-14,25))</f>
        <v>2</v>
      </c>
      <c r="W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16" s="18"/>
    </row>
    <row r="117" spans="2:24">
      <c r="B117" s="69">
        <f t="shared" ca="1" si="24"/>
        <v>3</v>
      </c>
      <c r="C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17" s="18"/>
      <c r="E117" s="16"/>
      <c r="F117" s="69">
        <f t="shared" ca="1" si="25"/>
        <v>3</v>
      </c>
      <c r="G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17" s="18"/>
      <c r="I117" s="16"/>
      <c r="J117" s="69">
        <f t="shared" ca="1" si="26"/>
        <v>3</v>
      </c>
      <c r="K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17" s="18"/>
      <c r="M117" s="16"/>
      <c r="N117" s="69">
        <f t="shared" ca="1" si="27"/>
        <v>3</v>
      </c>
      <c r="O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17" s="18"/>
      <c r="Q117" s="16"/>
      <c r="R117" s="69">
        <f t="shared" ca="1" si="28"/>
        <v>3</v>
      </c>
      <c r="S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17" s="18"/>
      <c r="U117" s="16"/>
      <c r="V117" s="69">
        <f t="shared" ca="1" si="29"/>
        <v>3</v>
      </c>
      <c r="W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17" s="18"/>
    </row>
    <row r="118" spans="2:24">
      <c r="B118" s="69">
        <f t="shared" ca="1" si="24"/>
        <v>4</v>
      </c>
      <c r="C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18" s="18"/>
      <c r="E118" s="16"/>
      <c r="F118" s="69">
        <f t="shared" ca="1" si="25"/>
        <v>4</v>
      </c>
      <c r="G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18" s="18"/>
      <c r="I118" s="16"/>
      <c r="J118" s="69">
        <f t="shared" ca="1" si="26"/>
        <v>4</v>
      </c>
      <c r="K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18" s="18"/>
      <c r="M118" s="16"/>
      <c r="N118" s="69">
        <f t="shared" ca="1" si="27"/>
        <v>4</v>
      </c>
      <c r="O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18" s="18"/>
      <c r="Q118" s="16"/>
      <c r="R118" s="69">
        <f t="shared" ca="1" si="28"/>
        <v>4</v>
      </c>
      <c r="S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18" s="18"/>
      <c r="U118" s="16"/>
      <c r="V118" s="69">
        <f t="shared" ca="1" si="29"/>
        <v>4</v>
      </c>
      <c r="W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18" s="18"/>
    </row>
    <row r="119" spans="2:24">
      <c r="B119" s="69">
        <f t="shared" ca="1" si="24"/>
        <v>5</v>
      </c>
      <c r="C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19" s="20"/>
      <c r="E119" s="16"/>
      <c r="F119" s="69">
        <f t="shared" ca="1" si="25"/>
        <v>5</v>
      </c>
      <c r="G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19" s="20"/>
      <c r="I119" s="16"/>
      <c r="J119" s="69">
        <f t="shared" ca="1" si="26"/>
        <v>5</v>
      </c>
      <c r="K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19" s="20"/>
      <c r="M119" s="16"/>
      <c r="N119" s="69">
        <f t="shared" ca="1" si="27"/>
        <v>5</v>
      </c>
      <c r="O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19" s="20"/>
      <c r="Q119" s="16"/>
      <c r="R119" s="69">
        <f t="shared" ca="1" si="28"/>
        <v>5</v>
      </c>
      <c r="S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19" s="20"/>
      <c r="U119" s="16"/>
      <c r="V119" s="69">
        <f t="shared" ca="1" si="29"/>
        <v>5</v>
      </c>
      <c r="W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19" s="20"/>
    </row>
    <row r="120" spans="2:24">
      <c r="B120" s="69">
        <f t="shared" ca="1" si="24"/>
        <v>6</v>
      </c>
      <c r="C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20" s="69"/>
      <c r="E120" s="16"/>
      <c r="F120" s="69">
        <f t="shared" ca="1" si="25"/>
        <v>6</v>
      </c>
      <c r="G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20" s="69"/>
      <c r="I120" s="16"/>
      <c r="J120" s="69">
        <f t="shared" ca="1" si="26"/>
        <v>6</v>
      </c>
      <c r="K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20" s="69"/>
      <c r="M120" s="16"/>
      <c r="N120" s="69">
        <f t="shared" ca="1" si="27"/>
        <v>6</v>
      </c>
      <c r="O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20" s="69"/>
      <c r="Q120" s="16"/>
      <c r="R120" s="69">
        <f t="shared" ca="1" si="28"/>
        <v>6</v>
      </c>
      <c r="S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20" s="69"/>
      <c r="U120" s="16"/>
      <c r="V120" s="69">
        <f t="shared" ca="1" si="29"/>
        <v>6</v>
      </c>
      <c r="W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20" s="69"/>
    </row>
    <row r="121" spans="2:24">
      <c r="B121" s="69">
        <f t="shared" ca="1" si="24"/>
        <v>7</v>
      </c>
      <c r="C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21" s="69"/>
      <c r="E121" s="16"/>
      <c r="F121" s="69">
        <f t="shared" ca="1" si="25"/>
        <v>7</v>
      </c>
      <c r="G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21" s="69"/>
      <c r="I121" s="16"/>
      <c r="J121" s="69">
        <f t="shared" ca="1" si="26"/>
        <v>7</v>
      </c>
      <c r="K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21" s="69"/>
      <c r="M121" s="16"/>
      <c r="N121" s="69">
        <f t="shared" ca="1" si="27"/>
        <v>7</v>
      </c>
      <c r="O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21" s="69"/>
      <c r="Q121" s="16"/>
      <c r="R121" s="69">
        <f t="shared" ca="1" si="28"/>
        <v>7</v>
      </c>
      <c r="S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21" s="69"/>
      <c r="U121" s="16"/>
      <c r="V121" s="69">
        <f t="shared" ca="1" si="29"/>
        <v>7</v>
      </c>
      <c r="W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21" s="69"/>
    </row>
    <row r="122" spans="2:24">
      <c r="B122" s="69">
        <f t="shared" ca="1" si="24"/>
        <v>8</v>
      </c>
      <c r="C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22" s="69"/>
      <c r="E122" s="16"/>
      <c r="F122" s="69">
        <f t="shared" ca="1" si="25"/>
        <v>8</v>
      </c>
      <c r="G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22" s="69"/>
      <c r="I122" s="16"/>
      <c r="J122" s="69">
        <f t="shared" ca="1" si="26"/>
        <v>8</v>
      </c>
      <c r="K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22" s="69"/>
      <c r="M122" s="16"/>
      <c r="N122" s="69">
        <f t="shared" ca="1" si="27"/>
        <v>8</v>
      </c>
      <c r="O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22" s="69"/>
      <c r="Q122" s="16"/>
      <c r="R122" s="69">
        <f t="shared" ca="1" si="28"/>
        <v>8</v>
      </c>
      <c r="S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22" s="69"/>
      <c r="U122" s="16"/>
      <c r="V122" s="69">
        <f t="shared" ca="1" si="29"/>
        <v>8</v>
      </c>
      <c r="W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22" s="69"/>
    </row>
    <row r="123" spans="2:24">
      <c r="B123" s="69">
        <f t="shared" ca="1" si="24"/>
        <v>9</v>
      </c>
      <c r="C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23" s="69"/>
      <c r="E123" s="16"/>
      <c r="F123" s="69">
        <f t="shared" ca="1" si="25"/>
        <v>9</v>
      </c>
      <c r="G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23" s="69"/>
      <c r="I123" s="16"/>
      <c r="J123" s="69">
        <f t="shared" ca="1" si="26"/>
        <v>9</v>
      </c>
      <c r="K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23" s="69"/>
      <c r="M123" s="16"/>
      <c r="N123" s="69">
        <f t="shared" ca="1" si="27"/>
        <v>9</v>
      </c>
      <c r="O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23" s="69"/>
      <c r="Q123" s="16"/>
      <c r="R123" s="69">
        <f t="shared" ca="1" si="28"/>
        <v>9</v>
      </c>
      <c r="S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23" s="69"/>
      <c r="U123" s="16"/>
      <c r="V123" s="69">
        <f t="shared" ca="1" si="29"/>
        <v>9</v>
      </c>
      <c r="W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23" s="69"/>
    </row>
    <row r="124" spans="2:24">
      <c r="B124" s="69">
        <f t="shared" ca="1" si="24"/>
        <v>10</v>
      </c>
      <c r="C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24" s="69"/>
      <c r="E124" s="16"/>
      <c r="F124" s="69">
        <f t="shared" ca="1" si="25"/>
        <v>10</v>
      </c>
      <c r="G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24" s="69"/>
      <c r="I124" s="16"/>
      <c r="J124" s="69">
        <f t="shared" ca="1" si="26"/>
        <v>10</v>
      </c>
      <c r="K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24" s="69"/>
      <c r="M124" s="16"/>
      <c r="N124" s="69">
        <f t="shared" ca="1" si="27"/>
        <v>10</v>
      </c>
      <c r="O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24" s="69"/>
      <c r="Q124" s="16"/>
      <c r="R124" s="69">
        <f t="shared" ca="1" si="28"/>
        <v>10</v>
      </c>
      <c r="S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24" s="69"/>
      <c r="U124" s="16"/>
      <c r="V124" s="69">
        <f t="shared" ca="1" si="29"/>
        <v>10</v>
      </c>
      <c r="W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24" s="69"/>
    </row>
    <row r="125" spans="2:24">
      <c r="B125" s="101" t="s">
        <v>226</v>
      </c>
      <c r="C125" s="102"/>
      <c r="D125" s="103"/>
      <c r="E125" s="16"/>
      <c r="F125" s="101" t="s">
        <v>226</v>
      </c>
      <c r="G125" s="102"/>
      <c r="H125" s="103"/>
      <c r="I125" s="16"/>
      <c r="J125" s="101" t="s">
        <v>226</v>
      </c>
      <c r="K125" s="102"/>
      <c r="L125" s="103"/>
      <c r="M125" s="16"/>
      <c r="N125" s="101" t="s">
        <v>226</v>
      </c>
      <c r="O125" s="102"/>
      <c r="P125" s="103"/>
      <c r="Q125" s="16"/>
      <c r="R125" s="101" t="s">
        <v>226</v>
      </c>
      <c r="S125" s="102"/>
      <c r="T125" s="103"/>
      <c r="U125" s="16"/>
      <c r="V125" s="101" t="s">
        <v>226</v>
      </c>
      <c r="W125" s="102"/>
      <c r="X125" s="103"/>
    </row>
    <row r="126" spans="2:24" ht="6" hidden="1" customHeight="1">
      <c r="B126" s="2"/>
      <c r="C126" s="2"/>
      <c r="D126" s="2"/>
      <c r="F126" s="2"/>
      <c r="G126" s="2"/>
      <c r="H126" s="2"/>
      <c r="J126" s="2"/>
      <c r="K126" s="2"/>
      <c r="L126" s="2"/>
      <c r="N126" s="2"/>
      <c r="O126" s="2"/>
      <c r="P126" s="2"/>
      <c r="R126" s="2"/>
      <c r="S126" s="2"/>
      <c r="T126" s="2"/>
      <c r="V126" s="2"/>
      <c r="W126" s="2"/>
      <c r="X126" s="2"/>
    </row>
    <row r="127" spans="2:24" ht="6" hidden="1" customHeight="1">
      <c r="B127" s="2"/>
      <c r="C127" s="2"/>
      <c r="D127" s="2"/>
      <c r="F127" s="2" t="str">
        <f>C138</f>
        <v>　</v>
      </c>
      <c r="G127" s="11" t="str">
        <f>F127</f>
        <v>　</v>
      </c>
      <c r="H127" s="11" t="str">
        <f>G127</f>
        <v>　</v>
      </c>
      <c r="J127" s="2"/>
      <c r="K127" s="2"/>
      <c r="L127" s="2"/>
      <c r="N127" s="2" t="str">
        <f>K138</f>
        <v>　</v>
      </c>
      <c r="O127" s="11" t="str">
        <f>N127</f>
        <v>　</v>
      </c>
      <c r="P127" s="11" t="str">
        <f>O127</f>
        <v>　</v>
      </c>
      <c r="R127" s="2"/>
      <c r="S127" s="2"/>
      <c r="T127" s="2"/>
      <c r="V127" s="2" t="str">
        <f>S138</f>
        <v>　</v>
      </c>
      <c r="W127" s="11" t="str">
        <f>V127</f>
        <v>　</v>
      </c>
      <c r="X127" s="11" t="str">
        <f>W127</f>
        <v>　</v>
      </c>
    </row>
    <row r="128" spans="2:24" ht="6" hidden="1" customHeight="1">
      <c r="B128" s="2"/>
      <c r="C128" s="2"/>
      <c r="D128" s="2"/>
      <c r="F128" s="2"/>
      <c r="G128" s="2"/>
      <c r="H128" s="2"/>
      <c r="J128" s="2"/>
      <c r="K128" s="2"/>
      <c r="L128" s="2"/>
      <c r="N128" s="2"/>
      <c r="O128" s="2"/>
      <c r="P128" s="2"/>
      <c r="R128" s="2"/>
      <c r="S128" s="2"/>
      <c r="T128" s="2"/>
      <c r="V128" s="2"/>
      <c r="W128" s="2"/>
      <c r="X128" s="2"/>
    </row>
    <row r="129" spans="2:24" ht="16.8" thickBot="1"/>
    <row r="130" spans="2:24" ht="16.2" customHeight="1">
      <c r="B130" s="12" t="s">
        <v>47</v>
      </c>
      <c r="C130" s="108"/>
      <c r="D130" s="109"/>
      <c r="F130" s="12" t="s">
        <v>47</v>
      </c>
      <c r="G130" s="108"/>
      <c r="H130" s="109"/>
      <c r="J130" s="12" t="s">
        <v>47</v>
      </c>
      <c r="K130" s="108"/>
      <c r="L130" s="109"/>
      <c r="N130" s="12" t="s">
        <v>47</v>
      </c>
      <c r="O130" s="108"/>
      <c r="P130" s="109"/>
      <c r="R130" s="12" t="s">
        <v>47</v>
      </c>
      <c r="S130" s="108"/>
      <c r="T130" s="109"/>
      <c r="V130" s="12" t="s">
        <v>47</v>
      </c>
      <c r="W130" s="108"/>
      <c r="X130" s="109"/>
    </row>
    <row r="131" spans="2:24" ht="16.8" thickBot="1">
      <c r="B131" s="13" t="s">
        <v>48</v>
      </c>
      <c r="C131" s="106"/>
      <c r="D131" s="107"/>
      <c r="F131" s="13" t="s">
        <v>48</v>
      </c>
      <c r="G131" s="106"/>
      <c r="H131" s="107"/>
      <c r="J131" s="13" t="s">
        <v>48</v>
      </c>
      <c r="K131" s="106"/>
      <c r="L131" s="107"/>
      <c r="N131" s="13" t="s">
        <v>48</v>
      </c>
      <c r="O131" s="106"/>
      <c r="P131" s="107"/>
      <c r="R131" s="13" t="s">
        <v>48</v>
      </c>
      <c r="S131" s="106"/>
      <c r="T131" s="107"/>
      <c r="V131" s="13" t="s">
        <v>48</v>
      </c>
      <c r="W131" s="106"/>
      <c r="X131" s="107"/>
    </row>
    <row r="132" spans="2:24">
      <c r="B132" s="14"/>
      <c r="C132" s="15" t="s">
        <v>49</v>
      </c>
      <c r="D132" s="14"/>
      <c r="F132" s="14"/>
      <c r="G132" s="15" t="s">
        <v>49</v>
      </c>
      <c r="H132" s="14"/>
      <c r="J132" s="14"/>
      <c r="K132" s="15" t="s">
        <v>49</v>
      </c>
      <c r="L132" s="14"/>
      <c r="N132" s="14"/>
      <c r="O132" s="15" t="s">
        <v>49</v>
      </c>
      <c r="P132" s="14"/>
      <c r="R132" s="14"/>
      <c r="S132" s="15" t="s">
        <v>49</v>
      </c>
      <c r="T132" s="14"/>
      <c r="V132" s="14"/>
      <c r="W132" s="15" t="s">
        <v>49</v>
      </c>
      <c r="X132" s="14"/>
    </row>
    <row r="133" spans="2:24">
      <c r="B133" s="69" t="s">
        <v>1</v>
      </c>
      <c r="C133" s="104"/>
      <c r="D133" s="105"/>
      <c r="E133" s="16"/>
      <c r="F133" s="69" t="s">
        <v>1</v>
      </c>
      <c r="G133" s="104"/>
      <c r="H133" s="105"/>
      <c r="I133" s="16"/>
      <c r="J133" s="69" t="s">
        <v>1</v>
      </c>
      <c r="K133" s="104"/>
      <c r="L133" s="105"/>
      <c r="M133" s="16"/>
      <c r="N133" s="69" t="s">
        <v>1</v>
      </c>
      <c r="O133" s="104"/>
      <c r="P133" s="105"/>
      <c r="Q133" s="16"/>
      <c r="R133" s="69" t="s">
        <v>1</v>
      </c>
      <c r="S133" s="104"/>
      <c r="T133" s="105"/>
      <c r="U133" s="16"/>
      <c r="V133" s="69" t="s">
        <v>1</v>
      </c>
      <c r="W133" s="104"/>
      <c r="X133" s="105"/>
    </row>
    <row r="134" spans="2:24">
      <c r="B134" s="69" t="s">
        <v>2</v>
      </c>
      <c r="C134" s="104"/>
      <c r="D134" s="105"/>
      <c r="E134" s="16"/>
      <c r="F134" s="69" t="s">
        <v>2</v>
      </c>
      <c r="G134" s="104"/>
      <c r="H134" s="105"/>
      <c r="I134" s="16"/>
      <c r="J134" s="69" t="s">
        <v>2</v>
      </c>
      <c r="K134" s="104"/>
      <c r="L134" s="105"/>
      <c r="M134" s="16"/>
      <c r="N134" s="69" t="s">
        <v>2</v>
      </c>
      <c r="O134" s="104"/>
      <c r="P134" s="105"/>
      <c r="Q134" s="16"/>
      <c r="R134" s="69" t="s">
        <v>2</v>
      </c>
      <c r="S134" s="104"/>
      <c r="T134" s="105"/>
      <c r="U134" s="16"/>
      <c r="V134" s="69" t="s">
        <v>2</v>
      </c>
      <c r="W134" s="104"/>
      <c r="X134" s="105"/>
    </row>
    <row r="135" spans="2:24">
      <c r="B135" s="69" t="s">
        <v>3</v>
      </c>
      <c r="C135" s="104"/>
      <c r="D135" s="105"/>
      <c r="E135" s="16"/>
      <c r="F135" s="69" t="s">
        <v>3</v>
      </c>
      <c r="G135" s="104"/>
      <c r="H135" s="105"/>
      <c r="I135" s="16"/>
      <c r="J135" s="69" t="s">
        <v>3</v>
      </c>
      <c r="K135" s="104"/>
      <c r="L135" s="105"/>
      <c r="M135" s="16"/>
      <c r="N135" s="69" t="s">
        <v>3</v>
      </c>
      <c r="O135" s="104"/>
      <c r="P135" s="105"/>
      <c r="Q135" s="16"/>
      <c r="R135" s="69" t="s">
        <v>3</v>
      </c>
      <c r="S135" s="104"/>
      <c r="T135" s="105"/>
      <c r="U135" s="16"/>
      <c r="V135" s="69" t="s">
        <v>3</v>
      </c>
      <c r="W135" s="104"/>
      <c r="X135" s="105"/>
    </row>
    <row r="136" spans="2:24">
      <c r="B136" s="69" t="s">
        <v>4</v>
      </c>
      <c r="C136" s="104"/>
      <c r="D136" s="105"/>
      <c r="E136" s="16"/>
      <c r="F136" s="69" t="s">
        <v>4</v>
      </c>
      <c r="G136" s="104"/>
      <c r="H136" s="105"/>
      <c r="I136" s="16"/>
      <c r="J136" s="69" t="s">
        <v>4</v>
      </c>
      <c r="K136" s="104"/>
      <c r="L136" s="105"/>
      <c r="M136" s="16"/>
      <c r="N136" s="69" t="s">
        <v>4</v>
      </c>
      <c r="O136" s="104"/>
      <c r="P136" s="105"/>
      <c r="Q136" s="16"/>
      <c r="R136" s="69" t="s">
        <v>4</v>
      </c>
      <c r="S136" s="104"/>
      <c r="T136" s="105"/>
      <c r="U136" s="16"/>
      <c r="V136" s="69" t="s">
        <v>4</v>
      </c>
      <c r="W136" s="104"/>
      <c r="X136" s="105"/>
    </row>
    <row r="137" spans="2:24">
      <c r="B137" s="69" t="s">
        <v>5</v>
      </c>
      <c r="C137" s="104"/>
      <c r="D137" s="105"/>
      <c r="E137" s="16"/>
      <c r="F137" s="69" t="s">
        <v>5</v>
      </c>
      <c r="G137" s="104"/>
      <c r="H137" s="105"/>
      <c r="I137" s="16"/>
      <c r="J137" s="69" t="s">
        <v>5</v>
      </c>
      <c r="K137" s="104"/>
      <c r="L137" s="105"/>
      <c r="M137" s="16"/>
      <c r="N137" s="69" t="s">
        <v>5</v>
      </c>
      <c r="O137" s="104"/>
      <c r="P137" s="105"/>
      <c r="Q137" s="16"/>
      <c r="R137" s="69" t="s">
        <v>5</v>
      </c>
      <c r="S137" s="104"/>
      <c r="T137" s="105"/>
      <c r="U137" s="16"/>
      <c r="V137" s="69" t="s">
        <v>5</v>
      </c>
      <c r="W137" s="104"/>
      <c r="X137" s="105"/>
    </row>
    <row r="138" spans="2:24">
      <c r="B138" s="69" t="s">
        <v>6</v>
      </c>
      <c r="C138" s="104" t="s">
        <v>93</v>
      </c>
      <c r="D138" s="105"/>
      <c r="E138" s="16"/>
      <c r="F138" s="69" t="s">
        <v>6</v>
      </c>
      <c r="G138" s="104" t="s">
        <v>93</v>
      </c>
      <c r="H138" s="105"/>
      <c r="I138" s="16"/>
      <c r="J138" s="69" t="s">
        <v>6</v>
      </c>
      <c r="K138" s="104" t="s">
        <v>93</v>
      </c>
      <c r="L138" s="105"/>
      <c r="M138" s="16"/>
      <c r="N138" s="69" t="s">
        <v>6</v>
      </c>
      <c r="O138" s="104" t="s">
        <v>93</v>
      </c>
      <c r="P138" s="105"/>
      <c r="Q138" s="16"/>
      <c r="R138" s="69" t="s">
        <v>6</v>
      </c>
      <c r="S138" s="104" t="s">
        <v>93</v>
      </c>
      <c r="T138" s="105"/>
      <c r="U138" s="16"/>
      <c r="V138" s="69" t="s">
        <v>6</v>
      </c>
      <c r="W138" s="104" t="s">
        <v>93</v>
      </c>
      <c r="X138" s="105"/>
    </row>
    <row r="139" spans="2:24">
      <c r="B139" s="69" t="s">
        <v>7</v>
      </c>
      <c r="C139" s="69" t="s">
        <v>8</v>
      </c>
      <c r="D139" s="69" t="s">
        <v>9</v>
      </c>
      <c r="E139" s="16"/>
      <c r="F139" s="69" t="s">
        <v>7</v>
      </c>
      <c r="G139" s="69" t="s">
        <v>8</v>
      </c>
      <c r="H139" s="69" t="s">
        <v>9</v>
      </c>
      <c r="I139" s="16"/>
      <c r="J139" s="69" t="s">
        <v>7</v>
      </c>
      <c r="K139" s="69" t="s">
        <v>8</v>
      </c>
      <c r="L139" s="69" t="s">
        <v>9</v>
      </c>
      <c r="M139" s="16"/>
      <c r="N139" s="69" t="s">
        <v>7</v>
      </c>
      <c r="O139" s="69" t="s">
        <v>8</v>
      </c>
      <c r="P139" s="69" t="s">
        <v>9</v>
      </c>
      <c r="Q139" s="16"/>
      <c r="R139" s="69" t="s">
        <v>7</v>
      </c>
      <c r="S139" s="69" t="s">
        <v>8</v>
      </c>
      <c r="T139" s="69" t="s">
        <v>9</v>
      </c>
      <c r="U139" s="16"/>
      <c r="V139" s="69" t="s">
        <v>7</v>
      </c>
      <c r="W139" s="69" t="s">
        <v>8</v>
      </c>
      <c r="X139" s="69" t="s">
        <v>9</v>
      </c>
    </row>
    <row r="140" spans="2:24">
      <c r="B1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0" s="18"/>
      <c r="E140" s="16"/>
      <c r="F1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0" s="18"/>
      <c r="I140" s="16"/>
      <c r="J1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0" s="18"/>
      <c r="M140" s="16"/>
      <c r="N1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0" s="18"/>
      <c r="Q140" s="16"/>
      <c r="R1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40" s="18"/>
      <c r="U140" s="16"/>
      <c r="V1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0" s="18"/>
    </row>
    <row r="141" spans="2:24">
      <c r="B141" s="69">
        <f t="shared" ref="B141:B149" ca="1" si="30">IF(RIGHT(INDIRECT(ADDRESS(FLOOR((ROW()-5)/25,1)*25+13,FLOOR((COLUMN()-2)/8,1)*8+3)),3)="16C",
IF((MOD(ROW()-14,25)+FLOOR(MOD(COLUMN()-2,8)/4,1)*10)&gt;16,"",MOD(ROW()-14,25)+FLOOR(MOD(COLUMN()-2,8)/4,1)*10),MOD(ROW()-14,25))</f>
        <v>2</v>
      </c>
      <c r="C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1" s="18"/>
      <c r="E141" s="16"/>
      <c r="F141" s="69">
        <f t="shared" ref="F141:F149" ca="1" si="31">IF(RIGHT(INDIRECT(ADDRESS(FLOOR((ROW()-5)/25,1)*25+13,FLOOR((COLUMN()-2)/8,1)*8+3)),3)="16C",
IF((MOD(ROW()-14,25)+FLOOR(MOD(COLUMN()-2,8)/4,1)*10)&gt;16,"",MOD(ROW()-14,25)+FLOOR(MOD(COLUMN()-2,8)/4,1)*10),MOD(ROW()-14,25))</f>
        <v>2</v>
      </c>
      <c r="G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1" s="18"/>
      <c r="I141" s="16"/>
      <c r="J141" s="69">
        <f t="shared" ref="J141:J149" ca="1" si="32">IF(RIGHT(INDIRECT(ADDRESS(FLOOR((ROW()-5)/25,1)*25+13,FLOOR((COLUMN()-2)/8,1)*8+3)),3)="16C",
IF((MOD(ROW()-14,25)+FLOOR(MOD(COLUMN()-2,8)/4,1)*10)&gt;16,"",MOD(ROW()-14,25)+FLOOR(MOD(COLUMN()-2,8)/4,1)*10),MOD(ROW()-14,25))</f>
        <v>2</v>
      </c>
      <c r="K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1" s="18"/>
      <c r="M141" s="16"/>
      <c r="N141" s="69">
        <f t="shared" ref="N141:N149" ca="1" si="33">IF(RIGHT(INDIRECT(ADDRESS(FLOOR((ROW()-5)/25,1)*25+13,FLOOR((COLUMN()-2)/8,1)*8+3)),3)="16C",
IF((MOD(ROW()-14,25)+FLOOR(MOD(COLUMN()-2,8)/4,1)*10)&gt;16,"",MOD(ROW()-14,25)+FLOOR(MOD(COLUMN()-2,8)/4,1)*10),MOD(ROW()-14,25))</f>
        <v>2</v>
      </c>
      <c r="O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1" s="18"/>
      <c r="Q141" s="16"/>
      <c r="R141" s="69">
        <f t="shared" ref="R141:R149" ca="1" si="34">IF(RIGHT(INDIRECT(ADDRESS(FLOOR((ROW()-5)/25,1)*25+13,FLOOR((COLUMN()-2)/8,1)*8+3)),3)="16C",
IF((MOD(ROW()-14,25)+FLOOR(MOD(COLUMN()-2,8)/4,1)*10)&gt;16,"",MOD(ROW()-14,25)+FLOOR(MOD(COLUMN()-2,8)/4,1)*10),MOD(ROW()-14,25))</f>
        <v>2</v>
      </c>
      <c r="S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41" s="18"/>
      <c r="U141" s="16"/>
      <c r="V141" s="69">
        <f t="shared" ref="V141:V149" ca="1" si="35">IF(RIGHT(INDIRECT(ADDRESS(FLOOR((ROW()-5)/25,1)*25+13,FLOOR((COLUMN()-2)/8,1)*8+3)),3)="16C",
IF((MOD(ROW()-14,25)+FLOOR(MOD(COLUMN()-2,8)/4,1)*10)&gt;16,"",MOD(ROW()-14,25)+FLOOR(MOD(COLUMN()-2,8)/4,1)*10),MOD(ROW()-14,25))</f>
        <v>2</v>
      </c>
      <c r="W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1" s="18"/>
    </row>
    <row r="142" spans="2:24">
      <c r="B142" s="69">
        <f t="shared" ca="1" si="30"/>
        <v>3</v>
      </c>
      <c r="C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2" s="18"/>
      <c r="E142" s="16"/>
      <c r="F142" s="69">
        <f t="shared" ca="1" si="31"/>
        <v>3</v>
      </c>
      <c r="G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2" s="18"/>
      <c r="I142" s="16"/>
      <c r="J142" s="69">
        <f t="shared" ca="1" si="32"/>
        <v>3</v>
      </c>
      <c r="K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2" s="18"/>
      <c r="M142" s="16"/>
      <c r="N142" s="69">
        <f t="shared" ca="1" si="33"/>
        <v>3</v>
      </c>
      <c r="O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2" s="18"/>
      <c r="Q142" s="16"/>
      <c r="R142" s="69">
        <f t="shared" ca="1" si="34"/>
        <v>3</v>
      </c>
      <c r="S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42" s="18"/>
      <c r="U142" s="16"/>
      <c r="V142" s="69">
        <f t="shared" ca="1" si="35"/>
        <v>3</v>
      </c>
      <c r="W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2" s="18"/>
    </row>
    <row r="143" spans="2:24">
      <c r="B143" s="69">
        <f t="shared" ca="1" si="30"/>
        <v>4</v>
      </c>
      <c r="C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3" s="18"/>
      <c r="E143" s="16"/>
      <c r="F143" s="69">
        <f t="shared" ca="1" si="31"/>
        <v>4</v>
      </c>
      <c r="G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3" s="18"/>
      <c r="I143" s="16"/>
      <c r="J143" s="69">
        <f t="shared" ca="1" si="32"/>
        <v>4</v>
      </c>
      <c r="K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3" s="18"/>
      <c r="M143" s="16"/>
      <c r="N143" s="69">
        <f t="shared" ca="1" si="33"/>
        <v>4</v>
      </c>
      <c r="O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3" s="18"/>
      <c r="Q143" s="16"/>
      <c r="R143" s="69">
        <f t="shared" ca="1" si="34"/>
        <v>4</v>
      </c>
      <c r="S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43" s="18"/>
      <c r="U143" s="16"/>
      <c r="V143" s="69">
        <f t="shared" ca="1" si="35"/>
        <v>4</v>
      </c>
      <c r="W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3" s="18"/>
    </row>
    <row r="144" spans="2:24">
      <c r="B144" s="69">
        <f t="shared" ca="1" si="30"/>
        <v>5</v>
      </c>
      <c r="C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4" s="20"/>
      <c r="E144" s="16"/>
      <c r="F144" s="69">
        <f t="shared" ca="1" si="31"/>
        <v>5</v>
      </c>
      <c r="G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4" s="20"/>
      <c r="I144" s="16"/>
      <c r="J144" s="69">
        <f t="shared" ca="1" si="32"/>
        <v>5</v>
      </c>
      <c r="K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4" s="20"/>
      <c r="M144" s="16"/>
      <c r="N144" s="69">
        <f t="shared" ca="1" si="33"/>
        <v>5</v>
      </c>
      <c r="O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4" s="20"/>
      <c r="Q144" s="16"/>
      <c r="R144" s="69">
        <f t="shared" ca="1" si="34"/>
        <v>5</v>
      </c>
      <c r="S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44" s="20"/>
      <c r="U144" s="16"/>
      <c r="V144" s="69">
        <f t="shared" ca="1" si="35"/>
        <v>5</v>
      </c>
      <c r="W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4" s="20"/>
    </row>
    <row r="145" spans="2:24">
      <c r="B145" s="69">
        <f t="shared" ca="1" si="30"/>
        <v>6</v>
      </c>
      <c r="C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5" s="69"/>
      <c r="E145" s="16"/>
      <c r="F145" s="69">
        <f t="shared" ca="1" si="31"/>
        <v>6</v>
      </c>
      <c r="G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5" s="69"/>
      <c r="I145" s="16"/>
      <c r="J145" s="69">
        <f t="shared" ca="1" si="32"/>
        <v>6</v>
      </c>
      <c r="K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5" s="69"/>
      <c r="M145" s="16"/>
      <c r="N145" s="69">
        <f t="shared" ca="1" si="33"/>
        <v>6</v>
      </c>
      <c r="O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5" s="69"/>
      <c r="Q145" s="16"/>
      <c r="R145" s="69">
        <f t="shared" ca="1" si="34"/>
        <v>6</v>
      </c>
      <c r="S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45" s="69"/>
      <c r="U145" s="16"/>
      <c r="V145" s="69">
        <f t="shared" ca="1" si="35"/>
        <v>6</v>
      </c>
      <c r="W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5" s="69"/>
    </row>
    <row r="146" spans="2:24">
      <c r="B146" s="69">
        <f t="shared" ca="1" si="30"/>
        <v>7</v>
      </c>
      <c r="C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6" s="69"/>
      <c r="E146" s="16"/>
      <c r="F146" s="69">
        <f t="shared" ca="1" si="31"/>
        <v>7</v>
      </c>
      <c r="G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6" s="69"/>
      <c r="I146" s="16"/>
      <c r="J146" s="69">
        <f t="shared" ca="1" si="32"/>
        <v>7</v>
      </c>
      <c r="K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6" s="69"/>
      <c r="M146" s="16"/>
      <c r="N146" s="69">
        <f t="shared" ca="1" si="33"/>
        <v>7</v>
      </c>
      <c r="O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6" s="69"/>
      <c r="Q146" s="16"/>
      <c r="R146" s="69">
        <f t="shared" ca="1" si="34"/>
        <v>7</v>
      </c>
      <c r="S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46" s="69"/>
      <c r="U146" s="16"/>
      <c r="V146" s="69">
        <f t="shared" ca="1" si="35"/>
        <v>7</v>
      </c>
      <c r="W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6" s="69"/>
    </row>
    <row r="147" spans="2:24">
      <c r="B147" s="69">
        <f t="shared" ca="1" si="30"/>
        <v>8</v>
      </c>
      <c r="C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7" s="69"/>
      <c r="E147" s="16"/>
      <c r="F147" s="69">
        <f t="shared" ca="1" si="31"/>
        <v>8</v>
      </c>
      <c r="G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7" s="69"/>
      <c r="I147" s="16"/>
      <c r="J147" s="69">
        <f t="shared" ca="1" si="32"/>
        <v>8</v>
      </c>
      <c r="K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7" s="69"/>
      <c r="M147" s="16"/>
      <c r="N147" s="69">
        <f t="shared" ca="1" si="33"/>
        <v>8</v>
      </c>
      <c r="O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7" s="69"/>
      <c r="Q147" s="16"/>
      <c r="R147" s="69">
        <f t="shared" ca="1" si="34"/>
        <v>8</v>
      </c>
      <c r="S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47" s="69"/>
      <c r="U147" s="16"/>
      <c r="V147" s="69">
        <f t="shared" ca="1" si="35"/>
        <v>8</v>
      </c>
      <c r="W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7" s="69"/>
    </row>
    <row r="148" spans="2:24">
      <c r="B148" s="69">
        <f t="shared" ca="1" si="30"/>
        <v>9</v>
      </c>
      <c r="C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8" s="69"/>
      <c r="E148" s="16"/>
      <c r="F148" s="69">
        <f t="shared" ca="1" si="31"/>
        <v>9</v>
      </c>
      <c r="G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8" s="69"/>
      <c r="I148" s="16"/>
      <c r="J148" s="69">
        <f t="shared" ca="1" si="32"/>
        <v>9</v>
      </c>
      <c r="K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8" s="69"/>
      <c r="M148" s="16"/>
      <c r="N148" s="69">
        <f t="shared" ca="1" si="33"/>
        <v>9</v>
      </c>
      <c r="O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8" s="69"/>
      <c r="Q148" s="16"/>
      <c r="R148" s="69">
        <f t="shared" ca="1" si="34"/>
        <v>9</v>
      </c>
      <c r="S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48" s="69"/>
      <c r="U148" s="16"/>
      <c r="V148" s="69">
        <f t="shared" ca="1" si="35"/>
        <v>9</v>
      </c>
      <c r="W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8" s="69"/>
    </row>
    <row r="149" spans="2:24">
      <c r="B149" s="69">
        <f t="shared" ca="1" si="30"/>
        <v>10</v>
      </c>
      <c r="C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9" s="69"/>
      <c r="E149" s="16"/>
      <c r="F149" s="69">
        <f t="shared" ca="1" si="31"/>
        <v>10</v>
      </c>
      <c r="G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9" s="69"/>
      <c r="I149" s="16"/>
      <c r="J149" s="69">
        <f t="shared" ca="1" si="32"/>
        <v>10</v>
      </c>
      <c r="K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9" s="69"/>
      <c r="M149" s="16"/>
      <c r="N149" s="69">
        <f t="shared" ca="1" si="33"/>
        <v>10</v>
      </c>
      <c r="O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9" s="69"/>
      <c r="Q149" s="16"/>
      <c r="R149" s="69">
        <f t="shared" ca="1" si="34"/>
        <v>10</v>
      </c>
      <c r="S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49" s="69"/>
      <c r="U149" s="16"/>
      <c r="V149" s="69">
        <f t="shared" ca="1" si="35"/>
        <v>10</v>
      </c>
      <c r="W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9" s="69"/>
    </row>
    <row r="150" spans="2:24">
      <c r="B150" s="101" t="s">
        <v>226</v>
      </c>
      <c r="C150" s="102"/>
      <c r="D150" s="103"/>
      <c r="E150" s="16"/>
      <c r="F150" s="101" t="s">
        <v>226</v>
      </c>
      <c r="G150" s="102"/>
      <c r="H150" s="103"/>
      <c r="I150" s="16"/>
      <c r="J150" s="101" t="s">
        <v>226</v>
      </c>
      <c r="K150" s="102"/>
      <c r="L150" s="103"/>
      <c r="M150" s="16"/>
      <c r="N150" s="101" t="s">
        <v>226</v>
      </c>
      <c r="O150" s="102"/>
      <c r="P150" s="103"/>
      <c r="Q150" s="16"/>
      <c r="R150" s="101" t="s">
        <v>226</v>
      </c>
      <c r="S150" s="102"/>
      <c r="T150" s="103"/>
      <c r="U150" s="16"/>
      <c r="V150" s="101" t="s">
        <v>226</v>
      </c>
      <c r="W150" s="102"/>
      <c r="X150" s="103"/>
    </row>
    <row r="151" spans="2:24" ht="6" hidden="1" customHeight="1"/>
    <row r="152" spans="2:24" ht="6" hidden="1" customHeight="1">
      <c r="F152" s="11" t="str">
        <f>C163</f>
        <v>　</v>
      </c>
      <c r="G152" s="11" t="str">
        <f>F152</f>
        <v>　</v>
      </c>
      <c r="H152" s="11" t="str">
        <f>G152</f>
        <v>　</v>
      </c>
      <c r="N152" s="11" t="str">
        <f>K163</f>
        <v>　</v>
      </c>
      <c r="O152" s="11" t="str">
        <f>N152</f>
        <v>　</v>
      </c>
      <c r="P152" s="11" t="str">
        <f>O152</f>
        <v>　</v>
      </c>
      <c r="V152" s="11" t="str">
        <f>S163</f>
        <v>　</v>
      </c>
      <c r="W152" s="11" t="str">
        <f>V152</f>
        <v>　</v>
      </c>
      <c r="X152" s="11" t="str">
        <f>W152</f>
        <v>　</v>
      </c>
    </row>
    <row r="153" spans="2:24" ht="6" hidden="1" customHeight="1"/>
    <row r="154" spans="2:24" ht="16.8" thickBot="1"/>
    <row r="155" spans="2:24" ht="16.2" customHeight="1">
      <c r="B155" s="12" t="s">
        <v>47</v>
      </c>
      <c r="C155" s="108"/>
      <c r="D155" s="109"/>
      <c r="F155" s="12" t="s">
        <v>47</v>
      </c>
      <c r="G155" s="108"/>
      <c r="H155" s="109"/>
      <c r="J155" s="12" t="s">
        <v>47</v>
      </c>
      <c r="K155" s="108"/>
      <c r="L155" s="109"/>
      <c r="N155" s="12" t="s">
        <v>47</v>
      </c>
      <c r="O155" s="108"/>
      <c r="P155" s="109"/>
      <c r="R155" s="12" t="s">
        <v>47</v>
      </c>
      <c r="S155" s="108"/>
      <c r="T155" s="109"/>
      <c r="V155" s="12" t="s">
        <v>47</v>
      </c>
      <c r="W155" s="108"/>
      <c r="X155" s="109"/>
    </row>
    <row r="156" spans="2:24" ht="16.8" thickBot="1">
      <c r="B156" s="13" t="s">
        <v>48</v>
      </c>
      <c r="C156" s="106"/>
      <c r="D156" s="107"/>
      <c r="F156" s="13" t="s">
        <v>48</v>
      </c>
      <c r="G156" s="106"/>
      <c r="H156" s="107"/>
      <c r="J156" s="13" t="s">
        <v>48</v>
      </c>
      <c r="K156" s="106"/>
      <c r="L156" s="107"/>
      <c r="N156" s="13" t="s">
        <v>48</v>
      </c>
      <c r="O156" s="106"/>
      <c r="P156" s="107"/>
      <c r="R156" s="13" t="s">
        <v>48</v>
      </c>
      <c r="S156" s="106"/>
      <c r="T156" s="107"/>
      <c r="V156" s="13" t="s">
        <v>48</v>
      </c>
      <c r="W156" s="106"/>
      <c r="X156" s="107"/>
    </row>
    <row r="157" spans="2:24">
      <c r="B157" s="14"/>
      <c r="C157" s="15" t="s">
        <v>49</v>
      </c>
      <c r="D157" s="14"/>
      <c r="F157" s="14"/>
      <c r="G157" s="15" t="s">
        <v>49</v>
      </c>
      <c r="H157" s="14"/>
      <c r="J157" s="14"/>
      <c r="K157" s="15" t="s">
        <v>49</v>
      </c>
      <c r="L157" s="14"/>
      <c r="N157" s="14"/>
      <c r="O157" s="15" t="s">
        <v>49</v>
      </c>
      <c r="P157" s="14"/>
      <c r="R157" s="14"/>
      <c r="S157" s="15" t="s">
        <v>49</v>
      </c>
      <c r="T157" s="14"/>
      <c r="V157" s="14"/>
      <c r="W157" s="15" t="s">
        <v>49</v>
      </c>
      <c r="X157" s="14"/>
    </row>
    <row r="158" spans="2:24">
      <c r="B158" s="69" t="s">
        <v>1</v>
      </c>
      <c r="C158" s="104"/>
      <c r="D158" s="105"/>
      <c r="E158" s="16"/>
      <c r="F158" s="69" t="s">
        <v>1</v>
      </c>
      <c r="G158" s="104"/>
      <c r="H158" s="105"/>
      <c r="I158" s="16"/>
      <c r="J158" s="69" t="s">
        <v>1</v>
      </c>
      <c r="K158" s="104"/>
      <c r="L158" s="105"/>
      <c r="M158" s="16"/>
      <c r="N158" s="69" t="s">
        <v>1</v>
      </c>
      <c r="O158" s="104"/>
      <c r="P158" s="105"/>
      <c r="Q158" s="16"/>
      <c r="R158" s="69" t="s">
        <v>1</v>
      </c>
      <c r="S158" s="104"/>
      <c r="T158" s="105"/>
      <c r="U158" s="16"/>
      <c r="V158" s="69" t="s">
        <v>1</v>
      </c>
      <c r="W158" s="104"/>
      <c r="X158" s="105"/>
    </row>
    <row r="159" spans="2:24">
      <c r="B159" s="69" t="s">
        <v>2</v>
      </c>
      <c r="C159" s="104"/>
      <c r="D159" s="105"/>
      <c r="E159" s="16"/>
      <c r="F159" s="69" t="s">
        <v>2</v>
      </c>
      <c r="G159" s="104"/>
      <c r="H159" s="105"/>
      <c r="I159" s="16"/>
      <c r="J159" s="69" t="s">
        <v>2</v>
      </c>
      <c r="K159" s="104"/>
      <c r="L159" s="105"/>
      <c r="M159" s="16"/>
      <c r="N159" s="69" t="s">
        <v>2</v>
      </c>
      <c r="O159" s="104"/>
      <c r="P159" s="105"/>
      <c r="Q159" s="16"/>
      <c r="R159" s="69" t="s">
        <v>2</v>
      </c>
      <c r="S159" s="104"/>
      <c r="T159" s="105"/>
      <c r="U159" s="16"/>
      <c r="V159" s="69" t="s">
        <v>2</v>
      </c>
      <c r="W159" s="104"/>
      <c r="X159" s="105"/>
    </row>
    <row r="160" spans="2:24">
      <c r="B160" s="69" t="s">
        <v>3</v>
      </c>
      <c r="C160" s="104"/>
      <c r="D160" s="105"/>
      <c r="E160" s="16"/>
      <c r="F160" s="69" t="s">
        <v>3</v>
      </c>
      <c r="G160" s="104"/>
      <c r="H160" s="105"/>
      <c r="I160" s="16"/>
      <c r="J160" s="69" t="s">
        <v>3</v>
      </c>
      <c r="K160" s="104"/>
      <c r="L160" s="105"/>
      <c r="M160" s="16"/>
      <c r="N160" s="69" t="s">
        <v>3</v>
      </c>
      <c r="O160" s="104"/>
      <c r="P160" s="105"/>
      <c r="Q160" s="16"/>
      <c r="R160" s="69" t="s">
        <v>3</v>
      </c>
      <c r="S160" s="104"/>
      <c r="T160" s="105"/>
      <c r="U160" s="16"/>
      <c r="V160" s="69" t="s">
        <v>3</v>
      </c>
      <c r="W160" s="104"/>
      <c r="X160" s="105"/>
    </row>
    <row r="161" spans="2:24">
      <c r="B161" s="69" t="s">
        <v>4</v>
      </c>
      <c r="C161" s="104"/>
      <c r="D161" s="105"/>
      <c r="E161" s="16"/>
      <c r="F161" s="69" t="s">
        <v>4</v>
      </c>
      <c r="G161" s="104"/>
      <c r="H161" s="105"/>
      <c r="I161" s="16"/>
      <c r="J161" s="69" t="s">
        <v>4</v>
      </c>
      <c r="K161" s="104"/>
      <c r="L161" s="105"/>
      <c r="M161" s="16"/>
      <c r="N161" s="69" t="s">
        <v>4</v>
      </c>
      <c r="O161" s="104"/>
      <c r="P161" s="105"/>
      <c r="Q161" s="16"/>
      <c r="R161" s="69" t="s">
        <v>4</v>
      </c>
      <c r="S161" s="104"/>
      <c r="T161" s="105"/>
      <c r="U161" s="16"/>
      <c r="V161" s="69" t="s">
        <v>4</v>
      </c>
      <c r="W161" s="104"/>
      <c r="X161" s="105"/>
    </row>
    <row r="162" spans="2:24">
      <c r="B162" s="69" t="s">
        <v>5</v>
      </c>
      <c r="C162" s="104"/>
      <c r="D162" s="105"/>
      <c r="E162" s="16"/>
      <c r="F162" s="69" t="s">
        <v>5</v>
      </c>
      <c r="G162" s="104"/>
      <c r="H162" s="105"/>
      <c r="I162" s="16"/>
      <c r="J162" s="69" t="s">
        <v>5</v>
      </c>
      <c r="K162" s="104"/>
      <c r="L162" s="105"/>
      <c r="M162" s="16"/>
      <c r="N162" s="69" t="s">
        <v>5</v>
      </c>
      <c r="O162" s="104"/>
      <c r="P162" s="105"/>
      <c r="Q162" s="16"/>
      <c r="R162" s="69" t="s">
        <v>5</v>
      </c>
      <c r="S162" s="104"/>
      <c r="T162" s="105"/>
      <c r="U162" s="16"/>
      <c r="V162" s="69" t="s">
        <v>5</v>
      </c>
      <c r="W162" s="104"/>
      <c r="X162" s="105"/>
    </row>
    <row r="163" spans="2:24">
      <c r="B163" s="70" t="s">
        <v>6</v>
      </c>
      <c r="C163" s="104" t="s">
        <v>93</v>
      </c>
      <c r="D163" s="105"/>
      <c r="F163" s="70" t="s">
        <v>6</v>
      </c>
      <c r="G163" s="104" t="s">
        <v>93</v>
      </c>
      <c r="H163" s="105"/>
      <c r="J163" s="70" t="s">
        <v>6</v>
      </c>
      <c r="K163" s="104" t="s">
        <v>93</v>
      </c>
      <c r="L163" s="105"/>
      <c r="N163" s="70" t="s">
        <v>6</v>
      </c>
      <c r="O163" s="104" t="s">
        <v>93</v>
      </c>
      <c r="P163" s="105"/>
      <c r="R163" s="70" t="s">
        <v>6</v>
      </c>
      <c r="S163" s="104" t="s">
        <v>93</v>
      </c>
      <c r="T163" s="105"/>
      <c r="V163" s="70" t="s">
        <v>6</v>
      </c>
      <c r="W163" s="104" t="s">
        <v>93</v>
      </c>
      <c r="X163" s="105"/>
    </row>
    <row r="164" spans="2:24">
      <c r="B164" s="70" t="s">
        <v>7</v>
      </c>
      <c r="C164" s="70" t="s">
        <v>8</v>
      </c>
      <c r="D164" s="70" t="s">
        <v>9</v>
      </c>
      <c r="F164" s="70" t="s">
        <v>7</v>
      </c>
      <c r="G164" s="70" t="s">
        <v>8</v>
      </c>
      <c r="H164" s="70" t="s">
        <v>9</v>
      </c>
      <c r="J164" s="70" t="s">
        <v>7</v>
      </c>
      <c r="K164" s="70" t="s">
        <v>8</v>
      </c>
      <c r="L164" s="70" t="s">
        <v>9</v>
      </c>
      <c r="N164" s="70" t="s">
        <v>7</v>
      </c>
      <c r="O164" s="70" t="s">
        <v>8</v>
      </c>
      <c r="P164" s="70" t="s">
        <v>9</v>
      </c>
      <c r="R164" s="70" t="s">
        <v>7</v>
      </c>
      <c r="S164" s="70" t="s">
        <v>8</v>
      </c>
      <c r="T164" s="70" t="s">
        <v>9</v>
      </c>
      <c r="V164" s="70" t="s">
        <v>7</v>
      </c>
      <c r="W164" s="70" t="s">
        <v>8</v>
      </c>
      <c r="X164" s="70" t="s">
        <v>9</v>
      </c>
    </row>
    <row r="165" spans="2:24">
      <c r="B1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65" s="18"/>
      <c r="E165" s="16"/>
      <c r="F1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65" s="18"/>
      <c r="I165" s="16"/>
      <c r="J1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65" s="18"/>
      <c r="M165" s="16"/>
      <c r="N1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65" s="18"/>
      <c r="Q165" s="16"/>
      <c r="R1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65" s="18"/>
      <c r="U165" s="16"/>
      <c r="V1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65" s="18"/>
    </row>
    <row r="166" spans="2:24">
      <c r="B166" s="69">
        <f t="shared" ref="B166:B174" ca="1" si="36">IF(RIGHT(INDIRECT(ADDRESS(FLOOR((ROW()-5)/25,1)*25+13,FLOOR((COLUMN()-2)/8,1)*8+3)),3)="16C",
IF((MOD(ROW()-14,25)+FLOOR(MOD(COLUMN()-2,8)/4,1)*10)&gt;16,"",MOD(ROW()-14,25)+FLOOR(MOD(COLUMN()-2,8)/4,1)*10),MOD(ROW()-14,25))</f>
        <v>2</v>
      </c>
      <c r="C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66" s="19"/>
      <c r="E166" s="16"/>
      <c r="F166" s="69">
        <f t="shared" ref="F166:F174" ca="1" si="37">IF(RIGHT(INDIRECT(ADDRESS(FLOOR((ROW()-5)/25,1)*25+13,FLOOR((COLUMN()-2)/8,1)*8+3)),3)="16C",
IF((MOD(ROW()-14,25)+FLOOR(MOD(COLUMN()-2,8)/4,1)*10)&gt;16,"",MOD(ROW()-14,25)+FLOOR(MOD(COLUMN()-2,8)/4,1)*10),MOD(ROW()-14,25))</f>
        <v>2</v>
      </c>
      <c r="G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66" s="19"/>
      <c r="I166" s="16"/>
      <c r="J166" s="69">
        <f t="shared" ref="J166:J174" ca="1" si="38">IF(RIGHT(INDIRECT(ADDRESS(FLOOR((ROW()-5)/25,1)*25+13,FLOOR((COLUMN()-2)/8,1)*8+3)),3)="16C",
IF((MOD(ROW()-14,25)+FLOOR(MOD(COLUMN()-2,8)/4,1)*10)&gt;16,"",MOD(ROW()-14,25)+FLOOR(MOD(COLUMN()-2,8)/4,1)*10),MOD(ROW()-14,25))</f>
        <v>2</v>
      </c>
      <c r="K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66" s="19"/>
      <c r="M166" s="16"/>
      <c r="N166" s="69">
        <f t="shared" ref="N166:N174" ca="1" si="39">IF(RIGHT(INDIRECT(ADDRESS(FLOOR((ROW()-5)/25,1)*25+13,FLOOR((COLUMN()-2)/8,1)*8+3)),3)="16C",
IF((MOD(ROW()-14,25)+FLOOR(MOD(COLUMN()-2,8)/4,1)*10)&gt;16,"",MOD(ROW()-14,25)+FLOOR(MOD(COLUMN()-2,8)/4,1)*10),MOD(ROW()-14,25))</f>
        <v>2</v>
      </c>
      <c r="O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66" s="19"/>
      <c r="Q166" s="16"/>
      <c r="R166" s="69">
        <f t="shared" ref="R166:R174" ca="1" si="40">IF(RIGHT(INDIRECT(ADDRESS(FLOOR((ROW()-5)/25,1)*25+13,FLOOR((COLUMN()-2)/8,1)*8+3)),3)="16C",
IF((MOD(ROW()-14,25)+FLOOR(MOD(COLUMN()-2,8)/4,1)*10)&gt;16,"",MOD(ROW()-14,25)+FLOOR(MOD(COLUMN()-2,8)/4,1)*10),MOD(ROW()-14,25))</f>
        <v>2</v>
      </c>
      <c r="S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66" s="19"/>
      <c r="U166" s="16"/>
      <c r="V166" s="69">
        <f t="shared" ref="V166:V174" ca="1" si="41">IF(RIGHT(INDIRECT(ADDRESS(FLOOR((ROW()-5)/25,1)*25+13,FLOOR((COLUMN()-2)/8,1)*8+3)),3)="16C",
IF((MOD(ROW()-14,25)+FLOOR(MOD(COLUMN()-2,8)/4,1)*10)&gt;16,"",MOD(ROW()-14,25)+FLOOR(MOD(COLUMN()-2,8)/4,1)*10),MOD(ROW()-14,25))</f>
        <v>2</v>
      </c>
      <c r="W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66" s="19"/>
    </row>
    <row r="167" spans="2:24">
      <c r="B167" s="69">
        <f t="shared" ca="1" si="36"/>
        <v>3</v>
      </c>
      <c r="C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67" s="18"/>
      <c r="E167" s="16"/>
      <c r="F167" s="69">
        <f t="shared" ca="1" si="37"/>
        <v>3</v>
      </c>
      <c r="G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67" s="18"/>
      <c r="I167" s="16"/>
      <c r="J167" s="69">
        <f t="shared" ca="1" si="38"/>
        <v>3</v>
      </c>
      <c r="K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67" s="18"/>
      <c r="M167" s="16"/>
      <c r="N167" s="69">
        <f t="shared" ca="1" si="39"/>
        <v>3</v>
      </c>
      <c r="O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67" s="18"/>
      <c r="Q167" s="16"/>
      <c r="R167" s="69">
        <f t="shared" ca="1" si="40"/>
        <v>3</v>
      </c>
      <c r="S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67" s="18"/>
      <c r="U167" s="16"/>
      <c r="V167" s="69">
        <f t="shared" ca="1" si="41"/>
        <v>3</v>
      </c>
      <c r="W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67" s="18"/>
    </row>
    <row r="168" spans="2:24">
      <c r="B168" s="69">
        <f t="shared" ca="1" si="36"/>
        <v>4</v>
      </c>
      <c r="C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68" s="19"/>
      <c r="E168" s="16"/>
      <c r="F168" s="69">
        <f t="shared" ca="1" si="37"/>
        <v>4</v>
      </c>
      <c r="G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68" s="19"/>
      <c r="I168" s="16"/>
      <c r="J168" s="69">
        <f t="shared" ca="1" si="38"/>
        <v>4</v>
      </c>
      <c r="K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68" s="19"/>
      <c r="M168" s="16"/>
      <c r="N168" s="69">
        <f t="shared" ca="1" si="39"/>
        <v>4</v>
      </c>
      <c r="O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68" s="19"/>
      <c r="Q168" s="16"/>
      <c r="R168" s="69">
        <f t="shared" ca="1" si="40"/>
        <v>4</v>
      </c>
      <c r="S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68" s="19"/>
      <c r="U168" s="16"/>
      <c r="V168" s="69">
        <f t="shared" ca="1" si="41"/>
        <v>4</v>
      </c>
      <c r="W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68" s="19"/>
    </row>
    <row r="169" spans="2:24">
      <c r="B169" s="69">
        <f t="shared" ca="1" si="36"/>
        <v>5</v>
      </c>
      <c r="C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69" s="18"/>
      <c r="E169" s="16"/>
      <c r="F169" s="69">
        <f t="shared" ca="1" si="37"/>
        <v>5</v>
      </c>
      <c r="G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69" s="18"/>
      <c r="I169" s="16"/>
      <c r="J169" s="69">
        <f t="shared" ca="1" si="38"/>
        <v>5</v>
      </c>
      <c r="K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69" s="18"/>
      <c r="M169" s="16"/>
      <c r="N169" s="69">
        <f t="shared" ca="1" si="39"/>
        <v>5</v>
      </c>
      <c r="O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69" s="18"/>
      <c r="Q169" s="16"/>
      <c r="R169" s="69">
        <f t="shared" ca="1" si="40"/>
        <v>5</v>
      </c>
      <c r="S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69" s="18"/>
      <c r="U169" s="16"/>
      <c r="V169" s="69">
        <f t="shared" ca="1" si="41"/>
        <v>5</v>
      </c>
      <c r="W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69" s="18"/>
    </row>
    <row r="170" spans="2:24">
      <c r="B170" s="69">
        <f t="shared" ca="1" si="36"/>
        <v>6</v>
      </c>
      <c r="C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70" s="19"/>
      <c r="E170" s="16"/>
      <c r="F170" s="69">
        <f t="shared" ca="1" si="37"/>
        <v>6</v>
      </c>
      <c r="G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70" s="19"/>
      <c r="I170" s="16"/>
      <c r="J170" s="69">
        <f t="shared" ca="1" si="38"/>
        <v>6</v>
      </c>
      <c r="K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70" s="19"/>
      <c r="M170" s="16"/>
      <c r="N170" s="69">
        <f t="shared" ca="1" si="39"/>
        <v>6</v>
      </c>
      <c r="O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70" s="19"/>
      <c r="Q170" s="16"/>
      <c r="R170" s="69">
        <f t="shared" ca="1" si="40"/>
        <v>6</v>
      </c>
      <c r="S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70" s="19"/>
      <c r="U170" s="16"/>
      <c r="V170" s="69">
        <f t="shared" ca="1" si="41"/>
        <v>6</v>
      </c>
      <c r="W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70" s="19"/>
    </row>
    <row r="171" spans="2:24">
      <c r="B171" s="69">
        <f t="shared" ca="1" si="36"/>
        <v>7</v>
      </c>
      <c r="C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71" s="69"/>
      <c r="E171" s="16"/>
      <c r="F171" s="69">
        <f t="shared" ca="1" si="37"/>
        <v>7</v>
      </c>
      <c r="G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71" s="69"/>
      <c r="I171" s="16"/>
      <c r="J171" s="69">
        <f t="shared" ca="1" si="38"/>
        <v>7</v>
      </c>
      <c r="K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71" s="69"/>
      <c r="M171" s="16"/>
      <c r="N171" s="69">
        <f t="shared" ca="1" si="39"/>
        <v>7</v>
      </c>
      <c r="O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71" s="69"/>
      <c r="Q171" s="16"/>
      <c r="R171" s="69">
        <f t="shared" ca="1" si="40"/>
        <v>7</v>
      </c>
      <c r="S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71" s="69"/>
      <c r="U171" s="16"/>
      <c r="V171" s="69">
        <f t="shared" ca="1" si="41"/>
        <v>7</v>
      </c>
      <c r="W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71" s="69"/>
    </row>
    <row r="172" spans="2:24">
      <c r="B172" s="69">
        <f t="shared" ca="1" si="36"/>
        <v>8</v>
      </c>
      <c r="C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72" s="69"/>
      <c r="E172" s="16"/>
      <c r="F172" s="69">
        <f t="shared" ca="1" si="37"/>
        <v>8</v>
      </c>
      <c r="G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72" s="69"/>
      <c r="I172" s="16"/>
      <c r="J172" s="69">
        <f t="shared" ca="1" si="38"/>
        <v>8</v>
      </c>
      <c r="K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72" s="69"/>
      <c r="M172" s="16"/>
      <c r="N172" s="69">
        <f t="shared" ca="1" si="39"/>
        <v>8</v>
      </c>
      <c r="O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72" s="69"/>
      <c r="Q172" s="16"/>
      <c r="R172" s="69">
        <f t="shared" ca="1" si="40"/>
        <v>8</v>
      </c>
      <c r="S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72" s="69"/>
      <c r="U172" s="16"/>
      <c r="V172" s="69">
        <f t="shared" ca="1" si="41"/>
        <v>8</v>
      </c>
      <c r="W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72" s="69"/>
    </row>
    <row r="173" spans="2:24">
      <c r="B173" s="69">
        <f t="shared" ca="1" si="36"/>
        <v>9</v>
      </c>
      <c r="C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73" s="69"/>
      <c r="E173" s="16"/>
      <c r="F173" s="69">
        <f t="shared" ca="1" si="37"/>
        <v>9</v>
      </c>
      <c r="G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73" s="69"/>
      <c r="I173" s="16"/>
      <c r="J173" s="69">
        <f t="shared" ca="1" si="38"/>
        <v>9</v>
      </c>
      <c r="K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73" s="69"/>
      <c r="M173" s="16"/>
      <c r="N173" s="69">
        <f t="shared" ca="1" si="39"/>
        <v>9</v>
      </c>
      <c r="O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73" s="69"/>
      <c r="Q173" s="16"/>
      <c r="R173" s="69">
        <f t="shared" ca="1" si="40"/>
        <v>9</v>
      </c>
      <c r="S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73" s="69"/>
      <c r="U173" s="16"/>
      <c r="V173" s="69">
        <f t="shared" ca="1" si="41"/>
        <v>9</v>
      </c>
      <c r="W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73" s="69"/>
    </row>
    <row r="174" spans="2:24">
      <c r="B174" s="69">
        <f t="shared" ca="1" si="36"/>
        <v>10</v>
      </c>
      <c r="C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74" s="69"/>
      <c r="E174" s="16"/>
      <c r="F174" s="69">
        <f t="shared" ca="1" si="37"/>
        <v>10</v>
      </c>
      <c r="G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74" s="69"/>
      <c r="I174" s="16"/>
      <c r="J174" s="69">
        <f t="shared" ca="1" si="38"/>
        <v>10</v>
      </c>
      <c r="K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74" s="69"/>
      <c r="M174" s="16"/>
      <c r="N174" s="69">
        <f t="shared" ca="1" si="39"/>
        <v>10</v>
      </c>
      <c r="O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74" s="69"/>
      <c r="Q174" s="16"/>
      <c r="R174" s="69">
        <f t="shared" ca="1" si="40"/>
        <v>10</v>
      </c>
      <c r="S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74" s="69"/>
      <c r="U174" s="16"/>
      <c r="V174" s="69">
        <f t="shared" ca="1" si="41"/>
        <v>10</v>
      </c>
      <c r="W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74" s="69"/>
    </row>
    <row r="175" spans="2:24">
      <c r="B175" s="101" t="s">
        <v>226</v>
      </c>
      <c r="C175" s="102"/>
      <c r="D175" s="103"/>
      <c r="E175" s="16"/>
      <c r="F175" s="101" t="s">
        <v>226</v>
      </c>
      <c r="G175" s="102"/>
      <c r="H175" s="103"/>
      <c r="I175" s="16"/>
      <c r="J175" s="101" t="s">
        <v>226</v>
      </c>
      <c r="K175" s="102"/>
      <c r="L175" s="103"/>
      <c r="M175" s="16"/>
      <c r="N175" s="101" t="s">
        <v>226</v>
      </c>
      <c r="O175" s="102"/>
      <c r="P175" s="103"/>
      <c r="Q175" s="16"/>
      <c r="R175" s="101" t="s">
        <v>226</v>
      </c>
      <c r="S175" s="102"/>
      <c r="T175" s="103"/>
      <c r="U175" s="16"/>
      <c r="V175" s="101" t="s">
        <v>226</v>
      </c>
      <c r="W175" s="102"/>
      <c r="X175" s="103"/>
    </row>
    <row r="176" spans="2:24" ht="6" hidden="1" customHeight="1">
      <c r="B176" s="2"/>
      <c r="C176" s="2"/>
      <c r="D176" s="2"/>
      <c r="F176" s="2"/>
      <c r="G176" s="2"/>
      <c r="H176" s="2"/>
      <c r="J176" s="2"/>
      <c r="K176" s="2"/>
      <c r="L176" s="2"/>
      <c r="N176" s="2"/>
      <c r="O176" s="2"/>
      <c r="P176" s="2"/>
      <c r="R176" s="2"/>
      <c r="S176" s="2"/>
      <c r="T176" s="2"/>
      <c r="V176" s="2"/>
      <c r="W176" s="2"/>
      <c r="X176" s="2"/>
    </row>
    <row r="177" spans="2:24" ht="6" hidden="1" customHeight="1">
      <c r="B177" s="2"/>
      <c r="C177" s="2"/>
      <c r="D177" s="2"/>
      <c r="F177" s="2" t="str">
        <f>C188</f>
        <v>　</v>
      </c>
      <c r="G177" s="11" t="str">
        <f>F177</f>
        <v>　</v>
      </c>
      <c r="H177" s="11" t="str">
        <f>G177</f>
        <v>　</v>
      </c>
      <c r="J177" s="2"/>
      <c r="K177" s="2"/>
      <c r="L177" s="2"/>
      <c r="N177" s="2" t="str">
        <f>K188</f>
        <v>　</v>
      </c>
      <c r="O177" s="11" t="str">
        <f>N177</f>
        <v>　</v>
      </c>
      <c r="P177" s="11" t="str">
        <f>O177</f>
        <v>　</v>
      </c>
      <c r="R177" s="2"/>
      <c r="S177" s="2"/>
      <c r="T177" s="2"/>
      <c r="V177" s="2" t="str">
        <f>S188</f>
        <v>　</v>
      </c>
      <c r="W177" s="11" t="str">
        <f>V177</f>
        <v>　</v>
      </c>
      <c r="X177" s="11" t="str">
        <f>W177</f>
        <v>　</v>
      </c>
    </row>
    <row r="178" spans="2:24" ht="6" hidden="1" customHeight="1">
      <c r="B178" s="2"/>
      <c r="C178" s="2"/>
      <c r="D178" s="2"/>
      <c r="F178" s="2"/>
      <c r="G178" s="2"/>
      <c r="H178" s="2"/>
      <c r="J178" s="2"/>
      <c r="K178" s="2"/>
      <c r="L178" s="2"/>
      <c r="N178" s="2"/>
      <c r="O178" s="2"/>
      <c r="P178" s="2"/>
      <c r="R178" s="2"/>
      <c r="S178" s="2"/>
      <c r="T178" s="2"/>
      <c r="V178" s="2"/>
      <c r="W178" s="2"/>
      <c r="X178" s="2"/>
    </row>
    <row r="179" spans="2:24" ht="16.8" thickBot="1"/>
    <row r="180" spans="2:24" ht="16.2" customHeight="1">
      <c r="B180" s="12" t="s">
        <v>47</v>
      </c>
      <c r="C180" s="108"/>
      <c r="D180" s="109"/>
      <c r="F180" s="12" t="s">
        <v>47</v>
      </c>
      <c r="G180" s="108"/>
      <c r="H180" s="109"/>
      <c r="J180" s="12" t="s">
        <v>47</v>
      </c>
      <c r="K180" s="108"/>
      <c r="L180" s="109"/>
      <c r="N180" s="12" t="s">
        <v>47</v>
      </c>
      <c r="O180" s="108"/>
      <c r="P180" s="109"/>
      <c r="R180" s="12" t="s">
        <v>47</v>
      </c>
      <c r="S180" s="108"/>
      <c r="T180" s="109"/>
      <c r="V180" s="12" t="s">
        <v>47</v>
      </c>
      <c r="W180" s="108"/>
      <c r="X180" s="109"/>
    </row>
    <row r="181" spans="2:24" ht="16.8" thickBot="1">
      <c r="B181" s="13" t="s">
        <v>48</v>
      </c>
      <c r="C181" s="106"/>
      <c r="D181" s="107"/>
      <c r="F181" s="13" t="s">
        <v>48</v>
      </c>
      <c r="G181" s="106"/>
      <c r="H181" s="107"/>
      <c r="J181" s="13" t="s">
        <v>48</v>
      </c>
      <c r="K181" s="106"/>
      <c r="L181" s="107"/>
      <c r="N181" s="13" t="s">
        <v>48</v>
      </c>
      <c r="O181" s="106"/>
      <c r="P181" s="107"/>
      <c r="R181" s="13" t="s">
        <v>48</v>
      </c>
      <c r="S181" s="106"/>
      <c r="T181" s="107"/>
      <c r="V181" s="13" t="s">
        <v>48</v>
      </c>
      <c r="W181" s="106"/>
      <c r="X181" s="107"/>
    </row>
    <row r="182" spans="2:24">
      <c r="B182" s="14"/>
      <c r="C182" s="15" t="s">
        <v>49</v>
      </c>
      <c r="D182" s="14"/>
      <c r="F182" s="14"/>
      <c r="G182" s="15" t="s">
        <v>49</v>
      </c>
      <c r="H182" s="14"/>
      <c r="J182" s="14"/>
      <c r="K182" s="15" t="s">
        <v>49</v>
      </c>
      <c r="L182" s="14"/>
      <c r="N182" s="14"/>
      <c r="O182" s="15" t="s">
        <v>49</v>
      </c>
      <c r="P182" s="14"/>
      <c r="R182" s="14"/>
      <c r="S182" s="15" t="s">
        <v>49</v>
      </c>
      <c r="T182" s="14"/>
      <c r="V182" s="14"/>
      <c r="W182" s="15" t="s">
        <v>49</v>
      </c>
      <c r="X182" s="14"/>
    </row>
    <row r="183" spans="2:24">
      <c r="B183" s="69" t="s">
        <v>1</v>
      </c>
      <c r="C183" s="104"/>
      <c r="D183" s="105"/>
      <c r="E183" s="16"/>
      <c r="F183" s="69" t="s">
        <v>1</v>
      </c>
      <c r="G183" s="104"/>
      <c r="H183" s="105"/>
      <c r="I183" s="16"/>
      <c r="J183" s="69" t="s">
        <v>1</v>
      </c>
      <c r="K183" s="104"/>
      <c r="L183" s="105"/>
      <c r="M183" s="16"/>
      <c r="N183" s="69" t="s">
        <v>1</v>
      </c>
      <c r="O183" s="104"/>
      <c r="P183" s="105"/>
      <c r="Q183" s="16"/>
      <c r="R183" s="69" t="s">
        <v>1</v>
      </c>
      <c r="S183" s="104"/>
      <c r="T183" s="105"/>
      <c r="U183" s="16"/>
      <c r="V183" s="69" t="s">
        <v>1</v>
      </c>
      <c r="W183" s="104"/>
      <c r="X183" s="105"/>
    </row>
    <row r="184" spans="2:24">
      <c r="B184" s="69" t="s">
        <v>2</v>
      </c>
      <c r="C184" s="104"/>
      <c r="D184" s="105"/>
      <c r="E184" s="16"/>
      <c r="F184" s="69" t="s">
        <v>2</v>
      </c>
      <c r="G184" s="104"/>
      <c r="H184" s="105"/>
      <c r="I184" s="16"/>
      <c r="J184" s="69" t="s">
        <v>2</v>
      </c>
      <c r="K184" s="104"/>
      <c r="L184" s="105"/>
      <c r="M184" s="16"/>
      <c r="N184" s="69" t="s">
        <v>2</v>
      </c>
      <c r="O184" s="104"/>
      <c r="P184" s="105"/>
      <c r="Q184" s="16"/>
      <c r="R184" s="69" t="s">
        <v>2</v>
      </c>
      <c r="S184" s="104"/>
      <c r="T184" s="105"/>
      <c r="U184" s="16"/>
      <c r="V184" s="69" t="s">
        <v>2</v>
      </c>
      <c r="W184" s="104"/>
      <c r="X184" s="105"/>
    </row>
    <row r="185" spans="2:24">
      <c r="B185" s="69" t="s">
        <v>3</v>
      </c>
      <c r="C185" s="104"/>
      <c r="D185" s="105"/>
      <c r="E185" s="16"/>
      <c r="F185" s="69" t="s">
        <v>3</v>
      </c>
      <c r="G185" s="104"/>
      <c r="H185" s="105"/>
      <c r="I185" s="16"/>
      <c r="J185" s="69" t="s">
        <v>3</v>
      </c>
      <c r="K185" s="104"/>
      <c r="L185" s="105"/>
      <c r="M185" s="16"/>
      <c r="N185" s="69" t="s">
        <v>3</v>
      </c>
      <c r="O185" s="104"/>
      <c r="P185" s="105"/>
      <c r="Q185" s="16"/>
      <c r="R185" s="69" t="s">
        <v>3</v>
      </c>
      <c r="S185" s="104"/>
      <c r="T185" s="105"/>
      <c r="U185" s="16"/>
      <c r="V185" s="69" t="s">
        <v>3</v>
      </c>
      <c r="W185" s="104"/>
      <c r="X185" s="105"/>
    </row>
    <row r="186" spans="2:24">
      <c r="B186" s="69" t="s">
        <v>4</v>
      </c>
      <c r="C186" s="104"/>
      <c r="D186" s="105"/>
      <c r="E186" s="16"/>
      <c r="F186" s="69" t="s">
        <v>4</v>
      </c>
      <c r="G186" s="104"/>
      <c r="H186" s="105"/>
      <c r="I186" s="16"/>
      <c r="J186" s="69" t="s">
        <v>4</v>
      </c>
      <c r="K186" s="104"/>
      <c r="L186" s="105"/>
      <c r="M186" s="16"/>
      <c r="N186" s="69" t="s">
        <v>4</v>
      </c>
      <c r="O186" s="104"/>
      <c r="P186" s="105"/>
      <c r="Q186" s="16"/>
      <c r="R186" s="69" t="s">
        <v>4</v>
      </c>
      <c r="S186" s="104"/>
      <c r="T186" s="105"/>
      <c r="U186" s="16"/>
      <c r="V186" s="69" t="s">
        <v>4</v>
      </c>
      <c r="W186" s="104"/>
      <c r="X186" s="105"/>
    </row>
    <row r="187" spans="2:24">
      <c r="B187" s="69" t="s">
        <v>5</v>
      </c>
      <c r="C187" s="104"/>
      <c r="D187" s="105"/>
      <c r="E187" s="16"/>
      <c r="F187" s="69" t="s">
        <v>5</v>
      </c>
      <c r="G187" s="104"/>
      <c r="H187" s="105"/>
      <c r="I187" s="16"/>
      <c r="J187" s="69" t="s">
        <v>5</v>
      </c>
      <c r="K187" s="104"/>
      <c r="L187" s="105"/>
      <c r="M187" s="16"/>
      <c r="N187" s="69" t="s">
        <v>5</v>
      </c>
      <c r="O187" s="104"/>
      <c r="P187" s="105"/>
      <c r="Q187" s="16"/>
      <c r="R187" s="69" t="s">
        <v>5</v>
      </c>
      <c r="S187" s="104"/>
      <c r="T187" s="105"/>
      <c r="U187" s="16"/>
      <c r="V187" s="69" t="s">
        <v>5</v>
      </c>
      <c r="W187" s="104"/>
      <c r="X187" s="105"/>
    </row>
    <row r="188" spans="2:24">
      <c r="B188" s="69" t="s">
        <v>6</v>
      </c>
      <c r="C188" s="104" t="s">
        <v>93</v>
      </c>
      <c r="D188" s="105"/>
      <c r="E188" s="16"/>
      <c r="F188" s="69" t="s">
        <v>6</v>
      </c>
      <c r="G188" s="104" t="s">
        <v>93</v>
      </c>
      <c r="H188" s="105"/>
      <c r="I188" s="16"/>
      <c r="J188" s="69" t="s">
        <v>6</v>
      </c>
      <c r="K188" s="104" t="s">
        <v>93</v>
      </c>
      <c r="L188" s="105"/>
      <c r="M188" s="16"/>
      <c r="N188" s="69" t="s">
        <v>6</v>
      </c>
      <c r="O188" s="104" t="s">
        <v>93</v>
      </c>
      <c r="P188" s="105"/>
      <c r="Q188" s="16"/>
      <c r="R188" s="69" t="s">
        <v>6</v>
      </c>
      <c r="S188" s="104" t="s">
        <v>93</v>
      </c>
      <c r="T188" s="105"/>
      <c r="U188" s="16"/>
      <c r="V188" s="69" t="s">
        <v>6</v>
      </c>
      <c r="W188" s="104" t="s">
        <v>93</v>
      </c>
      <c r="X188" s="105"/>
    </row>
    <row r="189" spans="2:24">
      <c r="B189" s="69" t="s">
        <v>7</v>
      </c>
      <c r="C189" s="69" t="s">
        <v>8</v>
      </c>
      <c r="D189" s="69" t="s">
        <v>9</v>
      </c>
      <c r="E189" s="16"/>
      <c r="F189" s="69" t="s">
        <v>7</v>
      </c>
      <c r="G189" s="69" t="s">
        <v>8</v>
      </c>
      <c r="H189" s="69" t="s">
        <v>9</v>
      </c>
      <c r="I189" s="16"/>
      <c r="J189" s="69" t="s">
        <v>7</v>
      </c>
      <c r="K189" s="69" t="s">
        <v>8</v>
      </c>
      <c r="L189" s="69" t="s">
        <v>9</v>
      </c>
      <c r="M189" s="16"/>
      <c r="N189" s="69" t="s">
        <v>7</v>
      </c>
      <c r="O189" s="69" t="s">
        <v>8</v>
      </c>
      <c r="P189" s="69" t="s">
        <v>9</v>
      </c>
      <c r="Q189" s="16"/>
      <c r="R189" s="69" t="s">
        <v>7</v>
      </c>
      <c r="S189" s="69" t="s">
        <v>8</v>
      </c>
      <c r="T189" s="69" t="s">
        <v>9</v>
      </c>
      <c r="U189" s="16"/>
      <c r="V189" s="69" t="s">
        <v>7</v>
      </c>
      <c r="W189" s="69" t="s">
        <v>8</v>
      </c>
      <c r="X189" s="69" t="s">
        <v>9</v>
      </c>
    </row>
    <row r="190" spans="2:24">
      <c r="B1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0" s="18"/>
      <c r="E190" s="16"/>
      <c r="F1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0" s="18"/>
      <c r="I190" s="16"/>
      <c r="J1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0" s="18"/>
      <c r="M190" s="16"/>
      <c r="N1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0" s="18"/>
      <c r="Q190" s="16"/>
      <c r="R1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0" s="18"/>
      <c r="U190" s="16"/>
      <c r="V1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0" s="18"/>
    </row>
    <row r="191" spans="2:24">
      <c r="B191" s="69">
        <f t="shared" ref="B191:B199" ca="1" si="42">IF(RIGHT(INDIRECT(ADDRESS(FLOOR((ROW()-5)/25,1)*25+13,FLOOR((COLUMN()-2)/8,1)*8+3)),3)="16C",
IF((MOD(ROW()-14,25)+FLOOR(MOD(COLUMN()-2,8)/4,1)*10)&gt;16,"",MOD(ROW()-14,25)+FLOOR(MOD(COLUMN()-2,8)/4,1)*10),MOD(ROW()-14,25))</f>
        <v>2</v>
      </c>
      <c r="C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1" s="18"/>
      <c r="E191" s="16"/>
      <c r="F191" s="69">
        <f t="shared" ref="F191:F199" ca="1" si="43">IF(RIGHT(INDIRECT(ADDRESS(FLOOR((ROW()-5)/25,1)*25+13,FLOOR((COLUMN()-2)/8,1)*8+3)),3)="16C",
IF((MOD(ROW()-14,25)+FLOOR(MOD(COLUMN()-2,8)/4,1)*10)&gt;16,"",MOD(ROW()-14,25)+FLOOR(MOD(COLUMN()-2,8)/4,1)*10),MOD(ROW()-14,25))</f>
        <v>2</v>
      </c>
      <c r="G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1" s="18"/>
      <c r="I191" s="16"/>
      <c r="J191" s="69">
        <f t="shared" ref="J191:J199" ca="1" si="44">IF(RIGHT(INDIRECT(ADDRESS(FLOOR((ROW()-5)/25,1)*25+13,FLOOR((COLUMN()-2)/8,1)*8+3)),3)="16C",
IF((MOD(ROW()-14,25)+FLOOR(MOD(COLUMN()-2,8)/4,1)*10)&gt;16,"",MOD(ROW()-14,25)+FLOOR(MOD(COLUMN()-2,8)/4,1)*10),MOD(ROW()-14,25))</f>
        <v>2</v>
      </c>
      <c r="K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1" s="18"/>
      <c r="M191" s="16"/>
      <c r="N191" s="69">
        <f t="shared" ref="N191:N199" ca="1" si="45">IF(RIGHT(INDIRECT(ADDRESS(FLOOR((ROW()-5)/25,1)*25+13,FLOOR((COLUMN()-2)/8,1)*8+3)),3)="16C",
IF((MOD(ROW()-14,25)+FLOOR(MOD(COLUMN()-2,8)/4,1)*10)&gt;16,"",MOD(ROW()-14,25)+FLOOR(MOD(COLUMN()-2,8)/4,1)*10),MOD(ROW()-14,25))</f>
        <v>2</v>
      </c>
      <c r="O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1" s="18"/>
      <c r="Q191" s="16"/>
      <c r="R191" s="69">
        <f t="shared" ref="R191:R199" ca="1" si="46">IF(RIGHT(INDIRECT(ADDRESS(FLOOR((ROW()-5)/25,1)*25+13,FLOOR((COLUMN()-2)/8,1)*8+3)),3)="16C",
IF((MOD(ROW()-14,25)+FLOOR(MOD(COLUMN()-2,8)/4,1)*10)&gt;16,"",MOD(ROW()-14,25)+FLOOR(MOD(COLUMN()-2,8)/4,1)*10),MOD(ROW()-14,25))</f>
        <v>2</v>
      </c>
      <c r="S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1" s="18"/>
      <c r="U191" s="16"/>
      <c r="V191" s="69">
        <f t="shared" ref="V191:V199" ca="1" si="47">IF(RIGHT(INDIRECT(ADDRESS(FLOOR((ROW()-5)/25,1)*25+13,FLOOR((COLUMN()-2)/8,1)*8+3)),3)="16C",
IF((MOD(ROW()-14,25)+FLOOR(MOD(COLUMN()-2,8)/4,1)*10)&gt;16,"",MOD(ROW()-14,25)+FLOOR(MOD(COLUMN()-2,8)/4,1)*10),MOD(ROW()-14,25))</f>
        <v>2</v>
      </c>
      <c r="W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1" s="18"/>
    </row>
    <row r="192" spans="2:24">
      <c r="B192" s="69">
        <f t="shared" ca="1" si="42"/>
        <v>3</v>
      </c>
      <c r="C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2" s="18"/>
      <c r="E192" s="16"/>
      <c r="F192" s="69">
        <f t="shared" ca="1" si="43"/>
        <v>3</v>
      </c>
      <c r="G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2" s="18"/>
      <c r="I192" s="16"/>
      <c r="J192" s="69">
        <f t="shared" ca="1" si="44"/>
        <v>3</v>
      </c>
      <c r="K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2" s="18"/>
      <c r="M192" s="16"/>
      <c r="N192" s="69">
        <f t="shared" ca="1" si="45"/>
        <v>3</v>
      </c>
      <c r="O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2" s="18"/>
      <c r="Q192" s="16"/>
      <c r="R192" s="69">
        <f t="shared" ca="1" si="46"/>
        <v>3</v>
      </c>
      <c r="S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2" s="18"/>
      <c r="U192" s="16"/>
      <c r="V192" s="69">
        <f t="shared" ca="1" si="47"/>
        <v>3</v>
      </c>
      <c r="W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2" s="18"/>
    </row>
    <row r="193" spans="2:24">
      <c r="B193" s="69">
        <f t="shared" ca="1" si="42"/>
        <v>4</v>
      </c>
      <c r="C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3" s="18"/>
      <c r="E193" s="16"/>
      <c r="F193" s="69">
        <f t="shared" ca="1" si="43"/>
        <v>4</v>
      </c>
      <c r="G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3" s="18"/>
      <c r="I193" s="16"/>
      <c r="J193" s="69">
        <f t="shared" ca="1" si="44"/>
        <v>4</v>
      </c>
      <c r="K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3" s="18"/>
      <c r="M193" s="16"/>
      <c r="N193" s="69">
        <f t="shared" ca="1" si="45"/>
        <v>4</v>
      </c>
      <c r="O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3" s="18"/>
      <c r="Q193" s="16"/>
      <c r="R193" s="69">
        <f t="shared" ca="1" si="46"/>
        <v>4</v>
      </c>
      <c r="S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3" s="18"/>
      <c r="U193" s="16"/>
      <c r="V193" s="69">
        <f t="shared" ca="1" si="47"/>
        <v>4</v>
      </c>
      <c r="W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3" s="18"/>
    </row>
    <row r="194" spans="2:24">
      <c r="B194" s="69">
        <f t="shared" ca="1" si="42"/>
        <v>5</v>
      </c>
      <c r="C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4" s="20"/>
      <c r="E194" s="16"/>
      <c r="F194" s="69">
        <f t="shared" ca="1" si="43"/>
        <v>5</v>
      </c>
      <c r="G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4" s="20"/>
      <c r="I194" s="16"/>
      <c r="J194" s="69">
        <f t="shared" ca="1" si="44"/>
        <v>5</v>
      </c>
      <c r="K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4" s="20"/>
      <c r="M194" s="16"/>
      <c r="N194" s="69">
        <f t="shared" ca="1" si="45"/>
        <v>5</v>
      </c>
      <c r="O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4" s="20"/>
      <c r="Q194" s="16"/>
      <c r="R194" s="69">
        <f t="shared" ca="1" si="46"/>
        <v>5</v>
      </c>
      <c r="S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4" s="20"/>
      <c r="U194" s="16"/>
      <c r="V194" s="69">
        <f t="shared" ca="1" si="47"/>
        <v>5</v>
      </c>
      <c r="W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4" s="20"/>
    </row>
    <row r="195" spans="2:24">
      <c r="B195" s="69">
        <f t="shared" ca="1" si="42"/>
        <v>6</v>
      </c>
      <c r="C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5" s="69"/>
      <c r="E195" s="16"/>
      <c r="F195" s="69">
        <f t="shared" ca="1" si="43"/>
        <v>6</v>
      </c>
      <c r="G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5" s="69"/>
      <c r="I195" s="16"/>
      <c r="J195" s="69">
        <f t="shared" ca="1" si="44"/>
        <v>6</v>
      </c>
      <c r="K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5" s="69"/>
      <c r="M195" s="16"/>
      <c r="N195" s="69">
        <f t="shared" ca="1" si="45"/>
        <v>6</v>
      </c>
      <c r="O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5" s="69"/>
      <c r="Q195" s="16"/>
      <c r="R195" s="69">
        <f t="shared" ca="1" si="46"/>
        <v>6</v>
      </c>
      <c r="S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5" s="69"/>
      <c r="U195" s="16"/>
      <c r="V195" s="69">
        <f t="shared" ca="1" si="47"/>
        <v>6</v>
      </c>
      <c r="W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5" s="69"/>
    </row>
    <row r="196" spans="2:24">
      <c r="B196" s="69">
        <f t="shared" ca="1" si="42"/>
        <v>7</v>
      </c>
      <c r="C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6" s="69"/>
      <c r="E196" s="16"/>
      <c r="F196" s="69">
        <f t="shared" ca="1" si="43"/>
        <v>7</v>
      </c>
      <c r="G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6" s="69"/>
      <c r="I196" s="16"/>
      <c r="J196" s="69">
        <f t="shared" ca="1" si="44"/>
        <v>7</v>
      </c>
      <c r="K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6" s="69"/>
      <c r="M196" s="16"/>
      <c r="N196" s="69">
        <f t="shared" ca="1" si="45"/>
        <v>7</v>
      </c>
      <c r="O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6" s="69"/>
      <c r="Q196" s="16"/>
      <c r="R196" s="69">
        <f t="shared" ca="1" si="46"/>
        <v>7</v>
      </c>
      <c r="S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6" s="69"/>
      <c r="U196" s="16"/>
      <c r="V196" s="69">
        <f t="shared" ca="1" si="47"/>
        <v>7</v>
      </c>
      <c r="W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6" s="69"/>
    </row>
    <row r="197" spans="2:24">
      <c r="B197" s="69">
        <f t="shared" ca="1" si="42"/>
        <v>8</v>
      </c>
      <c r="C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7" s="69"/>
      <c r="E197" s="16"/>
      <c r="F197" s="69">
        <f t="shared" ca="1" si="43"/>
        <v>8</v>
      </c>
      <c r="G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7" s="69"/>
      <c r="I197" s="16"/>
      <c r="J197" s="69">
        <f t="shared" ca="1" si="44"/>
        <v>8</v>
      </c>
      <c r="K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7" s="69"/>
      <c r="M197" s="16"/>
      <c r="N197" s="69">
        <f t="shared" ca="1" si="45"/>
        <v>8</v>
      </c>
      <c r="O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7" s="69"/>
      <c r="Q197" s="16"/>
      <c r="R197" s="69">
        <f t="shared" ca="1" si="46"/>
        <v>8</v>
      </c>
      <c r="S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7" s="69"/>
      <c r="U197" s="16"/>
      <c r="V197" s="69">
        <f t="shared" ca="1" si="47"/>
        <v>8</v>
      </c>
      <c r="W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7" s="69"/>
    </row>
    <row r="198" spans="2:24">
      <c r="B198" s="69">
        <f t="shared" ca="1" si="42"/>
        <v>9</v>
      </c>
      <c r="C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8" s="69"/>
      <c r="E198" s="16"/>
      <c r="F198" s="69">
        <f t="shared" ca="1" si="43"/>
        <v>9</v>
      </c>
      <c r="G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8" s="69"/>
      <c r="I198" s="16"/>
      <c r="J198" s="69">
        <f t="shared" ca="1" si="44"/>
        <v>9</v>
      </c>
      <c r="K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8" s="69"/>
      <c r="M198" s="16"/>
      <c r="N198" s="69">
        <f t="shared" ca="1" si="45"/>
        <v>9</v>
      </c>
      <c r="O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8" s="69"/>
      <c r="Q198" s="16"/>
      <c r="R198" s="69">
        <f t="shared" ca="1" si="46"/>
        <v>9</v>
      </c>
      <c r="S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8" s="69"/>
      <c r="U198" s="16"/>
      <c r="V198" s="69">
        <f t="shared" ca="1" si="47"/>
        <v>9</v>
      </c>
      <c r="W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8" s="69"/>
    </row>
    <row r="199" spans="2:24">
      <c r="B199" s="69">
        <f t="shared" ca="1" si="42"/>
        <v>10</v>
      </c>
      <c r="C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9" s="69"/>
      <c r="E199" s="16"/>
      <c r="F199" s="69">
        <f t="shared" ca="1" si="43"/>
        <v>10</v>
      </c>
      <c r="G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9" s="69"/>
      <c r="I199" s="16"/>
      <c r="J199" s="69">
        <f t="shared" ca="1" si="44"/>
        <v>10</v>
      </c>
      <c r="K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9" s="69"/>
      <c r="M199" s="16"/>
      <c r="N199" s="69">
        <f t="shared" ca="1" si="45"/>
        <v>10</v>
      </c>
      <c r="O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9" s="69"/>
      <c r="Q199" s="16"/>
      <c r="R199" s="69">
        <f t="shared" ca="1" si="46"/>
        <v>10</v>
      </c>
      <c r="S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9" s="69"/>
      <c r="U199" s="16"/>
      <c r="V199" s="69">
        <f t="shared" ca="1" si="47"/>
        <v>10</v>
      </c>
      <c r="W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9" s="69"/>
    </row>
    <row r="200" spans="2:24">
      <c r="B200" s="101" t="s">
        <v>226</v>
      </c>
      <c r="C200" s="102"/>
      <c r="D200" s="103"/>
      <c r="E200" s="16"/>
      <c r="F200" s="101" t="s">
        <v>226</v>
      </c>
      <c r="G200" s="102"/>
      <c r="H200" s="103"/>
      <c r="I200" s="16"/>
      <c r="J200" s="101" t="s">
        <v>226</v>
      </c>
      <c r="K200" s="102"/>
      <c r="L200" s="103"/>
      <c r="M200" s="16"/>
      <c r="N200" s="101" t="s">
        <v>226</v>
      </c>
      <c r="O200" s="102"/>
      <c r="P200" s="103"/>
      <c r="Q200" s="16"/>
      <c r="R200" s="101" t="s">
        <v>226</v>
      </c>
      <c r="S200" s="102"/>
      <c r="T200" s="103"/>
      <c r="U200" s="16"/>
      <c r="V200" s="101" t="s">
        <v>226</v>
      </c>
      <c r="W200" s="102"/>
      <c r="X200" s="103"/>
    </row>
    <row r="201" spans="2:24" ht="6" hidden="1" customHeight="1">
      <c r="B201" s="2"/>
      <c r="C201" s="2"/>
      <c r="D201" s="2"/>
      <c r="F201" s="2"/>
      <c r="G201" s="2"/>
      <c r="H201" s="2"/>
      <c r="J201" s="2"/>
      <c r="K201" s="2"/>
      <c r="L201" s="2"/>
      <c r="N201" s="2"/>
      <c r="O201" s="2"/>
      <c r="P201" s="2"/>
      <c r="R201" s="2"/>
      <c r="S201" s="2"/>
      <c r="T201" s="2"/>
      <c r="V201" s="2"/>
      <c r="W201" s="2"/>
      <c r="X201" s="2"/>
    </row>
    <row r="202" spans="2:24" ht="6" hidden="1" customHeight="1">
      <c r="B202" s="2"/>
      <c r="C202" s="2"/>
      <c r="D202" s="2"/>
      <c r="F202" s="2" t="str">
        <f>C213</f>
        <v>　</v>
      </c>
      <c r="G202" s="11" t="str">
        <f>F202</f>
        <v>　</v>
      </c>
      <c r="H202" s="11" t="str">
        <f>G202</f>
        <v>　</v>
      </c>
      <c r="J202" s="2"/>
      <c r="K202" s="2"/>
      <c r="L202" s="2"/>
      <c r="N202" s="2" t="str">
        <f>K213</f>
        <v>　</v>
      </c>
      <c r="O202" s="11" t="str">
        <f>N202</f>
        <v>　</v>
      </c>
      <c r="P202" s="11" t="str">
        <f>O202</f>
        <v>　</v>
      </c>
      <c r="R202" s="2"/>
      <c r="S202" s="2"/>
      <c r="T202" s="2"/>
      <c r="V202" s="2" t="str">
        <f>S213</f>
        <v>　</v>
      </c>
      <c r="W202" s="11" t="str">
        <f>V202</f>
        <v>　</v>
      </c>
      <c r="X202" s="11" t="str">
        <f>W202</f>
        <v>　</v>
      </c>
    </row>
    <row r="203" spans="2:24" ht="6" hidden="1" customHeight="1">
      <c r="B203" s="2"/>
      <c r="C203" s="2"/>
      <c r="D203" s="2"/>
      <c r="F203" s="2"/>
      <c r="G203" s="2"/>
      <c r="H203" s="2"/>
      <c r="J203" s="2"/>
      <c r="K203" s="2"/>
      <c r="L203" s="2"/>
      <c r="N203" s="2"/>
      <c r="O203" s="2"/>
      <c r="P203" s="2"/>
      <c r="R203" s="2"/>
      <c r="S203" s="2"/>
      <c r="T203" s="2"/>
      <c r="V203" s="2"/>
      <c r="W203" s="2"/>
      <c r="X203" s="2"/>
    </row>
    <row r="204" spans="2:24" ht="16.8" thickBot="1"/>
    <row r="205" spans="2:24" ht="16.2" customHeight="1">
      <c r="B205" s="12" t="s">
        <v>47</v>
      </c>
      <c r="C205" s="108"/>
      <c r="D205" s="109"/>
      <c r="F205" s="12" t="s">
        <v>47</v>
      </c>
      <c r="G205" s="108"/>
      <c r="H205" s="109"/>
      <c r="J205" s="12" t="s">
        <v>47</v>
      </c>
      <c r="K205" s="108"/>
      <c r="L205" s="109"/>
      <c r="N205" s="12" t="s">
        <v>47</v>
      </c>
      <c r="O205" s="108"/>
      <c r="P205" s="109"/>
      <c r="R205" s="12" t="s">
        <v>47</v>
      </c>
      <c r="S205" s="108"/>
      <c r="T205" s="109"/>
      <c r="V205" s="12" t="s">
        <v>47</v>
      </c>
      <c r="W205" s="108"/>
      <c r="X205" s="109"/>
    </row>
    <row r="206" spans="2:24" ht="16.8" thickBot="1">
      <c r="B206" s="13" t="s">
        <v>48</v>
      </c>
      <c r="C206" s="106"/>
      <c r="D206" s="107"/>
      <c r="F206" s="13" t="s">
        <v>48</v>
      </c>
      <c r="G206" s="106"/>
      <c r="H206" s="107"/>
      <c r="J206" s="13" t="s">
        <v>48</v>
      </c>
      <c r="K206" s="106"/>
      <c r="L206" s="107"/>
      <c r="N206" s="13" t="s">
        <v>48</v>
      </c>
      <c r="O206" s="106"/>
      <c r="P206" s="107"/>
      <c r="R206" s="13" t="s">
        <v>48</v>
      </c>
      <c r="S206" s="106"/>
      <c r="T206" s="107"/>
      <c r="V206" s="13" t="s">
        <v>48</v>
      </c>
      <c r="W206" s="106"/>
      <c r="X206" s="107"/>
    </row>
    <row r="207" spans="2:24">
      <c r="B207" s="14"/>
      <c r="C207" s="15" t="s">
        <v>49</v>
      </c>
      <c r="D207" s="14"/>
      <c r="F207" s="14"/>
      <c r="G207" s="15" t="s">
        <v>49</v>
      </c>
      <c r="H207" s="14"/>
      <c r="J207" s="14"/>
      <c r="K207" s="15" t="s">
        <v>49</v>
      </c>
      <c r="L207" s="14"/>
      <c r="N207" s="14"/>
      <c r="O207" s="15" t="s">
        <v>49</v>
      </c>
      <c r="P207" s="14"/>
      <c r="R207" s="14"/>
      <c r="S207" s="15" t="s">
        <v>49</v>
      </c>
      <c r="T207" s="14"/>
      <c r="V207" s="14"/>
      <c r="W207" s="15" t="s">
        <v>49</v>
      </c>
      <c r="X207" s="14"/>
    </row>
    <row r="208" spans="2:24">
      <c r="B208" s="69" t="s">
        <v>1</v>
      </c>
      <c r="C208" s="104"/>
      <c r="D208" s="105"/>
      <c r="E208" s="16"/>
      <c r="F208" s="69" t="s">
        <v>1</v>
      </c>
      <c r="G208" s="104"/>
      <c r="H208" s="105"/>
      <c r="I208" s="16"/>
      <c r="J208" s="69" t="s">
        <v>1</v>
      </c>
      <c r="K208" s="104"/>
      <c r="L208" s="105"/>
      <c r="M208" s="16"/>
      <c r="N208" s="69" t="s">
        <v>1</v>
      </c>
      <c r="O208" s="104"/>
      <c r="P208" s="105"/>
      <c r="Q208" s="16"/>
      <c r="R208" s="69" t="s">
        <v>1</v>
      </c>
      <c r="S208" s="104"/>
      <c r="T208" s="105"/>
      <c r="U208" s="16"/>
      <c r="V208" s="69" t="s">
        <v>1</v>
      </c>
      <c r="W208" s="104"/>
      <c r="X208" s="105"/>
    </row>
    <row r="209" spans="2:24">
      <c r="B209" s="69" t="s">
        <v>2</v>
      </c>
      <c r="C209" s="104"/>
      <c r="D209" s="105"/>
      <c r="E209" s="16"/>
      <c r="F209" s="69" t="s">
        <v>2</v>
      </c>
      <c r="G209" s="104"/>
      <c r="H209" s="105"/>
      <c r="I209" s="16"/>
      <c r="J209" s="69" t="s">
        <v>2</v>
      </c>
      <c r="K209" s="104"/>
      <c r="L209" s="105"/>
      <c r="M209" s="16"/>
      <c r="N209" s="69" t="s">
        <v>2</v>
      </c>
      <c r="O209" s="104"/>
      <c r="P209" s="105"/>
      <c r="Q209" s="16"/>
      <c r="R209" s="69" t="s">
        <v>2</v>
      </c>
      <c r="S209" s="104"/>
      <c r="T209" s="105"/>
      <c r="U209" s="16"/>
      <c r="V209" s="69" t="s">
        <v>2</v>
      </c>
      <c r="W209" s="104"/>
      <c r="X209" s="105"/>
    </row>
    <row r="210" spans="2:24">
      <c r="B210" s="69" t="s">
        <v>3</v>
      </c>
      <c r="C210" s="104"/>
      <c r="D210" s="105"/>
      <c r="E210" s="16"/>
      <c r="F210" s="69" t="s">
        <v>3</v>
      </c>
      <c r="G210" s="104"/>
      <c r="H210" s="105"/>
      <c r="I210" s="16"/>
      <c r="J210" s="69" t="s">
        <v>3</v>
      </c>
      <c r="K210" s="104"/>
      <c r="L210" s="105"/>
      <c r="M210" s="16"/>
      <c r="N210" s="69" t="s">
        <v>3</v>
      </c>
      <c r="O210" s="104"/>
      <c r="P210" s="105"/>
      <c r="Q210" s="16"/>
      <c r="R210" s="69" t="s">
        <v>3</v>
      </c>
      <c r="S210" s="104"/>
      <c r="T210" s="105"/>
      <c r="U210" s="16"/>
      <c r="V210" s="69" t="s">
        <v>3</v>
      </c>
      <c r="W210" s="104"/>
      <c r="X210" s="105"/>
    </row>
    <row r="211" spans="2:24">
      <c r="B211" s="69" t="s">
        <v>4</v>
      </c>
      <c r="C211" s="104"/>
      <c r="D211" s="105"/>
      <c r="E211" s="16"/>
      <c r="F211" s="69" t="s">
        <v>4</v>
      </c>
      <c r="G211" s="104"/>
      <c r="H211" s="105"/>
      <c r="I211" s="16"/>
      <c r="J211" s="69" t="s">
        <v>4</v>
      </c>
      <c r="K211" s="104"/>
      <c r="L211" s="105"/>
      <c r="M211" s="16"/>
      <c r="N211" s="69" t="s">
        <v>4</v>
      </c>
      <c r="O211" s="104"/>
      <c r="P211" s="105"/>
      <c r="Q211" s="16"/>
      <c r="R211" s="69" t="s">
        <v>4</v>
      </c>
      <c r="S211" s="104"/>
      <c r="T211" s="105"/>
      <c r="U211" s="16"/>
      <c r="V211" s="69" t="s">
        <v>4</v>
      </c>
      <c r="W211" s="104"/>
      <c r="X211" s="105"/>
    </row>
    <row r="212" spans="2:24">
      <c r="B212" s="69" t="s">
        <v>5</v>
      </c>
      <c r="C212" s="104"/>
      <c r="D212" s="105"/>
      <c r="E212" s="16"/>
      <c r="F212" s="69" t="s">
        <v>5</v>
      </c>
      <c r="G212" s="104"/>
      <c r="H212" s="105"/>
      <c r="I212" s="16"/>
      <c r="J212" s="69" t="s">
        <v>5</v>
      </c>
      <c r="K212" s="104"/>
      <c r="L212" s="105"/>
      <c r="M212" s="16"/>
      <c r="N212" s="69" t="s">
        <v>5</v>
      </c>
      <c r="O212" s="104"/>
      <c r="P212" s="105"/>
      <c r="Q212" s="16"/>
      <c r="R212" s="69" t="s">
        <v>5</v>
      </c>
      <c r="S212" s="104"/>
      <c r="T212" s="105"/>
      <c r="U212" s="16"/>
      <c r="V212" s="69" t="s">
        <v>5</v>
      </c>
      <c r="W212" s="104"/>
      <c r="X212" s="105"/>
    </row>
    <row r="213" spans="2:24">
      <c r="B213" s="69" t="s">
        <v>6</v>
      </c>
      <c r="C213" s="104" t="s">
        <v>93</v>
      </c>
      <c r="D213" s="105"/>
      <c r="E213" s="16"/>
      <c r="F213" s="69" t="s">
        <v>6</v>
      </c>
      <c r="G213" s="104" t="s">
        <v>93</v>
      </c>
      <c r="H213" s="105"/>
      <c r="I213" s="16"/>
      <c r="J213" s="69" t="s">
        <v>6</v>
      </c>
      <c r="K213" s="104" t="s">
        <v>93</v>
      </c>
      <c r="L213" s="105"/>
      <c r="M213" s="16"/>
      <c r="N213" s="69" t="s">
        <v>6</v>
      </c>
      <c r="O213" s="104" t="s">
        <v>93</v>
      </c>
      <c r="P213" s="105"/>
      <c r="Q213" s="16"/>
      <c r="R213" s="69" t="s">
        <v>6</v>
      </c>
      <c r="S213" s="104" t="s">
        <v>93</v>
      </c>
      <c r="T213" s="105"/>
      <c r="U213" s="16"/>
      <c r="V213" s="69" t="s">
        <v>6</v>
      </c>
      <c r="W213" s="104" t="s">
        <v>93</v>
      </c>
      <c r="X213" s="105"/>
    </row>
    <row r="214" spans="2:24">
      <c r="B214" s="69" t="s">
        <v>7</v>
      </c>
      <c r="C214" s="69" t="s">
        <v>8</v>
      </c>
      <c r="D214" s="69" t="s">
        <v>9</v>
      </c>
      <c r="E214" s="16"/>
      <c r="F214" s="69" t="s">
        <v>7</v>
      </c>
      <c r="G214" s="69" t="s">
        <v>8</v>
      </c>
      <c r="H214" s="69" t="s">
        <v>9</v>
      </c>
      <c r="I214" s="16"/>
      <c r="J214" s="69" t="s">
        <v>7</v>
      </c>
      <c r="K214" s="69" t="s">
        <v>8</v>
      </c>
      <c r="L214" s="69" t="s">
        <v>9</v>
      </c>
      <c r="M214" s="16"/>
      <c r="N214" s="69" t="s">
        <v>7</v>
      </c>
      <c r="O214" s="69" t="s">
        <v>8</v>
      </c>
      <c r="P214" s="69" t="s">
        <v>9</v>
      </c>
      <c r="Q214" s="16"/>
      <c r="R214" s="69" t="s">
        <v>7</v>
      </c>
      <c r="S214" s="69" t="s">
        <v>8</v>
      </c>
      <c r="T214" s="69" t="s">
        <v>9</v>
      </c>
      <c r="U214" s="16"/>
      <c r="V214" s="69" t="s">
        <v>7</v>
      </c>
      <c r="W214" s="69" t="s">
        <v>8</v>
      </c>
      <c r="X214" s="69" t="s">
        <v>9</v>
      </c>
    </row>
    <row r="215" spans="2:24">
      <c r="B2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15" s="18"/>
      <c r="E215" s="16"/>
      <c r="F2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15" s="18"/>
      <c r="I215" s="16"/>
      <c r="J2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15" s="18"/>
      <c r="M215" s="16"/>
      <c r="N2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15" s="18"/>
      <c r="Q215" s="16"/>
      <c r="R2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15" s="18"/>
      <c r="U215" s="16"/>
      <c r="V2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15" s="18"/>
    </row>
    <row r="216" spans="2:24">
      <c r="B216" s="69">
        <f t="shared" ref="B216:B224" ca="1" si="48">IF(RIGHT(INDIRECT(ADDRESS(FLOOR((ROW()-5)/25,1)*25+13,FLOOR((COLUMN()-2)/8,1)*8+3)),3)="16C",
IF((MOD(ROW()-14,25)+FLOOR(MOD(COLUMN()-2,8)/4,1)*10)&gt;16,"",MOD(ROW()-14,25)+FLOOR(MOD(COLUMN()-2,8)/4,1)*10),MOD(ROW()-14,25))</f>
        <v>2</v>
      </c>
      <c r="C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16" s="18"/>
      <c r="E216" s="16"/>
      <c r="F216" s="69">
        <f t="shared" ref="F216:F224" ca="1" si="49">IF(RIGHT(INDIRECT(ADDRESS(FLOOR((ROW()-5)/25,1)*25+13,FLOOR((COLUMN()-2)/8,1)*8+3)),3)="16C",
IF((MOD(ROW()-14,25)+FLOOR(MOD(COLUMN()-2,8)/4,1)*10)&gt;16,"",MOD(ROW()-14,25)+FLOOR(MOD(COLUMN()-2,8)/4,1)*10),MOD(ROW()-14,25))</f>
        <v>2</v>
      </c>
      <c r="G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16" s="18"/>
      <c r="I216" s="16"/>
      <c r="J216" s="69">
        <f t="shared" ref="J216:J224" ca="1" si="50">IF(RIGHT(INDIRECT(ADDRESS(FLOOR((ROW()-5)/25,1)*25+13,FLOOR((COLUMN()-2)/8,1)*8+3)),3)="16C",
IF((MOD(ROW()-14,25)+FLOOR(MOD(COLUMN()-2,8)/4,1)*10)&gt;16,"",MOD(ROW()-14,25)+FLOOR(MOD(COLUMN()-2,8)/4,1)*10),MOD(ROW()-14,25))</f>
        <v>2</v>
      </c>
      <c r="K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16" s="18"/>
      <c r="M216" s="16"/>
      <c r="N216" s="69">
        <f t="shared" ref="N216:N224" ca="1" si="51">IF(RIGHT(INDIRECT(ADDRESS(FLOOR((ROW()-5)/25,1)*25+13,FLOOR((COLUMN()-2)/8,1)*8+3)),3)="16C",
IF((MOD(ROW()-14,25)+FLOOR(MOD(COLUMN()-2,8)/4,1)*10)&gt;16,"",MOD(ROW()-14,25)+FLOOR(MOD(COLUMN()-2,8)/4,1)*10),MOD(ROW()-14,25))</f>
        <v>2</v>
      </c>
      <c r="O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16" s="18"/>
      <c r="Q216" s="16"/>
      <c r="R216" s="69">
        <f t="shared" ref="R216:R224" ca="1" si="52">IF(RIGHT(INDIRECT(ADDRESS(FLOOR((ROW()-5)/25,1)*25+13,FLOOR((COLUMN()-2)/8,1)*8+3)),3)="16C",
IF((MOD(ROW()-14,25)+FLOOR(MOD(COLUMN()-2,8)/4,1)*10)&gt;16,"",MOD(ROW()-14,25)+FLOOR(MOD(COLUMN()-2,8)/4,1)*10),MOD(ROW()-14,25))</f>
        <v>2</v>
      </c>
      <c r="S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16" s="18"/>
      <c r="U216" s="16"/>
      <c r="V216" s="69">
        <f t="shared" ref="V216:V224" ca="1" si="53">IF(RIGHT(INDIRECT(ADDRESS(FLOOR((ROW()-5)/25,1)*25+13,FLOOR((COLUMN()-2)/8,1)*8+3)),3)="16C",
IF((MOD(ROW()-14,25)+FLOOR(MOD(COLUMN()-2,8)/4,1)*10)&gt;16,"",MOD(ROW()-14,25)+FLOOR(MOD(COLUMN()-2,8)/4,1)*10),MOD(ROW()-14,25))</f>
        <v>2</v>
      </c>
      <c r="W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16" s="18"/>
    </row>
    <row r="217" spans="2:24">
      <c r="B217" s="69">
        <f t="shared" ca="1" si="48"/>
        <v>3</v>
      </c>
      <c r="C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17" s="18"/>
      <c r="E217" s="16"/>
      <c r="F217" s="69">
        <f t="shared" ca="1" si="49"/>
        <v>3</v>
      </c>
      <c r="G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17" s="18"/>
      <c r="I217" s="16"/>
      <c r="J217" s="69">
        <f t="shared" ca="1" si="50"/>
        <v>3</v>
      </c>
      <c r="K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17" s="18"/>
      <c r="M217" s="16"/>
      <c r="N217" s="69">
        <f t="shared" ca="1" si="51"/>
        <v>3</v>
      </c>
      <c r="O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17" s="18"/>
      <c r="Q217" s="16"/>
      <c r="R217" s="69">
        <f t="shared" ca="1" si="52"/>
        <v>3</v>
      </c>
      <c r="S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17" s="18"/>
      <c r="U217" s="16"/>
      <c r="V217" s="69">
        <f t="shared" ca="1" si="53"/>
        <v>3</v>
      </c>
      <c r="W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17" s="18"/>
    </row>
    <row r="218" spans="2:24">
      <c r="B218" s="69">
        <f t="shared" ca="1" si="48"/>
        <v>4</v>
      </c>
      <c r="C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18" s="18"/>
      <c r="E218" s="16"/>
      <c r="F218" s="69">
        <f t="shared" ca="1" si="49"/>
        <v>4</v>
      </c>
      <c r="G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18" s="18"/>
      <c r="I218" s="16"/>
      <c r="J218" s="69">
        <f t="shared" ca="1" si="50"/>
        <v>4</v>
      </c>
      <c r="K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18" s="18"/>
      <c r="M218" s="16"/>
      <c r="N218" s="69">
        <f t="shared" ca="1" si="51"/>
        <v>4</v>
      </c>
      <c r="O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18" s="18"/>
      <c r="Q218" s="16"/>
      <c r="R218" s="69">
        <f t="shared" ca="1" si="52"/>
        <v>4</v>
      </c>
      <c r="S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18" s="18"/>
      <c r="U218" s="16"/>
      <c r="V218" s="69">
        <f t="shared" ca="1" si="53"/>
        <v>4</v>
      </c>
      <c r="W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18" s="18"/>
    </row>
    <row r="219" spans="2:24">
      <c r="B219" s="69">
        <f t="shared" ca="1" si="48"/>
        <v>5</v>
      </c>
      <c r="C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19" s="20"/>
      <c r="E219" s="16"/>
      <c r="F219" s="69">
        <f t="shared" ca="1" si="49"/>
        <v>5</v>
      </c>
      <c r="G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19" s="20"/>
      <c r="I219" s="16"/>
      <c r="J219" s="69">
        <f t="shared" ca="1" si="50"/>
        <v>5</v>
      </c>
      <c r="K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19" s="20"/>
      <c r="M219" s="16"/>
      <c r="N219" s="69">
        <f t="shared" ca="1" si="51"/>
        <v>5</v>
      </c>
      <c r="O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19" s="20"/>
      <c r="Q219" s="16"/>
      <c r="R219" s="69">
        <f t="shared" ca="1" si="52"/>
        <v>5</v>
      </c>
      <c r="S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19" s="20"/>
      <c r="U219" s="16"/>
      <c r="V219" s="69">
        <f t="shared" ca="1" si="53"/>
        <v>5</v>
      </c>
      <c r="W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19" s="20"/>
    </row>
    <row r="220" spans="2:24">
      <c r="B220" s="69">
        <f t="shared" ca="1" si="48"/>
        <v>6</v>
      </c>
      <c r="C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20" s="69"/>
      <c r="E220" s="16"/>
      <c r="F220" s="69">
        <f t="shared" ca="1" si="49"/>
        <v>6</v>
      </c>
      <c r="G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20" s="69"/>
      <c r="I220" s="16"/>
      <c r="J220" s="69">
        <f t="shared" ca="1" si="50"/>
        <v>6</v>
      </c>
      <c r="K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20" s="69"/>
      <c r="M220" s="16"/>
      <c r="N220" s="69">
        <f t="shared" ca="1" si="51"/>
        <v>6</v>
      </c>
      <c r="O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20" s="69"/>
      <c r="Q220" s="16"/>
      <c r="R220" s="69">
        <f t="shared" ca="1" si="52"/>
        <v>6</v>
      </c>
      <c r="S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20" s="69"/>
      <c r="U220" s="16"/>
      <c r="V220" s="69">
        <f t="shared" ca="1" si="53"/>
        <v>6</v>
      </c>
      <c r="W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20" s="69"/>
    </row>
    <row r="221" spans="2:24">
      <c r="B221" s="69">
        <f t="shared" ca="1" si="48"/>
        <v>7</v>
      </c>
      <c r="C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21" s="69"/>
      <c r="E221" s="16"/>
      <c r="F221" s="69">
        <f t="shared" ca="1" si="49"/>
        <v>7</v>
      </c>
      <c r="G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21" s="69"/>
      <c r="I221" s="16"/>
      <c r="J221" s="69">
        <f t="shared" ca="1" si="50"/>
        <v>7</v>
      </c>
      <c r="K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21" s="69"/>
      <c r="M221" s="16"/>
      <c r="N221" s="69">
        <f t="shared" ca="1" si="51"/>
        <v>7</v>
      </c>
      <c r="O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21" s="69"/>
      <c r="Q221" s="16"/>
      <c r="R221" s="69">
        <f t="shared" ca="1" si="52"/>
        <v>7</v>
      </c>
      <c r="S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21" s="69"/>
      <c r="U221" s="16"/>
      <c r="V221" s="69">
        <f t="shared" ca="1" si="53"/>
        <v>7</v>
      </c>
      <c r="W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21" s="69"/>
    </row>
    <row r="222" spans="2:24">
      <c r="B222" s="69">
        <f t="shared" ca="1" si="48"/>
        <v>8</v>
      </c>
      <c r="C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22" s="69"/>
      <c r="E222" s="16"/>
      <c r="F222" s="69">
        <f t="shared" ca="1" si="49"/>
        <v>8</v>
      </c>
      <c r="G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22" s="69"/>
      <c r="I222" s="16"/>
      <c r="J222" s="69">
        <f t="shared" ca="1" si="50"/>
        <v>8</v>
      </c>
      <c r="K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22" s="69"/>
      <c r="M222" s="16"/>
      <c r="N222" s="69">
        <f t="shared" ca="1" si="51"/>
        <v>8</v>
      </c>
      <c r="O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22" s="69"/>
      <c r="Q222" s="16"/>
      <c r="R222" s="69">
        <f t="shared" ca="1" si="52"/>
        <v>8</v>
      </c>
      <c r="S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22" s="69"/>
      <c r="U222" s="16"/>
      <c r="V222" s="69">
        <f t="shared" ca="1" si="53"/>
        <v>8</v>
      </c>
      <c r="W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22" s="69"/>
    </row>
    <row r="223" spans="2:24">
      <c r="B223" s="69">
        <f t="shared" ca="1" si="48"/>
        <v>9</v>
      </c>
      <c r="C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23" s="69"/>
      <c r="E223" s="16"/>
      <c r="F223" s="69">
        <f t="shared" ca="1" si="49"/>
        <v>9</v>
      </c>
      <c r="G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23" s="69"/>
      <c r="I223" s="16"/>
      <c r="J223" s="69">
        <f t="shared" ca="1" si="50"/>
        <v>9</v>
      </c>
      <c r="K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23" s="69"/>
      <c r="M223" s="16"/>
      <c r="N223" s="69">
        <f t="shared" ca="1" si="51"/>
        <v>9</v>
      </c>
      <c r="O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23" s="69"/>
      <c r="Q223" s="16"/>
      <c r="R223" s="69">
        <f t="shared" ca="1" si="52"/>
        <v>9</v>
      </c>
      <c r="S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23" s="69"/>
      <c r="U223" s="16"/>
      <c r="V223" s="69">
        <f t="shared" ca="1" si="53"/>
        <v>9</v>
      </c>
      <c r="W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23" s="69"/>
    </row>
    <row r="224" spans="2:24">
      <c r="B224" s="69">
        <f t="shared" ca="1" si="48"/>
        <v>10</v>
      </c>
      <c r="C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24" s="69"/>
      <c r="E224" s="16"/>
      <c r="F224" s="69">
        <f t="shared" ca="1" si="49"/>
        <v>10</v>
      </c>
      <c r="G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24" s="69"/>
      <c r="I224" s="16"/>
      <c r="J224" s="69">
        <f t="shared" ca="1" si="50"/>
        <v>10</v>
      </c>
      <c r="K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24" s="69"/>
      <c r="M224" s="16"/>
      <c r="N224" s="69">
        <f t="shared" ca="1" si="51"/>
        <v>10</v>
      </c>
      <c r="O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24" s="69"/>
      <c r="Q224" s="16"/>
      <c r="R224" s="69">
        <f t="shared" ca="1" si="52"/>
        <v>10</v>
      </c>
      <c r="S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24" s="69"/>
      <c r="U224" s="16"/>
      <c r="V224" s="69">
        <f t="shared" ca="1" si="53"/>
        <v>10</v>
      </c>
      <c r="W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24" s="69"/>
    </row>
    <row r="225" spans="2:24">
      <c r="B225" s="101" t="s">
        <v>226</v>
      </c>
      <c r="C225" s="102"/>
      <c r="D225" s="103"/>
      <c r="E225" s="16"/>
      <c r="F225" s="101" t="s">
        <v>226</v>
      </c>
      <c r="G225" s="102"/>
      <c r="H225" s="103"/>
      <c r="I225" s="16"/>
      <c r="J225" s="101" t="s">
        <v>226</v>
      </c>
      <c r="K225" s="102"/>
      <c r="L225" s="103"/>
      <c r="M225" s="16"/>
      <c r="N225" s="101" t="s">
        <v>226</v>
      </c>
      <c r="O225" s="102"/>
      <c r="P225" s="103"/>
      <c r="Q225" s="16"/>
      <c r="R225" s="101" t="s">
        <v>226</v>
      </c>
      <c r="S225" s="102"/>
      <c r="T225" s="103"/>
      <c r="U225" s="16"/>
      <c r="V225" s="101" t="s">
        <v>226</v>
      </c>
      <c r="W225" s="102"/>
      <c r="X225" s="103"/>
    </row>
    <row r="226" spans="2:24" ht="6" hidden="1" customHeight="1">
      <c r="B226" s="2"/>
      <c r="C226" s="2"/>
      <c r="D226" s="2"/>
      <c r="F226" s="2"/>
      <c r="G226" s="2"/>
      <c r="H226" s="2"/>
      <c r="J226" s="2"/>
      <c r="K226" s="2"/>
      <c r="L226" s="2"/>
      <c r="N226" s="2"/>
      <c r="O226" s="2"/>
      <c r="P226" s="2"/>
      <c r="R226" s="2"/>
      <c r="S226" s="2"/>
      <c r="T226" s="2"/>
      <c r="V226" s="2"/>
      <c r="W226" s="2"/>
      <c r="X226" s="2"/>
    </row>
    <row r="227" spans="2:24" ht="6" hidden="1" customHeight="1">
      <c r="B227" s="2"/>
      <c r="C227" s="2"/>
      <c r="D227" s="2"/>
      <c r="F227" s="2" t="str">
        <f>C238</f>
        <v>　</v>
      </c>
      <c r="G227" s="11" t="str">
        <f>F227</f>
        <v>　</v>
      </c>
      <c r="H227" s="11" t="str">
        <f>G227</f>
        <v>　</v>
      </c>
      <c r="J227" s="2"/>
      <c r="K227" s="2"/>
      <c r="L227" s="2"/>
      <c r="N227" s="2" t="str">
        <f>K238</f>
        <v>　</v>
      </c>
      <c r="O227" s="11" t="str">
        <f>N227</f>
        <v>　</v>
      </c>
      <c r="P227" s="11" t="str">
        <f>O227</f>
        <v>　</v>
      </c>
      <c r="R227" s="2"/>
      <c r="S227" s="2"/>
      <c r="T227" s="2"/>
      <c r="V227" s="2" t="str">
        <f>S238</f>
        <v>　</v>
      </c>
      <c r="W227" s="11" t="str">
        <f>V227</f>
        <v>　</v>
      </c>
      <c r="X227" s="11" t="str">
        <f>W227</f>
        <v>　</v>
      </c>
    </row>
    <row r="228" spans="2:24" ht="6" hidden="1" customHeight="1">
      <c r="B228" s="2"/>
      <c r="C228" s="2"/>
      <c r="D228" s="2"/>
      <c r="F228" s="2"/>
      <c r="G228" s="2"/>
      <c r="H228" s="2"/>
      <c r="J228" s="2"/>
      <c r="K228" s="2"/>
      <c r="L228" s="2"/>
      <c r="N228" s="2"/>
      <c r="O228" s="2"/>
      <c r="P228" s="2"/>
      <c r="R228" s="2"/>
      <c r="S228" s="2"/>
      <c r="T228" s="2"/>
      <c r="V228" s="2"/>
      <c r="W228" s="2"/>
      <c r="X228" s="2"/>
    </row>
    <row r="229" spans="2:24" ht="16.8" thickBot="1"/>
    <row r="230" spans="2:24" ht="16.2" customHeight="1">
      <c r="B230" s="12" t="s">
        <v>47</v>
      </c>
      <c r="C230" s="108"/>
      <c r="D230" s="109"/>
      <c r="F230" s="12" t="s">
        <v>47</v>
      </c>
      <c r="G230" s="108"/>
      <c r="H230" s="109"/>
      <c r="J230" s="12" t="s">
        <v>47</v>
      </c>
      <c r="K230" s="108"/>
      <c r="L230" s="109"/>
      <c r="N230" s="12" t="s">
        <v>47</v>
      </c>
      <c r="O230" s="108"/>
      <c r="P230" s="109"/>
      <c r="R230" s="12" t="s">
        <v>47</v>
      </c>
      <c r="S230" s="108"/>
      <c r="T230" s="109"/>
      <c r="V230" s="12" t="s">
        <v>47</v>
      </c>
      <c r="W230" s="108"/>
      <c r="X230" s="109"/>
    </row>
    <row r="231" spans="2:24" ht="16.8" thickBot="1">
      <c r="B231" s="13" t="s">
        <v>48</v>
      </c>
      <c r="C231" s="106"/>
      <c r="D231" s="107"/>
      <c r="F231" s="13" t="s">
        <v>48</v>
      </c>
      <c r="G231" s="106"/>
      <c r="H231" s="107"/>
      <c r="J231" s="13" t="s">
        <v>48</v>
      </c>
      <c r="K231" s="106"/>
      <c r="L231" s="107"/>
      <c r="N231" s="13" t="s">
        <v>48</v>
      </c>
      <c r="O231" s="106"/>
      <c r="P231" s="107"/>
      <c r="R231" s="13" t="s">
        <v>48</v>
      </c>
      <c r="S231" s="106"/>
      <c r="T231" s="107"/>
      <c r="V231" s="13" t="s">
        <v>48</v>
      </c>
      <c r="W231" s="106"/>
      <c r="X231" s="107"/>
    </row>
    <row r="232" spans="2:24">
      <c r="B232" s="14"/>
      <c r="C232" s="15" t="s">
        <v>49</v>
      </c>
      <c r="D232" s="14"/>
      <c r="F232" s="14"/>
      <c r="G232" s="15" t="s">
        <v>49</v>
      </c>
      <c r="H232" s="14"/>
      <c r="J232" s="14"/>
      <c r="K232" s="15" t="s">
        <v>49</v>
      </c>
      <c r="L232" s="14"/>
      <c r="N232" s="14"/>
      <c r="O232" s="15" t="s">
        <v>49</v>
      </c>
      <c r="P232" s="14"/>
      <c r="R232" s="14"/>
      <c r="S232" s="15" t="s">
        <v>49</v>
      </c>
      <c r="T232" s="14"/>
      <c r="V232" s="14"/>
      <c r="W232" s="15" t="s">
        <v>49</v>
      </c>
      <c r="X232" s="14"/>
    </row>
    <row r="233" spans="2:24">
      <c r="B233" s="69" t="s">
        <v>1</v>
      </c>
      <c r="C233" s="104"/>
      <c r="D233" s="105"/>
      <c r="E233" s="16"/>
      <c r="F233" s="69" t="s">
        <v>1</v>
      </c>
      <c r="G233" s="104"/>
      <c r="H233" s="105"/>
      <c r="I233" s="16"/>
      <c r="J233" s="69" t="s">
        <v>1</v>
      </c>
      <c r="K233" s="104"/>
      <c r="L233" s="105"/>
      <c r="M233" s="16"/>
      <c r="N233" s="69" t="s">
        <v>1</v>
      </c>
      <c r="O233" s="104"/>
      <c r="P233" s="105"/>
      <c r="Q233" s="16"/>
      <c r="R233" s="69" t="s">
        <v>1</v>
      </c>
      <c r="S233" s="104"/>
      <c r="T233" s="105"/>
      <c r="U233" s="16"/>
      <c r="V233" s="69" t="s">
        <v>1</v>
      </c>
      <c r="W233" s="104"/>
      <c r="X233" s="105"/>
    </row>
    <row r="234" spans="2:24">
      <c r="B234" s="69" t="s">
        <v>2</v>
      </c>
      <c r="C234" s="104"/>
      <c r="D234" s="105"/>
      <c r="E234" s="16"/>
      <c r="F234" s="69" t="s">
        <v>2</v>
      </c>
      <c r="G234" s="104"/>
      <c r="H234" s="105"/>
      <c r="I234" s="16"/>
      <c r="J234" s="69" t="s">
        <v>2</v>
      </c>
      <c r="K234" s="104"/>
      <c r="L234" s="105"/>
      <c r="M234" s="16"/>
      <c r="N234" s="69" t="s">
        <v>2</v>
      </c>
      <c r="O234" s="104"/>
      <c r="P234" s="105"/>
      <c r="Q234" s="16"/>
      <c r="R234" s="69" t="s">
        <v>2</v>
      </c>
      <c r="S234" s="104"/>
      <c r="T234" s="105"/>
      <c r="U234" s="16"/>
      <c r="V234" s="69" t="s">
        <v>2</v>
      </c>
      <c r="W234" s="104"/>
      <c r="X234" s="105"/>
    </row>
    <row r="235" spans="2:24">
      <c r="B235" s="69" t="s">
        <v>3</v>
      </c>
      <c r="C235" s="104"/>
      <c r="D235" s="105"/>
      <c r="E235" s="16"/>
      <c r="F235" s="69" t="s">
        <v>3</v>
      </c>
      <c r="G235" s="104"/>
      <c r="H235" s="105"/>
      <c r="I235" s="16"/>
      <c r="J235" s="69" t="s">
        <v>3</v>
      </c>
      <c r="K235" s="104"/>
      <c r="L235" s="105"/>
      <c r="M235" s="16"/>
      <c r="N235" s="69" t="s">
        <v>3</v>
      </c>
      <c r="O235" s="104"/>
      <c r="P235" s="105"/>
      <c r="Q235" s="16"/>
      <c r="R235" s="69" t="s">
        <v>3</v>
      </c>
      <c r="S235" s="104"/>
      <c r="T235" s="105"/>
      <c r="U235" s="16"/>
      <c r="V235" s="69" t="s">
        <v>3</v>
      </c>
      <c r="W235" s="104"/>
      <c r="X235" s="105"/>
    </row>
    <row r="236" spans="2:24">
      <c r="B236" s="69" t="s">
        <v>4</v>
      </c>
      <c r="C236" s="104"/>
      <c r="D236" s="105"/>
      <c r="E236" s="16"/>
      <c r="F236" s="69" t="s">
        <v>4</v>
      </c>
      <c r="G236" s="104"/>
      <c r="H236" s="105"/>
      <c r="I236" s="16"/>
      <c r="J236" s="69" t="s">
        <v>4</v>
      </c>
      <c r="K236" s="104"/>
      <c r="L236" s="105"/>
      <c r="M236" s="16"/>
      <c r="N236" s="69" t="s">
        <v>4</v>
      </c>
      <c r="O236" s="104"/>
      <c r="P236" s="105"/>
      <c r="Q236" s="16"/>
      <c r="R236" s="69" t="s">
        <v>4</v>
      </c>
      <c r="S236" s="104"/>
      <c r="T236" s="105"/>
      <c r="U236" s="16"/>
      <c r="V236" s="69" t="s">
        <v>4</v>
      </c>
      <c r="W236" s="104"/>
      <c r="X236" s="105"/>
    </row>
    <row r="237" spans="2:24">
      <c r="B237" s="69" t="s">
        <v>5</v>
      </c>
      <c r="C237" s="104"/>
      <c r="D237" s="105"/>
      <c r="E237" s="16"/>
      <c r="F237" s="69" t="s">
        <v>5</v>
      </c>
      <c r="G237" s="104"/>
      <c r="H237" s="105"/>
      <c r="I237" s="16"/>
      <c r="J237" s="69" t="s">
        <v>5</v>
      </c>
      <c r="K237" s="104"/>
      <c r="L237" s="105"/>
      <c r="M237" s="16"/>
      <c r="N237" s="69" t="s">
        <v>5</v>
      </c>
      <c r="O237" s="104"/>
      <c r="P237" s="105"/>
      <c r="Q237" s="16"/>
      <c r="R237" s="69" t="s">
        <v>5</v>
      </c>
      <c r="S237" s="104"/>
      <c r="T237" s="105"/>
      <c r="U237" s="16"/>
      <c r="V237" s="69" t="s">
        <v>5</v>
      </c>
      <c r="W237" s="104"/>
      <c r="X237" s="105"/>
    </row>
    <row r="238" spans="2:24">
      <c r="B238" s="69" t="s">
        <v>6</v>
      </c>
      <c r="C238" s="104" t="s">
        <v>93</v>
      </c>
      <c r="D238" s="105"/>
      <c r="E238" s="16"/>
      <c r="F238" s="69" t="s">
        <v>6</v>
      </c>
      <c r="G238" s="104" t="s">
        <v>93</v>
      </c>
      <c r="H238" s="105"/>
      <c r="I238" s="16"/>
      <c r="J238" s="69" t="s">
        <v>6</v>
      </c>
      <c r="K238" s="104" t="s">
        <v>93</v>
      </c>
      <c r="L238" s="105"/>
      <c r="M238" s="16"/>
      <c r="N238" s="69" t="s">
        <v>6</v>
      </c>
      <c r="O238" s="104" t="s">
        <v>93</v>
      </c>
      <c r="P238" s="105"/>
      <c r="Q238" s="16"/>
      <c r="R238" s="69" t="s">
        <v>6</v>
      </c>
      <c r="S238" s="104" t="s">
        <v>93</v>
      </c>
      <c r="T238" s="105"/>
      <c r="U238" s="16"/>
      <c r="V238" s="69" t="s">
        <v>6</v>
      </c>
      <c r="W238" s="104" t="s">
        <v>93</v>
      </c>
      <c r="X238" s="105"/>
    </row>
    <row r="239" spans="2:24">
      <c r="B239" s="69" t="s">
        <v>7</v>
      </c>
      <c r="C239" s="69" t="s">
        <v>8</v>
      </c>
      <c r="D239" s="69" t="s">
        <v>9</v>
      </c>
      <c r="E239" s="16"/>
      <c r="F239" s="69" t="s">
        <v>7</v>
      </c>
      <c r="G239" s="69" t="s">
        <v>8</v>
      </c>
      <c r="H239" s="69" t="s">
        <v>9</v>
      </c>
      <c r="I239" s="16"/>
      <c r="J239" s="69" t="s">
        <v>7</v>
      </c>
      <c r="K239" s="69" t="s">
        <v>8</v>
      </c>
      <c r="L239" s="69" t="s">
        <v>9</v>
      </c>
      <c r="M239" s="16"/>
      <c r="N239" s="69" t="s">
        <v>7</v>
      </c>
      <c r="O239" s="69" t="s">
        <v>8</v>
      </c>
      <c r="P239" s="69" t="s">
        <v>9</v>
      </c>
      <c r="Q239" s="16"/>
      <c r="R239" s="69" t="s">
        <v>7</v>
      </c>
      <c r="S239" s="69" t="s">
        <v>8</v>
      </c>
      <c r="T239" s="69" t="s">
        <v>9</v>
      </c>
      <c r="U239" s="16"/>
      <c r="V239" s="69" t="s">
        <v>7</v>
      </c>
      <c r="W239" s="69" t="s">
        <v>8</v>
      </c>
      <c r="X239" s="69" t="s">
        <v>9</v>
      </c>
    </row>
    <row r="240" spans="2:24">
      <c r="B2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0" s="18"/>
      <c r="E240" s="16"/>
      <c r="F2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0" s="18"/>
      <c r="I240" s="16"/>
      <c r="J2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0" s="18"/>
      <c r="M240" s="16"/>
      <c r="N2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0" s="18"/>
      <c r="Q240" s="16"/>
      <c r="R2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0" s="18"/>
      <c r="U240" s="16"/>
      <c r="V2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0" s="18"/>
    </row>
    <row r="241" spans="2:24">
      <c r="B241" s="69">
        <f t="shared" ref="B241:B249" ca="1" si="54">IF(RIGHT(INDIRECT(ADDRESS(FLOOR((ROW()-5)/25,1)*25+13,FLOOR((COLUMN()-2)/8,1)*8+3)),3)="16C",
IF((MOD(ROW()-14,25)+FLOOR(MOD(COLUMN()-2,8)/4,1)*10)&gt;16,"",MOD(ROW()-14,25)+FLOOR(MOD(COLUMN()-2,8)/4,1)*10),MOD(ROW()-14,25))</f>
        <v>2</v>
      </c>
      <c r="C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1" s="18"/>
      <c r="E241" s="16"/>
      <c r="F241" s="69">
        <f t="shared" ref="F241:F249" ca="1" si="55">IF(RIGHT(INDIRECT(ADDRESS(FLOOR((ROW()-5)/25,1)*25+13,FLOOR((COLUMN()-2)/8,1)*8+3)),3)="16C",
IF((MOD(ROW()-14,25)+FLOOR(MOD(COLUMN()-2,8)/4,1)*10)&gt;16,"",MOD(ROW()-14,25)+FLOOR(MOD(COLUMN()-2,8)/4,1)*10),MOD(ROW()-14,25))</f>
        <v>2</v>
      </c>
      <c r="G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1" s="18"/>
      <c r="I241" s="16"/>
      <c r="J241" s="69">
        <f t="shared" ref="J241:J249" ca="1" si="56">IF(RIGHT(INDIRECT(ADDRESS(FLOOR((ROW()-5)/25,1)*25+13,FLOOR((COLUMN()-2)/8,1)*8+3)),3)="16C",
IF((MOD(ROW()-14,25)+FLOOR(MOD(COLUMN()-2,8)/4,1)*10)&gt;16,"",MOD(ROW()-14,25)+FLOOR(MOD(COLUMN()-2,8)/4,1)*10),MOD(ROW()-14,25))</f>
        <v>2</v>
      </c>
      <c r="K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1" s="18"/>
      <c r="M241" s="16"/>
      <c r="N241" s="69">
        <f t="shared" ref="N241:N249" ca="1" si="57">IF(RIGHT(INDIRECT(ADDRESS(FLOOR((ROW()-5)/25,1)*25+13,FLOOR((COLUMN()-2)/8,1)*8+3)),3)="16C",
IF((MOD(ROW()-14,25)+FLOOR(MOD(COLUMN()-2,8)/4,1)*10)&gt;16,"",MOD(ROW()-14,25)+FLOOR(MOD(COLUMN()-2,8)/4,1)*10),MOD(ROW()-14,25))</f>
        <v>2</v>
      </c>
      <c r="O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1" s="18"/>
      <c r="Q241" s="16"/>
      <c r="R241" s="69">
        <f t="shared" ref="R241:R249" ca="1" si="58">IF(RIGHT(INDIRECT(ADDRESS(FLOOR((ROW()-5)/25,1)*25+13,FLOOR((COLUMN()-2)/8,1)*8+3)),3)="16C",
IF((MOD(ROW()-14,25)+FLOOR(MOD(COLUMN()-2,8)/4,1)*10)&gt;16,"",MOD(ROW()-14,25)+FLOOR(MOD(COLUMN()-2,8)/4,1)*10),MOD(ROW()-14,25))</f>
        <v>2</v>
      </c>
      <c r="S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1" s="18"/>
      <c r="U241" s="16"/>
      <c r="V241" s="69">
        <f t="shared" ref="V241:V249" ca="1" si="59">IF(RIGHT(INDIRECT(ADDRESS(FLOOR((ROW()-5)/25,1)*25+13,FLOOR((COLUMN()-2)/8,1)*8+3)),3)="16C",
IF((MOD(ROW()-14,25)+FLOOR(MOD(COLUMN()-2,8)/4,1)*10)&gt;16,"",MOD(ROW()-14,25)+FLOOR(MOD(COLUMN()-2,8)/4,1)*10),MOD(ROW()-14,25))</f>
        <v>2</v>
      </c>
      <c r="W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1" s="18"/>
    </row>
    <row r="242" spans="2:24">
      <c r="B242" s="69">
        <f t="shared" ca="1" si="54"/>
        <v>3</v>
      </c>
      <c r="C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2" s="18"/>
      <c r="E242" s="16"/>
      <c r="F242" s="69">
        <f t="shared" ca="1" si="55"/>
        <v>3</v>
      </c>
      <c r="G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2" s="18"/>
      <c r="I242" s="16"/>
      <c r="J242" s="69">
        <f t="shared" ca="1" si="56"/>
        <v>3</v>
      </c>
      <c r="K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2" s="18"/>
      <c r="M242" s="16"/>
      <c r="N242" s="69">
        <f t="shared" ca="1" si="57"/>
        <v>3</v>
      </c>
      <c r="O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2" s="18"/>
      <c r="Q242" s="16"/>
      <c r="R242" s="69">
        <f t="shared" ca="1" si="58"/>
        <v>3</v>
      </c>
      <c r="S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2" s="18"/>
      <c r="U242" s="16"/>
      <c r="V242" s="69">
        <f t="shared" ca="1" si="59"/>
        <v>3</v>
      </c>
      <c r="W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2" s="18"/>
    </row>
    <row r="243" spans="2:24">
      <c r="B243" s="69">
        <f t="shared" ca="1" si="54"/>
        <v>4</v>
      </c>
      <c r="C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3" s="18"/>
      <c r="E243" s="16"/>
      <c r="F243" s="69">
        <f t="shared" ca="1" si="55"/>
        <v>4</v>
      </c>
      <c r="G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3" s="18"/>
      <c r="I243" s="16"/>
      <c r="J243" s="69">
        <f t="shared" ca="1" si="56"/>
        <v>4</v>
      </c>
      <c r="K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3" s="18"/>
      <c r="M243" s="16"/>
      <c r="N243" s="69">
        <f t="shared" ca="1" si="57"/>
        <v>4</v>
      </c>
      <c r="O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3" s="18"/>
      <c r="Q243" s="16"/>
      <c r="R243" s="69">
        <f t="shared" ca="1" si="58"/>
        <v>4</v>
      </c>
      <c r="S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3" s="18"/>
      <c r="U243" s="16"/>
      <c r="V243" s="69">
        <f t="shared" ca="1" si="59"/>
        <v>4</v>
      </c>
      <c r="W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3" s="18"/>
    </row>
    <row r="244" spans="2:24">
      <c r="B244" s="69">
        <f t="shared" ca="1" si="54"/>
        <v>5</v>
      </c>
      <c r="C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4" s="20"/>
      <c r="E244" s="16"/>
      <c r="F244" s="69">
        <f t="shared" ca="1" si="55"/>
        <v>5</v>
      </c>
      <c r="G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4" s="20"/>
      <c r="I244" s="16"/>
      <c r="J244" s="69">
        <f t="shared" ca="1" si="56"/>
        <v>5</v>
      </c>
      <c r="K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4" s="20"/>
      <c r="M244" s="16"/>
      <c r="N244" s="69">
        <f t="shared" ca="1" si="57"/>
        <v>5</v>
      </c>
      <c r="O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4" s="20"/>
      <c r="Q244" s="16"/>
      <c r="R244" s="69">
        <f t="shared" ca="1" si="58"/>
        <v>5</v>
      </c>
      <c r="S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4" s="20"/>
      <c r="U244" s="16"/>
      <c r="V244" s="69">
        <f t="shared" ca="1" si="59"/>
        <v>5</v>
      </c>
      <c r="W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4" s="20"/>
    </row>
    <row r="245" spans="2:24">
      <c r="B245" s="69">
        <f t="shared" ca="1" si="54"/>
        <v>6</v>
      </c>
      <c r="C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5" s="69"/>
      <c r="E245" s="16"/>
      <c r="F245" s="69">
        <f t="shared" ca="1" si="55"/>
        <v>6</v>
      </c>
      <c r="G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5" s="69"/>
      <c r="I245" s="16"/>
      <c r="J245" s="69">
        <f t="shared" ca="1" si="56"/>
        <v>6</v>
      </c>
      <c r="K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5" s="69"/>
      <c r="M245" s="16"/>
      <c r="N245" s="69">
        <f t="shared" ca="1" si="57"/>
        <v>6</v>
      </c>
      <c r="O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5" s="69"/>
      <c r="Q245" s="16"/>
      <c r="R245" s="69">
        <f t="shared" ca="1" si="58"/>
        <v>6</v>
      </c>
      <c r="S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5" s="69"/>
      <c r="U245" s="16"/>
      <c r="V245" s="69">
        <f t="shared" ca="1" si="59"/>
        <v>6</v>
      </c>
      <c r="W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5" s="69"/>
    </row>
    <row r="246" spans="2:24">
      <c r="B246" s="69">
        <f t="shared" ca="1" si="54"/>
        <v>7</v>
      </c>
      <c r="C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6" s="69"/>
      <c r="E246" s="16"/>
      <c r="F246" s="69">
        <f t="shared" ca="1" si="55"/>
        <v>7</v>
      </c>
      <c r="G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6" s="69"/>
      <c r="I246" s="16"/>
      <c r="J246" s="69">
        <f t="shared" ca="1" si="56"/>
        <v>7</v>
      </c>
      <c r="K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6" s="69"/>
      <c r="M246" s="16"/>
      <c r="N246" s="69">
        <f t="shared" ca="1" si="57"/>
        <v>7</v>
      </c>
      <c r="O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6" s="69"/>
      <c r="Q246" s="16"/>
      <c r="R246" s="69">
        <f t="shared" ca="1" si="58"/>
        <v>7</v>
      </c>
      <c r="S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6" s="69"/>
      <c r="U246" s="16"/>
      <c r="V246" s="69">
        <f t="shared" ca="1" si="59"/>
        <v>7</v>
      </c>
      <c r="W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6" s="69"/>
    </row>
    <row r="247" spans="2:24">
      <c r="B247" s="69">
        <f t="shared" ca="1" si="54"/>
        <v>8</v>
      </c>
      <c r="C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7" s="69"/>
      <c r="E247" s="16"/>
      <c r="F247" s="69">
        <f t="shared" ca="1" si="55"/>
        <v>8</v>
      </c>
      <c r="G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7" s="69"/>
      <c r="I247" s="16"/>
      <c r="J247" s="69">
        <f t="shared" ca="1" si="56"/>
        <v>8</v>
      </c>
      <c r="K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7" s="69"/>
      <c r="M247" s="16"/>
      <c r="N247" s="69">
        <f t="shared" ca="1" si="57"/>
        <v>8</v>
      </c>
      <c r="O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7" s="69"/>
      <c r="Q247" s="16"/>
      <c r="R247" s="69">
        <f t="shared" ca="1" si="58"/>
        <v>8</v>
      </c>
      <c r="S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7" s="69"/>
      <c r="U247" s="16"/>
      <c r="V247" s="69">
        <f t="shared" ca="1" si="59"/>
        <v>8</v>
      </c>
      <c r="W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7" s="69"/>
    </row>
    <row r="248" spans="2:24">
      <c r="B248" s="69">
        <f t="shared" ca="1" si="54"/>
        <v>9</v>
      </c>
      <c r="C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8" s="69"/>
      <c r="E248" s="16"/>
      <c r="F248" s="69">
        <f t="shared" ca="1" si="55"/>
        <v>9</v>
      </c>
      <c r="G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8" s="69"/>
      <c r="I248" s="16"/>
      <c r="J248" s="69">
        <f t="shared" ca="1" si="56"/>
        <v>9</v>
      </c>
      <c r="K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8" s="69"/>
      <c r="M248" s="16"/>
      <c r="N248" s="69">
        <f t="shared" ca="1" si="57"/>
        <v>9</v>
      </c>
      <c r="O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8" s="69"/>
      <c r="Q248" s="16"/>
      <c r="R248" s="69">
        <f t="shared" ca="1" si="58"/>
        <v>9</v>
      </c>
      <c r="S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8" s="69"/>
      <c r="U248" s="16"/>
      <c r="V248" s="69">
        <f t="shared" ca="1" si="59"/>
        <v>9</v>
      </c>
      <c r="W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8" s="69"/>
    </row>
    <row r="249" spans="2:24">
      <c r="B249" s="69">
        <f t="shared" ca="1" si="54"/>
        <v>10</v>
      </c>
      <c r="C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9" s="69"/>
      <c r="E249" s="16"/>
      <c r="F249" s="69">
        <f t="shared" ca="1" si="55"/>
        <v>10</v>
      </c>
      <c r="G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9" s="69"/>
      <c r="I249" s="16"/>
      <c r="J249" s="69">
        <f t="shared" ca="1" si="56"/>
        <v>10</v>
      </c>
      <c r="K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9" s="69"/>
      <c r="M249" s="16"/>
      <c r="N249" s="69">
        <f t="shared" ca="1" si="57"/>
        <v>10</v>
      </c>
      <c r="O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9" s="69"/>
      <c r="Q249" s="16"/>
      <c r="R249" s="69">
        <f t="shared" ca="1" si="58"/>
        <v>10</v>
      </c>
      <c r="S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9" s="69"/>
      <c r="U249" s="16"/>
      <c r="V249" s="69">
        <f t="shared" ca="1" si="59"/>
        <v>10</v>
      </c>
      <c r="W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9" s="69"/>
    </row>
    <row r="250" spans="2:24">
      <c r="B250" s="101" t="s">
        <v>226</v>
      </c>
      <c r="C250" s="102"/>
      <c r="D250" s="103"/>
      <c r="E250" s="16"/>
      <c r="F250" s="101" t="s">
        <v>226</v>
      </c>
      <c r="G250" s="102"/>
      <c r="H250" s="103"/>
      <c r="I250" s="16"/>
      <c r="J250" s="101" t="s">
        <v>226</v>
      </c>
      <c r="K250" s="102"/>
      <c r="L250" s="103"/>
      <c r="M250" s="16"/>
      <c r="N250" s="101" t="s">
        <v>226</v>
      </c>
      <c r="O250" s="102"/>
      <c r="P250" s="103"/>
      <c r="Q250" s="16"/>
      <c r="R250" s="101" t="s">
        <v>226</v>
      </c>
      <c r="S250" s="102"/>
      <c r="T250" s="103"/>
      <c r="U250" s="16"/>
      <c r="V250" s="101" t="s">
        <v>226</v>
      </c>
      <c r="W250" s="102"/>
      <c r="X250" s="103"/>
    </row>
    <row r="251" spans="2:24" ht="6" hidden="1" customHeight="1">
      <c r="B251" s="2"/>
      <c r="C251" s="2"/>
      <c r="D251" s="2"/>
      <c r="F251" s="2"/>
      <c r="G251" s="2"/>
      <c r="H251" s="2"/>
      <c r="J251" s="2"/>
      <c r="K251" s="2"/>
      <c r="L251" s="2"/>
      <c r="N251" s="2"/>
      <c r="O251" s="2"/>
      <c r="P251" s="2"/>
      <c r="R251" s="2"/>
      <c r="S251" s="2"/>
      <c r="T251" s="2"/>
      <c r="V251" s="2"/>
      <c r="W251" s="2"/>
      <c r="X251" s="2"/>
    </row>
    <row r="252" spans="2:24" ht="6" hidden="1" customHeight="1">
      <c r="B252" s="2"/>
      <c r="C252" s="2"/>
      <c r="D252" s="2"/>
      <c r="F252" s="2" t="str">
        <f>C263</f>
        <v>　</v>
      </c>
      <c r="G252" s="11" t="str">
        <f>F252</f>
        <v>　</v>
      </c>
      <c r="H252" s="11" t="str">
        <f>G252</f>
        <v>　</v>
      </c>
      <c r="J252" s="2"/>
      <c r="K252" s="2"/>
      <c r="L252" s="2"/>
      <c r="N252" s="2" t="str">
        <f>K263</f>
        <v>　</v>
      </c>
      <c r="O252" s="11" t="str">
        <f>N252</f>
        <v>　</v>
      </c>
      <c r="P252" s="11" t="str">
        <f>O252</f>
        <v>　</v>
      </c>
      <c r="R252" s="2"/>
      <c r="S252" s="2"/>
      <c r="T252" s="2"/>
      <c r="V252" s="2" t="str">
        <f>S263</f>
        <v>　</v>
      </c>
      <c r="W252" s="11" t="str">
        <f>V252</f>
        <v>　</v>
      </c>
      <c r="X252" s="11" t="str">
        <f>W252</f>
        <v>　</v>
      </c>
    </row>
    <row r="253" spans="2:24" ht="6" hidden="1" customHeight="1">
      <c r="B253" s="2"/>
      <c r="C253" s="2"/>
      <c r="D253" s="2"/>
      <c r="F253" s="2"/>
      <c r="G253" s="2"/>
      <c r="H253" s="2"/>
      <c r="J253" s="2"/>
      <c r="K253" s="2"/>
      <c r="L253" s="2"/>
      <c r="N253" s="2"/>
      <c r="O253" s="2"/>
      <c r="P253" s="2"/>
      <c r="R253" s="2"/>
      <c r="S253" s="2"/>
      <c r="T253" s="2"/>
      <c r="V253" s="2"/>
      <c r="W253" s="2"/>
      <c r="X253" s="2"/>
    </row>
    <row r="254" spans="2:24" ht="16.8" thickBot="1"/>
    <row r="255" spans="2:24" ht="16.2" customHeight="1">
      <c r="B255" s="12" t="s">
        <v>47</v>
      </c>
      <c r="C255" s="108"/>
      <c r="D255" s="109"/>
      <c r="F255" s="12" t="s">
        <v>47</v>
      </c>
      <c r="G255" s="108"/>
      <c r="H255" s="109"/>
      <c r="J255" s="12" t="s">
        <v>47</v>
      </c>
      <c r="K255" s="108"/>
      <c r="L255" s="109"/>
      <c r="N255" s="12" t="s">
        <v>47</v>
      </c>
      <c r="O255" s="108"/>
      <c r="P255" s="109"/>
      <c r="R255" s="12" t="s">
        <v>47</v>
      </c>
      <c r="S255" s="108"/>
      <c r="T255" s="109"/>
      <c r="V255" s="12" t="s">
        <v>47</v>
      </c>
      <c r="W255" s="108"/>
      <c r="X255" s="109"/>
    </row>
    <row r="256" spans="2:24" ht="16.8" thickBot="1">
      <c r="B256" s="13" t="s">
        <v>48</v>
      </c>
      <c r="C256" s="106"/>
      <c r="D256" s="107"/>
      <c r="F256" s="13" t="s">
        <v>48</v>
      </c>
      <c r="G256" s="106"/>
      <c r="H256" s="107"/>
      <c r="J256" s="13" t="s">
        <v>48</v>
      </c>
      <c r="K256" s="106"/>
      <c r="L256" s="107"/>
      <c r="N256" s="13" t="s">
        <v>48</v>
      </c>
      <c r="O256" s="106"/>
      <c r="P256" s="107"/>
      <c r="R256" s="13" t="s">
        <v>48</v>
      </c>
      <c r="S256" s="106"/>
      <c r="T256" s="107"/>
      <c r="V256" s="13" t="s">
        <v>48</v>
      </c>
      <c r="W256" s="106"/>
      <c r="X256" s="107"/>
    </row>
    <row r="257" spans="2:24">
      <c r="B257" s="14"/>
      <c r="C257" s="15" t="s">
        <v>49</v>
      </c>
      <c r="D257" s="14"/>
      <c r="F257" s="14"/>
      <c r="G257" s="15" t="s">
        <v>49</v>
      </c>
      <c r="H257" s="14"/>
      <c r="J257" s="14"/>
      <c r="K257" s="15" t="s">
        <v>49</v>
      </c>
      <c r="L257" s="14"/>
      <c r="N257" s="14"/>
      <c r="O257" s="15" t="s">
        <v>49</v>
      </c>
      <c r="P257" s="14"/>
      <c r="R257" s="14"/>
      <c r="S257" s="15" t="s">
        <v>49</v>
      </c>
      <c r="T257" s="14"/>
      <c r="V257" s="14"/>
      <c r="W257" s="15" t="s">
        <v>49</v>
      </c>
      <c r="X257" s="14"/>
    </row>
    <row r="258" spans="2:24">
      <c r="B258" s="69" t="s">
        <v>1</v>
      </c>
      <c r="C258" s="104"/>
      <c r="D258" s="105"/>
      <c r="E258" s="16"/>
      <c r="F258" s="69" t="s">
        <v>1</v>
      </c>
      <c r="G258" s="104"/>
      <c r="H258" s="105"/>
      <c r="I258" s="16"/>
      <c r="J258" s="69" t="s">
        <v>1</v>
      </c>
      <c r="K258" s="104"/>
      <c r="L258" s="105"/>
      <c r="M258" s="16"/>
      <c r="N258" s="69" t="s">
        <v>1</v>
      </c>
      <c r="O258" s="104"/>
      <c r="P258" s="105"/>
      <c r="Q258" s="16"/>
      <c r="R258" s="69" t="s">
        <v>1</v>
      </c>
      <c r="S258" s="104"/>
      <c r="T258" s="105"/>
      <c r="U258" s="16"/>
      <c r="V258" s="69" t="s">
        <v>1</v>
      </c>
      <c r="W258" s="104"/>
      <c r="X258" s="105"/>
    </row>
    <row r="259" spans="2:24">
      <c r="B259" s="69" t="s">
        <v>2</v>
      </c>
      <c r="C259" s="104"/>
      <c r="D259" s="105"/>
      <c r="E259" s="16"/>
      <c r="F259" s="69" t="s">
        <v>2</v>
      </c>
      <c r="G259" s="104"/>
      <c r="H259" s="105"/>
      <c r="I259" s="16"/>
      <c r="J259" s="69" t="s">
        <v>2</v>
      </c>
      <c r="K259" s="104"/>
      <c r="L259" s="105"/>
      <c r="M259" s="16"/>
      <c r="N259" s="69" t="s">
        <v>2</v>
      </c>
      <c r="O259" s="104"/>
      <c r="P259" s="105"/>
      <c r="Q259" s="16"/>
      <c r="R259" s="69" t="s">
        <v>2</v>
      </c>
      <c r="S259" s="104"/>
      <c r="T259" s="105"/>
      <c r="U259" s="16"/>
      <c r="V259" s="69" t="s">
        <v>2</v>
      </c>
      <c r="W259" s="104"/>
      <c r="X259" s="105"/>
    </row>
    <row r="260" spans="2:24">
      <c r="B260" s="69" t="s">
        <v>3</v>
      </c>
      <c r="C260" s="104"/>
      <c r="D260" s="105"/>
      <c r="E260" s="16"/>
      <c r="F260" s="69" t="s">
        <v>3</v>
      </c>
      <c r="G260" s="104"/>
      <c r="H260" s="105"/>
      <c r="I260" s="16"/>
      <c r="J260" s="69" t="s">
        <v>3</v>
      </c>
      <c r="K260" s="104"/>
      <c r="L260" s="105"/>
      <c r="M260" s="16"/>
      <c r="N260" s="69" t="s">
        <v>3</v>
      </c>
      <c r="O260" s="104"/>
      <c r="P260" s="105"/>
      <c r="Q260" s="16"/>
      <c r="R260" s="69" t="s">
        <v>3</v>
      </c>
      <c r="S260" s="104"/>
      <c r="T260" s="105"/>
      <c r="U260" s="16"/>
      <c r="V260" s="69" t="s">
        <v>3</v>
      </c>
      <c r="W260" s="104"/>
      <c r="X260" s="105"/>
    </row>
    <row r="261" spans="2:24">
      <c r="B261" s="69" t="s">
        <v>4</v>
      </c>
      <c r="C261" s="104"/>
      <c r="D261" s="105"/>
      <c r="E261" s="16"/>
      <c r="F261" s="69" t="s">
        <v>4</v>
      </c>
      <c r="G261" s="104"/>
      <c r="H261" s="105"/>
      <c r="I261" s="16"/>
      <c r="J261" s="69" t="s">
        <v>4</v>
      </c>
      <c r="K261" s="104"/>
      <c r="L261" s="105"/>
      <c r="M261" s="16"/>
      <c r="N261" s="69" t="s">
        <v>4</v>
      </c>
      <c r="O261" s="104"/>
      <c r="P261" s="105"/>
      <c r="Q261" s="16"/>
      <c r="R261" s="69" t="s">
        <v>4</v>
      </c>
      <c r="S261" s="104"/>
      <c r="T261" s="105"/>
      <c r="U261" s="16"/>
      <c r="V261" s="69" t="s">
        <v>4</v>
      </c>
      <c r="W261" s="104"/>
      <c r="X261" s="105"/>
    </row>
    <row r="262" spans="2:24">
      <c r="B262" s="69" t="s">
        <v>5</v>
      </c>
      <c r="C262" s="104"/>
      <c r="D262" s="105"/>
      <c r="E262" s="16"/>
      <c r="F262" s="69" t="s">
        <v>5</v>
      </c>
      <c r="G262" s="104"/>
      <c r="H262" s="105"/>
      <c r="I262" s="16"/>
      <c r="J262" s="69" t="s">
        <v>5</v>
      </c>
      <c r="K262" s="104"/>
      <c r="L262" s="105"/>
      <c r="M262" s="16"/>
      <c r="N262" s="69" t="s">
        <v>5</v>
      </c>
      <c r="O262" s="104"/>
      <c r="P262" s="105"/>
      <c r="Q262" s="16"/>
      <c r="R262" s="69" t="s">
        <v>5</v>
      </c>
      <c r="S262" s="104"/>
      <c r="T262" s="105"/>
      <c r="U262" s="16"/>
      <c r="V262" s="69" t="s">
        <v>5</v>
      </c>
      <c r="W262" s="104"/>
      <c r="X262" s="105"/>
    </row>
    <row r="263" spans="2:24">
      <c r="B263" s="69" t="s">
        <v>6</v>
      </c>
      <c r="C263" s="104" t="s">
        <v>93</v>
      </c>
      <c r="D263" s="105"/>
      <c r="E263" s="16"/>
      <c r="F263" s="69" t="s">
        <v>6</v>
      </c>
      <c r="G263" s="104" t="s">
        <v>93</v>
      </c>
      <c r="H263" s="105"/>
      <c r="I263" s="16"/>
      <c r="J263" s="69" t="s">
        <v>6</v>
      </c>
      <c r="K263" s="104" t="s">
        <v>93</v>
      </c>
      <c r="L263" s="105"/>
      <c r="M263" s="16"/>
      <c r="N263" s="69" t="s">
        <v>6</v>
      </c>
      <c r="O263" s="104" t="s">
        <v>93</v>
      </c>
      <c r="P263" s="105"/>
      <c r="Q263" s="16"/>
      <c r="R263" s="69" t="s">
        <v>6</v>
      </c>
      <c r="S263" s="104" t="s">
        <v>93</v>
      </c>
      <c r="T263" s="105"/>
      <c r="U263" s="16"/>
      <c r="V263" s="69" t="s">
        <v>6</v>
      </c>
      <c r="W263" s="104" t="s">
        <v>93</v>
      </c>
      <c r="X263" s="105"/>
    </row>
    <row r="264" spans="2:24">
      <c r="B264" s="69" t="s">
        <v>7</v>
      </c>
      <c r="C264" s="69" t="s">
        <v>8</v>
      </c>
      <c r="D264" s="69" t="s">
        <v>9</v>
      </c>
      <c r="E264" s="16"/>
      <c r="F264" s="69" t="s">
        <v>7</v>
      </c>
      <c r="G264" s="69" t="s">
        <v>8</v>
      </c>
      <c r="H264" s="69" t="s">
        <v>9</v>
      </c>
      <c r="I264" s="16"/>
      <c r="J264" s="69" t="s">
        <v>7</v>
      </c>
      <c r="K264" s="69" t="s">
        <v>8</v>
      </c>
      <c r="L264" s="69" t="s">
        <v>9</v>
      </c>
      <c r="M264" s="16"/>
      <c r="N264" s="69" t="s">
        <v>7</v>
      </c>
      <c r="O264" s="69" t="s">
        <v>8</v>
      </c>
      <c r="P264" s="69" t="s">
        <v>9</v>
      </c>
      <c r="Q264" s="16"/>
      <c r="R264" s="69" t="s">
        <v>7</v>
      </c>
      <c r="S264" s="69" t="s">
        <v>8</v>
      </c>
      <c r="T264" s="69" t="s">
        <v>9</v>
      </c>
      <c r="U264" s="16"/>
      <c r="V264" s="69" t="s">
        <v>7</v>
      </c>
      <c r="W264" s="69" t="s">
        <v>8</v>
      </c>
      <c r="X264" s="69" t="s">
        <v>9</v>
      </c>
    </row>
    <row r="265" spans="2:24">
      <c r="B2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65" s="18"/>
      <c r="E265" s="16"/>
      <c r="F2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65" s="18"/>
      <c r="I265" s="16"/>
      <c r="J2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65" s="18"/>
      <c r="M265" s="16"/>
      <c r="N2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65" s="18"/>
      <c r="Q265" s="16"/>
      <c r="R2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65" s="18"/>
      <c r="U265" s="16"/>
      <c r="V2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65" s="18"/>
    </row>
    <row r="266" spans="2:24">
      <c r="B266" s="69">
        <f t="shared" ref="B266:B274" ca="1" si="60">IF(RIGHT(INDIRECT(ADDRESS(FLOOR((ROW()-5)/25,1)*25+13,FLOOR((COLUMN()-2)/8,1)*8+3)),3)="16C",
IF((MOD(ROW()-14,25)+FLOOR(MOD(COLUMN()-2,8)/4,1)*10)&gt;16,"",MOD(ROW()-14,25)+FLOOR(MOD(COLUMN()-2,8)/4,1)*10),MOD(ROW()-14,25))</f>
        <v>2</v>
      </c>
      <c r="C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66" s="18"/>
      <c r="E266" s="16"/>
      <c r="F266" s="69">
        <f t="shared" ref="F266:F274" ca="1" si="61">IF(RIGHT(INDIRECT(ADDRESS(FLOOR((ROW()-5)/25,1)*25+13,FLOOR((COLUMN()-2)/8,1)*8+3)),3)="16C",
IF((MOD(ROW()-14,25)+FLOOR(MOD(COLUMN()-2,8)/4,1)*10)&gt;16,"",MOD(ROW()-14,25)+FLOOR(MOD(COLUMN()-2,8)/4,1)*10),MOD(ROW()-14,25))</f>
        <v>2</v>
      </c>
      <c r="G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66" s="18"/>
      <c r="I266" s="16"/>
      <c r="J266" s="69">
        <f t="shared" ref="J266:J274" ca="1" si="62">IF(RIGHT(INDIRECT(ADDRESS(FLOOR((ROW()-5)/25,1)*25+13,FLOOR((COLUMN()-2)/8,1)*8+3)),3)="16C",
IF((MOD(ROW()-14,25)+FLOOR(MOD(COLUMN()-2,8)/4,1)*10)&gt;16,"",MOD(ROW()-14,25)+FLOOR(MOD(COLUMN()-2,8)/4,1)*10),MOD(ROW()-14,25))</f>
        <v>2</v>
      </c>
      <c r="K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66" s="18"/>
      <c r="M266" s="16"/>
      <c r="N266" s="69">
        <f t="shared" ref="N266:N274" ca="1" si="63">IF(RIGHT(INDIRECT(ADDRESS(FLOOR((ROW()-5)/25,1)*25+13,FLOOR((COLUMN()-2)/8,1)*8+3)),3)="16C",
IF((MOD(ROW()-14,25)+FLOOR(MOD(COLUMN()-2,8)/4,1)*10)&gt;16,"",MOD(ROW()-14,25)+FLOOR(MOD(COLUMN()-2,8)/4,1)*10),MOD(ROW()-14,25))</f>
        <v>2</v>
      </c>
      <c r="O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66" s="18"/>
      <c r="Q266" s="16"/>
      <c r="R266" s="69">
        <f t="shared" ref="R266:R274" ca="1" si="64">IF(RIGHT(INDIRECT(ADDRESS(FLOOR((ROW()-5)/25,1)*25+13,FLOOR((COLUMN()-2)/8,1)*8+3)),3)="16C",
IF((MOD(ROW()-14,25)+FLOOR(MOD(COLUMN()-2,8)/4,1)*10)&gt;16,"",MOD(ROW()-14,25)+FLOOR(MOD(COLUMN()-2,8)/4,1)*10),MOD(ROW()-14,25))</f>
        <v>2</v>
      </c>
      <c r="S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66" s="18"/>
      <c r="U266" s="16"/>
      <c r="V266" s="69">
        <f t="shared" ref="V266:V274" ca="1" si="65">IF(RIGHT(INDIRECT(ADDRESS(FLOOR((ROW()-5)/25,1)*25+13,FLOOR((COLUMN()-2)/8,1)*8+3)),3)="16C",
IF((MOD(ROW()-14,25)+FLOOR(MOD(COLUMN()-2,8)/4,1)*10)&gt;16,"",MOD(ROW()-14,25)+FLOOR(MOD(COLUMN()-2,8)/4,1)*10),MOD(ROW()-14,25))</f>
        <v>2</v>
      </c>
      <c r="W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66" s="18"/>
    </row>
    <row r="267" spans="2:24">
      <c r="B267" s="69">
        <f t="shared" ca="1" si="60"/>
        <v>3</v>
      </c>
      <c r="C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67" s="18"/>
      <c r="E267" s="16"/>
      <c r="F267" s="69">
        <f t="shared" ca="1" si="61"/>
        <v>3</v>
      </c>
      <c r="G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67" s="18"/>
      <c r="I267" s="16"/>
      <c r="J267" s="69">
        <f t="shared" ca="1" si="62"/>
        <v>3</v>
      </c>
      <c r="K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67" s="18"/>
      <c r="M267" s="16"/>
      <c r="N267" s="69">
        <f t="shared" ca="1" si="63"/>
        <v>3</v>
      </c>
      <c r="O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67" s="18"/>
      <c r="Q267" s="16"/>
      <c r="R267" s="69">
        <f t="shared" ca="1" si="64"/>
        <v>3</v>
      </c>
      <c r="S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67" s="18"/>
      <c r="U267" s="16"/>
      <c r="V267" s="69">
        <f t="shared" ca="1" si="65"/>
        <v>3</v>
      </c>
      <c r="W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67" s="18"/>
    </row>
    <row r="268" spans="2:24">
      <c r="B268" s="69">
        <f t="shared" ca="1" si="60"/>
        <v>4</v>
      </c>
      <c r="C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68" s="18"/>
      <c r="E268" s="16"/>
      <c r="F268" s="69">
        <f t="shared" ca="1" si="61"/>
        <v>4</v>
      </c>
      <c r="G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68" s="18"/>
      <c r="I268" s="16"/>
      <c r="J268" s="69">
        <f t="shared" ca="1" si="62"/>
        <v>4</v>
      </c>
      <c r="K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68" s="18"/>
      <c r="M268" s="16"/>
      <c r="N268" s="69">
        <f t="shared" ca="1" si="63"/>
        <v>4</v>
      </c>
      <c r="O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68" s="18"/>
      <c r="Q268" s="16"/>
      <c r="R268" s="69">
        <f t="shared" ca="1" si="64"/>
        <v>4</v>
      </c>
      <c r="S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68" s="18"/>
      <c r="U268" s="16"/>
      <c r="V268" s="69">
        <f t="shared" ca="1" si="65"/>
        <v>4</v>
      </c>
      <c r="W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68" s="18"/>
    </row>
    <row r="269" spans="2:24">
      <c r="B269" s="69">
        <f t="shared" ca="1" si="60"/>
        <v>5</v>
      </c>
      <c r="C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69" s="20"/>
      <c r="E269" s="16"/>
      <c r="F269" s="69">
        <f t="shared" ca="1" si="61"/>
        <v>5</v>
      </c>
      <c r="G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69" s="20"/>
      <c r="I269" s="16"/>
      <c r="J269" s="69">
        <f t="shared" ca="1" si="62"/>
        <v>5</v>
      </c>
      <c r="K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69" s="20"/>
      <c r="M269" s="16"/>
      <c r="N269" s="69">
        <f t="shared" ca="1" si="63"/>
        <v>5</v>
      </c>
      <c r="O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69" s="20"/>
      <c r="Q269" s="16"/>
      <c r="R269" s="69">
        <f t="shared" ca="1" si="64"/>
        <v>5</v>
      </c>
      <c r="S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69" s="20"/>
      <c r="U269" s="16"/>
      <c r="V269" s="69">
        <f t="shared" ca="1" si="65"/>
        <v>5</v>
      </c>
      <c r="W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69" s="20"/>
    </row>
    <row r="270" spans="2:24">
      <c r="B270" s="69">
        <f t="shared" ca="1" si="60"/>
        <v>6</v>
      </c>
      <c r="C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70" s="69"/>
      <c r="E270" s="16"/>
      <c r="F270" s="69">
        <f t="shared" ca="1" si="61"/>
        <v>6</v>
      </c>
      <c r="G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70" s="69"/>
      <c r="I270" s="16"/>
      <c r="J270" s="69">
        <f t="shared" ca="1" si="62"/>
        <v>6</v>
      </c>
      <c r="K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70" s="69"/>
      <c r="M270" s="16"/>
      <c r="N270" s="69">
        <f t="shared" ca="1" si="63"/>
        <v>6</v>
      </c>
      <c r="O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70" s="69"/>
      <c r="Q270" s="16"/>
      <c r="R270" s="69">
        <f t="shared" ca="1" si="64"/>
        <v>6</v>
      </c>
      <c r="S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70" s="69"/>
      <c r="U270" s="16"/>
      <c r="V270" s="69">
        <f t="shared" ca="1" si="65"/>
        <v>6</v>
      </c>
      <c r="W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70" s="69"/>
    </row>
    <row r="271" spans="2:24">
      <c r="B271" s="69">
        <f t="shared" ca="1" si="60"/>
        <v>7</v>
      </c>
      <c r="C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71" s="69"/>
      <c r="E271" s="16"/>
      <c r="F271" s="69">
        <f t="shared" ca="1" si="61"/>
        <v>7</v>
      </c>
      <c r="G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71" s="69"/>
      <c r="I271" s="16"/>
      <c r="J271" s="69">
        <f t="shared" ca="1" si="62"/>
        <v>7</v>
      </c>
      <c r="K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71" s="69"/>
      <c r="M271" s="16"/>
      <c r="N271" s="69">
        <f t="shared" ca="1" si="63"/>
        <v>7</v>
      </c>
      <c r="O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71" s="69"/>
      <c r="Q271" s="16"/>
      <c r="R271" s="69">
        <f t="shared" ca="1" si="64"/>
        <v>7</v>
      </c>
      <c r="S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71" s="69"/>
      <c r="U271" s="16"/>
      <c r="V271" s="69">
        <f t="shared" ca="1" si="65"/>
        <v>7</v>
      </c>
      <c r="W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71" s="69"/>
    </row>
    <row r="272" spans="2:24">
      <c r="B272" s="69">
        <f t="shared" ca="1" si="60"/>
        <v>8</v>
      </c>
      <c r="C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72" s="69"/>
      <c r="E272" s="16"/>
      <c r="F272" s="69">
        <f t="shared" ca="1" si="61"/>
        <v>8</v>
      </c>
      <c r="G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72" s="69"/>
      <c r="I272" s="16"/>
      <c r="J272" s="69">
        <f t="shared" ca="1" si="62"/>
        <v>8</v>
      </c>
      <c r="K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72" s="69"/>
      <c r="M272" s="16"/>
      <c r="N272" s="69">
        <f t="shared" ca="1" si="63"/>
        <v>8</v>
      </c>
      <c r="O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72" s="69"/>
      <c r="Q272" s="16"/>
      <c r="R272" s="69">
        <f t="shared" ca="1" si="64"/>
        <v>8</v>
      </c>
      <c r="S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72" s="69"/>
      <c r="U272" s="16"/>
      <c r="V272" s="69">
        <f t="shared" ca="1" si="65"/>
        <v>8</v>
      </c>
      <c r="W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72" s="69"/>
    </row>
    <row r="273" spans="2:24">
      <c r="B273" s="69">
        <f t="shared" ca="1" si="60"/>
        <v>9</v>
      </c>
      <c r="C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73" s="69"/>
      <c r="E273" s="16"/>
      <c r="F273" s="69">
        <f t="shared" ca="1" si="61"/>
        <v>9</v>
      </c>
      <c r="G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73" s="69"/>
      <c r="I273" s="16"/>
      <c r="J273" s="69">
        <f t="shared" ca="1" si="62"/>
        <v>9</v>
      </c>
      <c r="K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73" s="69"/>
      <c r="M273" s="16"/>
      <c r="N273" s="69">
        <f t="shared" ca="1" si="63"/>
        <v>9</v>
      </c>
      <c r="O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73" s="69"/>
      <c r="Q273" s="16"/>
      <c r="R273" s="69">
        <f t="shared" ca="1" si="64"/>
        <v>9</v>
      </c>
      <c r="S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73" s="69"/>
      <c r="U273" s="16"/>
      <c r="V273" s="69">
        <f t="shared" ca="1" si="65"/>
        <v>9</v>
      </c>
      <c r="W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73" s="69"/>
    </row>
    <row r="274" spans="2:24">
      <c r="B274" s="69">
        <f t="shared" ca="1" si="60"/>
        <v>10</v>
      </c>
      <c r="C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74" s="69"/>
      <c r="E274" s="16"/>
      <c r="F274" s="69">
        <f t="shared" ca="1" si="61"/>
        <v>10</v>
      </c>
      <c r="G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74" s="69"/>
      <c r="I274" s="16"/>
      <c r="J274" s="69">
        <f t="shared" ca="1" si="62"/>
        <v>10</v>
      </c>
      <c r="K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74" s="69"/>
      <c r="M274" s="16"/>
      <c r="N274" s="69">
        <f t="shared" ca="1" si="63"/>
        <v>10</v>
      </c>
      <c r="O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74" s="69"/>
      <c r="Q274" s="16"/>
      <c r="R274" s="69">
        <f t="shared" ca="1" si="64"/>
        <v>10</v>
      </c>
      <c r="S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74" s="69"/>
      <c r="U274" s="16"/>
      <c r="V274" s="69">
        <f t="shared" ca="1" si="65"/>
        <v>10</v>
      </c>
      <c r="W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74" s="69"/>
    </row>
    <row r="275" spans="2:24">
      <c r="B275" s="101" t="s">
        <v>226</v>
      </c>
      <c r="C275" s="102"/>
      <c r="D275" s="103"/>
      <c r="E275" s="16"/>
      <c r="F275" s="101" t="s">
        <v>226</v>
      </c>
      <c r="G275" s="102"/>
      <c r="H275" s="103"/>
      <c r="I275" s="16"/>
      <c r="J275" s="101" t="s">
        <v>226</v>
      </c>
      <c r="K275" s="102"/>
      <c r="L275" s="103"/>
      <c r="M275" s="16"/>
      <c r="N275" s="101" t="s">
        <v>226</v>
      </c>
      <c r="O275" s="102"/>
      <c r="P275" s="103"/>
      <c r="Q275" s="16"/>
      <c r="R275" s="101" t="s">
        <v>226</v>
      </c>
      <c r="S275" s="102"/>
      <c r="T275" s="103"/>
      <c r="U275" s="16"/>
      <c r="V275" s="101" t="s">
        <v>226</v>
      </c>
      <c r="W275" s="102"/>
      <c r="X275" s="103"/>
    </row>
    <row r="276" spans="2:24" ht="6" hidden="1" customHeight="1">
      <c r="B276" s="2"/>
      <c r="C276" s="2"/>
      <c r="D276" s="2"/>
      <c r="F276" s="2"/>
      <c r="G276" s="2"/>
      <c r="H276" s="2"/>
      <c r="J276" s="2"/>
      <c r="K276" s="2"/>
      <c r="L276" s="2"/>
      <c r="N276" s="2"/>
      <c r="O276" s="2"/>
      <c r="P276" s="2"/>
      <c r="R276" s="2"/>
      <c r="S276" s="2"/>
      <c r="T276" s="2"/>
      <c r="V276" s="2"/>
      <c r="W276" s="2"/>
      <c r="X276" s="2"/>
    </row>
    <row r="277" spans="2:24" ht="6" hidden="1" customHeight="1">
      <c r="B277" s="2"/>
      <c r="C277" s="2"/>
      <c r="D277" s="2"/>
      <c r="F277" s="2" t="str">
        <f>C288</f>
        <v>　</v>
      </c>
      <c r="G277" s="11" t="str">
        <f>F277</f>
        <v>　</v>
      </c>
      <c r="H277" s="11" t="str">
        <f>G277</f>
        <v>　</v>
      </c>
      <c r="J277" s="2"/>
      <c r="K277" s="2"/>
      <c r="L277" s="2"/>
      <c r="N277" s="2" t="str">
        <f>K288</f>
        <v>　</v>
      </c>
      <c r="O277" s="11" t="str">
        <f>N277</f>
        <v>　</v>
      </c>
      <c r="P277" s="11" t="str">
        <f>O277</f>
        <v>　</v>
      </c>
      <c r="R277" s="2"/>
      <c r="S277" s="2"/>
      <c r="T277" s="2"/>
      <c r="V277" s="2" t="str">
        <f>S288</f>
        <v>　</v>
      </c>
      <c r="W277" s="11" t="str">
        <f>V277</f>
        <v>　</v>
      </c>
      <c r="X277" s="11" t="str">
        <f>W277</f>
        <v>　</v>
      </c>
    </row>
    <row r="278" spans="2:24" ht="6" hidden="1" customHeight="1">
      <c r="B278" s="2"/>
      <c r="C278" s="2"/>
      <c r="D278" s="2"/>
      <c r="F278" s="2"/>
      <c r="G278" s="2"/>
      <c r="H278" s="2"/>
      <c r="J278" s="2"/>
      <c r="K278" s="2"/>
      <c r="L278" s="2"/>
      <c r="N278" s="2"/>
      <c r="O278" s="2"/>
      <c r="P278" s="2"/>
      <c r="R278" s="2"/>
      <c r="S278" s="2"/>
      <c r="T278" s="2"/>
      <c r="V278" s="2"/>
      <c r="W278" s="2"/>
      <c r="X278" s="2"/>
    </row>
    <row r="279" spans="2:24" ht="16.8" thickBot="1"/>
    <row r="280" spans="2:24" ht="16.2" customHeight="1">
      <c r="B280" s="12" t="s">
        <v>47</v>
      </c>
      <c r="C280" s="108"/>
      <c r="D280" s="109"/>
      <c r="F280" s="12" t="s">
        <v>47</v>
      </c>
      <c r="G280" s="108"/>
      <c r="H280" s="109"/>
      <c r="J280" s="12" t="s">
        <v>47</v>
      </c>
      <c r="K280" s="108"/>
      <c r="L280" s="109"/>
      <c r="N280" s="12" t="s">
        <v>47</v>
      </c>
      <c r="O280" s="108"/>
      <c r="P280" s="109"/>
      <c r="R280" s="12" t="s">
        <v>47</v>
      </c>
      <c r="S280" s="108"/>
      <c r="T280" s="109"/>
      <c r="V280" s="12" t="s">
        <v>47</v>
      </c>
      <c r="W280" s="108"/>
      <c r="X280" s="109"/>
    </row>
    <row r="281" spans="2:24" ht="16.8" thickBot="1">
      <c r="B281" s="13" t="s">
        <v>48</v>
      </c>
      <c r="C281" s="106"/>
      <c r="D281" s="107"/>
      <c r="F281" s="13" t="s">
        <v>48</v>
      </c>
      <c r="G281" s="106"/>
      <c r="H281" s="107"/>
      <c r="J281" s="13" t="s">
        <v>48</v>
      </c>
      <c r="K281" s="106"/>
      <c r="L281" s="107"/>
      <c r="N281" s="13" t="s">
        <v>48</v>
      </c>
      <c r="O281" s="106"/>
      <c r="P281" s="107"/>
      <c r="R281" s="13" t="s">
        <v>48</v>
      </c>
      <c r="S281" s="106"/>
      <c r="T281" s="107"/>
      <c r="V281" s="13" t="s">
        <v>48</v>
      </c>
      <c r="W281" s="106"/>
      <c r="X281" s="107"/>
    </row>
    <row r="282" spans="2:24">
      <c r="B282" s="14"/>
      <c r="C282" s="15" t="s">
        <v>49</v>
      </c>
      <c r="D282" s="14"/>
      <c r="F282" s="14"/>
      <c r="G282" s="15" t="s">
        <v>49</v>
      </c>
      <c r="H282" s="14"/>
      <c r="J282" s="14"/>
      <c r="K282" s="15" t="s">
        <v>49</v>
      </c>
      <c r="L282" s="14"/>
      <c r="N282" s="14"/>
      <c r="O282" s="15" t="s">
        <v>49</v>
      </c>
      <c r="P282" s="14"/>
      <c r="R282" s="14"/>
      <c r="S282" s="15" t="s">
        <v>49</v>
      </c>
      <c r="T282" s="14"/>
      <c r="V282" s="14"/>
      <c r="W282" s="15" t="s">
        <v>49</v>
      </c>
      <c r="X282" s="14"/>
    </row>
    <row r="283" spans="2:24">
      <c r="B283" s="69" t="s">
        <v>1</v>
      </c>
      <c r="C283" s="104"/>
      <c r="D283" s="105"/>
      <c r="E283" s="16"/>
      <c r="F283" s="69" t="s">
        <v>1</v>
      </c>
      <c r="G283" s="104"/>
      <c r="H283" s="105"/>
      <c r="I283" s="16"/>
      <c r="J283" s="69" t="s">
        <v>1</v>
      </c>
      <c r="K283" s="104"/>
      <c r="L283" s="105"/>
      <c r="M283" s="16"/>
      <c r="N283" s="69" t="s">
        <v>1</v>
      </c>
      <c r="O283" s="104"/>
      <c r="P283" s="105"/>
      <c r="Q283" s="16"/>
      <c r="R283" s="69" t="s">
        <v>1</v>
      </c>
      <c r="S283" s="104"/>
      <c r="T283" s="105"/>
      <c r="U283" s="16"/>
      <c r="V283" s="69" t="s">
        <v>1</v>
      </c>
      <c r="W283" s="104"/>
      <c r="X283" s="105"/>
    </row>
    <row r="284" spans="2:24">
      <c r="B284" s="69" t="s">
        <v>2</v>
      </c>
      <c r="C284" s="104"/>
      <c r="D284" s="105"/>
      <c r="E284" s="16"/>
      <c r="F284" s="69" t="s">
        <v>2</v>
      </c>
      <c r="G284" s="104"/>
      <c r="H284" s="105"/>
      <c r="I284" s="16"/>
      <c r="J284" s="69" t="s">
        <v>2</v>
      </c>
      <c r="K284" s="104"/>
      <c r="L284" s="105"/>
      <c r="M284" s="16"/>
      <c r="N284" s="69" t="s">
        <v>2</v>
      </c>
      <c r="O284" s="104"/>
      <c r="P284" s="105"/>
      <c r="Q284" s="16"/>
      <c r="R284" s="69" t="s">
        <v>2</v>
      </c>
      <c r="S284" s="104"/>
      <c r="T284" s="105"/>
      <c r="U284" s="16"/>
      <c r="V284" s="69" t="s">
        <v>2</v>
      </c>
      <c r="W284" s="104"/>
      <c r="X284" s="105"/>
    </row>
    <row r="285" spans="2:24">
      <c r="B285" s="69" t="s">
        <v>3</v>
      </c>
      <c r="C285" s="104"/>
      <c r="D285" s="105"/>
      <c r="E285" s="16"/>
      <c r="F285" s="69" t="s">
        <v>3</v>
      </c>
      <c r="G285" s="104"/>
      <c r="H285" s="105"/>
      <c r="I285" s="16"/>
      <c r="J285" s="69" t="s">
        <v>3</v>
      </c>
      <c r="K285" s="104"/>
      <c r="L285" s="105"/>
      <c r="M285" s="16"/>
      <c r="N285" s="69" t="s">
        <v>3</v>
      </c>
      <c r="O285" s="104"/>
      <c r="P285" s="105"/>
      <c r="Q285" s="16"/>
      <c r="R285" s="69" t="s">
        <v>3</v>
      </c>
      <c r="S285" s="104"/>
      <c r="T285" s="105"/>
      <c r="U285" s="16"/>
      <c r="V285" s="69" t="s">
        <v>3</v>
      </c>
      <c r="W285" s="104"/>
      <c r="X285" s="105"/>
    </row>
    <row r="286" spans="2:24">
      <c r="B286" s="69" t="s">
        <v>4</v>
      </c>
      <c r="C286" s="104"/>
      <c r="D286" s="105"/>
      <c r="E286" s="16"/>
      <c r="F286" s="69" t="s">
        <v>4</v>
      </c>
      <c r="G286" s="104"/>
      <c r="H286" s="105"/>
      <c r="I286" s="16"/>
      <c r="J286" s="69" t="s">
        <v>4</v>
      </c>
      <c r="K286" s="104"/>
      <c r="L286" s="105"/>
      <c r="M286" s="16"/>
      <c r="N286" s="69" t="s">
        <v>4</v>
      </c>
      <c r="O286" s="104"/>
      <c r="P286" s="105"/>
      <c r="Q286" s="16"/>
      <c r="R286" s="69" t="s">
        <v>4</v>
      </c>
      <c r="S286" s="104"/>
      <c r="T286" s="105"/>
      <c r="U286" s="16"/>
      <c r="V286" s="69" t="s">
        <v>4</v>
      </c>
      <c r="W286" s="104"/>
      <c r="X286" s="105"/>
    </row>
    <row r="287" spans="2:24">
      <c r="B287" s="69" t="s">
        <v>5</v>
      </c>
      <c r="C287" s="104"/>
      <c r="D287" s="105"/>
      <c r="E287" s="16"/>
      <c r="F287" s="69" t="s">
        <v>5</v>
      </c>
      <c r="G287" s="104"/>
      <c r="H287" s="105"/>
      <c r="I287" s="16"/>
      <c r="J287" s="69" t="s">
        <v>5</v>
      </c>
      <c r="K287" s="104"/>
      <c r="L287" s="105"/>
      <c r="M287" s="16"/>
      <c r="N287" s="69" t="s">
        <v>5</v>
      </c>
      <c r="O287" s="104"/>
      <c r="P287" s="105"/>
      <c r="Q287" s="16"/>
      <c r="R287" s="69" t="s">
        <v>5</v>
      </c>
      <c r="S287" s="104"/>
      <c r="T287" s="105"/>
      <c r="U287" s="16"/>
      <c r="V287" s="69" t="s">
        <v>5</v>
      </c>
      <c r="W287" s="104"/>
      <c r="X287" s="105"/>
    </row>
    <row r="288" spans="2:24">
      <c r="B288" s="69" t="s">
        <v>6</v>
      </c>
      <c r="C288" s="104" t="s">
        <v>93</v>
      </c>
      <c r="D288" s="105"/>
      <c r="E288" s="16"/>
      <c r="F288" s="69" t="s">
        <v>6</v>
      </c>
      <c r="G288" s="104" t="s">
        <v>93</v>
      </c>
      <c r="H288" s="105"/>
      <c r="I288" s="16"/>
      <c r="J288" s="69" t="s">
        <v>6</v>
      </c>
      <c r="K288" s="104" t="s">
        <v>93</v>
      </c>
      <c r="L288" s="105"/>
      <c r="M288" s="16"/>
      <c r="N288" s="69" t="s">
        <v>6</v>
      </c>
      <c r="O288" s="104" t="s">
        <v>93</v>
      </c>
      <c r="P288" s="105"/>
      <c r="Q288" s="16"/>
      <c r="R288" s="69" t="s">
        <v>6</v>
      </c>
      <c r="S288" s="104" t="s">
        <v>93</v>
      </c>
      <c r="T288" s="105"/>
      <c r="U288" s="16"/>
      <c r="V288" s="69" t="s">
        <v>6</v>
      </c>
      <c r="W288" s="104" t="s">
        <v>93</v>
      </c>
      <c r="X288" s="105"/>
    </row>
    <row r="289" spans="2:24">
      <c r="B289" s="69" t="s">
        <v>7</v>
      </c>
      <c r="C289" s="69" t="s">
        <v>8</v>
      </c>
      <c r="D289" s="69" t="s">
        <v>9</v>
      </c>
      <c r="E289" s="16"/>
      <c r="F289" s="69" t="s">
        <v>7</v>
      </c>
      <c r="G289" s="69" t="s">
        <v>8</v>
      </c>
      <c r="H289" s="69" t="s">
        <v>9</v>
      </c>
      <c r="I289" s="16"/>
      <c r="J289" s="69" t="s">
        <v>7</v>
      </c>
      <c r="K289" s="69" t="s">
        <v>8</v>
      </c>
      <c r="L289" s="69" t="s">
        <v>9</v>
      </c>
      <c r="M289" s="16"/>
      <c r="N289" s="69" t="s">
        <v>7</v>
      </c>
      <c r="O289" s="69" t="s">
        <v>8</v>
      </c>
      <c r="P289" s="69" t="s">
        <v>9</v>
      </c>
      <c r="Q289" s="16"/>
      <c r="R289" s="69" t="s">
        <v>7</v>
      </c>
      <c r="S289" s="69" t="s">
        <v>8</v>
      </c>
      <c r="T289" s="69" t="s">
        <v>9</v>
      </c>
      <c r="U289" s="16"/>
      <c r="V289" s="69" t="s">
        <v>7</v>
      </c>
      <c r="W289" s="69" t="s">
        <v>8</v>
      </c>
      <c r="X289" s="69" t="s">
        <v>9</v>
      </c>
    </row>
    <row r="290" spans="2:24">
      <c r="B2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0" s="18"/>
      <c r="E290" s="16"/>
      <c r="F2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0" s="18"/>
      <c r="I290" s="16"/>
      <c r="J2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0" s="18"/>
      <c r="M290" s="16"/>
      <c r="N2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0" s="18"/>
      <c r="Q290" s="16"/>
      <c r="R2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0" s="18"/>
      <c r="U290" s="16"/>
      <c r="V2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0" s="18"/>
    </row>
    <row r="291" spans="2:24">
      <c r="B291" s="69">
        <f t="shared" ref="B291:B299" ca="1" si="66">IF(RIGHT(INDIRECT(ADDRESS(FLOOR((ROW()-5)/25,1)*25+13,FLOOR((COLUMN()-2)/8,1)*8+3)),3)="16C",
IF((MOD(ROW()-14,25)+FLOOR(MOD(COLUMN()-2,8)/4,1)*10)&gt;16,"",MOD(ROW()-14,25)+FLOOR(MOD(COLUMN()-2,8)/4,1)*10),MOD(ROW()-14,25))</f>
        <v>2</v>
      </c>
      <c r="C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1" s="18"/>
      <c r="E291" s="16"/>
      <c r="F291" s="69">
        <f t="shared" ref="F291:F299" ca="1" si="67">IF(RIGHT(INDIRECT(ADDRESS(FLOOR((ROW()-5)/25,1)*25+13,FLOOR((COLUMN()-2)/8,1)*8+3)),3)="16C",
IF((MOD(ROW()-14,25)+FLOOR(MOD(COLUMN()-2,8)/4,1)*10)&gt;16,"",MOD(ROW()-14,25)+FLOOR(MOD(COLUMN()-2,8)/4,1)*10),MOD(ROW()-14,25))</f>
        <v>2</v>
      </c>
      <c r="G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1" s="18"/>
      <c r="I291" s="16"/>
      <c r="J291" s="69">
        <f t="shared" ref="J291:J299" ca="1" si="68">IF(RIGHT(INDIRECT(ADDRESS(FLOOR((ROW()-5)/25,1)*25+13,FLOOR((COLUMN()-2)/8,1)*8+3)),3)="16C",
IF((MOD(ROW()-14,25)+FLOOR(MOD(COLUMN()-2,8)/4,1)*10)&gt;16,"",MOD(ROW()-14,25)+FLOOR(MOD(COLUMN()-2,8)/4,1)*10),MOD(ROW()-14,25))</f>
        <v>2</v>
      </c>
      <c r="K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1" s="18"/>
      <c r="M291" s="16"/>
      <c r="N291" s="69">
        <f t="shared" ref="N291:N299" ca="1" si="69">IF(RIGHT(INDIRECT(ADDRESS(FLOOR((ROW()-5)/25,1)*25+13,FLOOR((COLUMN()-2)/8,1)*8+3)),3)="16C",
IF((MOD(ROW()-14,25)+FLOOR(MOD(COLUMN()-2,8)/4,1)*10)&gt;16,"",MOD(ROW()-14,25)+FLOOR(MOD(COLUMN()-2,8)/4,1)*10),MOD(ROW()-14,25))</f>
        <v>2</v>
      </c>
      <c r="O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1" s="18"/>
      <c r="Q291" s="16"/>
      <c r="R291" s="69">
        <f t="shared" ref="R291:R299" ca="1" si="70">IF(RIGHT(INDIRECT(ADDRESS(FLOOR((ROW()-5)/25,1)*25+13,FLOOR((COLUMN()-2)/8,1)*8+3)),3)="16C",
IF((MOD(ROW()-14,25)+FLOOR(MOD(COLUMN()-2,8)/4,1)*10)&gt;16,"",MOD(ROW()-14,25)+FLOOR(MOD(COLUMN()-2,8)/4,1)*10),MOD(ROW()-14,25))</f>
        <v>2</v>
      </c>
      <c r="S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1" s="18"/>
      <c r="U291" s="16"/>
      <c r="V291" s="69">
        <f t="shared" ref="V291:V299" ca="1" si="71">IF(RIGHT(INDIRECT(ADDRESS(FLOOR((ROW()-5)/25,1)*25+13,FLOOR((COLUMN()-2)/8,1)*8+3)),3)="16C",
IF((MOD(ROW()-14,25)+FLOOR(MOD(COLUMN()-2,8)/4,1)*10)&gt;16,"",MOD(ROW()-14,25)+FLOOR(MOD(COLUMN()-2,8)/4,1)*10),MOD(ROW()-14,25))</f>
        <v>2</v>
      </c>
      <c r="W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1" s="18"/>
    </row>
    <row r="292" spans="2:24">
      <c r="B292" s="69">
        <f t="shared" ca="1" si="66"/>
        <v>3</v>
      </c>
      <c r="C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2" s="18"/>
      <c r="E292" s="16"/>
      <c r="F292" s="69">
        <f t="shared" ca="1" si="67"/>
        <v>3</v>
      </c>
      <c r="G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2" s="18"/>
      <c r="I292" s="16"/>
      <c r="J292" s="69">
        <f t="shared" ca="1" si="68"/>
        <v>3</v>
      </c>
      <c r="K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2" s="18"/>
      <c r="M292" s="16"/>
      <c r="N292" s="69">
        <f t="shared" ca="1" si="69"/>
        <v>3</v>
      </c>
      <c r="O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2" s="18"/>
      <c r="Q292" s="16"/>
      <c r="R292" s="69">
        <f t="shared" ca="1" si="70"/>
        <v>3</v>
      </c>
      <c r="S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2" s="18"/>
      <c r="U292" s="16"/>
      <c r="V292" s="69">
        <f t="shared" ca="1" si="71"/>
        <v>3</v>
      </c>
      <c r="W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2" s="18"/>
    </row>
    <row r="293" spans="2:24">
      <c r="B293" s="69">
        <f t="shared" ca="1" si="66"/>
        <v>4</v>
      </c>
      <c r="C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3" s="18"/>
      <c r="E293" s="16"/>
      <c r="F293" s="69">
        <f t="shared" ca="1" si="67"/>
        <v>4</v>
      </c>
      <c r="G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3" s="18"/>
      <c r="I293" s="16"/>
      <c r="J293" s="69">
        <f t="shared" ca="1" si="68"/>
        <v>4</v>
      </c>
      <c r="K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3" s="18"/>
      <c r="M293" s="16"/>
      <c r="N293" s="69">
        <f t="shared" ca="1" si="69"/>
        <v>4</v>
      </c>
      <c r="O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3" s="18"/>
      <c r="Q293" s="16"/>
      <c r="R293" s="69">
        <f t="shared" ca="1" si="70"/>
        <v>4</v>
      </c>
      <c r="S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3" s="18"/>
      <c r="U293" s="16"/>
      <c r="V293" s="69">
        <f t="shared" ca="1" si="71"/>
        <v>4</v>
      </c>
      <c r="W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3" s="18"/>
    </row>
    <row r="294" spans="2:24">
      <c r="B294" s="69">
        <f t="shared" ca="1" si="66"/>
        <v>5</v>
      </c>
      <c r="C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4" s="20"/>
      <c r="E294" s="16"/>
      <c r="F294" s="69">
        <f t="shared" ca="1" si="67"/>
        <v>5</v>
      </c>
      <c r="G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4" s="20"/>
      <c r="I294" s="16"/>
      <c r="J294" s="69">
        <f t="shared" ca="1" si="68"/>
        <v>5</v>
      </c>
      <c r="K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4" s="20"/>
      <c r="M294" s="16"/>
      <c r="N294" s="69">
        <f t="shared" ca="1" si="69"/>
        <v>5</v>
      </c>
      <c r="O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4" s="20"/>
      <c r="Q294" s="16"/>
      <c r="R294" s="69">
        <f t="shared" ca="1" si="70"/>
        <v>5</v>
      </c>
      <c r="S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4" s="20"/>
      <c r="U294" s="16"/>
      <c r="V294" s="69">
        <f t="shared" ca="1" si="71"/>
        <v>5</v>
      </c>
      <c r="W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4" s="20"/>
    </row>
    <row r="295" spans="2:24">
      <c r="B295" s="69">
        <f t="shared" ca="1" si="66"/>
        <v>6</v>
      </c>
      <c r="C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5" s="69"/>
      <c r="E295" s="16"/>
      <c r="F295" s="69">
        <f t="shared" ca="1" si="67"/>
        <v>6</v>
      </c>
      <c r="G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5" s="69"/>
      <c r="I295" s="16"/>
      <c r="J295" s="69">
        <f t="shared" ca="1" si="68"/>
        <v>6</v>
      </c>
      <c r="K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5" s="69"/>
      <c r="M295" s="16"/>
      <c r="N295" s="69">
        <f t="shared" ca="1" si="69"/>
        <v>6</v>
      </c>
      <c r="O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5" s="69"/>
      <c r="Q295" s="16"/>
      <c r="R295" s="69">
        <f t="shared" ca="1" si="70"/>
        <v>6</v>
      </c>
      <c r="S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5" s="69"/>
      <c r="U295" s="16"/>
      <c r="V295" s="69">
        <f t="shared" ca="1" si="71"/>
        <v>6</v>
      </c>
      <c r="W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5" s="69"/>
    </row>
    <row r="296" spans="2:24">
      <c r="B296" s="69">
        <f t="shared" ca="1" si="66"/>
        <v>7</v>
      </c>
      <c r="C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6" s="69"/>
      <c r="E296" s="16"/>
      <c r="F296" s="69">
        <f t="shared" ca="1" si="67"/>
        <v>7</v>
      </c>
      <c r="G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6" s="69"/>
      <c r="I296" s="16"/>
      <c r="J296" s="69">
        <f t="shared" ca="1" si="68"/>
        <v>7</v>
      </c>
      <c r="K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6" s="69"/>
      <c r="M296" s="16"/>
      <c r="N296" s="69">
        <f t="shared" ca="1" si="69"/>
        <v>7</v>
      </c>
      <c r="O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6" s="69"/>
      <c r="Q296" s="16"/>
      <c r="R296" s="69">
        <f t="shared" ca="1" si="70"/>
        <v>7</v>
      </c>
      <c r="S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6" s="69"/>
      <c r="U296" s="16"/>
      <c r="V296" s="69">
        <f t="shared" ca="1" si="71"/>
        <v>7</v>
      </c>
      <c r="W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6" s="69"/>
    </row>
    <row r="297" spans="2:24">
      <c r="B297" s="69">
        <f t="shared" ca="1" si="66"/>
        <v>8</v>
      </c>
      <c r="C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7" s="69"/>
      <c r="E297" s="16"/>
      <c r="F297" s="69">
        <f t="shared" ca="1" si="67"/>
        <v>8</v>
      </c>
      <c r="G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7" s="69"/>
      <c r="I297" s="16"/>
      <c r="J297" s="69">
        <f t="shared" ca="1" si="68"/>
        <v>8</v>
      </c>
      <c r="K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7" s="69"/>
      <c r="M297" s="16"/>
      <c r="N297" s="69">
        <f t="shared" ca="1" si="69"/>
        <v>8</v>
      </c>
      <c r="O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7" s="69"/>
      <c r="Q297" s="16"/>
      <c r="R297" s="69">
        <f t="shared" ca="1" si="70"/>
        <v>8</v>
      </c>
      <c r="S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7" s="69"/>
      <c r="U297" s="16"/>
      <c r="V297" s="69">
        <f t="shared" ca="1" si="71"/>
        <v>8</v>
      </c>
      <c r="W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7" s="69"/>
    </row>
    <row r="298" spans="2:24">
      <c r="B298" s="69">
        <f t="shared" ca="1" si="66"/>
        <v>9</v>
      </c>
      <c r="C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8" s="69"/>
      <c r="E298" s="16"/>
      <c r="F298" s="69">
        <f t="shared" ca="1" si="67"/>
        <v>9</v>
      </c>
      <c r="G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8" s="69"/>
      <c r="I298" s="16"/>
      <c r="J298" s="69">
        <f t="shared" ca="1" si="68"/>
        <v>9</v>
      </c>
      <c r="K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8" s="69"/>
      <c r="M298" s="16"/>
      <c r="N298" s="69">
        <f t="shared" ca="1" si="69"/>
        <v>9</v>
      </c>
      <c r="O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8" s="69"/>
      <c r="Q298" s="16"/>
      <c r="R298" s="69">
        <f t="shared" ca="1" si="70"/>
        <v>9</v>
      </c>
      <c r="S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8" s="69"/>
      <c r="U298" s="16"/>
      <c r="V298" s="69">
        <f t="shared" ca="1" si="71"/>
        <v>9</v>
      </c>
      <c r="W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8" s="69"/>
    </row>
    <row r="299" spans="2:24">
      <c r="B299" s="69">
        <f t="shared" ca="1" si="66"/>
        <v>10</v>
      </c>
      <c r="C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9" s="69"/>
      <c r="E299" s="16"/>
      <c r="F299" s="69">
        <f t="shared" ca="1" si="67"/>
        <v>10</v>
      </c>
      <c r="G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9" s="69"/>
      <c r="I299" s="16"/>
      <c r="J299" s="69">
        <f t="shared" ca="1" si="68"/>
        <v>10</v>
      </c>
      <c r="K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9" s="69"/>
      <c r="M299" s="16"/>
      <c r="N299" s="69">
        <f t="shared" ca="1" si="69"/>
        <v>10</v>
      </c>
      <c r="O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9" s="69"/>
      <c r="Q299" s="16"/>
      <c r="R299" s="69">
        <f t="shared" ca="1" si="70"/>
        <v>10</v>
      </c>
      <c r="S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9" s="69"/>
      <c r="U299" s="16"/>
      <c r="V299" s="69">
        <f t="shared" ca="1" si="71"/>
        <v>10</v>
      </c>
      <c r="W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9" s="69"/>
    </row>
    <row r="300" spans="2:24">
      <c r="B300" s="101" t="s">
        <v>226</v>
      </c>
      <c r="C300" s="102"/>
      <c r="D300" s="103"/>
      <c r="E300" s="16"/>
      <c r="F300" s="101" t="s">
        <v>226</v>
      </c>
      <c r="G300" s="102"/>
      <c r="H300" s="103"/>
      <c r="I300" s="16"/>
      <c r="J300" s="101" t="s">
        <v>226</v>
      </c>
      <c r="K300" s="102"/>
      <c r="L300" s="103"/>
      <c r="M300" s="16"/>
      <c r="N300" s="101" t="s">
        <v>226</v>
      </c>
      <c r="O300" s="102"/>
      <c r="P300" s="103"/>
      <c r="Q300" s="16"/>
      <c r="R300" s="101" t="s">
        <v>226</v>
      </c>
      <c r="S300" s="102"/>
      <c r="T300" s="103"/>
      <c r="U300" s="16"/>
      <c r="V300" s="101" t="s">
        <v>226</v>
      </c>
      <c r="W300" s="102"/>
      <c r="X300" s="103"/>
    </row>
    <row r="301" spans="2:24" ht="6" hidden="1" customHeight="1"/>
    <row r="302" spans="2:24" ht="6" hidden="1" customHeight="1">
      <c r="F302" s="11" t="str">
        <f>C313</f>
        <v>　</v>
      </c>
      <c r="G302" s="11" t="str">
        <f>F302</f>
        <v>　</v>
      </c>
      <c r="H302" s="11" t="str">
        <f>G302</f>
        <v>　</v>
      </c>
      <c r="N302" s="11" t="str">
        <f>K313</f>
        <v>　</v>
      </c>
      <c r="O302" s="11" t="str">
        <f>N302</f>
        <v>　</v>
      </c>
      <c r="P302" s="11" t="str">
        <f>O302</f>
        <v>　</v>
      </c>
      <c r="V302" s="11" t="str">
        <f>S313</f>
        <v>　</v>
      </c>
      <c r="W302" s="11" t="str">
        <f>V302</f>
        <v>　</v>
      </c>
      <c r="X302" s="11" t="str">
        <f>W302</f>
        <v>　</v>
      </c>
    </row>
    <row r="303" spans="2:24" ht="6" hidden="1" customHeight="1"/>
    <row r="304" spans="2:24" ht="16.8" thickBot="1"/>
    <row r="305" spans="2:24" ht="16.2" customHeight="1">
      <c r="B305" s="12" t="s">
        <v>47</v>
      </c>
      <c r="C305" s="108"/>
      <c r="D305" s="109"/>
      <c r="F305" s="12" t="s">
        <v>47</v>
      </c>
      <c r="G305" s="108"/>
      <c r="H305" s="109"/>
      <c r="J305" s="12" t="s">
        <v>47</v>
      </c>
      <c r="K305" s="108"/>
      <c r="L305" s="109"/>
      <c r="N305" s="12" t="s">
        <v>47</v>
      </c>
      <c r="O305" s="108"/>
      <c r="P305" s="109"/>
      <c r="R305" s="12" t="s">
        <v>47</v>
      </c>
      <c r="S305" s="108"/>
      <c r="T305" s="109"/>
      <c r="V305" s="12" t="s">
        <v>47</v>
      </c>
      <c r="W305" s="108"/>
      <c r="X305" s="109"/>
    </row>
    <row r="306" spans="2:24" ht="16.8" thickBot="1">
      <c r="B306" s="13" t="s">
        <v>48</v>
      </c>
      <c r="C306" s="106"/>
      <c r="D306" s="107"/>
      <c r="F306" s="13" t="s">
        <v>48</v>
      </c>
      <c r="G306" s="106"/>
      <c r="H306" s="107"/>
      <c r="J306" s="13" t="s">
        <v>48</v>
      </c>
      <c r="K306" s="106"/>
      <c r="L306" s="107"/>
      <c r="N306" s="13" t="s">
        <v>48</v>
      </c>
      <c r="O306" s="106"/>
      <c r="P306" s="107"/>
      <c r="R306" s="13" t="s">
        <v>48</v>
      </c>
      <c r="S306" s="106"/>
      <c r="T306" s="107"/>
      <c r="V306" s="13" t="s">
        <v>48</v>
      </c>
      <c r="W306" s="106"/>
      <c r="X306" s="107"/>
    </row>
    <row r="307" spans="2:24">
      <c r="B307" s="14"/>
      <c r="C307" s="15" t="s">
        <v>49</v>
      </c>
      <c r="D307" s="14"/>
      <c r="F307" s="14"/>
      <c r="G307" s="15" t="s">
        <v>49</v>
      </c>
      <c r="H307" s="14"/>
      <c r="J307" s="14"/>
      <c r="K307" s="15" t="s">
        <v>49</v>
      </c>
      <c r="L307" s="14"/>
      <c r="N307" s="14"/>
      <c r="O307" s="15" t="s">
        <v>49</v>
      </c>
      <c r="P307" s="14"/>
      <c r="R307" s="14"/>
      <c r="S307" s="15" t="s">
        <v>49</v>
      </c>
      <c r="T307" s="14"/>
      <c r="V307" s="14"/>
      <c r="W307" s="15" t="s">
        <v>49</v>
      </c>
      <c r="X307" s="14"/>
    </row>
    <row r="308" spans="2:24">
      <c r="B308" s="69" t="s">
        <v>1</v>
      </c>
      <c r="C308" s="104"/>
      <c r="D308" s="105"/>
      <c r="E308" s="16"/>
      <c r="F308" s="69" t="s">
        <v>1</v>
      </c>
      <c r="G308" s="104"/>
      <c r="H308" s="105"/>
      <c r="I308" s="16"/>
      <c r="J308" s="69" t="s">
        <v>1</v>
      </c>
      <c r="K308" s="104"/>
      <c r="L308" s="105"/>
      <c r="M308" s="16"/>
      <c r="N308" s="69" t="s">
        <v>1</v>
      </c>
      <c r="O308" s="104"/>
      <c r="P308" s="105"/>
      <c r="Q308" s="16"/>
      <c r="R308" s="69" t="s">
        <v>1</v>
      </c>
      <c r="S308" s="104"/>
      <c r="T308" s="105"/>
      <c r="U308" s="16"/>
      <c r="V308" s="69" t="s">
        <v>1</v>
      </c>
      <c r="W308" s="104"/>
      <c r="X308" s="105"/>
    </row>
    <row r="309" spans="2:24">
      <c r="B309" s="69" t="s">
        <v>2</v>
      </c>
      <c r="C309" s="104"/>
      <c r="D309" s="105"/>
      <c r="E309" s="16"/>
      <c r="F309" s="69" t="s">
        <v>2</v>
      </c>
      <c r="G309" s="104"/>
      <c r="H309" s="105"/>
      <c r="I309" s="16"/>
      <c r="J309" s="69" t="s">
        <v>2</v>
      </c>
      <c r="K309" s="104"/>
      <c r="L309" s="105"/>
      <c r="M309" s="16"/>
      <c r="N309" s="69" t="s">
        <v>2</v>
      </c>
      <c r="O309" s="104"/>
      <c r="P309" s="105"/>
      <c r="Q309" s="16"/>
      <c r="R309" s="69" t="s">
        <v>2</v>
      </c>
      <c r="S309" s="104"/>
      <c r="T309" s="105"/>
      <c r="U309" s="16"/>
      <c r="V309" s="69" t="s">
        <v>2</v>
      </c>
      <c r="W309" s="104"/>
      <c r="X309" s="105"/>
    </row>
    <row r="310" spans="2:24">
      <c r="B310" s="69" t="s">
        <v>3</v>
      </c>
      <c r="C310" s="104"/>
      <c r="D310" s="105"/>
      <c r="E310" s="16"/>
      <c r="F310" s="69" t="s">
        <v>3</v>
      </c>
      <c r="G310" s="104"/>
      <c r="H310" s="105"/>
      <c r="I310" s="16"/>
      <c r="J310" s="69" t="s">
        <v>3</v>
      </c>
      <c r="K310" s="104"/>
      <c r="L310" s="105"/>
      <c r="M310" s="16"/>
      <c r="N310" s="69" t="s">
        <v>3</v>
      </c>
      <c r="O310" s="104"/>
      <c r="P310" s="105"/>
      <c r="Q310" s="16"/>
      <c r="R310" s="69" t="s">
        <v>3</v>
      </c>
      <c r="S310" s="104"/>
      <c r="T310" s="105"/>
      <c r="U310" s="16"/>
      <c r="V310" s="69" t="s">
        <v>3</v>
      </c>
      <c r="W310" s="104"/>
      <c r="X310" s="105"/>
    </row>
    <row r="311" spans="2:24">
      <c r="B311" s="69" t="s">
        <v>4</v>
      </c>
      <c r="C311" s="104"/>
      <c r="D311" s="105"/>
      <c r="E311" s="16"/>
      <c r="F311" s="69" t="s">
        <v>4</v>
      </c>
      <c r="G311" s="104"/>
      <c r="H311" s="105"/>
      <c r="I311" s="16"/>
      <c r="J311" s="69" t="s">
        <v>4</v>
      </c>
      <c r="K311" s="104"/>
      <c r="L311" s="105"/>
      <c r="M311" s="16"/>
      <c r="N311" s="69" t="s">
        <v>4</v>
      </c>
      <c r="O311" s="104"/>
      <c r="P311" s="105"/>
      <c r="Q311" s="16"/>
      <c r="R311" s="69" t="s">
        <v>4</v>
      </c>
      <c r="S311" s="104"/>
      <c r="T311" s="105"/>
      <c r="U311" s="16"/>
      <c r="V311" s="69" t="s">
        <v>4</v>
      </c>
      <c r="W311" s="104"/>
      <c r="X311" s="105"/>
    </row>
    <row r="312" spans="2:24">
      <c r="B312" s="69" t="s">
        <v>5</v>
      </c>
      <c r="C312" s="104"/>
      <c r="D312" s="105"/>
      <c r="E312" s="16"/>
      <c r="F312" s="69" t="s">
        <v>5</v>
      </c>
      <c r="G312" s="104"/>
      <c r="H312" s="105"/>
      <c r="I312" s="16"/>
      <c r="J312" s="69" t="s">
        <v>5</v>
      </c>
      <c r="K312" s="104"/>
      <c r="L312" s="105"/>
      <c r="M312" s="16"/>
      <c r="N312" s="69" t="s">
        <v>5</v>
      </c>
      <c r="O312" s="104"/>
      <c r="P312" s="105"/>
      <c r="Q312" s="16"/>
      <c r="R312" s="69" t="s">
        <v>5</v>
      </c>
      <c r="S312" s="104"/>
      <c r="T312" s="105"/>
      <c r="U312" s="16"/>
      <c r="V312" s="69" t="s">
        <v>5</v>
      </c>
      <c r="W312" s="104"/>
      <c r="X312" s="105"/>
    </row>
    <row r="313" spans="2:24">
      <c r="B313" s="70" t="s">
        <v>6</v>
      </c>
      <c r="C313" s="104" t="s">
        <v>93</v>
      </c>
      <c r="D313" s="105"/>
      <c r="F313" s="70" t="s">
        <v>6</v>
      </c>
      <c r="G313" s="104" t="s">
        <v>93</v>
      </c>
      <c r="H313" s="105"/>
      <c r="J313" s="70" t="s">
        <v>6</v>
      </c>
      <c r="K313" s="104" t="s">
        <v>93</v>
      </c>
      <c r="L313" s="105"/>
      <c r="N313" s="70" t="s">
        <v>6</v>
      </c>
      <c r="O313" s="104" t="s">
        <v>93</v>
      </c>
      <c r="P313" s="105"/>
      <c r="R313" s="70" t="s">
        <v>6</v>
      </c>
      <c r="S313" s="104" t="s">
        <v>93</v>
      </c>
      <c r="T313" s="105"/>
      <c r="V313" s="70" t="s">
        <v>6</v>
      </c>
      <c r="W313" s="104" t="s">
        <v>93</v>
      </c>
      <c r="X313" s="105"/>
    </row>
    <row r="314" spans="2:24">
      <c r="B314" s="70" t="s">
        <v>7</v>
      </c>
      <c r="C314" s="70" t="s">
        <v>8</v>
      </c>
      <c r="D314" s="70" t="s">
        <v>9</v>
      </c>
      <c r="F314" s="70" t="s">
        <v>7</v>
      </c>
      <c r="G314" s="70" t="s">
        <v>8</v>
      </c>
      <c r="H314" s="70" t="s">
        <v>9</v>
      </c>
      <c r="J314" s="70" t="s">
        <v>7</v>
      </c>
      <c r="K314" s="70" t="s">
        <v>8</v>
      </c>
      <c r="L314" s="70" t="s">
        <v>9</v>
      </c>
      <c r="N314" s="70" t="s">
        <v>7</v>
      </c>
      <c r="O314" s="70" t="s">
        <v>8</v>
      </c>
      <c r="P314" s="70" t="s">
        <v>9</v>
      </c>
      <c r="R314" s="70" t="s">
        <v>7</v>
      </c>
      <c r="S314" s="70" t="s">
        <v>8</v>
      </c>
      <c r="T314" s="70" t="s">
        <v>9</v>
      </c>
      <c r="V314" s="70" t="s">
        <v>7</v>
      </c>
      <c r="W314" s="70" t="s">
        <v>8</v>
      </c>
      <c r="X314" s="70" t="s">
        <v>9</v>
      </c>
    </row>
    <row r="315" spans="2:24">
      <c r="B3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15" s="18"/>
      <c r="E315" s="16"/>
      <c r="F3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15" s="18"/>
      <c r="I315" s="16"/>
      <c r="J3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15" s="18"/>
      <c r="M315" s="16"/>
      <c r="N3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15" s="18"/>
      <c r="Q315" s="16"/>
      <c r="R3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15" s="18"/>
      <c r="U315" s="16"/>
      <c r="V3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15" s="18"/>
    </row>
    <row r="316" spans="2:24">
      <c r="B316" s="69">
        <f t="shared" ref="B316:B324" ca="1" si="72">IF(RIGHT(INDIRECT(ADDRESS(FLOOR((ROW()-5)/25,1)*25+13,FLOOR((COLUMN()-2)/8,1)*8+3)),3)="16C",
IF((MOD(ROW()-14,25)+FLOOR(MOD(COLUMN()-2,8)/4,1)*10)&gt;16,"",MOD(ROW()-14,25)+FLOOR(MOD(COLUMN()-2,8)/4,1)*10),MOD(ROW()-14,25))</f>
        <v>2</v>
      </c>
      <c r="C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16" s="19"/>
      <c r="E316" s="16"/>
      <c r="F316" s="69">
        <f t="shared" ref="F316:F324" ca="1" si="73">IF(RIGHT(INDIRECT(ADDRESS(FLOOR((ROW()-5)/25,1)*25+13,FLOOR((COLUMN()-2)/8,1)*8+3)),3)="16C",
IF((MOD(ROW()-14,25)+FLOOR(MOD(COLUMN()-2,8)/4,1)*10)&gt;16,"",MOD(ROW()-14,25)+FLOOR(MOD(COLUMN()-2,8)/4,1)*10),MOD(ROW()-14,25))</f>
        <v>2</v>
      </c>
      <c r="G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16" s="19"/>
      <c r="I316" s="16"/>
      <c r="J316" s="69">
        <f t="shared" ref="J316:J324" ca="1" si="74">IF(RIGHT(INDIRECT(ADDRESS(FLOOR((ROW()-5)/25,1)*25+13,FLOOR((COLUMN()-2)/8,1)*8+3)),3)="16C",
IF((MOD(ROW()-14,25)+FLOOR(MOD(COLUMN()-2,8)/4,1)*10)&gt;16,"",MOD(ROW()-14,25)+FLOOR(MOD(COLUMN()-2,8)/4,1)*10),MOD(ROW()-14,25))</f>
        <v>2</v>
      </c>
      <c r="K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16" s="19"/>
      <c r="M316" s="16"/>
      <c r="N316" s="69">
        <f t="shared" ref="N316:N324" ca="1" si="75">IF(RIGHT(INDIRECT(ADDRESS(FLOOR((ROW()-5)/25,1)*25+13,FLOOR((COLUMN()-2)/8,1)*8+3)),3)="16C",
IF((MOD(ROW()-14,25)+FLOOR(MOD(COLUMN()-2,8)/4,1)*10)&gt;16,"",MOD(ROW()-14,25)+FLOOR(MOD(COLUMN()-2,8)/4,1)*10),MOD(ROW()-14,25))</f>
        <v>2</v>
      </c>
      <c r="O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16" s="19"/>
      <c r="Q316" s="16"/>
      <c r="R316" s="69">
        <f t="shared" ref="R316:R324" ca="1" si="76">IF(RIGHT(INDIRECT(ADDRESS(FLOOR((ROW()-5)/25,1)*25+13,FLOOR((COLUMN()-2)/8,1)*8+3)),3)="16C",
IF((MOD(ROW()-14,25)+FLOOR(MOD(COLUMN()-2,8)/4,1)*10)&gt;16,"",MOD(ROW()-14,25)+FLOOR(MOD(COLUMN()-2,8)/4,1)*10),MOD(ROW()-14,25))</f>
        <v>2</v>
      </c>
      <c r="S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16" s="19"/>
      <c r="U316" s="16"/>
      <c r="V316" s="69">
        <f t="shared" ref="V316:V324" ca="1" si="77">IF(RIGHT(INDIRECT(ADDRESS(FLOOR((ROW()-5)/25,1)*25+13,FLOOR((COLUMN()-2)/8,1)*8+3)),3)="16C",
IF((MOD(ROW()-14,25)+FLOOR(MOD(COLUMN()-2,8)/4,1)*10)&gt;16,"",MOD(ROW()-14,25)+FLOOR(MOD(COLUMN()-2,8)/4,1)*10),MOD(ROW()-14,25))</f>
        <v>2</v>
      </c>
      <c r="W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16" s="19"/>
    </row>
    <row r="317" spans="2:24">
      <c r="B317" s="69">
        <f t="shared" ca="1" si="72"/>
        <v>3</v>
      </c>
      <c r="C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17" s="18"/>
      <c r="E317" s="16"/>
      <c r="F317" s="69">
        <f t="shared" ca="1" si="73"/>
        <v>3</v>
      </c>
      <c r="G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17" s="18"/>
      <c r="I317" s="16"/>
      <c r="J317" s="69">
        <f t="shared" ca="1" si="74"/>
        <v>3</v>
      </c>
      <c r="K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17" s="18"/>
      <c r="M317" s="16"/>
      <c r="N317" s="69">
        <f t="shared" ca="1" si="75"/>
        <v>3</v>
      </c>
      <c r="O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17" s="18"/>
      <c r="Q317" s="16"/>
      <c r="R317" s="69">
        <f t="shared" ca="1" si="76"/>
        <v>3</v>
      </c>
      <c r="S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17" s="18"/>
      <c r="U317" s="16"/>
      <c r="V317" s="69">
        <f t="shared" ca="1" si="77"/>
        <v>3</v>
      </c>
      <c r="W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17" s="18"/>
    </row>
    <row r="318" spans="2:24">
      <c r="B318" s="69">
        <f t="shared" ca="1" si="72"/>
        <v>4</v>
      </c>
      <c r="C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18" s="19"/>
      <c r="E318" s="16"/>
      <c r="F318" s="69">
        <f t="shared" ca="1" si="73"/>
        <v>4</v>
      </c>
      <c r="G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18" s="19"/>
      <c r="I318" s="16"/>
      <c r="J318" s="69">
        <f t="shared" ca="1" si="74"/>
        <v>4</v>
      </c>
      <c r="K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18" s="19"/>
      <c r="M318" s="16"/>
      <c r="N318" s="69">
        <f t="shared" ca="1" si="75"/>
        <v>4</v>
      </c>
      <c r="O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18" s="19"/>
      <c r="Q318" s="16"/>
      <c r="R318" s="69">
        <f t="shared" ca="1" si="76"/>
        <v>4</v>
      </c>
      <c r="S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18" s="19"/>
      <c r="U318" s="16"/>
      <c r="V318" s="69">
        <f t="shared" ca="1" si="77"/>
        <v>4</v>
      </c>
      <c r="W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18" s="19"/>
    </row>
    <row r="319" spans="2:24">
      <c r="B319" s="69">
        <f t="shared" ca="1" si="72"/>
        <v>5</v>
      </c>
      <c r="C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19" s="18"/>
      <c r="E319" s="16"/>
      <c r="F319" s="69">
        <f t="shared" ca="1" si="73"/>
        <v>5</v>
      </c>
      <c r="G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19" s="18"/>
      <c r="I319" s="16"/>
      <c r="J319" s="69">
        <f t="shared" ca="1" si="74"/>
        <v>5</v>
      </c>
      <c r="K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19" s="18"/>
      <c r="M319" s="16"/>
      <c r="N319" s="69">
        <f t="shared" ca="1" si="75"/>
        <v>5</v>
      </c>
      <c r="O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19" s="18"/>
      <c r="Q319" s="16"/>
      <c r="R319" s="69">
        <f t="shared" ca="1" si="76"/>
        <v>5</v>
      </c>
      <c r="S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19" s="18"/>
      <c r="U319" s="16"/>
      <c r="V319" s="69">
        <f t="shared" ca="1" si="77"/>
        <v>5</v>
      </c>
      <c r="W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19" s="18"/>
    </row>
    <row r="320" spans="2:24">
      <c r="B320" s="69">
        <f t="shared" ca="1" si="72"/>
        <v>6</v>
      </c>
      <c r="C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20" s="19"/>
      <c r="E320" s="16"/>
      <c r="F320" s="69">
        <f t="shared" ca="1" si="73"/>
        <v>6</v>
      </c>
      <c r="G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20" s="19"/>
      <c r="I320" s="16"/>
      <c r="J320" s="69">
        <f t="shared" ca="1" si="74"/>
        <v>6</v>
      </c>
      <c r="K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20" s="19"/>
      <c r="M320" s="16"/>
      <c r="N320" s="69">
        <f t="shared" ca="1" si="75"/>
        <v>6</v>
      </c>
      <c r="O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20" s="19"/>
      <c r="Q320" s="16"/>
      <c r="R320" s="69">
        <f t="shared" ca="1" si="76"/>
        <v>6</v>
      </c>
      <c r="S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20" s="19"/>
      <c r="U320" s="16"/>
      <c r="V320" s="69">
        <f t="shared" ca="1" si="77"/>
        <v>6</v>
      </c>
      <c r="W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20" s="19"/>
    </row>
    <row r="321" spans="2:24">
      <c r="B321" s="69">
        <f t="shared" ca="1" si="72"/>
        <v>7</v>
      </c>
      <c r="C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21" s="69"/>
      <c r="E321" s="16"/>
      <c r="F321" s="69">
        <f t="shared" ca="1" si="73"/>
        <v>7</v>
      </c>
      <c r="G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21" s="69"/>
      <c r="I321" s="16"/>
      <c r="J321" s="69">
        <f t="shared" ca="1" si="74"/>
        <v>7</v>
      </c>
      <c r="K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21" s="69"/>
      <c r="M321" s="16"/>
      <c r="N321" s="69">
        <f t="shared" ca="1" si="75"/>
        <v>7</v>
      </c>
      <c r="O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21" s="69"/>
      <c r="Q321" s="16"/>
      <c r="R321" s="69">
        <f t="shared" ca="1" si="76"/>
        <v>7</v>
      </c>
      <c r="S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21" s="69"/>
      <c r="U321" s="16"/>
      <c r="V321" s="69">
        <f t="shared" ca="1" si="77"/>
        <v>7</v>
      </c>
      <c r="W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21" s="69"/>
    </row>
    <row r="322" spans="2:24">
      <c r="B322" s="69">
        <f t="shared" ca="1" si="72"/>
        <v>8</v>
      </c>
      <c r="C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22" s="69"/>
      <c r="E322" s="16"/>
      <c r="F322" s="69">
        <f t="shared" ca="1" si="73"/>
        <v>8</v>
      </c>
      <c r="G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22" s="69"/>
      <c r="I322" s="16"/>
      <c r="J322" s="69">
        <f t="shared" ca="1" si="74"/>
        <v>8</v>
      </c>
      <c r="K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22" s="69"/>
      <c r="M322" s="16"/>
      <c r="N322" s="69">
        <f t="shared" ca="1" si="75"/>
        <v>8</v>
      </c>
      <c r="O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22" s="69"/>
      <c r="Q322" s="16"/>
      <c r="R322" s="69">
        <f t="shared" ca="1" si="76"/>
        <v>8</v>
      </c>
      <c r="S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22" s="69"/>
      <c r="U322" s="16"/>
      <c r="V322" s="69">
        <f t="shared" ca="1" si="77"/>
        <v>8</v>
      </c>
      <c r="W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22" s="69"/>
    </row>
    <row r="323" spans="2:24">
      <c r="B323" s="69">
        <f t="shared" ca="1" si="72"/>
        <v>9</v>
      </c>
      <c r="C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23" s="69"/>
      <c r="E323" s="16"/>
      <c r="F323" s="69">
        <f t="shared" ca="1" si="73"/>
        <v>9</v>
      </c>
      <c r="G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23" s="69"/>
      <c r="I323" s="16"/>
      <c r="J323" s="69">
        <f t="shared" ca="1" si="74"/>
        <v>9</v>
      </c>
      <c r="K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23" s="69"/>
      <c r="M323" s="16"/>
      <c r="N323" s="69">
        <f t="shared" ca="1" si="75"/>
        <v>9</v>
      </c>
      <c r="O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23" s="69"/>
      <c r="Q323" s="16"/>
      <c r="R323" s="69">
        <f t="shared" ca="1" si="76"/>
        <v>9</v>
      </c>
      <c r="S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23" s="69"/>
      <c r="U323" s="16"/>
      <c r="V323" s="69">
        <f t="shared" ca="1" si="77"/>
        <v>9</v>
      </c>
      <c r="W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23" s="69"/>
    </row>
    <row r="324" spans="2:24">
      <c r="B324" s="69">
        <f t="shared" ca="1" si="72"/>
        <v>10</v>
      </c>
      <c r="C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24" s="69"/>
      <c r="E324" s="16"/>
      <c r="F324" s="69">
        <f t="shared" ca="1" si="73"/>
        <v>10</v>
      </c>
      <c r="G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24" s="69"/>
      <c r="I324" s="16"/>
      <c r="J324" s="69">
        <f t="shared" ca="1" si="74"/>
        <v>10</v>
      </c>
      <c r="K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24" s="69"/>
      <c r="M324" s="16"/>
      <c r="N324" s="69">
        <f t="shared" ca="1" si="75"/>
        <v>10</v>
      </c>
      <c r="O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24" s="69"/>
      <c r="Q324" s="16"/>
      <c r="R324" s="69">
        <f t="shared" ca="1" si="76"/>
        <v>10</v>
      </c>
      <c r="S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24" s="69"/>
      <c r="U324" s="16"/>
      <c r="V324" s="69">
        <f t="shared" ca="1" si="77"/>
        <v>10</v>
      </c>
      <c r="W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24" s="69"/>
    </row>
    <row r="325" spans="2:24">
      <c r="B325" s="101" t="s">
        <v>226</v>
      </c>
      <c r="C325" s="102"/>
      <c r="D325" s="103"/>
      <c r="E325" s="16"/>
      <c r="F325" s="101" t="s">
        <v>226</v>
      </c>
      <c r="G325" s="102"/>
      <c r="H325" s="103"/>
      <c r="I325" s="16"/>
      <c r="J325" s="101" t="s">
        <v>226</v>
      </c>
      <c r="K325" s="102"/>
      <c r="L325" s="103"/>
      <c r="M325" s="16"/>
      <c r="N325" s="101" t="s">
        <v>226</v>
      </c>
      <c r="O325" s="102"/>
      <c r="P325" s="103"/>
      <c r="Q325" s="16"/>
      <c r="R325" s="101" t="s">
        <v>226</v>
      </c>
      <c r="S325" s="102"/>
      <c r="T325" s="103"/>
      <c r="U325" s="16"/>
      <c r="V325" s="101" t="s">
        <v>226</v>
      </c>
      <c r="W325" s="102"/>
      <c r="X325" s="103"/>
    </row>
    <row r="326" spans="2:24" ht="6" hidden="1" customHeight="1">
      <c r="B326" s="2"/>
      <c r="C326" s="2"/>
      <c r="D326" s="2"/>
      <c r="F326" s="2"/>
      <c r="G326" s="2"/>
      <c r="H326" s="2"/>
      <c r="J326" s="2"/>
      <c r="K326" s="2"/>
      <c r="L326" s="2"/>
      <c r="N326" s="2"/>
      <c r="O326" s="2"/>
      <c r="P326" s="2"/>
      <c r="R326" s="2"/>
      <c r="S326" s="2"/>
      <c r="T326" s="2"/>
      <c r="V326" s="2"/>
      <c r="W326" s="2"/>
      <c r="X326" s="2"/>
    </row>
    <row r="327" spans="2:24" ht="6" hidden="1" customHeight="1">
      <c r="B327" s="2"/>
      <c r="C327" s="2"/>
      <c r="D327" s="2"/>
      <c r="F327" s="2" t="str">
        <f>C338</f>
        <v>　</v>
      </c>
      <c r="G327" s="11" t="str">
        <f>F327</f>
        <v>　</v>
      </c>
      <c r="H327" s="11" t="str">
        <f>G327</f>
        <v>　</v>
      </c>
      <c r="J327" s="2"/>
      <c r="K327" s="2"/>
      <c r="L327" s="2"/>
      <c r="N327" s="2" t="str">
        <f>K338</f>
        <v>　</v>
      </c>
      <c r="O327" s="11" t="str">
        <f>N327</f>
        <v>　</v>
      </c>
      <c r="P327" s="11" t="str">
        <f>O327</f>
        <v>　</v>
      </c>
      <c r="R327" s="2"/>
      <c r="S327" s="2"/>
      <c r="T327" s="2"/>
      <c r="V327" s="2" t="str">
        <f>S338</f>
        <v>　</v>
      </c>
      <c r="W327" s="11" t="str">
        <f>V327</f>
        <v>　</v>
      </c>
      <c r="X327" s="11" t="str">
        <f>W327</f>
        <v>　</v>
      </c>
    </row>
    <row r="328" spans="2:24" ht="6" hidden="1" customHeight="1">
      <c r="B328" s="2"/>
      <c r="C328" s="2"/>
      <c r="D328" s="2"/>
      <c r="F328" s="2"/>
      <c r="G328" s="2"/>
      <c r="H328" s="2"/>
      <c r="J328" s="2"/>
      <c r="K328" s="2"/>
      <c r="L328" s="2"/>
      <c r="N328" s="2"/>
      <c r="O328" s="2"/>
      <c r="P328" s="2"/>
      <c r="R328" s="2"/>
      <c r="S328" s="2"/>
      <c r="T328" s="2"/>
      <c r="V328" s="2"/>
      <c r="W328" s="2"/>
      <c r="X328" s="2"/>
    </row>
    <row r="329" spans="2:24" ht="16.8" thickBot="1"/>
    <row r="330" spans="2:24" ht="16.2" customHeight="1">
      <c r="B330" s="12" t="s">
        <v>47</v>
      </c>
      <c r="C330" s="108"/>
      <c r="D330" s="109"/>
      <c r="F330" s="12" t="s">
        <v>47</v>
      </c>
      <c r="G330" s="108"/>
      <c r="H330" s="109"/>
      <c r="J330" s="12" t="s">
        <v>47</v>
      </c>
      <c r="K330" s="108"/>
      <c r="L330" s="109"/>
      <c r="N330" s="12" t="s">
        <v>47</v>
      </c>
      <c r="O330" s="108"/>
      <c r="P330" s="109"/>
      <c r="R330" s="12" t="s">
        <v>47</v>
      </c>
      <c r="S330" s="108"/>
      <c r="T330" s="109"/>
      <c r="V330" s="12" t="s">
        <v>47</v>
      </c>
      <c r="W330" s="108"/>
      <c r="X330" s="109"/>
    </row>
    <row r="331" spans="2:24" ht="16.8" thickBot="1">
      <c r="B331" s="13" t="s">
        <v>48</v>
      </c>
      <c r="C331" s="106"/>
      <c r="D331" s="107"/>
      <c r="F331" s="13" t="s">
        <v>48</v>
      </c>
      <c r="G331" s="106"/>
      <c r="H331" s="107"/>
      <c r="J331" s="13" t="s">
        <v>48</v>
      </c>
      <c r="K331" s="106"/>
      <c r="L331" s="107"/>
      <c r="N331" s="13" t="s">
        <v>48</v>
      </c>
      <c r="O331" s="106"/>
      <c r="P331" s="107"/>
      <c r="R331" s="13" t="s">
        <v>48</v>
      </c>
      <c r="S331" s="106"/>
      <c r="T331" s="107"/>
      <c r="V331" s="13" t="s">
        <v>48</v>
      </c>
      <c r="W331" s="106"/>
      <c r="X331" s="107"/>
    </row>
    <row r="332" spans="2:24">
      <c r="B332" s="14"/>
      <c r="C332" s="15" t="s">
        <v>49</v>
      </c>
      <c r="D332" s="14"/>
      <c r="F332" s="14"/>
      <c r="G332" s="15" t="s">
        <v>49</v>
      </c>
      <c r="H332" s="14"/>
      <c r="J332" s="14"/>
      <c r="K332" s="15" t="s">
        <v>49</v>
      </c>
      <c r="L332" s="14"/>
      <c r="N332" s="14"/>
      <c r="O332" s="15" t="s">
        <v>49</v>
      </c>
      <c r="P332" s="14"/>
      <c r="R332" s="14"/>
      <c r="S332" s="15" t="s">
        <v>49</v>
      </c>
      <c r="T332" s="14"/>
      <c r="V332" s="14"/>
      <c r="W332" s="15" t="s">
        <v>49</v>
      </c>
      <c r="X332" s="14"/>
    </row>
    <row r="333" spans="2:24">
      <c r="B333" s="69" t="s">
        <v>1</v>
      </c>
      <c r="C333" s="104"/>
      <c r="D333" s="105"/>
      <c r="E333" s="16"/>
      <c r="F333" s="69" t="s">
        <v>1</v>
      </c>
      <c r="G333" s="104"/>
      <c r="H333" s="105"/>
      <c r="I333" s="16"/>
      <c r="J333" s="69" t="s">
        <v>1</v>
      </c>
      <c r="K333" s="104"/>
      <c r="L333" s="105"/>
      <c r="M333" s="16"/>
      <c r="N333" s="69" t="s">
        <v>1</v>
      </c>
      <c r="O333" s="104"/>
      <c r="P333" s="105"/>
      <c r="Q333" s="16"/>
      <c r="R333" s="69" t="s">
        <v>1</v>
      </c>
      <c r="S333" s="104"/>
      <c r="T333" s="105"/>
      <c r="U333" s="16"/>
      <c r="V333" s="69" t="s">
        <v>1</v>
      </c>
      <c r="W333" s="104"/>
      <c r="X333" s="105"/>
    </row>
    <row r="334" spans="2:24">
      <c r="B334" s="69" t="s">
        <v>2</v>
      </c>
      <c r="C334" s="104"/>
      <c r="D334" s="105"/>
      <c r="E334" s="16"/>
      <c r="F334" s="69" t="s">
        <v>2</v>
      </c>
      <c r="G334" s="104"/>
      <c r="H334" s="105"/>
      <c r="I334" s="16"/>
      <c r="J334" s="69" t="s">
        <v>2</v>
      </c>
      <c r="K334" s="104"/>
      <c r="L334" s="105"/>
      <c r="M334" s="16"/>
      <c r="N334" s="69" t="s">
        <v>2</v>
      </c>
      <c r="O334" s="104"/>
      <c r="P334" s="105"/>
      <c r="Q334" s="16"/>
      <c r="R334" s="69" t="s">
        <v>2</v>
      </c>
      <c r="S334" s="104"/>
      <c r="T334" s="105"/>
      <c r="U334" s="16"/>
      <c r="V334" s="69" t="s">
        <v>2</v>
      </c>
      <c r="W334" s="104"/>
      <c r="X334" s="105"/>
    </row>
    <row r="335" spans="2:24">
      <c r="B335" s="69" t="s">
        <v>3</v>
      </c>
      <c r="C335" s="104"/>
      <c r="D335" s="105"/>
      <c r="E335" s="16"/>
      <c r="F335" s="69" t="s">
        <v>3</v>
      </c>
      <c r="G335" s="104"/>
      <c r="H335" s="105"/>
      <c r="I335" s="16"/>
      <c r="J335" s="69" t="s">
        <v>3</v>
      </c>
      <c r="K335" s="104"/>
      <c r="L335" s="105"/>
      <c r="M335" s="16"/>
      <c r="N335" s="69" t="s">
        <v>3</v>
      </c>
      <c r="O335" s="104"/>
      <c r="P335" s="105"/>
      <c r="Q335" s="16"/>
      <c r="R335" s="69" t="s">
        <v>3</v>
      </c>
      <c r="S335" s="104"/>
      <c r="T335" s="105"/>
      <c r="U335" s="16"/>
      <c r="V335" s="69" t="s">
        <v>3</v>
      </c>
      <c r="W335" s="104"/>
      <c r="X335" s="105"/>
    </row>
    <row r="336" spans="2:24">
      <c r="B336" s="69" t="s">
        <v>4</v>
      </c>
      <c r="C336" s="104"/>
      <c r="D336" s="105"/>
      <c r="E336" s="16"/>
      <c r="F336" s="69" t="s">
        <v>4</v>
      </c>
      <c r="G336" s="104"/>
      <c r="H336" s="105"/>
      <c r="I336" s="16"/>
      <c r="J336" s="69" t="s">
        <v>4</v>
      </c>
      <c r="K336" s="104"/>
      <c r="L336" s="105"/>
      <c r="M336" s="16"/>
      <c r="N336" s="69" t="s">
        <v>4</v>
      </c>
      <c r="O336" s="104"/>
      <c r="P336" s="105"/>
      <c r="Q336" s="16"/>
      <c r="R336" s="69" t="s">
        <v>4</v>
      </c>
      <c r="S336" s="104"/>
      <c r="T336" s="105"/>
      <c r="U336" s="16"/>
      <c r="V336" s="69" t="s">
        <v>4</v>
      </c>
      <c r="W336" s="104"/>
      <c r="X336" s="105"/>
    </row>
    <row r="337" spans="2:24">
      <c r="B337" s="69" t="s">
        <v>5</v>
      </c>
      <c r="C337" s="104"/>
      <c r="D337" s="105"/>
      <c r="E337" s="16"/>
      <c r="F337" s="69" t="s">
        <v>5</v>
      </c>
      <c r="G337" s="104"/>
      <c r="H337" s="105"/>
      <c r="I337" s="16"/>
      <c r="J337" s="69" t="s">
        <v>5</v>
      </c>
      <c r="K337" s="104"/>
      <c r="L337" s="105"/>
      <c r="M337" s="16"/>
      <c r="N337" s="69" t="s">
        <v>5</v>
      </c>
      <c r="O337" s="104"/>
      <c r="P337" s="105"/>
      <c r="Q337" s="16"/>
      <c r="R337" s="69" t="s">
        <v>5</v>
      </c>
      <c r="S337" s="104"/>
      <c r="T337" s="105"/>
      <c r="U337" s="16"/>
      <c r="V337" s="69" t="s">
        <v>5</v>
      </c>
      <c r="W337" s="104"/>
      <c r="X337" s="105"/>
    </row>
    <row r="338" spans="2:24">
      <c r="B338" s="69" t="s">
        <v>6</v>
      </c>
      <c r="C338" s="104" t="s">
        <v>93</v>
      </c>
      <c r="D338" s="105"/>
      <c r="E338" s="16"/>
      <c r="F338" s="69" t="s">
        <v>6</v>
      </c>
      <c r="G338" s="104" t="s">
        <v>93</v>
      </c>
      <c r="H338" s="105"/>
      <c r="I338" s="16"/>
      <c r="J338" s="69" t="s">
        <v>6</v>
      </c>
      <c r="K338" s="104" t="s">
        <v>93</v>
      </c>
      <c r="L338" s="105"/>
      <c r="M338" s="16"/>
      <c r="N338" s="69" t="s">
        <v>6</v>
      </c>
      <c r="O338" s="104" t="s">
        <v>93</v>
      </c>
      <c r="P338" s="105"/>
      <c r="Q338" s="16"/>
      <c r="R338" s="69" t="s">
        <v>6</v>
      </c>
      <c r="S338" s="104" t="s">
        <v>93</v>
      </c>
      <c r="T338" s="105"/>
      <c r="U338" s="16"/>
      <c r="V338" s="69" t="s">
        <v>6</v>
      </c>
      <c r="W338" s="104" t="s">
        <v>93</v>
      </c>
      <c r="X338" s="105"/>
    </row>
    <row r="339" spans="2:24">
      <c r="B339" s="69" t="s">
        <v>7</v>
      </c>
      <c r="C339" s="69" t="s">
        <v>8</v>
      </c>
      <c r="D339" s="69" t="s">
        <v>9</v>
      </c>
      <c r="E339" s="16"/>
      <c r="F339" s="69" t="s">
        <v>7</v>
      </c>
      <c r="G339" s="69" t="s">
        <v>8</v>
      </c>
      <c r="H339" s="69" t="s">
        <v>9</v>
      </c>
      <c r="I339" s="16"/>
      <c r="J339" s="69" t="s">
        <v>7</v>
      </c>
      <c r="K339" s="69" t="s">
        <v>8</v>
      </c>
      <c r="L339" s="69" t="s">
        <v>9</v>
      </c>
      <c r="M339" s="16"/>
      <c r="N339" s="69" t="s">
        <v>7</v>
      </c>
      <c r="O339" s="69" t="s">
        <v>8</v>
      </c>
      <c r="P339" s="69" t="s">
        <v>9</v>
      </c>
      <c r="Q339" s="16"/>
      <c r="R339" s="69" t="s">
        <v>7</v>
      </c>
      <c r="S339" s="69" t="s">
        <v>8</v>
      </c>
      <c r="T339" s="69" t="s">
        <v>9</v>
      </c>
      <c r="U339" s="16"/>
      <c r="V339" s="69" t="s">
        <v>7</v>
      </c>
      <c r="W339" s="69" t="s">
        <v>8</v>
      </c>
      <c r="X339" s="69" t="s">
        <v>9</v>
      </c>
    </row>
    <row r="340" spans="2:24">
      <c r="B3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0" s="18"/>
      <c r="E340" s="16"/>
      <c r="F3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0" s="18"/>
      <c r="I340" s="16"/>
      <c r="J3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0" s="18"/>
      <c r="M340" s="16"/>
      <c r="N3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0" s="18"/>
      <c r="Q340" s="16"/>
      <c r="R3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0" s="18"/>
      <c r="U340" s="16"/>
      <c r="V3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0" s="18"/>
    </row>
    <row r="341" spans="2:24">
      <c r="B341" s="69">
        <f t="shared" ref="B341:B349" ca="1" si="78">IF(RIGHT(INDIRECT(ADDRESS(FLOOR((ROW()-5)/25,1)*25+13,FLOOR((COLUMN()-2)/8,1)*8+3)),3)="16C",
IF((MOD(ROW()-14,25)+FLOOR(MOD(COLUMN()-2,8)/4,1)*10)&gt;16,"",MOD(ROW()-14,25)+FLOOR(MOD(COLUMN()-2,8)/4,1)*10),MOD(ROW()-14,25))</f>
        <v>2</v>
      </c>
      <c r="C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1" s="18"/>
      <c r="E341" s="16"/>
      <c r="F341" s="69">
        <f t="shared" ref="F341:F349" ca="1" si="79">IF(RIGHT(INDIRECT(ADDRESS(FLOOR((ROW()-5)/25,1)*25+13,FLOOR((COLUMN()-2)/8,1)*8+3)),3)="16C",
IF((MOD(ROW()-14,25)+FLOOR(MOD(COLUMN()-2,8)/4,1)*10)&gt;16,"",MOD(ROW()-14,25)+FLOOR(MOD(COLUMN()-2,8)/4,1)*10),MOD(ROW()-14,25))</f>
        <v>2</v>
      </c>
      <c r="G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1" s="18"/>
      <c r="I341" s="16"/>
      <c r="J341" s="69">
        <f t="shared" ref="J341:J349" ca="1" si="80">IF(RIGHT(INDIRECT(ADDRESS(FLOOR((ROW()-5)/25,1)*25+13,FLOOR((COLUMN()-2)/8,1)*8+3)),3)="16C",
IF((MOD(ROW()-14,25)+FLOOR(MOD(COLUMN()-2,8)/4,1)*10)&gt;16,"",MOD(ROW()-14,25)+FLOOR(MOD(COLUMN()-2,8)/4,1)*10),MOD(ROW()-14,25))</f>
        <v>2</v>
      </c>
      <c r="K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1" s="18"/>
      <c r="M341" s="16"/>
      <c r="N341" s="69">
        <f t="shared" ref="N341:N349" ca="1" si="81">IF(RIGHT(INDIRECT(ADDRESS(FLOOR((ROW()-5)/25,1)*25+13,FLOOR((COLUMN()-2)/8,1)*8+3)),3)="16C",
IF((MOD(ROW()-14,25)+FLOOR(MOD(COLUMN()-2,8)/4,1)*10)&gt;16,"",MOD(ROW()-14,25)+FLOOR(MOD(COLUMN()-2,8)/4,1)*10),MOD(ROW()-14,25))</f>
        <v>2</v>
      </c>
      <c r="O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1" s="18"/>
      <c r="Q341" s="16"/>
      <c r="R341" s="69">
        <f t="shared" ref="R341:R349" ca="1" si="82">IF(RIGHT(INDIRECT(ADDRESS(FLOOR((ROW()-5)/25,1)*25+13,FLOOR((COLUMN()-2)/8,1)*8+3)),3)="16C",
IF((MOD(ROW()-14,25)+FLOOR(MOD(COLUMN()-2,8)/4,1)*10)&gt;16,"",MOD(ROW()-14,25)+FLOOR(MOD(COLUMN()-2,8)/4,1)*10),MOD(ROW()-14,25))</f>
        <v>2</v>
      </c>
      <c r="S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1" s="18"/>
      <c r="U341" s="16"/>
      <c r="V341" s="69">
        <f t="shared" ref="V341:V349" ca="1" si="83">IF(RIGHT(INDIRECT(ADDRESS(FLOOR((ROW()-5)/25,1)*25+13,FLOOR((COLUMN()-2)/8,1)*8+3)),3)="16C",
IF((MOD(ROW()-14,25)+FLOOR(MOD(COLUMN()-2,8)/4,1)*10)&gt;16,"",MOD(ROW()-14,25)+FLOOR(MOD(COLUMN()-2,8)/4,1)*10),MOD(ROW()-14,25))</f>
        <v>2</v>
      </c>
      <c r="W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1" s="18"/>
    </row>
    <row r="342" spans="2:24">
      <c r="B342" s="69">
        <f t="shared" ca="1" si="78"/>
        <v>3</v>
      </c>
      <c r="C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2" s="18"/>
      <c r="E342" s="16"/>
      <c r="F342" s="69">
        <f t="shared" ca="1" si="79"/>
        <v>3</v>
      </c>
      <c r="G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2" s="18"/>
      <c r="I342" s="16"/>
      <c r="J342" s="69">
        <f t="shared" ca="1" si="80"/>
        <v>3</v>
      </c>
      <c r="K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2" s="18"/>
      <c r="M342" s="16"/>
      <c r="N342" s="69">
        <f t="shared" ca="1" si="81"/>
        <v>3</v>
      </c>
      <c r="O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2" s="18"/>
      <c r="Q342" s="16"/>
      <c r="R342" s="69">
        <f t="shared" ca="1" si="82"/>
        <v>3</v>
      </c>
      <c r="S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2" s="18"/>
      <c r="U342" s="16"/>
      <c r="V342" s="69">
        <f t="shared" ca="1" si="83"/>
        <v>3</v>
      </c>
      <c r="W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2" s="18"/>
    </row>
    <row r="343" spans="2:24">
      <c r="B343" s="69">
        <f t="shared" ca="1" si="78"/>
        <v>4</v>
      </c>
      <c r="C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3" s="18"/>
      <c r="E343" s="16"/>
      <c r="F343" s="69">
        <f t="shared" ca="1" si="79"/>
        <v>4</v>
      </c>
      <c r="G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3" s="18"/>
      <c r="I343" s="16"/>
      <c r="J343" s="69">
        <f t="shared" ca="1" si="80"/>
        <v>4</v>
      </c>
      <c r="K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3" s="18"/>
      <c r="M343" s="16"/>
      <c r="N343" s="69">
        <f t="shared" ca="1" si="81"/>
        <v>4</v>
      </c>
      <c r="O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3" s="18"/>
      <c r="Q343" s="16"/>
      <c r="R343" s="69">
        <f t="shared" ca="1" si="82"/>
        <v>4</v>
      </c>
      <c r="S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3" s="18"/>
      <c r="U343" s="16"/>
      <c r="V343" s="69">
        <f t="shared" ca="1" si="83"/>
        <v>4</v>
      </c>
      <c r="W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3" s="18"/>
    </row>
    <row r="344" spans="2:24">
      <c r="B344" s="69">
        <f t="shared" ca="1" si="78"/>
        <v>5</v>
      </c>
      <c r="C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4" s="20"/>
      <c r="E344" s="16"/>
      <c r="F344" s="69">
        <f t="shared" ca="1" si="79"/>
        <v>5</v>
      </c>
      <c r="G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4" s="20"/>
      <c r="I344" s="16"/>
      <c r="J344" s="69">
        <f t="shared" ca="1" si="80"/>
        <v>5</v>
      </c>
      <c r="K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4" s="20"/>
      <c r="M344" s="16"/>
      <c r="N344" s="69">
        <f t="shared" ca="1" si="81"/>
        <v>5</v>
      </c>
      <c r="O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4" s="20"/>
      <c r="Q344" s="16"/>
      <c r="R344" s="69">
        <f t="shared" ca="1" si="82"/>
        <v>5</v>
      </c>
      <c r="S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4" s="20"/>
      <c r="U344" s="16"/>
      <c r="V344" s="69">
        <f t="shared" ca="1" si="83"/>
        <v>5</v>
      </c>
      <c r="W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4" s="20"/>
    </row>
    <row r="345" spans="2:24">
      <c r="B345" s="69">
        <f t="shared" ca="1" si="78"/>
        <v>6</v>
      </c>
      <c r="C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5" s="69"/>
      <c r="E345" s="16"/>
      <c r="F345" s="69">
        <f t="shared" ca="1" si="79"/>
        <v>6</v>
      </c>
      <c r="G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5" s="69"/>
      <c r="I345" s="16"/>
      <c r="J345" s="69">
        <f t="shared" ca="1" si="80"/>
        <v>6</v>
      </c>
      <c r="K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5" s="69"/>
      <c r="M345" s="16"/>
      <c r="N345" s="69">
        <f t="shared" ca="1" si="81"/>
        <v>6</v>
      </c>
      <c r="O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5" s="69"/>
      <c r="Q345" s="16"/>
      <c r="R345" s="69">
        <f t="shared" ca="1" si="82"/>
        <v>6</v>
      </c>
      <c r="S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5" s="69"/>
      <c r="U345" s="16"/>
      <c r="V345" s="69">
        <f t="shared" ca="1" si="83"/>
        <v>6</v>
      </c>
      <c r="W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5" s="69"/>
    </row>
    <row r="346" spans="2:24">
      <c r="B346" s="69">
        <f t="shared" ca="1" si="78"/>
        <v>7</v>
      </c>
      <c r="C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6" s="69"/>
      <c r="E346" s="16"/>
      <c r="F346" s="69">
        <f t="shared" ca="1" si="79"/>
        <v>7</v>
      </c>
      <c r="G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6" s="69"/>
      <c r="I346" s="16"/>
      <c r="J346" s="69">
        <f t="shared" ca="1" si="80"/>
        <v>7</v>
      </c>
      <c r="K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6" s="69"/>
      <c r="M346" s="16"/>
      <c r="N346" s="69">
        <f t="shared" ca="1" si="81"/>
        <v>7</v>
      </c>
      <c r="O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6" s="69"/>
      <c r="Q346" s="16"/>
      <c r="R346" s="69">
        <f t="shared" ca="1" si="82"/>
        <v>7</v>
      </c>
      <c r="S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6" s="69"/>
      <c r="U346" s="16"/>
      <c r="V346" s="69">
        <f t="shared" ca="1" si="83"/>
        <v>7</v>
      </c>
      <c r="W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6" s="69"/>
    </row>
    <row r="347" spans="2:24">
      <c r="B347" s="69">
        <f t="shared" ca="1" si="78"/>
        <v>8</v>
      </c>
      <c r="C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7" s="69"/>
      <c r="E347" s="16"/>
      <c r="F347" s="69">
        <f t="shared" ca="1" si="79"/>
        <v>8</v>
      </c>
      <c r="G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7" s="69"/>
      <c r="I347" s="16"/>
      <c r="J347" s="69">
        <f t="shared" ca="1" si="80"/>
        <v>8</v>
      </c>
      <c r="K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7" s="69"/>
      <c r="M347" s="16"/>
      <c r="N347" s="69">
        <f t="shared" ca="1" si="81"/>
        <v>8</v>
      </c>
      <c r="O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7" s="69"/>
      <c r="Q347" s="16"/>
      <c r="R347" s="69">
        <f t="shared" ca="1" si="82"/>
        <v>8</v>
      </c>
      <c r="S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7" s="69"/>
      <c r="U347" s="16"/>
      <c r="V347" s="69">
        <f t="shared" ca="1" si="83"/>
        <v>8</v>
      </c>
      <c r="W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7" s="69"/>
    </row>
    <row r="348" spans="2:24">
      <c r="B348" s="69">
        <f t="shared" ca="1" si="78"/>
        <v>9</v>
      </c>
      <c r="C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8" s="69"/>
      <c r="E348" s="16"/>
      <c r="F348" s="69">
        <f t="shared" ca="1" si="79"/>
        <v>9</v>
      </c>
      <c r="G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8" s="69"/>
      <c r="I348" s="16"/>
      <c r="J348" s="69">
        <f t="shared" ca="1" si="80"/>
        <v>9</v>
      </c>
      <c r="K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8" s="69"/>
      <c r="M348" s="16"/>
      <c r="N348" s="69">
        <f t="shared" ca="1" si="81"/>
        <v>9</v>
      </c>
      <c r="O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8" s="69"/>
      <c r="Q348" s="16"/>
      <c r="R348" s="69">
        <f t="shared" ca="1" si="82"/>
        <v>9</v>
      </c>
      <c r="S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8" s="69"/>
      <c r="U348" s="16"/>
      <c r="V348" s="69">
        <f t="shared" ca="1" si="83"/>
        <v>9</v>
      </c>
      <c r="W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8" s="69"/>
    </row>
    <row r="349" spans="2:24">
      <c r="B349" s="69">
        <f t="shared" ca="1" si="78"/>
        <v>10</v>
      </c>
      <c r="C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9" s="69"/>
      <c r="E349" s="16"/>
      <c r="F349" s="69">
        <f t="shared" ca="1" si="79"/>
        <v>10</v>
      </c>
      <c r="G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9" s="69"/>
      <c r="I349" s="16"/>
      <c r="J349" s="69">
        <f t="shared" ca="1" si="80"/>
        <v>10</v>
      </c>
      <c r="K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9" s="69"/>
      <c r="M349" s="16"/>
      <c r="N349" s="69">
        <f t="shared" ca="1" si="81"/>
        <v>10</v>
      </c>
      <c r="O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9" s="69"/>
      <c r="Q349" s="16"/>
      <c r="R349" s="69">
        <f t="shared" ca="1" si="82"/>
        <v>10</v>
      </c>
      <c r="S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9" s="69"/>
      <c r="U349" s="16"/>
      <c r="V349" s="69">
        <f t="shared" ca="1" si="83"/>
        <v>10</v>
      </c>
      <c r="W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9" s="69"/>
    </row>
    <row r="350" spans="2:24">
      <c r="B350" s="101" t="s">
        <v>226</v>
      </c>
      <c r="C350" s="102"/>
      <c r="D350" s="103"/>
      <c r="E350" s="16"/>
      <c r="F350" s="101" t="s">
        <v>226</v>
      </c>
      <c r="G350" s="102"/>
      <c r="H350" s="103"/>
      <c r="I350" s="16"/>
      <c r="J350" s="101" t="s">
        <v>226</v>
      </c>
      <c r="K350" s="102"/>
      <c r="L350" s="103"/>
      <c r="M350" s="16"/>
      <c r="N350" s="101" t="s">
        <v>226</v>
      </c>
      <c r="O350" s="102"/>
      <c r="P350" s="103"/>
      <c r="Q350" s="16"/>
      <c r="R350" s="101" t="s">
        <v>226</v>
      </c>
      <c r="S350" s="102"/>
      <c r="T350" s="103"/>
      <c r="U350" s="16"/>
      <c r="V350" s="101" t="s">
        <v>226</v>
      </c>
      <c r="W350" s="102"/>
      <c r="X350" s="103"/>
    </row>
    <row r="351" spans="2:24" ht="6" hidden="1" customHeight="1">
      <c r="B351" s="2"/>
      <c r="C351" s="2"/>
      <c r="D351" s="2"/>
      <c r="F351" s="2"/>
      <c r="G351" s="2"/>
      <c r="H351" s="2"/>
      <c r="J351" s="2"/>
      <c r="K351" s="2"/>
      <c r="L351" s="2"/>
      <c r="N351" s="2"/>
      <c r="O351" s="2"/>
      <c r="P351" s="2"/>
      <c r="R351" s="2"/>
      <c r="S351" s="2"/>
      <c r="T351" s="2"/>
      <c r="V351" s="2"/>
      <c r="W351" s="2"/>
      <c r="X351" s="2"/>
    </row>
    <row r="352" spans="2:24" ht="6" hidden="1" customHeight="1">
      <c r="B352" s="2"/>
      <c r="C352" s="2"/>
      <c r="D352" s="2"/>
      <c r="F352" s="2" t="str">
        <f>C363</f>
        <v>　</v>
      </c>
      <c r="G352" s="11" t="str">
        <f>F352</f>
        <v>　</v>
      </c>
      <c r="H352" s="11" t="str">
        <f>G352</f>
        <v>　</v>
      </c>
      <c r="J352" s="2"/>
      <c r="K352" s="2"/>
      <c r="L352" s="2"/>
      <c r="N352" s="2" t="str">
        <f>K363</f>
        <v>　</v>
      </c>
      <c r="O352" s="11" t="str">
        <f>N352</f>
        <v>　</v>
      </c>
      <c r="P352" s="11" t="str">
        <f>O352</f>
        <v>　</v>
      </c>
      <c r="R352" s="2"/>
      <c r="S352" s="2"/>
      <c r="T352" s="2"/>
      <c r="V352" s="2" t="str">
        <f>S363</f>
        <v>　</v>
      </c>
      <c r="W352" s="11" t="str">
        <f>V352</f>
        <v>　</v>
      </c>
      <c r="X352" s="11" t="str">
        <f>W352</f>
        <v>　</v>
      </c>
    </row>
    <row r="353" spans="2:24" ht="6" hidden="1" customHeight="1">
      <c r="B353" s="2"/>
      <c r="C353" s="2"/>
      <c r="D353" s="2"/>
      <c r="F353" s="2"/>
      <c r="G353" s="2"/>
      <c r="H353" s="2"/>
      <c r="J353" s="2"/>
      <c r="K353" s="2"/>
      <c r="L353" s="2"/>
      <c r="N353" s="2"/>
      <c r="O353" s="2"/>
      <c r="P353" s="2"/>
      <c r="R353" s="2"/>
      <c r="S353" s="2"/>
      <c r="T353" s="2"/>
      <c r="V353" s="2"/>
      <c r="W353" s="2"/>
      <c r="X353" s="2"/>
    </row>
    <row r="354" spans="2:24" ht="16.8" thickBot="1"/>
    <row r="355" spans="2:24" ht="16.2" customHeight="1">
      <c r="B355" s="12" t="s">
        <v>47</v>
      </c>
      <c r="C355" s="108"/>
      <c r="D355" s="109"/>
      <c r="F355" s="12" t="s">
        <v>47</v>
      </c>
      <c r="G355" s="108"/>
      <c r="H355" s="109"/>
      <c r="J355" s="12" t="s">
        <v>47</v>
      </c>
      <c r="K355" s="108"/>
      <c r="L355" s="109"/>
      <c r="N355" s="12" t="s">
        <v>47</v>
      </c>
      <c r="O355" s="108"/>
      <c r="P355" s="109"/>
      <c r="R355" s="12" t="s">
        <v>47</v>
      </c>
      <c r="S355" s="108"/>
      <c r="T355" s="109"/>
      <c r="V355" s="12" t="s">
        <v>47</v>
      </c>
      <c r="W355" s="108"/>
      <c r="X355" s="109"/>
    </row>
    <row r="356" spans="2:24" ht="16.8" thickBot="1">
      <c r="B356" s="13" t="s">
        <v>48</v>
      </c>
      <c r="C356" s="106"/>
      <c r="D356" s="107"/>
      <c r="F356" s="13" t="s">
        <v>48</v>
      </c>
      <c r="G356" s="106"/>
      <c r="H356" s="107"/>
      <c r="J356" s="13" t="s">
        <v>48</v>
      </c>
      <c r="K356" s="106"/>
      <c r="L356" s="107"/>
      <c r="N356" s="13" t="s">
        <v>48</v>
      </c>
      <c r="O356" s="106"/>
      <c r="P356" s="107"/>
      <c r="R356" s="13" t="s">
        <v>48</v>
      </c>
      <c r="S356" s="106"/>
      <c r="T356" s="107"/>
      <c r="V356" s="13" t="s">
        <v>48</v>
      </c>
      <c r="W356" s="106"/>
      <c r="X356" s="107"/>
    </row>
    <row r="357" spans="2:24">
      <c r="B357" s="14"/>
      <c r="C357" s="15" t="s">
        <v>49</v>
      </c>
      <c r="D357" s="14"/>
      <c r="F357" s="14"/>
      <c r="G357" s="15" t="s">
        <v>49</v>
      </c>
      <c r="H357" s="14"/>
      <c r="J357" s="14"/>
      <c r="K357" s="15" t="s">
        <v>49</v>
      </c>
      <c r="L357" s="14"/>
      <c r="N357" s="14"/>
      <c r="O357" s="15" t="s">
        <v>49</v>
      </c>
      <c r="P357" s="14"/>
      <c r="R357" s="14"/>
      <c r="S357" s="15" t="s">
        <v>49</v>
      </c>
      <c r="T357" s="14"/>
      <c r="V357" s="14"/>
      <c r="W357" s="15" t="s">
        <v>49</v>
      </c>
      <c r="X357" s="14"/>
    </row>
    <row r="358" spans="2:24">
      <c r="B358" s="69" t="s">
        <v>1</v>
      </c>
      <c r="C358" s="104"/>
      <c r="D358" s="105"/>
      <c r="E358" s="16"/>
      <c r="F358" s="69" t="s">
        <v>1</v>
      </c>
      <c r="G358" s="104"/>
      <c r="H358" s="105"/>
      <c r="I358" s="16"/>
      <c r="J358" s="69" t="s">
        <v>1</v>
      </c>
      <c r="K358" s="104"/>
      <c r="L358" s="105"/>
      <c r="M358" s="16"/>
      <c r="N358" s="69" t="s">
        <v>1</v>
      </c>
      <c r="O358" s="104"/>
      <c r="P358" s="105"/>
      <c r="Q358" s="16"/>
      <c r="R358" s="69" t="s">
        <v>1</v>
      </c>
      <c r="S358" s="104"/>
      <c r="T358" s="105"/>
      <c r="U358" s="16"/>
      <c r="V358" s="69" t="s">
        <v>1</v>
      </c>
      <c r="W358" s="104"/>
      <c r="X358" s="105"/>
    </row>
    <row r="359" spans="2:24">
      <c r="B359" s="69" t="s">
        <v>2</v>
      </c>
      <c r="C359" s="104"/>
      <c r="D359" s="105"/>
      <c r="E359" s="16"/>
      <c r="F359" s="69" t="s">
        <v>2</v>
      </c>
      <c r="G359" s="104"/>
      <c r="H359" s="105"/>
      <c r="I359" s="16"/>
      <c r="J359" s="69" t="s">
        <v>2</v>
      </c>
      <c r="K359" s="104"/>
      <c r="L359" s="105"/>
      <c r="M359" s="16"/>
      <c r="N359" s="69" t="s">
        <v>2</v>
      </c>
      <c r="O359" s="104"/>
      <c r="P359" s="105"/>
      <c r="Q359" s="16"/>
      <c r="R359" s="69" t="s">
        <v>2</v>
      </c>
      <c r="S359" s="104"/>
      <c r="T359" s="105"/>
      <c r="U359" s="16"/>
      <c r="V359" s="69" t="s">
        <v>2</v>
      </c>
      <c r="W359" s="104"/>
      <c r="X359" s="105"/>
    </row>
    <row r="360" spans="2:24">
      <c r="B360" s="69" t="s">
        <v>3</v>
      </c>
      <c r="C360" s="104"/>
      <c r="D360" s="105"/>
      <c r="E360" s="16"/>
      <c r="F360" s="69" t="s">
        <v>3</v>
      </c>
      <c r="G360" s="104"/>
      <c r="H360" s="105"/>
      <c r="I360" s="16"/>
      <c r="J360" s="69" t="s">
        <v>3</v>
      </c>
      <c r="K360" s="104"/>
      <c r="L360" s="105"/>
      <c r="M360" s="16"/>
      <c r="N360" s="69" t="s">
        <v>3</v>
      </c>
      <c r="O360" s="104"/>
      <c r="P360" s="105"/>
      <c r="Q360" s="16"/>
      <c r="R360" s="69" t="s">
        <v>3</v>
      </c>
      <c r="S360" s="104"/>
      <c r="T360" s="105"/>
      <c r="U360" s="16"/>
      <c r="V360" s="69" t="s">
        <v>3</v>
      </c>
      <c r="W360" s="104"/>
      <c r="X360" s="105"/>
    </row>
    <row r="361" spans="2:24">
      <c r="B361" s="69" t="s">
        <v>4</v>
      </c>
      <c r="C361" s="104"/>
      <c r="D361" s="105"/>
      <c r="E361" s="16"/>
      <c r="F361" s="69" t="s">
        <v>4</v>
      </c>
      <c r="G361" s="104"/>
      <c r="H361" s="105"/>
      <c r="I361" s="16"/>
      <c r="J361" s="69" t="s">
        <v>4</v>
      </c>
      <c r="K361" s="104"/>
      <c r="L361" s="105"/>
      <c r="M361" s="16"/>
      <c r="N361" s="69" t="s">
        <v>4</v>
      </c>
      <c r="O361" s="104"/>
      <c r="P361" s="105"/>
      <c r="Q361" s="16"/>
      <c r="R361" s="69" t="s">
        <v>4</v>
      </c>
      <c r="S361" s="104"/>
      <c r="T361" s="105"/>
      <c r="U361" s="16"/>
      <c r="V361" s="69" t="s">
        <v>4</v>
      </c>
      <c r="W361" s="104"/>
      <c r="X361" s="105"/>
    </row>
    <row r="362" spans="2:24">
      <c r="B362" s="69" t="s">
        <v>5</v>
      </c>
      <c r="C362" s="104"/>
      <c r="D362" s="105"/>
      <c r="E362" s="16"/>
      <c r="F362" s="69" t="s">
        <v>5</v>
      </c>
      <c r="G362" s="104"/>
      <c r="H362" s="105"/>
      <c r="I362" s="16"/>
      <c r="J362" s="69" t="s">
        <v>5</v>
      </c>
      <c r="K362" s="104"/>
      <c r="L362" s="105"/>
      <c r="M362" s="16"/>
      <c r="N362" s="69" t="s">
        <v>5</v>
      </c>
      <c r="O362" s="104"/>
      <c r="P362" s="105"/>
      <c r="Q362" s="16"/>
      <c r="R362" s="69" t="s">
        <v>5</v>
      </c>
      <c r="S362" s="104"/>
      <c r="T362" s="105"/>
      <c r="U362" s="16"/>
      <c r="V362" s="69" t="s">
        <v>5</v>
      </c>
      <c r="W362" s="104"/>
      <c r="X362" s="105"/>
    </row>
    <row r="363" spans="2:24">
      <c r="B363" s="69" t="s">
        <v>6</v>
      </c>
      <c r="C363" s="104" t="s">
        <v>93</v>
      </c>
      <c r="D363" s="105"/>
      <c r="E363" s="16"/>
      <c r="F363" s="69" t="s">
        <v>6</v>
      </c>
      <c r="G363" s="104" t="s">
        <v>93</v>
      </c>
      <c r="H363" s="105"/>
      <c r="I363" s="16"/>
      <c r="J363" s="69" t="s">
        <v>6</v>
      </c>
      <c r="K363" s="104" t="s">
        <v>93</v>
      </c>
      <c r="L363" s="105"/>
      <c r="M363" s="16"/>
      <c r="N363" s="69" t="s">
        <v>6</v>
      </c>
      <c r="O363" s="104" t="s">
        <v>93</v>
      </c>
      <c r="P363" s="105"/>
      <c r="Q363" s="16"/>
      <c r="R363" s="69" t="s">
        <v>6</v>
      </c>
      <c r="S363" s="104" t="s">
        <v>93</v>
      </c>
      <c r="T363" s="105"/>
      <c r="U363" s="16"/>
      <c r="V363" s="69" t="s">
        <v>6</v>
      </c>
      <c r="W363" s="104" t="s">
        <v>93</v>
      </c>
      <c r="X363" s="105"/>
    </row>
    <row r="364" spans="2:24">
      <c r="B364" s="69" t="s">
        <v>7</v>
      </c>
      <c r="C364" s="69" t="s">
        <v>8</v>
      </c>
      <c r="D364" s="69" t="s">
        <v>9</v>
      </c>
      <c r="E364" s="16"/>
      <c r="F364" s="69" t="s">
        <v>7</v>
      </c>
      <c r="G364" s="69" t="s">
        <v>8</v>
      </c>
      <c r="H364" s="69" t="s">
        <v>9</v>
      </c>
      <c r="I364" s="16"/>
      <c r="J364" s="69" t="s">
        <v>7</v>
      </c>
      <c r="K364" s="69" t="s">
        <v>8</v>
      </c>
      <c r="L364" s="69" t="s">
        <v>9</v>
      </c>
      <c r="M364" s="16"/>
      <c r="N364" s="69" t="s">
        <v>7</v>
      </c>
      <c r="O364" s="69" t="s">
        <v>8</v>
      </c>
      <c r="P364" s="69" t="s">
        <v>9</v>
      </c>
      <c r="Q364" s="16"/>
      <c r="R364" s="69" t="s">
        <v>7</v>
      </c>
      <c r="S364" s="69" t="s">
        <v>8</v>
      </c>
      <c r="T364" s="69" t="s">
        <v>9</v>
      </c>
      <c r="U364" s="16"/>
      <c r="V364" s="69" t="s">
        <v>7</v>
      </c>
      <c r="W364" s="69" t="s">
        <v>8</v>
      </c>
      <c r="X364" s="69" t="s">
        <v>9</v>
      </c>
    </row>
    <row r="365" spans="2:24">
      <c r="B3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65" s="18"/>
      <c r="E365" s="16"/>
      <c r="F3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65" s="18"/>
      <c r="I365" s="16"/>
      <c r="J3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65" s="18"/>
      <c r="M365" s="16"/>
      <c r="N3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65" s="18"/>
      <c r="Q365" s="16"/>
      <c r="R3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65" s="18"/>
      <c r="U365" s="16"/>
      <c r="V3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65" s="18"/>
    </row>
    <row r="366" spans="2:24">
      <c r="B366" s="69">
        <f t="shared" ref="B366:B374" ca="1" si="84">IF(RIGHT(INDIRECT(ADDRESS(FLOOR((ROW()-5)/25,1)*25+13,FLOOR((COLUMN()-2)/8,1)*8+3)),3)="16C",
IF((MOD(ROW()-14,25)+FLOOR(MOD(COLUMN()-2,8)/4,1)*10)&gt;16,"",MOD(ROW()-14,25)+FLOOR(MOD(COLUMN()-2,8)/4,1)*10),MOD(ROW()-14,25))</f>
        <v>2</v>
      </c>
      <c r="C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66" s="18"/>
      <c r="E366" s="16"/>
      <c r="F366" s="69">
        <f t="shared" ref="F366:F374" ca="1" si="85">IF(RIGHT(INDIRECT(ADDRESS(FLOOR((ROW()-5)/25,1)*25+13,FLOOR((COLUMN()-2)/8,1)*8+3)),3)="16C",
IF((MOD(ROW()-14,25)+FLOOR(MOD(COLUMN()-2,8)/4,1)*10)&gt;16,"",MOD(ROW()-14,25)+FLOOR(MOD(COLUMN()-2,8)/4,1)*10),MOD(ROW()-14,25))</f>
        <v>2</v>
      </c>
      <c r="G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66" s="18"/>
      <c r="I366" s="16"/>
      <c r="J366" s="69">
        <f t="shared" ref="J366:J374" ca="1" si="86">IF(RIGHT(INDIRECT(ADDRESS(FLOOR((ROW()-5)/25,1)*25+13,FLOOR((COLUMN()-2)/8,1)*8+3)),3)="16C",
IF((MOD(ROW()-14,25)+FLOOR(MOD(COLUMN()-2,8)/4,1)*10)&gt;16,"",MOD(ROW()-14,25)+FLOOR(MOD(COLUMN()-2,8)/4,1)*10),MOD(ROW()-14,25))</f>
        <v>2</v>
      </c>
      <c r="K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66" s="18"/>
      <c r="M366" s="16"/>
      <c r="N366" s="69">
        <f t="shared" ref="N366:N374" ca="1" si="87">IF(RIGHT(INDIRECT(ADDRESS(FLOOR((ROW()-5)/25,1)*25+13,FLOOR((COLUMN()-2)/8,1)*8+3)),3)="16C",
IF((MOD(ROW()-14,25)+FLOOR(MOD(COLUMN()-2,8)/4,1)*10)&gt;16,"",MOD(ROW()-14,25)+FLOOR(MOD(COLUMN()-2,8)/4,1)*10),MOD(ROW()-14,25))</f>
        <v>2</v>
      </c>
      <c r="O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66" s="18"/>
      <c r="Q366" s="16"/>
      <c r="R366" s="69">
        <f t="shared" ref="R366:R374" ca="1" si="88">IF(RIGHT(INDIRECT(ADDRESS(FLOOR((ROW()-5)/25,1)*25+13,FLOOR((COLUMN()-2)/8,1)*8+3)),3)="16C",
IF((MOD(ROW()-14,25)+FLOOR(MOD(COLUMN()-2,8)/4,1)*10)&gt;16,"",MOD(ROW()-14,25)+FLOOR(MOD(COLUMN()-2,8)/4,1)*10),MOD(ROW()-14,25))</f>
        <v>2</v>
      </c>
      <c r="S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66" s="18"/>
      <c r="U366" s="16"/>
      <c r="V366" s="69">
        <f t="shared" ref="V366:V374" ca="1" si="89">IF(RIGHT(INDIRECT(ADDRESS(FLOOR((ROW()-5)/25,1)*25+13,FLOOR((COLUMN()-2)/8,1)*8+3)),3)="16C",
IF((MOD(ROW()-14,25)+FLOOR(MOD(COLUMN()-2,8)/4,1)*10)&gt;16,"",MOD(ROW()-14,25)+FLOOR(MOD(COLUMN()-2,8)/4,1)*10),MOD(ROW()-14,25))</f>
        <v>2</v>
      </c>
      <c r="W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66" s="18"/>
    </row>
    <row r="367" spans="2:24">
      <c r="B367" s="69">
        <f t="shared" ca="1" si="84"/>
        <v>3</v>
      </c>
      <c r="C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67" s="18"/>
      <c r="E367" s="16"/>
      <c r="F367" s="69">
        <f t="shared" ca="1" si="85"/>
        <v>3</v>
      </c>
      <c r="G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67" s="18"/>
      <c r="I367" s="16"/>
      <c r="J367" s="69">
        <f t="shared" ca="1" si="86"/>
        <v>3</v>
      </c>
      <c r="K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67" s="18"/>
      <c r="M367" s="16"/>
      <c r="N367" s="69">
        <f t="shared" ca="1" si="87"/>
        <v>3</v>
      </c>
      <c r="O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67" s="18"/>
      <c r="Q367" s="16"/>
      <c r="R367" s="69">
        <f t="shared" ca="1" si="88"/>
        <v>3</v>
      </c>
      <c r="S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67" s="18"/>
      <c r="U367" s="16"/>
      <c r="V367" s="69">
        <f t="shared" ca="1" si="89"/>
        <v>3</v>
      </c>
      <c r="W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67" s="18"/>
    </row>
    <row r="368" spans="2:24">
      <c r="B368" s="69">
        <f t="shared" ca="1" si="84"/>
        <v>4</v>
      </c>
      <c r="C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68" s="18"/>
      <c r="E368" s="16"/>
      <c r="F368" s="69">
        <f t="shared" ca="1" si="85"/>
        <v>4</v>
      </c>
      <c r="G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68" s="18"/>
      <c r="I368" s="16"/>
      <c r="J368" s="69">
        <f t="shared" ca="1" si="86"/>
        <v>4</v>
      </c>
      <c r="K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68" s="18"/>
      <c r="M368" s="16"/>
      <c r="N368" s="69">
        <f t="shared" ca="1" si="87"/>
        <v>4</v>
      </c>
      <c r="O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68" s="18"/>
      <c r="Q368" s="16"/>
      <c r="R368" s="69">
        <f t="shared" ca="1" si="88"/>
        <v>4</v>
      </c>
      <c r="S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68" s="18"/>
      <c r="U368" s="16"/>
      <c r="V368" s="69">
        <f t="shared" ca="1" si="89"/>
        <v>4</v>
      </c>
      <c r="W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68" s="18"/>
    </row>
    <row r="369" spans="2:24">
      <c r="B369" s="69">
        <f t="shared" ca="1" si="84"/>
        <v>5</v>
      </c>
      <c r="C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69" s="20"/>
      <c r="E369" s="16"/>
      <c r="F369" s="69">
        <f t="shared" ca="1" si="85"/>
        <v>5</v>
      </c>
      <c r="G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69" s="20"/>
      <c r="I369" s="16"/>
      <c r="J369" s="69">
        <f t="shared" ca="1" si="86"/>
        <v>5</v>
      </c>
      <c r="K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69" s="20"/>
      <c r="M369" s="16"/>
      <c r="N369" s="69">
        <f t="shared" ca="1" si="87"/>
        <v>5</v>
      </c>
      <c r="O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69" s="20"/>
      <c r="Q369" s="16"/>
      <c r="R369" s="69">
        <f t="shared" ca="1" si="88"/>
        <v>5</v>
      </c>
      <c r="S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69" s="20"/>
      <c r="U369" s="16"/>
      <c r="V369" s="69">
        <f t="shared" ca="1" si="89"/>
        <v>5</v>
      </c>
      <c r="W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69" s="20"/>
    </row>
    <row r="370" spans="2:24">
      <c r="B370" s="69">
        <f t="shared" ca="1" si="84"/>
        <v>6</v>
      </c>
      <c r="C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70" s="69"/>
      <c r="E370" s="16"/>
      <c r="F370" s="69">
        <f t="shared" ca="1" si="85"/>
        <v>6</v>
      </c>
      <c r="G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70" s="69"/>
      <c r="I370" s="16"/>
      <c r="J370" s="69">
        <f t="shared" ca="1" si="86"/>
        <v>6</v>
      </c>
      <c r="K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70" s="69"/>
      <c r="M370" s="16"/>
      <c r="N370" s="69">
        <f t="shared" ca="1" si="87"/>
        <v>6</v>
      </c>
      <c r="O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70" s="69"/>
      <c r="Q370" s="16"/>
      <c r="R370" s="69">
        <f t="shared" ca="1" si="88"/>
        <v>6</v>
      </c>
      <c r="S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70" s="69"/>
      <c r="U370" s="16"/>
      <c r="V370" s="69">
        <f t="shared" ca="1" si="89"/>
        <v>6</v>
      </c>
      <c r="W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70" s="69"/>
    </row>
    <row r="371" spans="2:24">
      <c r="B371" s="69">
        <f t="shared" ca="1" si="84"/>
        <v>7</v>
      </c>
      <c r="C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71" s="69"/>
      <c r="E371" s="16"/>
      <c r="F371" s="69">
        <f t="shared" ca="1" si="85"/>
        <v>7</v>
      </c>
      <c r="G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71" s="69"/>
      <c r="I371" s="16"/>
      <c r="J371" s="69">
        <f t="shared" ca="1" si="86"/>
        <v>7</v>
      </c>
      <c r="K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71" s="69"/>
      <c r="M371" s="16"/>
      <c r="N371" s="69">
        <f t="shared" ca="1" si="87"/>
        <v>7</v>
      </c>
      <c r="O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71" s="69"/>
      <c r="Q371" s="16"/>
      <c r="R371" s="69">
        <f t="shared" ca="1" si="88"/>
        <v>7</v>
      </c>
      <c r="S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71" s="69"/>
      <c r="U371" s="16"/>
      <c r="V371" s="69">
        <f t="shared" ca="1" si="89"/>
        <v>7</v>
      </c>
      <c r="W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71" s="69"/>
    </row>
    <row r="372" spans="2:24">
      <c r="B372" s="69">
        <f t="shared" ca="1" si="84"/>
        <v>8</v>
      </c>
      <c r="C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72" s="69"/>
      <c r="E372" s="16"/>
      <c r="F372" s="69">
        <f t="shared" ca="1" si="85"/>
        <v>8</v>
      </c>
      <c r="G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72" s="69"/>
      <c r="I372" s="16"/>
      <c r="J372" s="69">
        <f t="shared" ca="1" si="86"/>
        <v>8</v>
      </c>
      <c r="K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72" s="69"/>
      <c r="M372" s="16"/>
      <c r="N372" s="69">
        <f t="shared" ca="1" si="87"/>
        <v>8</v>
      </c>
      <c r="O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72" s="69"/>
      <c r="Q372" s="16"/>
      <c r="R372" s="69">
        <f t="shared" ca="1" si="88"/>
        <v>8</v>
      </c>
      <c r="S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72" s="69"/>
      <c r="U372" s="16"/>
      <c r="V372" s="69">
        <f t="shared" ca="1" si="89"/>
        <v>8</v>
      </c>
      <c r="W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72" s="69"/>
    </row>
    <row r="373" spans="2:24">
      <c r="B373" s="69">
        <f t="shared" ca="1" si="84"/>
        <v>9</v>
      </c>
      <c r="C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73" s="69"/>
      <c r="E373" s="16"/>
      <c r="F373" s="69">
        <f t="shared" ca="1" si="85"/>
        <v>9</v>
      </c>
      <c r="G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73" s="69"/>
      <c r="I373" s="16"/>
      <c r="J373" s="69">
        <f t="shared" ca="1" si="86"/>
        <v>9</v>
      </c>
      <c r="K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73" s="69"/>
      <c r="M373" s="16"/>
      <c r="N373" s="69">
        <f t="shared" ca="1" si="87"/>
        <v>9</v>
      </c>
      <c r="O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73" s="69"/>
      <c r="Q373" s="16"/>
      <c r="R373" s="69">
        <f t="shared" ca="1" si="88"/>
        <v>9</v>
      </c>
      <c r="S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73" s="69"/>
      <c r="U373" s="16"/>
      <c r="V373" s="69">
        <f t="shared" ca="1" si="89"/>
        <v>9</v>
      </c>
      <c r="W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73" s="69"/>
    </row>
    <row r="374" spans="2:24">
      <c r="B374" s="69">
        <f t="shared" ca="1" si="84"/>
        <v>10</v>
      </c>
      <c r="C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74" s="69"/>
      <c r="E374" s="16"/>
      <c r="F374" s="69">
        <f t="shared" ca="1" si="85"/>
        <v>10</v>
      </c>
      <c r="G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74" s="69"/>
      <c r="I374" s="16"/>
      <c r="J374" s="69">
        <f t="shared" ca="1" si="86"/>
        <v>10</v>
      </c>
      <c r="K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74" s="69"/>
      <c r="M374" s="16"/>
      <c r="N374" s="69">
        <f t="shared" ca="1" si="87"/>
        <v>10</v>
      </c>
      <c r="O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74" s="69"/>
      <c r="Q374" s="16"/>
      <c r="R374" s="69">
        <f t="shared" ca="1" si="88"/>
        <v>10</v>
      </c>
      <c r="S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74" s="69"/>
      <c r="U374" s="16"/>
      <c r="V374" s="69">
        <f t="shared" ca="1" si="89"/>
        <v>10</v>
      </c>
      <c r="W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74" s="69"/>
    </row>
    <row r="375" spans="2:24">
      <c r="B375" s="101" t="s">
        <v>226</v>
      </c>
      <c r="C375" s="102"/>
      <c r="D375" s="103"/>
      <c r="E375" s="16"/>
      <c r="F375" s="101" t="s">
        <v>226</v>
      </c>
      <c r="G375" s="102"/>
      <c r="H375" s="103"/>
      <c r="I375" s="16"/>
      <c r="J375" s="101" t="s">
        <v>226</v>
      </c>
      <c r="K375" s="102"/>
      <c r="L375" s="103"/>
      <c r="M375" s="16"/>
      <c r="N375" s="101" t="s">
        <v>226</v>
      </c>
      <c r="O375" s="102"/>
      <c r="P375" s="103"/>
      <c r="Q375" s="16"/>
      <c r="R375" s="101" t="s">
        <v>226</v>
      </c>
      <c r="S375" s="102"/>
      <c r="T375" s="103"/>
      <c r="U375" s="16"/>
      <c r="V375" s="101" t="s">
        <v>226</v>
      </c>
      <c r="W375" s="102"/>
      <c r="X375" s="103"/>
    </row>
    <row r="376" spans="2:24" ht="6" hidden="1" customHeight="1">
      <c r="B376" s="2"/>
      <c r="C376" s="2"/>
      <c r="D376" s="2"/>
      <c r="F376" s="2"/>
      <c r="G376" s="2"/>
      <c r="H376" s="2"/>
      <c r="J376" s="2"/>
      <c r="K376" s="2"/>
      <c r="L376" s="2"/>
      <c r="N376" s="2"/>
      <c r="O376" s="2"/>
      <c r="P376" s="2"/>
      <c r="R376" s="2"/>
      <c r="S376" s="2"/>
      <c r="T376" s="2"/>
      <c r="V376" s="2"/>
      <c r="W376" s="2"/>
      <c r="X376" s="2"/>
    </row>
    <row r="377" spans="2:24" ht="6" hidden="1" customHeight="1">
      <c r="B377" s="2"/>
      <c r="C377" s="2"/>
      <c r="D377" s="2"/>
      <c r="F377" s="2" t="str">
        <f>C388</f>
        <v>　</v>
      </c>
      <c r="G377" s="11" t="str">
        <f>F377</f>
        <v>　</v>
      </c>
      <c r="H377" s="11" t="str">
        <f>G377</f>
        <v>　</v>
      </c>
      <c r="J377" s="2"/>
      <c r="K377" s="2"/>
      <c r="L377" s="2"/>
      <c r="N377" s="2" t="str">
        <f>K388</f>
        <v>　</v>
      </c>
      <c r="O377" s="11" t="str">
        <f>N377</f>
        <v>　</v>
      </c>
      <c r="P377" s="11" t="str">
        <f>O377</f>
        <v>　</v>
      </c>
      <c r="R377" s="2"/>
      <c r="S377" s="2"/>
      <c r="T377" s="2"/>
      <c r="V377" s="2" t="str">
        <f>S388</f>
        <v>　</v>
      </c>
      <c r="W377" s="11" t="str">
        <f>V377</f>
        <v>　</v>
      </c>
      <c r="X377" s="11" t="str">
        <f>W377</f>
        <v>　</v>
      </c>
    </row>
    <row r="378" spans="2:24" ht="6" hidden="1" customHeight="1">
      <c r="B378" s="2"/>
      <c r="C378" s="2"/>
      <c r="D378" s="2"/>
      <c r="F378" s="2"/>
      <c r="G378" s="2"/>
      <c r="H378" s="2"/>
      <c r="J378" s="2"/>
      <c r="K378" s="2"/>
      <c r="L378" s="2"/>
      <c r="N378" s="2"/>
      <c r="O378" s="2"/>
      <c r="P378" s="2"/>
      <c r="R378" s="2"/>
      <c r="S378" s="2"/>
      <c r="T378" s="2"/>
      <c r="V378" s="2"/>
      <c r="W378" s="2"/>
      <c r="X378" s="2"/>
    </row>
    <row r="379" spans="2:24" ht="16.8" thickBot="1"/>
    <row r="380" spans="2:24" ht="16.2" customHeight="1">
      <c r="B380" s="12" t="s">
        <v>47</v>
      </c>
      <c r="C380" s="108"/>
      <c r="D380" s="109"/>
      <c r="F380" s="12" t="s">
        <v>47</v>
      </c>
      <c r="G380" s="108"/>
      <c r="H380" s="109"/>
      <c r="J380" s="12" t="s">
        <v>47</v>
      </c>
      <c r="K380" s="108"/>
      <c r="L380" s="109"/>
      <c r="N380" s="12" t="s">
        <v>47</v>
      </c>
      <c r="O380" s="108"/>
      <c r="P380" s="109"/>
      <c r="R380" s="12" t="s">
        <v>47</v>
      </c>
      <c r="S380" s="108"/>
      <c r="T380" s="109"/>
      <c r="V380" s="12" t="s">
        <v>47</v>
      </c>
      <c r="W380" s="108"/>
      <c r="X380" s="109"/>
    </row>
    <row r="381" spans="2:24" ht="16.8" thickBot="1">
      <c r="B381" s="13" t="s">
        <v>48</v>
      </c>
      <c r="C381" s="106"/>
      <c r="D381" s="107"/>
      <c r="F381" s="13" t="s">
        <v>48</v>
      </c>
      <c r="G381" s="106"/>
      <c r="H381" s="107"/>
      <c r="J381" s="13" t="s">
        <v>48</v>
      </c>
      <c r="K381" s="106"/>
      <c r="L381" s="107"/>
      <c r="N381" s="13" t="s">
        <v>48</v>
      </c>
      <c r="O381" s="106"/>
      <c r="P381" s="107"/>
      <c r="R381" s="13" t="s">
        <v>48</v>
      </c>
      <c r="S381" s="106"/>
      <c r="T381" s="107"/>
      <c r="V381" s="13" t="s">
        <v>48</v>
      </c>
      <c r="W381" s="106"/>
      <c r="X381" s="107"/>
    </row>
    <row r="382" spans="2:24">
      <c r="B382" s="14"/>
      <c r="C382" s="15" t="s">
        <v>49</v>
      </c>
      <c r="D382" s="14"/>
      <c r="F382" s="14"/>
      <c r="G382" s="15" t="s">
        <v>49</v>
      </c>
      <c r="H382" s="14"/>
      <c r="J382" s="14"/>
      <c r="K382" s="15" t="s">
        <v>49</v>
      </c>
      <c r="L382" s="14"/>
      <c r="N382" s="14"/>
      <c r="O382" s="15" t="s">
        <v>49</v>
      </c>
      <c r="P382" s="14"/>
      <c r="R382" s="14"/>
      <c r="S382" s="15" t="s">
        <v>49</v>
      </c>
      <c r="T382" s="14"/>
      <c r="V382" s="14"/>
      <c r="W382" s="15" t="s">
        <v>49</v>
      </c>
      <c r="X382" s="14"/>
    </row>
    <row r="383" spans="2:24">
      <c r="B383" s="69" t="s">
        <v>1</v>
      </c>
      <c r="C383" s="104"/>
      <c r="D383" s="105"/>
      <c r="E383" s="16"/>
      <c r="F383" s="69" t="s">
        <v>1</v>
      </c>
      <c r="G383" s="104"/>
      <c r="H383" s="105"/>
      <c r="I383" s="16"/>
      <c r="J383" s="69" t="s">
        <v>1</v>
      </c>
      <c r="K383" s="104"/>
      <c r="L383" s="105"/>
      <c r="M383" s="16"/>
      <c r="N383" s="69" t="s">
        <v>1</v>
      </c>
      <c r="O383" s="104"/>
      <c r="P383" s="105"/>
      <c r="Q383" s="16"/>
      <c r="R383" s="69" t="s">
        <v>1</v>
      </c>
      <c r="S383" s="104"/>
      <c r="T383" s="105"/>
      <c r="U383" s="16"/>
      <c r="V383" s="69" t="s">
        <v>1</v>
      </c>
      <c r="W383" s="104"/>
      <c r="X383" s="105"/>
    </row>
    <row r="384" spans="2:24">
      <c r="B384" s="69" t="s">
        <v>2</v>
      </c>
      <c r="C384" s="104"/>
      <c r="D384" s="105"/>
      <c r="E384" s="16"/>
      <c r="F384" s="69" t="s">
        <v>2</v>
      </c>
      <c r="G384" s="104"/>
      <c r="H384" s="105"/>
      <c r="I384" s="16"/>
      <c r="J384" s="69" t="s">
        <v>2</v>
      </c>
      <c r="K384" s="104"/>
      <c r="L384" s="105"/>
      <c r="M384" s="16"/>
      <c r="N384" s="69" t="s">
        <v>2</v>
      </c>
      <c r="O384" s="104"/>
      <c r="P384" s="105"/>
      <c r="Q384" s="16"/>
      <c r="R384" s="69" t="s">
        <v>2</v>
      </c>
      <c r="S384" s="104"/>
      <c r="T384" s="105"/>
      <c r="U384" s="16"/>
      <c r="V384" s="69" t="s">
        <v>2</v>
      </c>
      <c r="W384" s="104"/>
      <c r="X384" s="105"/>
    </row>
    <row r="385" spans="2:24">
      <c r="B385" s="69" t="s">
        <v>3</v>
      </c>
      <c r="C385" s="104"/>
      <c r="D385" s="105"/>
      <c r="E385" s="16"/>
      <c r="F385" s="69" t="s">
        <v>3</v>
      </c>
      <c r="G385" s="104"/>
      <c r="H385" s="105"/>
      <c r="I385" s="16"/>
      <c r="J385" s="69" t="s">
        <v>3</v>
      </c>
      <c r="K385" s="104"/>
      <c r="L385" s="105"/>
      <c r="M385" s="16"/>
      <c r="N385" s="69" t="s">
        <v>3</v>
      </c>
      <c r="O385" s="104"/>
      <c r="P385" s="105"/>
      <c r="Q385" s="16"/>
      <c r="R385" s="69" t="s">
        <v>3</v>
      </c>
      <c r="S385" s="104"/>
      <c r="T385" s="105"/>
      <c r="U385" s="16"/>
      <c r="V385" s="69" t="s">
        <v>3</v>
      </c>
      <c r="W385" s="104"/>
      <c r="X385" s="105"/>
    </row>
    <row r="386" spans="2:24">
      <c r="B386" s="69" t="s">
        <v>4</v>
      </c>
      <c r="C386" s="104"/>
      <c r="D386" s="105"/>
      <c r="E386" s="16"/>
      <c r="F386" s="69" t="s">
        <v>4</v>
      </c>
      <c r="G386" s="104"/>
      <c r="H386" s="105"/>
      <c r="I386" s="16"/>
      <c r="J386" s="69" t="s">
        <v>4</v>
      </c>
      <c r="K386" s="104"/>
      <c r="L386" s="105"/>
      <c r="M386" s="16"/>
      <c r="N386" s="69" t="s">
        <v>4</v>
      </c>
      <c r="O386" s="104"/>
      <c r="P386" s="105"/>
      <c r="Q386" s="16"/>
      <c r="R386" s="69" t="s">
        <v>4</v>
      </c>
      <c r="S386" s="104"/>
      <c r="T386" s="105"/>
      <c r="U386" s="16"/>
      <c r="V386" s="69" t="s">
        <v>4</v>
      </c>
      <c r="W386" s="104"/>
      <c r="X386" s="105"/>
    </row>
    <row r="387" spans="2:24">
      <c r="B387" s="69" t="s">
        <v>5</v>
      </c>
      <c r="C387" s="104"/>
      <c r="D387" s="105"/>
      <c r="E387" s="16"/>
      <c r="F387" s="69" t="s">
        <v>5</v>
      </c>
      <c r="G387" s="104"/>
      <c r="H387" s="105"/>
      <c r="I387" s="16"/>
      <c r="J387" s="69" t="s">
        <v>5</v>
      </c>
      <c r="K387" s="104"/>
      <c r="L387" s="105"/>
      <c r="M387" s="16"/>
      <c r="N387" s="69" t="s">
        <v>5</v>
      </c>
      <c r="O387" s="104"/>
      <c r="P387" s="105"/>
      <c r="Q387" s="16"/>
      <c r="R387" s="69" t="s">
        <v>5</v>
      </c>
      <c r="S387" s="104"/>
      <c r="T387" s="105"/>
      <c r="U387" s="16"/>
      <c r="V387" s="69" t="s">
        <v>5</v>
      </c>
      <c r="W387" s="104"/>
      <c r="X387" s="105"/>
    </row>
    <row r="388" spans="2:24">
      <c r="B388" s="69" t="s">
        <v>6</v>
      </c>
      <c r="C388" s="104" t="s">
        <v>93</v>
      </c>
      <c r="D388" s="105"/>
      <c r="E388" s="16"/>
      <c r="F388" s="69" t="s">
        <v>6</v>
      </c>
      <c r="G388" s="104" t="s">
        <v>93</v>
      </c>
      <c r="H388" s="105"/>
      <c r="I388" s="16"/>
      <c r="J388" s="69" t="s">
        <v>6</v>
      </c>
      <c r="K388" s="104" t="s">
        <v>93</v>
      </c>
      <c r="L388" s="105"/>
      <c r="M388" s="16"/>
      <c r="N388" s="69" t="s">
        <v>6</v>
      </c>
      <c r="O388" s="104" t="s">
        <v>93</v>
      </c>
      <c r="P388" s="105"/>
      <c r="Q388" s="16"/>
      <c r="R388" s="69" t="s">
        <v>6</v>
      </c>
      <c r="S388" s="104" t="s">
        <v>93</v>
      </c>
      <c r="T388" s="105"/>
      <c r="U388" s="16"/>
      <c r="V388" s="69" t="s">
        <v>6</v>
      </c>
      <c r="W388" s="104" t="s">
        <v>93</v>
      </c>
      <c r="X388" s="105"/>
    </row>
    <row r="389" spans="2:24">
      <c r="B389" s="69" t="s">
        <v>7</v>
      </c>
      <c r="C389" s="69" t="s">
        <v>8</v>
      </c>
      <c r="D389" s="69" t="s">
        <v>9</v>
      </c>
      <c r="E389" s="16"/>
      <c r="F389" s="69" t="s">
        <v>7</v>
      </c>
      <c r="G389" s="69" t="s">
        <v>8</v>
      </c>
      <c r="H389" s="69" t="s">
        <v>9</v>
      </c>
      <c r="I389" s="16"/>
      <c r="J389" s="69" t="s">
        <v>7</v>
      </c>
      <c r="K389" s="69" t="s">
        <v>8</v>
      </c>
      <c r="L389" s="69" t="s">
        <v>9</v>
      </c>
      <c r="M389" s="16"/>
      <c r="N389" s="69" t="s">
        <v>7</v>
      </c>
      <c r="O389" s="69" t="s">
        <v>8</v>
      </c>
      <c r="P389" s="69" t="s">
        <v>9</v>
      </c>
      <c r="Q389" s="16"/>
      <c r="R389" s="69" t="s">
        <v>7</v>
      </c>
      <c r="S389" s="69" t="s">
        <v>8</v>
      </c>
      <c r="T389" s="69" t="s">
        <v>9</v>
      </c>
      <c r="U389" s="16"/>
      <c r="V389" s="69" t="s">
        <v>7</v>
      </c>
      <c r="W389" s="69" t="s">
        <v>8</v>
      </c>
      <c r="X389" s="69" t="s">
        <v>9</v>
      </c>
    </row>
    <row r="390" spans="2:24">
      <c r="B3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0" s="18"/>
      <c r="E390" s="16"/>
      <c r="F3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0" s="18"/>
      <c r="I390" s="16"/>
      <c r="J3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0" s="18"/>
      <c r="M390" s="16"/>
      <c r="N3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0" s="18"/>
      <c r="Q390" s="16"/>
      <c r="R3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0" s="18"/>
      <c r="U390" s="16"/>
      <c r="V3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0" s="18"/>
    </row>
    <row r="391" spans="2:24">
      <c r="B391" s="69">
        <f t="shared" ref="B391:B399" ca="1" si="90">IF(RIGHT(INDIRECT(ADDRESS(FLOOR((ROW()-5)/25,1)*25+13,FLOOR((COLUMN()-2)/8,1)*8+3)),3)="16C",
IF((MOD(ROW()-14,25)+FLOOR(MOD(COLUMN()-2,8)/4,1)*10)&gt;16,"",MOD(ROW()-14,25)+FLOOR(MOD(COLUMN()-2,8)/4,1)*10),MOD(ROW()-14,25))</f>
        <v>2</v>
      </c>
      <c r="C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1" s="18"/>
      <c r="E391" s="16"/>
      <c r="F391" s="69">
        <f t="shared" ref="F391:F399" ca="1" si="91">IF(RIGHT(INDIRECT(ADDRESS(FLOOR((ROW()-5)/25,1)*25+13,FLOOR((COLUMN()-2)/8,1)*8+3)),3)="16C",
IF((MOD(ROW()-14,25)+FLOOR(MOD(COLUMN()-2,8)/4,1)*10)&gt;16,"",MOD(ROW()-14,25)+FLOOR(MOD(COLUMN()-2,8)/4,1)*10),MOD(ROW()-14,25))</f>
        <v>2</v>
      </c>
      <c r="G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1" s="18"/>
      <c r="I391" s="16"/>
      <c r="J391" s="69">
        <f t="shared" ref="J391:J399" ca="1" si="92">IF(RIGHT(INDIRECT(ADDRESS(FLOOR((ROW()-5)/25,1)*25+13,FLOOR((COLUMN()-2)/8,1)*8+3)),3)="16C",
IF((MOD(ROW()-14,25)+FLOOR(MOD(COLUMN()-2,8)/4,1)*10)&gt;16,"",MOD(ROW()-14,25)+FLOOR(MOD(COLUMN()-2,8)/4,1)*10),MOD(ROW()-14,25))</f>
        <v>2</v>
      </c>
      <c r="K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1" s="18"/>
      <c r="M391" s="16"/>
      <c r="N391" s="69">
        <f t="shared" ref="N391:N399" ca="1" si="93">IF(RIGHT(INDIRECT(ADDRESS(FLOOR((ROW()-5)/25,1)*25+13,FLOOR((COLUMN()-2)/8,1)*8+3)),3)="16C",
IF((MOD(ROW()-14,25)+FLOOR(MOD(COLUMN()-2,8)/4,1)*10)&gt;16,"",MOD(ROW()-14,25)+FLOOR(MOD(COLUMN()-2,8)/4,1)*10),MOD(ROW()-14,25))</f>
        <v>2</v>
      </c>
      <c r="O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1" s="18"/>
      <c r="Q391" s="16"/>
      <c r="R391" s="69">
        <f t="shared" ref="R391:R399" ca="1" si="94">IF(RIGHT(INDIRECT(ADDRESS(FLOOR((ROW()-5)/25,1)*25+13,FLOOR((COLUMN()-2)/8,1)*8+3)),3)="16C",
IF((MOD(ROW()-14,25)+FLOOR(MOD(COLUMN()-2,8)/4,1)*10)&gt;16,"",MOD(ROW()-14,25)+FLOOR(MOD(COLUMN()-2,8)/4,1)*10),MOD(ROW()-14,25))</f>
        <v>2</v>
      </c>
      <c r="S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1" s="18"/>
      <c r="U391" s="16"/>
      <c r="V391" s="69">
        <f t="shared" ref="V391:V399" ca="1" si="95">IF(RIGHT(INDIRECT(ADDRESS(FLOOR((ROW()-5)/25,1)*25+13,FLOOR((COLUMN()-2)/8,1)*8+3)),3)="16C",
IF((MOD(ROW()-14,25)+FLOOR(MOD(COLUMN()-2,8)/4,1)*10)&gt;16,"",MOD(ROW()-14,25)+FLOOR(MOD(COLUMN()-2,8)/4,1)*10),MOD(ROW()-14,25))</f>
        <v>2</v>
      </c>
      <c r="W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1" s="18"/>
    </row>
    <row r="392" spans="2:24">
      <c r="B392" s="69">
        <f t="shared" ca="1" si="90"/>
        <v>3</v>
      </c>
      <c r="C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2" s="18"/>
      <c r="E392" s="16"/>
      <c r="F392" s="69">
        <f t="shared" ca="1" si="91"/>
        <v>3</v>
      </c>
      <c r="G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2" s="18"/>
      <c r="I392" s="16"/>
      <c r="J392" s="69">
        <f t="shared" ca="1" si="92"/>
        <v>3</v>
      </c>
      <c r="K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2" s="18"/>
      <c r="M392" s="16"/>
      <c r="N392" s="69">
        <f t="shared" ca="1" si="93"/>
        <v>3</v>
      </c>
      <c r="O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2" s="18"/>
      <c r="Q392" s="16"/>
      <c r="R392" s="69">
        <f t="shared" ca="1" si="94"/>
        <v>3</v>
      </c>
      <c r="S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2" s="18"/>
      <c r="U392" s="16"/>
      <c r="V392" s="69">
        <f t="shared" ca="1" si="95"/>
        <v>3</v>
      </c>
      <c r="W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2" s="18"/>
    </row>
    <row r="393" spans="2:24">
      <c r="B393" s="69">
        <f t="shared" ca="1" si="90"/>
        <v>4</v>
      </c>
      <c r="C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3" s="18"/>
      <c r="E393" s="16"/>
      <c r="F393" s="69">
        <f t="shared" ca="1" si="91"/>
        <v>4</v>
      </c>
      <c r="G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3" s="18"/>
      <c r="I393" s="16"/>
      <c r="J393" s="69">
        <f t="shared" ca="1" si="92"/>
        <v>4</v>
      </c>
      <c r="K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3" s="18"/>
      <c r="M393" s="16"/>
      <c r="N393" s="69">
        <f t="shared" ca="1" si="93"/>
        <v>4</v>
      </c>
      <c r="O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3" s="18"/>
      <c r="Q393" s="16"/>
      <c r="R393" s="69">
        <f t="shared" ca="1" si="94"/>
        <v>4</v>
      </c>
      <c r="S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3" s="18"/>
      <c r="U393" s="16"/>
      <c r="V393" s="69">
        <f t="shared" ca="1" si="95"/>
        <v>4</v>
      </c>
      <c r="W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3" s="18"/>
    </row>
    <row r="394" spans="2:24">
      <c r="B394" s="69">
        <f t="shared" ca="1" si="90"/>
        <v>5</v>
      </c>
      <c r="C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4" s="20"/>
      <c r="E394" s="16"/>
      <c r="F394" s="69">
        <f t="shared" ca="1" si="91"/>
        <v>5</v>
      </c>
      <c r="G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4" s="20"/>
      <c r="I394" s="16"/>
      <c r="J394" s="69">
        <f t="shared" ca="1" si="92"/>
        <v>5</v>
      </c>
      <c r="K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4" s="20"/>
      <c r="M394" s="16"/>
      <c r="N394" s="69">
        <f t="shared" ca="1" si="93"/>
        <v>5</v>
      </c>
      <c r="O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4" s="20"/>
      <c r="Q394" s="16"/>
      <c r="R394" s="69">
        <f t="shared" ca="1" si="94"/>
        <v>5</v>
      </c>
      <c r="S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4" s="20"/>
      <c r="U394" s="16"/>
      <c r="V394" s="69">
        <f t="shared" ca="1" si="95"/>
        <v>5</v>
      </c>
      <c r="W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4" s="20"/>
    </row>
    <row r="395" spans="2:24">
      <c r="B395" s="69">
        <f t="shared" ca="1" si="90"/>
        <v>6</v>
      </c>
      <c r="C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5" s="69"/>
      <c r="E395" s="16"/>
      <c r="F395" s="69">
        <f t="shared" ca="1" si="91"/>
        <v>6</v>
      </c>
      <c r="G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5" s="69"/>
      <c r="I395" s="16"/>
      <c r="J395" s="69">
        <f t="shared" ca="1" si="92"/>
        <v>6</v>
      </c>
      <c r="K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5" s="69"/>
      <c r="M395" s="16"/>
      <c r="N395" s="69">
        <f t="shared" ca="1" si="93"/>
        <v>6</v>
      </c>
      <c r="O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5" s="69"/>
      <c r="Q395" s="16"/>
      <c r="R395" s="69">
        <f t="shared" ca="1" si="94"/>
        <v>6</v>
      </c>
      <c r="S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5" s="69"/>
      <c r="U395" s="16"/>
      <c r="V395" s="69">
        <f t="shared" ca="1" si="95"/>
        <v>6</v>
      </c>
      <c r="W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5" s="69"/>
    </row>
    <row r="396" spans="2:24">
      <c r="B396" s="69">
        <f t="shared" ca="1" si="90"/>
        <v>7</v>
      </c>
      <c r="C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6" s="69"/>
      <c r="E396" s="16"/>
      <c r="F396" s="69">
        <f t="shared" ca="1" si="91"/>
        <v>7</v>
      </c>
      <c r="G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6" s="69"/>
      <c r="I396" s="16"/>
      <c r="J396" s="69">
        <f t="shared" ca="1" si="92"/>
        <v>7</v>
      </c>
      <c r="K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6" s="69"/>
      <c r="M396" s="16"/>
      <c r="N396" s="69">
        <f t="shared" ca="1" si="93"/>
        <v>7</v>
      </c>
      <c r="O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6" s="69"/>
      <c r="Q396" s="16"/>
      <c r="R396" s="69">
        <f t="shared" ca="1" si="94"/>
        <v>7</v>
      </c>
      <c r="S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6" s="69"/>
      <c r="U396" s="16"/>
      <c r="V396" s="69">
        <f t="shared" ca="1" si="95"/>
        <v>7</v>
      </c>
      <c r="W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6" s="69"/>
    </row>
    <row r="397" spans="2:24">
      <c r="B397" s="69">
        <f t="shared" ca="1" si="90"/>
        <v>8</v>
      </c>
      <c r="C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7" s="69"/>
      <c r="E397" s="16"/>
      <c r="F397" s="69">
        <f t="shared" ca="1" si="91"/>
        <v>8</v>
      </c>
      <c r="G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7" s="69"/>
      <c r="I397" s="16"/>
      <c r="J397" s="69">
        <f t="shared" ca="1" si="92"/>
        <v>8</v>
      </c>
      <c r="K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7" s="69"/>
      <c r="M397" s="16"/>
      <c r="N397" s="69">
        <f t="shared" ca="1" si="93"/>
        <v>8</v>
      </c>
      <c r="O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7" s="69"/>
      <c r="Q397" s="16"/>
      <c r="R397" s="69">
        <f t="shared" ca="1" si="94"/>
        <v>8</v>
      </c>
      <c r="S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7" s="69"/>
      <c r="U397" s="16"/>
      <c r="V397" s="69">
        <f t="shared" ca="1" si="95"/>
        <v>8</v>
      </c>
      <c r="W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7" s="69"/>
    </row>
    <row r="398" spans="2:24">
      <c r="B398" s="69">
        <f t="shared" ca="1" si="90"/>
        <v>9</v>
      </c>
      <c r="C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8" s="69"/>
      <c r="E398" s="16"/>
      <c r="F398" s="69">
        <f t="shared" ca="1" si="91"/>
        <v>9</v>
      </c>
      <c r="G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8" s="69"/>
      <c r="I398" s="16"/>
      <c r="J398" s="69">
        <f t="shared" ca="1" si="92"/>
        <v>9</v>
      </c>
      <c r="K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8" s="69"/>
      <c r="M398" s="16"/>
      <c r="N398" s="69">
        <f t="shared" ca="1" si="93"/>
        <v>9</v>
      </c>
      <c r="O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8" s="69"/>
      <c r="Q398" s="16"/>
      <c r="R398" s="69">
        <f t="shared" ca="1" si="94"/>
        <v>9</v>
      </c>
      <c r="S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8" s="69"/>
      <c r="U398" s="16"/>
      <c r="V398" s="69">
        <f t="shared" ca="1" si="95"/>
        <v>9</v>
      </c>
      <c r="W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8" s="69"/>
    </row>
    <row r="399" spans="2:24">
      <c r="B399" s="69">
        <f t="shared" ca="1" si="90"/>
        <v>10</v>
      </c>
      <c r="C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9" s="69"/>
      <c r="E399" s="16"/>
      <c r="F399" s="69">
        <f t="shared" ca="1" si="91"/>
        <v>10</v>
      </c>
      <c r="G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9" s="69"/>
      <c r="I399" s="16"/>
      <c r="J399" s="69">
        <f t="shared" ca="1" si="92"/>
        <v>10</v>
      </c>
      <c r="K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9" s="69"/>
      <c r="M399" s="16"/>
      <c r="N399" s="69">
        <f t="shared" ca="1" si="93"/>
        <v>10</v>
      </c>
      <c r="O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9" s="69"/>
      <c r="Q399" s="16"/>
      <c r="R399" s="69">
        <f t="shared" ca="1" si="94"/>
        <v>10</v>
      </c>
      <c r="S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9" s="69"/>
      <c r="U399" s="16"/>
      <c r="V399" s="69">
        <f t="shared" ca="1" si="95"/>
        <v>10</v>
      </c>
      <c r="W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9" s="69"/>
    </row>
    <row r="400" spans="2:24">
      <c r="B400" s="101" t="s">
        <v>226</v>
      </c>
      <c r="C400" s="102"/>
      <c r="D400" s="103"/>
      <c r="E400" s="16"/>
      <c r="F400" s="101" t="s">
        <v>226</v>
      </c>
      <c r="G400" s="102"/>
      <c r="H400" s="103"/>
      <c r="I400" s="16"/>
      <c r="J400" s="101" t="s">
        <v>226</v>
      </c>
      <c r="K400" s="102"/>
      <c r="L400" s="103"/>
      <c r="M400" s="16"/>
      <c r="N400" s="101" t="s">
        <v>226</v>
      </c>
      <c r="O400" s="102"/>
      <c r="P400" s="103"/>
      <c r="Q400" s="16"/>
      <c r="R400" s="101" t="s">
        <v>226</v>
      </c>
      <c r="S400" s="102"/>
      <c r="T400" s="103"/>
      <c r="U400" s="16"/>
      <c r="V400" s="101" t="s">
        <v>226</v>
      </c>
      <c r="W400" s="102"/>
      <c r="X400" s="103"/>
    </row>
    <row r="401" spans="2:24" ht="6" hidden="1" customHeight="1">
      <c r="B401" s="2"/>
      <c r="C401" s="2"/>
      <c r="D401" s="2"/>
      <c r="F401" s="2"/>
      <c r="G401" s="2"/>
      <c r="H401" s="2"/>
      <c r="J401" s="2"/>
      <c r="K401" s="2"/>
      <c r="L401" s="2"/>
      <c r="N401" s="2"/>
      <c r="O401" s="2"/>
      <c r="P401" s="2"/>
      <c r="R401" s="2"/>
      <c r="S401" s="2"/>
      <c r="T401" s="2"/>
      <c r="V401" s="2"/>
      <c r="W401" s="2"/>
      <c r="X401" s="2"/>
    </row>
    <row r="402" spans="2:24" ht="6" hidden="1" customHeight="1">
      <c r="B402" s="2"/>
      <c r="C402" s="2"/>
      <c r="D402" s="2"/>
      <c r="F402" s="2" t="str">
        <f>C413</f>
        <v>　</v>
      </c>
      <c r="G402" s="11" t="str">
        <f>F402</f>
        <v>　</v>
      </c>
      <c r="H402" s="11" t="str">
        <f>G402</f>
        <v>　</v>
      </c>
      <c r="J402" s="2"/>
      <c r="K402" s="2"/>
      <c r="L402" s="2"/>
      <c r="N402" s="2" t="str">
        <f>K413</f>
        <v>　</v>
      </c>
      <c r="O402" s="11" t="str">
        <f>N402</f>
        <v>　</v>
      </c>
      <c r="P402" s="11" t="str">
        <f>O402</f>
        <v>　</v>
      </c>
      <c r="R402" s="2"/>
      <c r="S402" s="2"/>
      <c r="T402" s="2"/>
      <c r="V402" s="2" t="str">
        <f>S413</f>
        <v>　</v>
      </c>
      <c r="W402" s="11" t="str">
        <f>V402</f>
        <v>　</v>
      </c>
      <c r="X402" s="11" t="str">
        <f>W402</f>
        <v>　</v>
      </c>
    </row>
    <row r="403" spans="2:24" ht="6" hidden="1" customHeight="1">
      <c r="B403" s="2"/>
      <c r="C403" s="2"/>
      <c r="D403" s="2"/>
      <c r="F403" s="2"/>
      <c r="G403" s="2"/>
      <c r="H403" s="2"/>
      <c r="J403" s="2"/>
      <c r="K403" s="2"/>
      <c r="L403" s="2"/>
      <c r="N403" s="2"/>
      <c r="O403" s="2"/>
      <c r="P403" s="2"/>
      <c r="R403" s="2"/>
      <c r="S403" s="2"/>
      <c r="T403" s="2"/>
      <c r="V403" s="2"/>
      <c r="W403" s="2"/>
      <c r="X403" s="2"/>
    </row>
    <row r="404" spans="2:24" ht="16.8" thickBot="1"/>
    <row r="405" spans="2:24" ht="16.2" customHeight="1">
      <c r="B405" s="12" t="s">
        <v>47</v>
      </c>
      <c r="C405" s="108"/>
      <c r="D405" s="109"/>
      <c r="F405" s="12" t="s">
        <v>47</v>
      </c>
      <c r="G405" s="108"/>
      <c r="H405" s="109"/>
      <c r="J405" s="12" t="s">
        <v>47</v>
      </c>
      <c r="K405" s="108"/>
      <c r="L405" s="109"/>
      <c r="N405" s="12" t="s">
        <v>47</v>
      </c>
      <c r="O405" s="108"/>
      <c r="P405" s="109"/>
      <c r="R405" s="12" t="s">
        <v>47</v>
      </c>
      <c r="S405" s="108"/>
      <c r="T405" s="109"/>
      <c r="V405" s="12" t="s">
        <v>47</v>
      </c>
      <c r="W405" s="108"/>
      <c r="X405" s="109"/>
    </row>
    <row r="406" spans="2:24" ht="16.8" thickBot="1">
      <c r="B406" s="13" t="s">
        <v>48</v>
      </c>
      <c r="C406" s="106"/>
      <c r="D406" s="107"/>
      <c r="F406" s="13" t="s">
        <v>48</v>
      </c>
      <c r="G406" s="106"/>
      <c r="H406" s="107"/>
      <c r="J406" s="13" t="s">
        <v>48</v>
      </c>
      <c r="K406" s="106"/>
      <c r="L406" s="107"/>
      <c r="N406" s="13" t="s">
        <v>48</v>
      </c>
      <c r="O406" s="106"/>
      <c r="P406" s="107"/>
      <c r="R406" s="13" t="s">
        <v>48</v>
      </c>
      <c r="S406" s="106"/>
      <c r="T406" s="107"/>
      <c r="V406" s="13" t="s">
        <v>48</v>
      </c>
      <c r="W406" s="106"/>
      <c r="X406" s="107"/>
    </row>
    <row r="407" spans="2:24">
      <c r="B407" s="14"/>
      <c r="C407" s="15" t="s">
        <v>49</v>
      </c>
      <c r="D407" s="14"/>
      <c r="F407" s="14"/>
      <c r="G407" s="15" t="s">
        <v>49</v>
      </c>
      <c r="H407" s="14"/>
      <c r="J407" s="14"/>
      <c r="K407" s="15" t="s">
        <v>49</v>
      </c>
      <c r="L407" s="14"/>
      <c r="N407" s="14"/>
      <c r="O407" s="15" t="s">
        <v>49</v>
      </c>
      <c r="P407" s="14"/>
      <c r="R407" s="14"/>
      <c r="S407" s="15" t="s">
        <v>49</v>
      </c>
      <c r="T407" s="14"/>
      <c r="V407" s="14"/>
      <c r="W407" s="15" t="s">
        <v>49</v>
      </c>
      <c r="X407" s="14"/>
    </row>
    <row r="408" spans="2:24">
      <c r="B408" s="69" t="s">
        <v>1</v>
      </c>
      <c r="C408" s="104"/>
      <c r="D408" s="105"/>
      <c r="E408" s="16"/>
      <c r="F408" s="69" t="s">
        <v>1</v>
      </c>
      <c r="G408" s="104"/>
      <c r="H408" s="105"/>
      <c r="I408" s="16"/>
      <c r="J408" s="69" t="s">
        <v>1</v>
      </c>
      <c r="K408" s="104"/>
      <c r="L408" s="105"/>
      <c r="M408" s="16"/>
      <c r="N408" s="69" t="s">
        <v>1</v>
      </c>
      <c r="O408" s="104"/>
      <c r="P408" s="105"/>
      <c r="Q408" s="16"/>
      <c r="R408" s="69" t="s">
        <v>1</v>
      </c>
      <c r="S408" s="104"/>
      <c r="T408" s="105"/>
      <c r="U408" s="16"/>
      <c r="V408" s="69" t="s">
        <v>1</v>
      </c>
      <c r="W408" s="104"/>
      <c r="X408" s="105"/>
    </row>
    <row r="409" spans="2:24">
      <c r="B409" s="69" t="s">
        <v>2</v>
      </c>
      <c r="C409" s="104"/>
      <c r="D409" s="105"/>
      <c r="E409" s="16"/>
      <c r="F409" s="69" t="s">
        <v>2</v>
      </c>
      <c r="G409" s="104"/>
      <c r="H409" s="105"/>
      <c r="I409" s="16"/>
      <c r="J409" s="69" t="s">
        <v>2</v>
      </c>
      <c r="K409" s="104"/>
      <c r="L409" s="105"/>
      <c r="M409" s="16"/>
      <c r="N409" s="69" t="s">
        <v>2</v>
      </c>
      <c r="O409" s="104"/>
      <c r="P409" s="105"/>
      <c r="Q409" s="16"/>
      <c r="R409" s="69" t="s">
        <v>2</v>
      </c>
      <c r="S409" s="104"/>
      <c r="T409" s="105"/>
      <c r="U409" s="16"/>
      <c r="V409" s="69" t="s">
        <v>2</v>
      </c>
      <c r="W409" s="104"/>
      <c r="X409" s="105"/>
    </row>
    <row r="410" spans="2:24">
      <c r="B410" s="69" t="s">
        <v>3</v>
      </c>
      <c r="C410" s="104"/>
      <c r="D410" s="105"/>
      <c r="E410" s="16"/>
      <c r="F410" s="69" t="s">
        <v>3</v>
      </c>
      <c r="G410" s="104"/>
      <c r="H410" s="105"/>
      <c r="I410" s="16"/>
      <c r="J410" s="69" t="s">
        <v>3</v>
      </c>
      <c r="K410" s="104"/>
      <c r="L410" s="105"/>
      <c r="M410" s="16"/>
      <c r="N410" s="69" t="s">
        <v>3</v>
      </c>
      <c r="O410" s="104"/>
      <c r="P410" s="105"/>
      <c r="Q410" s="16"/>
      <c r="R410" s="69" t="s">
        <v>3</v>
      </c>
      <c r="S410" s="104"/>
      <c r="T410" s="105"/>
      <c r="U410" s="16"/>
      <c r="V410" s="69" t="s">
        <v>3</v>
      </c>
      <c r="W410" s="104"/>
      <c r="X410" s="105"/>
    </row>
    <row r="411" spans="2:24">
      <c r="B411" s="69" t="s">
        <v>4</v>
      </c>
      <c r="C411" s="104"/>
      <c r="D411" s="105"/>
      <c r="E411" s="16"/>
      <c r="F411" s="69" t="s">
        <v>4</v>
      </c>
      <c r="G411" s="104"/>
      <c r="H411" s="105"/>
      <c r="I411" s="16"/>
      <c r="J411" s="69" t="s">
        <v>4</v>
      </c>
      <c r="K411" s="104"/>
      <c r="L411" s="105"/>
      <c r="M411" s="16"/>
      <c r="N411" s="69" t="s">
        <v>4</v>
      </c>
      <c r="O411" s="104"/>
      <c r="P411" s="105"/>
      <c r="Q411" s="16"/>
      <c r="R411" s="69" t="s">
        <v>4</v>
      </c>
      <c r="S411" s="104"/>
      <c r="T411" s="105"/>
      <c r="U411" s="16"/>
      <c r="V411" s="69" t="s">
        <v>4</v>
      </c>
      <c r="W411" s="104"/>
      <c r="X411" s="105"/>
    </row>
    <row r="412" spans="2:24">
      <c r="B412" s="69" t="s">
        <v>5</v>
      </c>
      <c r="C412" s="104"/>
      <c r="D412" s="105"/>
      <c r="E412" s="16"/>
      <c r="F412" s="69" t="s">
        <v>5</v>
      </c>
      <c r="G412" s="104"/>
      <c r="H412" s="105"/>
      <c r="I412" s="16"/>
      <c r="J412" s="69" t="s">
        <v>5</v>
      </c>
      <c r="K412" s="104"/>
      <c r="L412" s="105"/>
      <c r="M412" s="16"/>
      <c r="N412" s="69" t="s">
        <v>5</v>
      </c>
      <c r="O412" s="104"/>
      <c r="P412" s="105"/>
      <c r="Q412" s="16"/>
      <c r="R412" s="69" t="s">
        <v>5</v>
      </c>
      <c r="S412" s="104"/>
      <c r="T412" s="105"/>
      <c r="U412" s="16"/>
      <c r="V412" s="69" t="s">
        <v>5</v>
      </c>
      <c r="W412" s="104"/>
      <c r="X412" s="105"/>
    </row>
    <row r="413" spans="2:24">
      <c r="B413" s="69" t="s">
        <v>6</v>
      </c>
      <c r="C413" s="104" t="s">
        <v>93</v>
      </c>
      <c r="D413" s="105"/>
      <c r="E413" s="16"/>
      <c r="F413" s="69" t="s">
        <v>6</v>
      </c>
      <c r="G413" s="104" t="s">
        <v>93</v>
      </c>
      <c r="H413" s="105"/>
      <c r="I413" s="16"/>
      <c r="J413" s="69" t="s">
        <v>6</v>
      </c>
      <c r="K413" s="104" t="s">
        <v>93</v>
      </c>
      <c r="L413" s="105"/>
      <c r="M413" s="16"/>
      <c r="N413" s="69" t="s">
        <v>6</v>
      </c>
      <c r="O413" s="104" t="s">
        <v>93</v>
      </c>
      <c r="P413" s="105"/>
      <c r="Q413" s="16"/>
      <c r="R413" s="69" t="s">
        <v>6</v>
      </c>
      <c r="S413" s="104" t="s">
        <v>93</v>
      </c>
      <c r="T413" s="105"/>
      <c r="U413" s="16"/>
      <c r="V413" s="69" t="s">
        <v>6</v>
      </c>
      <c r="W413" s="104" t="s">
        <v>93</v>
      </c>
      <c r="X413" s="105"/>
    </row>
    <row r="414" spans="2:24">
      <c r="B414" s="69" t="s">
        <v>7</v>
      </c>
      <c r="C414" s="69" t="s">
        <v>8</v>
      </c>
      <c r="D414" s="69" t="s">
        <v>9</v>
      </c>
      <c r="E414" s="16"/>
      <c r="F414" s="69" t="s">
        <v>7</v>
      </c>
      <c r="G414" s="69" t="s">
        <v>8</v>
      </c>
      <c r="H414" s="69" t="s">
        <v>9</v>
      </c>
      <c r="I414" s="16"/>
      <c r="J414" s="69" t="s">
        <v>7</v>
      </c>
      <c r="K414" s="69" t="s">
        <v>8</v>
      </c>
      <c r="L414" s="69" t="s">
        <v>9</v>
      </c>
      <c r="M414" s="16"/>
      <c r="N414" s="69" t="s">
        <v>7</v>
      </c>
      <c r="O414" s="69" t="s">
        <v>8</v>
      </c>
      <c r="P414" s="69" t="s">
        <v>9</v>
      </c>
      <c r="Q414" s="16"/>
      <c r="R414" s="69" t="s">
        <v>7</v>
      </c>
      <c r="S414" s="69" t="s">
        <v>8</v>
      </c>
      <c r="T414" s="69" t="s">
        <v>9</v>
      </c>
      <c r="U414" s="16"/>
      <c r="V414" s="69" t="s">
        <v>7</v>
      </c>
      <c r="W414" s="69" t="s">
        <v>8</v>
      </c>
      <c r="X414" s="69" t="s">
        <v>9</v>
      </c>
    </row>
    <row r="415" spans="2:24">
      <c r="B4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15" s="18"/>
      <c r="E415" s="16"/>
      <c r="F4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15" s="18"/>
      <c r="I415" s="16"/>
      <c r="J4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15" s="18"/>
      <c r="M415" s="16"/>
      <c r="N4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15" s="18"/>
      <c r="Q415" s="16"/>
      <c r="R4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15" s="18"/>
      <c r="U415" s="16"/>
      <c r="V4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15" s="18"/>
    </row>
    <row r="416" spans="2:24">
      <c r="B416" s="69">
        <f t="shared" ref="B416:B424" ca="1" si="96">IF(RIGHT(INDIRECT(ADDRESS(FLOOR((ROW()-5)/25,1)*25+13,FLOOR((COLUMN()-2)/8,1)*8+3)),3)="16C",
IF((MOD(ROW()-14,25)+FLOOR(MOD(COLUMN()-2,8)/4,1)*10)&gt;16,"",MOD(ROW()-14,25)+FLOOR(MOD(COLUMN()-2,8)/4,1)*10),MOD(ROW()-14,25))</f>
        <v>2</v>
      </c>
      <c r="C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16" s="18"/>
      <c r="E416" s="16"/>
      <c r="F416" s="69">
        <f t="shared" ref="F416:F424" ca="1" si="97">IF(RIGHT(INDIRECT(ADDRESS(FLOOR((ROW()-5)/25,1)*25+13,FLOOR((COLUMN()-2)/8,1)*8+3)),3)="16C",
IF((MOD(ROW()-14,25)+FLOOR(MOD(COLUMN()-2,8)/4,1)*10)&gt;16,"",MOD(ROW()-14,25)+FLOOR(MOD(COLUMN()-2,8)/4,1)*10),MOD(ROW()-14,25))</f>
        <v>2</v>
      </c>
      <c r="G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16" s="18"/>
      <c r="I416" s="16"/>
      <c r="J416" s="69">
        <f t="shared" ref="J416:J424" ca="1" si="98">IF(RIGHT(INDIRECT(ADDRESS(FLOOR((ROW()-5)/25,1)*25+13,FLOOR((COLUMN()-2)/8,1)*8+3)),3)="16C",
IF((MOD(ROW()-14,25)+FLOOR(MOD(COLUMN()-2,8)/4,1)*10)&gt;16,"",MOD(ROW()-14,25)+FLOOR(MOD(COLUMN()-2,8)/4,1)*10),MOD(ROW()-14,25))</f>
        <v>2</v>
      </c>
      <c r="K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16" s="18"/>
      <c r="M416" s="16"/>
      <c r="N416" s="69">
        <f t="shared" ref="N416:N424" ca="1" si="99">IF(RIGHT(INDIRECT(ADDRESS(FLOOR((ROW()-5)/25,1)*25+13,FLOOR((COLUMN()-2)/8,1)*8+3)),3)="16C",
IF((MOD(ROW()-14,25)+FLOOR(MOD(COLUMN()-2,8)/4,1)*10)&gt;16,"",MOD(ROW()-14,25)+FLOOR(MOD(COLUMN()-2,8)/4,1)*10),MOD(ROW()-14,25))</f>
        <v>2</v>
      </c>
      <c r="O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16" s="18"/>
      <c r="Q416" s="16"/>
      <c r="R416" s="69">
        <f t="shared" ref="R416:R424" ca="1" si="100">IF(RIGHT(INDIRECT(ADDRESS(FLOOR((ROW()-5)/25,1)*25+13,FLOOR((COLUMN()-2)/8,1)*8+3)),3)="16C",
IF((MOD(ROW()-14,25)+FLOOR(MOD(COLUMN()-2,8)/4,1)*10)&gt;16,"",MOD(ROW()-14,25)+FLOOR(MOD(COLUMN()-2,8)/4,1)*10),MOD(ROW()-14,25))</f>
        <v>2</v>
      </c>
      <c r="S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16" s="18"/>
      <c r="U416" s="16"/>
      <c r="V416" s="69">
        <f t="shared" ref="V416:V424" ca="1" si="101">IF(RIGHT(INDIRECT(ADDRESS(FLOOR((ROW()-5)/25,1)*25+13,FLOOR((COLUMN()-2)/8,1)*8+3)),3)="16C",
IF((MOD(ROW()-14,25)+FLOOR(MOD(COLUMN()-2,8)/4,1)*10)&gt;16,"",MOD(ROW()-14,25)+FLOOR(MOD(COLUMN()-2,8)/4,1)*10),MOD(ROW()-14,25))</f>
        <v>2</v>
      </c>
      <c r="W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16" s="18"/>
    </row>
    <row r="417" spans="2:24">
      <c r="B417" s="69">
        <f t="shared" ca="1" si="96"/>
        <v>3</v>
      </c>
      <c r="C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17" s="18"/>
      <c r="E417" s="16"/>
      <c r="F417" s="69">
        <f t="shared" ca="1" si="97"/>
        <v>3</v>
      </c>
      <c r="G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17" s="18"/>
      <c r="I417" s="16"/>
      <c r="J417" s="69">
        <f t="shared" ca="1" si="98"/>
        <v>3</v>
      </c>
      <c r="K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17" s="18"/>
      <c r="M417" s="16"/>
      <c r="N417" s="69">
        <f t="shared" ca="1" si="99"/>
        <v>3</v>
      </c>
      <c r="O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17" s="18"/>
      <c r="Q417" s="16"/>
      <c r="R417" s="69">
        <f t="shared" ca="1" si="100"/>
        <v>3</v>
      </c>
      <c r="S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17" s="18"/>
      <c r="U417" s="16"/>
      <c r="V417" s="69">
        <f t="shared" ca="1" si="101"/>
        <v>3</v>
      </c>
      <c r="W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17" s="18"/>
    </row>
    <row r="418" spans="2:24">
      <c r="B418" s="69">
        <f t="shared" ca="1" si="96"/>
        <v>4</v>
      </c>
      <c r="C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18" s="18"/>
      <c r="E418" s="16"/>
      <c r="F418" s="69">
        <f t="shared" ca="1" si="97"/>
        <v>4</v>
      </c>
      <c r="G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18" s="18"/>
      <c r="I418" s="16"/>
      <c r="J418" s="69">
        <f t="shared" ca="1" si="98"/>
        <v>4</v>
      </c>
      <c r="K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18" s="18"/>
      <c r="M418" s="16"/>
      <c r="N418" s="69">
        <f t="shared" ca="1" si="99"/>
        <v>4</v>
      </c>
      <c r="O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18" s="18"/>
      <c r="Q418" s="16"/>
      <c r="R418" s="69">
        <f t="shared" ca="1" si="100"/>
        <v>4</v>
      </c>
      <c r="S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18" s="18"/>
      <c r="U418" s="16"/>
      <c r="V418" s="69">
        <f t="shared" ca="1" si="101"/>
        <v>4</v>
      </c>
      <c r="W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18" s="18"/>
    </row>
    <row r="419" spans="2:24">
      <c r="B419" s="69">
        <f t="shared" ca="1" si="96"/>
        <v>5</v>
      </c>
      <c r="C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19" s="20"/>
      <c r="E419" s="16"/>
      <c r="F419" s="69">
        <f t="shared" ca="1" si="97"/>
        <v>5</v>
      </c>
      <c r="G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19" s="20"/>
      <c r="I419" s="16"/>
      <c r="J419" s="69">
        <f t="shared" ca="1" si="98"/>
        <v>5</v>
      </c>
      <c r="K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19" s="20"/>
      <c r="M419" s="16"/>
      <c r="N419" s="69">
        <f t="shared" ca="1" si="99"/>
        <v>5</v>
      </c>
      <c r="O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19" s="20"/>
      <c r="Q419" s="16"/>
      <c r="R419" s="69">
        <f t="shared" ca="1" si="100"/>
        <v>5</v>
      </c>
      <c r="S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19" s="20"/>
      <c r="U419" s="16"/>
      <c r="V419" s="69">
        <f t="shared" ca="1" si="101"/>
        <v>5</v>
      </c>
      <c r="W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19" s="20"/>
    </row>
    <row r="420" spans="2:24">
      <c r="B420" s="69">
        <f t="shared" ca="1" si="96"/>
        <v>6</v>
      </c>
      <c r="C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20" s="69"/>
      <c r="E420" s="16"/>
      <c r="F420" s="69">
        <f t="shared" ca="1" si="97"/>
        <v>6</v>
      </c>
      <c r="G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20" s="69"/>
      <c r="I420" s="16"/>
      <c r="J420" s="69">
        <f t="shared" ca="1" si="98"/>
        <v>6</v>
      </c>
      <c r="K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20" s="69"/>
      <c r="M420" s="16"/>
      <c r="N420" s="69">
        <f t="shared" ca="1" si="99"/>
        <v>6</v>
      </c>
      <c r="O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20" s="69"/>
      <c r="Q420" s="16"/>
      <c r="R420" s="69">
        <f t="shared" ca="1" si="100"/>
        <v>6</v>
      </c>
      <c r="S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20" s="69"/>
      <c r="U420" s="16"/>
      <c r="V420" s="69">
        <f t="shared" ca="1" si="101"/>
        <v>6</v>
      </c>
      <c r="W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20" s="69"/>
    </row>
    <row r="421" spans="2:24">
      <c r="B421" s="69">
        <f t="shared" ca="1" si="96"/>
        <v>7</v>
      </c>
      <c r="C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21" s="69"/>
      <c r="E421" s="16"/>
      <c r="F421" s="69">
        <f t="shared" ca="1" si="97"/>
        <v>7</v>
      </c>
      <c r="G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21" s="69"/>
      <c r="I421" s="16"/>
      <c r="J421" s="69">
        <f t="shared" ca="1" si="98"/>
        <v>7</v>
      </c>
      <c r="K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21" s="69"/>
      <c r="M421" s="16"/>
      <c r="N421" s="69">
        <f t="shared" ca="1" si="99"/>
        <v>7</v>
      </c>
      <c r="O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21" s="69"/>
      <c r="Q421" s="16"/>
      <c r="R421" s="69">
        <f t="shared" ca="1" si="100"/>
        <v>7</v>
      </c>
      <c r="S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21" s="69"/>
      <c r="U421" s="16"/>
      <c r="V421" s="69">
        <f t="shared" ca="1" si="101"/>
        <v>7</v>
      </c>
      <c r="W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21" s="69"/>
    </row>
    <row r="422" spans="2:24">
      <c r="B422" s="69">
        <f t="shared" ca="1" si="96"/>
        <v>8</v>
      </c>
      <c r="C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22" s="69"/>
      <c r="E422" s="16"/>
      <c r="F422" s="69">
        <f t="shared" ca="1" si="97"/>
        <v>8</v>
      </c>
      <c r="G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22" s="69"/>
      <c r="I422" s="16"/>
      <c r="J422" s="69">
        <f t="shared" ca="1" si="98"/>
        <v>8</v>
      </c>
      <c r="K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22" s="69"/>
      <c r="M422" s="16"/>
      <c r="N422" s="69">
        <f t="shared" ca="1" si="99"/>
        <v>8</v>
      </c>
      <c r="O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22" s="69"/>
      <c r="Q422" s="16"/>
      <c r="R422" s="69">
        <f t="shared" ca="1" si="100"/>
        <v>8</v>
      </c>
      <c r="S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22" s="69"/>
      <c r="U422" s="16"/>
      <c r="V422" s="69">
        <f t="shared" ca="1" si="101"/>
        <v>8</v>
      </c>
      <c r="W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22" s="69"/>
    </row>
    <row r="423" spans="2:24">
      <c r="B423" s="69">
        <f t="shared" ca="1" si="96"/>
        <v>9</v>
      </c>
      <c r="C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23" s="69"/>
      <c r="E423" s="16"/>
      <c r="F423" s="69">
        <f t="shared" ca="1" si="97"/>
        <v>9</v>
      </c>
      <c r="G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23" s="69"/>
      <c r="I423" s="16"/>
      <c r="J423" s="69">
        <f t="shared" ca="1" si="98"/>
        <v>9</v>
      </c>
      <c r="K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23" s="69"/>
      <c r="M423" s="16"/>
      <c r="N423" s="69">
        <f t="shared" ca="1" si="99"/>
        <v>9</v>
      </c>
      <c r="O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23" s="69"/>
      <c r="Q423" s="16"/>
      <c r="R423" s="69">
        <f t="shared" ca="1" si="100"/>
        <v>9</v>
      </c>
      <c r="S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23" s="69"/>
      <c r="U423" s="16"/>
      <c r="V423" s="69">
        <f t="shared" ca="1" si="101"/>
        <v>9</v>
      </c>
      <c r="W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23" s="69"/>
    </row>
    <row r="424" spans="2:24">
      <c r="B424" s="69">
        <f t="shared" ca="1" si="96"/>
        <v>10</v>
      </c>
      <c r="C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24" s="69"/>
      <c r="E424" s="16"/>
      <c r="F424" s="69">
        <f t="shared" ca="1" si="97"/>
        <v>10</v>
      </c>
      <c r="G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24" s="69"/>
      <c r="I424" s="16"/>
      <c r="J424" s="69">
        <f t="shared" ca="1" si="98"/>
        <v>10</v>
      </c>
      <c r="K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24" s="69"/>
      <c r="M424" s="16"/>
      <c r="N424" s="69">
        <f t="shared" ca="1" si="99"/>
        <v>10</v>
      </c>
      <c r="O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24" s="69"/>
      <c r="Q424" s="16"/>
      <c r="R424" s="69">
        <f t="shared" ca="1" si="100"/>
        <v>10</v>
      </c>
      <c r="S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24" s="69"/>
      <c r="U424" s="16"/>
      <c r="V424" s="69">
        <f t="shared" ca="1" si="101"/>
        <v>10</v>
      </c>
      <c r="W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24" s="69"/>
    </row>
    <row r="425" spans="2:24">
      <c r="B425" s="101" t="s">
        <v>226</v>
      </c>
      <c r="C425" s="102"/>
      <c r="D425" s="103"/>
      <c r="E425" s="16"/>
      <c r="F425" s="101" t="s">
        <v>226</v>
      </c>
      <c r="G425" s="102"/>
      <c r="H425" s="103"/>
      <c r="I425" s="16"/>
      <c r="J425" s="101" t="s">
        <v>226</v>
      </c>
      <c r="K425" s="102"/>
      <c r="L425" s="103"/>
      <c r="M425" s="16"/>
      <c r="N425" s="101" t="s">
        <v>226</v>
      </c>
      <c r="O425" s="102"/>
      <c r="P425" s="103"/>
      <c r="Q425" s="16"/>
      <c r="R425" s="101" t="s">
        <v>226</v>
      </c>
      <c r="S425" s="102"/>
      <c r="T425" s="103"/>
      <c r="U425" s="16"/>
      <c r="V425" s="101" t="s">
        <v>226</v>
      </c>
      <c r="W425" s="102"/>
      <c r="X425" s="103"/>
    </row>
    <row r="426" spans="2:24" ht="6" hidden="1" customHeight="1">
      <c r="B426" s="2"/>
      <c r="C426" s="2"/>
      <c r="D426" s="2"/>
      <c r="F426" s="2"/>
      <c r="G426" s="2"/>
      <c r="H426" s="2"/>
      <c r="J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X426" s="2"/>
    </row>
    <row r="427" spans="2:24" ht="6" hidden="1" customHeight="1">
      <c r="B427" s="2"/>
      <c r="C427" s="2"/>
      <c r="D427" s="2"/>
      <c r="F427" s="2" t="str">
        <f>C438</f>
        <v>　</v>
      </c>
      <c r="G427" s="11" t="str">
        <f>F427</f>
        <v>　</v>
      </c>
      <c r="H427" s="11" t="str">
        <f>G427</f>
        <v>　</v>
      </c>
      <c r="J427" s="2"/>
      <c r="K427" s="2"/>
      <c r="L427" s="2"/>
      <c r="N427" s="2" t="str">
        <f>K438</f>
        <v>　</v>
      </c>
      <c r="O427" s="11" t="str">
        <f>N427</f>
        <v>　</v>
      </c>
      <c r="P427" s="11" t="str">
        <f>O427</f>
        <v>　</v>
      </c>
      <c r="R427" s="2"/>
      <c r="S427" s="2"/>
      <c r="T427" s="2"/>
      <c r="V427" s="2" t="str">
        <f>S438</f>
        <v>　</v>
      </c>
      <c r="W427" s="11" t="str">
        <f>V427</f>
        <v>　</v>
      </c>
      <c r="X427" s="11" t="str">
        <f>W427</f>
        <v>　</v>
      </c>
    </row>
    <row r="428" spans="2:24" ht="6" hidden="1" customHeight="1">
      <c r="B428" s="2"/>
      <c r="C428" s="2"/>
      <c r="D428" s="2"/>
      <c r="F428" s="2"/>
      <c r="G428" s="2"/>
      <c r="H428" s="2"/>
      <c r="J428" s="2"/>
      <c r="K428" s="2"/>
      <c r="L428" s="2"/>
      <c r="N428" s="2"/>
      <c r="O428" s="2"/>
      <c r="P428" s="2"/>
      <c r="R428" s="2"/>
      <c r="S428" s="2"/>
      <c r="T428" s="2"/>
      <c r="V428" s="2"/>
      <c r="W428" s="2"/>
      <c r="X428" s="2"/>
    </row>
    <row r="429" spans="2:24" ht="16.8" thickBot="1"/>
    <row r="430" spans="2:24" ht="16.2" customHeight="1">
      <c r="B430" s="12" t="s">
        <v>47</v>
      </c>
      <c r="C430" s="108"/>
      <c r="D430" s="109"/>
      <c r="F430" s="12" t="s">
        <v>47</v>
      </c>
      <c r="G430" s="108"/>
      <c r="H430" s="109"/>
      <c r="J430" s="12" t="s">
        <v>47</v>
      </c>
      <c r="K430" s="108"/>
      <c r="L430" s="109"/>
      <c r="N430" s="12" t="s">
        <v>47</v>
      </c>
      <c r="O430" s="108"/>
      <c r="P430" s="109"/>
      <c r="R430" s="12" t="s">
        <v>47</v>
      </c>
      <c r="S430" s="108"/>
      <c r="T430" s="109"/>
      <c r="V430" s="12" t="s">
        <v>47</v>
      </c>
      <c r="W430" s="108"/>
      <c r="X430" s="109"/>
    </row>
    <row r="431" spans="2:24" ht="16.8" thickBot="1">
      <c r="B431" s="13" t="s">
        <v>48</v>
      </c>
      <c r="C431" s="106"/>
      <c r="D431" s="107"/>
      <c r="F431" s="13" t="s">
        <v>48</v>
      </c>
      <c r="G431" s="106"/>
      <c r="H431" s="107"/>
      <c r="J431" s="13" t="s">
        <v>48</v>
      </c>
      <c r="K431" s="106"/>
      <c r="L431" s="107"/>
      <c r="N431" s="13" t="s">
        <v>48</v>
      </c>
      <c r="O431" s="106"/>
      <c r="P431" s="107"/>
      <c r="R431" s="13" t="s">
        <v>48</v>
      </c>
      <c r="S431" s="106"/>
      <c r="T431" s="107"/>
      <c r="V431" s="13" t="s">
        <v>48</v>
      </c>
      <c r="W431" s="106"/>
      <c r="X431" s="107"/>
    </row>
    <row r="432" spans="2:24">
      <c r="B432" s="14"/>
      <c r="C432" s="15" t="s">
        <v>49</v>
      </c>
      <c r="D432" s="14"/>
      <c r="F432" s="14"/>
      <c r="G432" s="15" t="s">
        <v>49</v>
      </c>
      <c r="H432" s="14"/>
      <c r="J432" s="14"/>
      <c r="K432" s="15" t="s">
        <v>49</v>
      </c>
      <c r="L432" s="14"/>
      <c r="N432" s="14"/>
      <c r="O432" s="15" t="s">
        <v>49</v>
      </c>
      <c r="P432" s="14"/>
      <c r="R432" s="14"/>
      <c r="S432" s="15" t="s">
        <v>49</v>
      </c>
      <c r="T432" s="14"/>
      <c r="V432" s="14"/>
      <c r="W432" s="15" t="s">
        <v>49</v>
      </c>
      <c r="X432" s="14"/>
    </row>
    <row r="433" spans="2:24">
      <c r="B433" s="69" t="s">
        <v>1</v>
      </c>
      <c r="C433" s="104"/>
      <c r="D433" s="105"/>
      <c r="E433" s="16"/>
      <c r="F433" s="69" t="s">
        <v>1</v>
      </c>
      <c r="G433" s="104"/>
      <c r="H433" s="105"/>
      <c r="I433" s="16"/>
      <c r="J433" s="69" t="s">
        <v>1</v>
      </c>
      <c r="K433" s="104"/>
      <c r="L433" s="105"/>
      <c r="M433" s="16"/>
      <c r="N433" s="69" t="s">
        <v>1</v>
      </c>
      <c r="O433" s="104"/>
      <c r="P433" s="105"/>
      <c r="Q433" s="16"/>
      <c r="R433" s="69" t="s">
        <v>1</v>
      </c>
      <c r="S433" s="104"/>
      <c r="T433" s="105"/>
      <c r="U433" s="16"/>
      <c r="V433" s="69" t="s">
        <v>1</v>
      </c>
      <c r="W433" s="104"/>
      <c r="X433" s="105"/>
    </row>
    <row r="434" spans="2:24">
      <c r="B434" s="69" t="s">
        <v>2</v>
      </c>
      <c r="C434" s="104"/>
      <c r="D434" s="105"/>
      <c r="E434" s="16"/>
      <c r="F434" s="69" t="s">
        <v>2</v>
      </c>
      <c r="G434" s="104"/>
      <c r="H434" s="105"/>
      <c r="I434" s="16"/>
      <c r="J434" s="69" t="s">
        <v>2</v>
      </c>
      <c r="K434" s="104"/>
      <c r="L434" s="105"/>
      <c r="M434" s="16"/>
      <c r="N434" s="69" t="s">
        <v>2</v>
      </c>
      <c r="O434" s="104"/>
      <c r="P434" s="105"/>
      <c r="Q434" s="16"/>
      <c r="R434" s="69" t="s">
        <v>2</v>
      </c>
      <c r="S434" s="104"/>
      <c r="T434" s="105"/>
      <c r="U434" s="16"/>
      <c r="V434" s="69" t="s">
        <v>2</v>
      </c>
      <c r="W434" s="104"/>
      <c r="X434" s="105"/>
    </row>
    <row r="435" spans="2:24">
      <c r="B435" s="69" t="s">
        <v>3</v>
      </c>
      <c r="C435" s="104"/>
      <c r="D435" s="105"/>
      <c r="E435" s="16"/>
      <c r="F435" s="69" t="s">
        <v>3</v>
      </c>
      <c r="G435" s="104"/>
      <c r="H435" s="105"/>
      <c r="I435" s="16"/>
      <c r="J435" s="69" t="s">
        <v>3</v>
      </c>
      <c r="K435" s="104"/>
      <c r="L435" s="105"/>
      <c r="M435" s="16"/>
      <c r="N435" s="69" t="s">
        <v>3</v>
      </c>
      <c r="O435" s="104"/>
      <c r="P435" s="105"/>
      <c r="Q435" s="16"/>
      <c r="R435" s="69" t="s">
        <v>3</v>
      </c>
      <c r="S435" s="104"/>
      <c r="T435" s="105"/>
      <c r="U435" s="16"/>
      <c r="V435" s="69" t="s">
        <v>3</v>
      </c>
      <c r="W435" s="104"/>
      <c r="X435" s="105"/>
    </row>
    <row r="436" spans="2:24">
      <c r="B436" s="69" t="s">
        <v>4</v>
      </c>
      <c r="C436" s="104"/>
      <c r="D436" s="105"/>
      <c r="E436" s="16"/>
      <c r="F436" s="69" t="s">
        <v>4</v>
      </c>
      <c r="G436" s="104"/>
      <c r="H436" s="105"/>
      <c r="I436" s="16"/>
      <c r="J436" s="69" t="s">
        <v>4</v>
      </c>
      <c r="K436" s="104"/>
      <c r="L436" s="105"/>
      <c r="M436" s="16"/>
      <c r="N436" s="69" t="s">
        <v>4</v>
      </c>
      <c r="O436" s="104"/>
      <c r="P436" s="105"/>
      <c r="Q436" s="16"/>
      <c r="R436" s="69" t="s">
        <v>4</v>
      </c>
      <c r="S436" s="104"/>
      <c r="T436" s="105"/>
      <c r="U436" s="16"/>
      <c r="V436" s="69" t="s">
        <v>4</v>
      </c>
      <c r="W436" s="104"/>
      <c r="X436" s="105"/>
    </row>
    <row r="437" spans="2:24">
      <c r="B437" s="69" t="s">
        <v>5</v>
      </c>
      <c r="C437" s="104"/>
      <c r="D437" s="105"/>
      <c r="E437" s="16"/>
      <c r="F437" s="69" t="s">
        <v>5</v>
      </c>
      <c r="G437" s="104"/>
      <c r="H437" s="105"/>
      <c r="I437" s="16"/>
      <c r="J437" s="69" t="s">
        <v>5</v>
      </c>
      <c r="K437" s="104"/>
      <c r="L437" s="105"/>
      <c r="M437" s="16"/>
      <c r="N437" s="69" t="s">
        <v>5</v>
      </c>
      <c r="O437" s="104"/>
      <c r="P437" s="105"/>
      <c r="Q437" s="16"/>
      <c r="R437" s="69" t="s">
        <v>5</v>
      </c>
      <c r="S437" s="104"/>
      <c r="T437" s="105"/>
      <c r="U437" s="16"/>
      <c r="V437" s="69" t="s">
        <v>5</v>
      </c>
      <c r="W437" s="104"/>
      <c r="X437" s="105"/>
    </row>
    <row r="438" spans="2:24">
      <c r="B438" s="69" t="s">
        <v>6</v>
      </c>
      <c r="C438" s="104" t="s">
        <v>93</v>
      </c>
      <c r="D438" s="105"/>
      <c r="E438" s="16"/>
      <c r="F438" s="69" t="s">
        <v>6</v>
      </c>
      <c r="G438" s="104" t="s">
        <v>93</v>
      </c>
      <c r="H438" s="105"/>
      <c r="I438" s="16"/>
      <c r="J438" s="69" t="s">
        <v>6</v>
      </c>
      <c r="K438" s="104" t="s">
        <v>93</v>
      </c>
      <c r="L438" s="105"/>
      <c r="M438" s="16"/>
      <c r="N438" s="69" t="s">
        <v>6</v>
      </c>
      <c r="O438" s="104" t="s">
        <v>93</v>
      </c>
      <c r="P438" s="105"/>
      <c r="Q438" s="16"/>
      <c r="R438" s="69" t="s">
        <v>6</v>
      </c>
      <c r="S438" s="104" t="s">
        <v>93</v>
      </c>
      <c r="T438" s="105"/>
      <c r="U438" s="16"/>
      <c r="V438" s="69" t="s">
        <v>6</v>
      </c>
      <c r="W438" s="104" t="s">
        <v>93</v>
      </c>
      <c r="X438" s="105"/>
    </row>
    <row r="439" spans="2:24">
      <c r="B439" s="69" t="s">
        <v>7</v>
      </c>
      <c r="C439" s="69" t="s">
        <v>8</v>
      </c>
      <c r="D439" s="69" t="s">
        <v>9</v>
      </c>
      <c r="E439" s="16"/>
      <c r="F439" s="69" t="s">
        <v>7</v>
      </c>
      <c r="G439" s="69" t="s">
        <v>8</v>
      </c>
      <c r="H439" s="69" t="s">
        <v>9</v>
      </c>
      <c r="I439" s="16"/>
      <c r="J439" s="69" t="s">
        <v>7</v>
      </c>
      <c r="K439" s="69" t="s">
        <v>8</v>
      </c>
      <c r="L439" s="69" t="s">
        <v>9</v>
      </c>
      <c r="M439" s="16"/>
      <c r="N439" s="69" t="s">
        <v>7</v>
      </c>
      <c r="O439" s="69" t="s">
        <v>8</v>
      </c>
      <c r="P439" s="69" t="s">
        <v>9</v>
      </c>
      <c r="Q439" s="16"/>
      <c r="R439" s="69" t="s">
        <v>7</v>
      </c>
      <c r="S439" s="69" t="s">
        <v>8</v>
      </c>
      <c r="T439" s="69" t="s">
        <v>9</v>
      </c>
      <c r="U439" s="16"/>
      <c r="V439" s="69" t="s">
        <v>7</v>
      </c>
      <c r="W439" s="69" t="s">
        <v>8</v>
      </c>
      <c r="X439" s="69" t="s">
        <v>9</v>
      </c>
    </row>
    <row r="440" spans="2:24">
      <c r="B4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0" s="18"/>
      <c r="E440" s="16"/>
      <c r="F4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0" s="18"/>
      <c r="I440" s="16"/>
      <c r="J4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0" s="18"/>
      <c r="M440" s="16"/>
      <c r="N4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0" s="18"/>
      <c r="Q440" s="16"/>
      <c r="R4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0" s="18"/>
      <c r="U440" s="16"/>
      <c r="V4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0" s="18"/>
    </row>
    <row r="441" spans="2:24">
      <c r="B441" s="69">
        <f t="shared" ref="B441:B449" ca="1" si="102">IF(RIGHT(INDIRECT(ADDRESS(FLOOR((ROW()-5)/25,1)*25+13,FLOOR((COLUMN()-2)/8,1)*8+3)),3)="16C",
IF((MOD(ROW()-14,25)+FLOOR(MOD(COLUMN()-2,8)/4,1)*10)&gt;16,"",MOD(ROW()-14,25)+FLOOR(MOD(COLUMN()-2,8)/4,1)*10),MOD(ROW()-14,25))</f>
        <v>2</v>
      </c>
      <c r="C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1" s="18"/>
      <c r="E441" s="16"/>
      <c r="F441" s="69">
        <f t="shared" ref="F441:F449" ca="1" si="103">IF(RIGHT(INDIRECT(ADDRESS(FLOOR((ROW()-5)/25,1)*25+13,FLOOR((COLUMN()-2)/8,1)*8+3)),3)="16C",
IF((MOD(ROW()-14,25)+FLOOR(MOD(COLUMN()-2,8)/4,1)*10)&gt;16,"",MOD(ROW()-14,25)+FLOOR(MOD(COLUMN()-2,8)/4,1)*10),MOD(ROW()-14,25))</f>
        <v>2</v>
      </c>
      <c r="G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1" s="18"/>
      <c r="I441" s="16"/>
      <c r="J441" s="69">
        <f t="shared" ref="J441:J449" ca="1" si="104">IF(RIGHT(INDIRECT(ADDRESS(FLOOR((ROW()-5)/25,1)*25+13,FLOOR((COLUMN()-2)/8,1)*8+3)),3)="16C",
IF((MOD(ROW()-14,25)+FLOOR(MOD(COLUMN()-2,8)/4,1)*10)&gt;16,"",MOD(ROW()-14,25)+FLOOR(MOD(COLUMN()-2,8)/4,1)*10),MOD(ROW()-14,25))</f>
        <v>2</v>
      </c>
      <c r="K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1" s="18"/>
      <c r="M441" s="16"/>
      <c r="N441" s="69">
        <f t="shared" ref="N441:N449" ca="1" si="105">IF(RIGHT(INDIRECT(ADDRESS(FLOOR((ROW()-5)/25,1)*25+13,FLOOR((COLUMN()-2)/8,1)*8+3)),3)="16C",
IF((MOD(ROW()-14,25)+FLOOR(MOD(COLUMN()-2,8)/4,1)*10)&gt;16,"",MOD(ROW()-14,25)+FLOOR(MOD(COLUMN()-2,8)/4,1)*10),MOD(ROW()-14,25))</f>
        <v>2</v>
      </c>
      <c r="O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1" s="18"/>
      <c r="Q441" s="16"/>
      <c r="R441" s="69">
        <f t="shared" ref="R441:R449" ca="1" si="106">IF(RIGHT(INDIRECT(ADDRESS(FLOOR((ROW()-5)/25,1)*25+13,FLOOR((COLUMN()-2)/8,1)*8+3)),3)="16C",
IF((MOD(ROW()-14,25)+FLOOR(MOD(COLUMN()-2,8)/4,1)*10)&gt;16,"",MOD(ROW()-14,25)+FLOOR(MOD(COLUMN()-2,8)/4,1)*10),MOD(ROW()-14,25))</f>
        <v>2</v>
      </c>
      <c r="S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1" s="18"/>
      <c r="U441" s="16"/>
      <c r="V441" s="69">
        <f t="shared" ref="V441:V449" ca="1" si="107">IF(RIGHT(INDIRECT(ADDRESS(FLOOR((ROW()-5)/25,1)*25+13,FLOOR((COLUMN()-2)/8,1)*8+3)),3)="16C",
IF((MOD(ROW()-14,25)+FLOOR(MOD(COLUMN()-2,8)/4,1)*10)&gt;16,"",MOD(ROW()-14,25)+FLOOR(MOD(COLUMN()-2,8)/4,1)*10),MOD(ROW()-14,25))</f>
        <v>2</v>
      </c>
      <c r="W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1" s="18"/>
    </row>
    <row r="442" spans="2:24">
      <c r="B442" s="69">
        <f t="shared" ca="1" si="102"/>
        <v>3</v>
      </c>
      <c r="C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2" s="18"/>
      <c r="E442" s="16"/>
      <c r="F442" s="69">
        <f t="shared" ca="1" si="103"/>
        <v>3</v>
      </c>
      <c r="G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2" s="18"/>
      <c r="I442" s="16"/>
      <c r="J442" s="69">
        <f t="shared" ca="1" si="104"/>
        <v>3</v>
      </c>
      <c r="K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2" s="18"/>
      <c r="M442" s="16"/>
      <c r="N442" s="69">
        <f t="shared" ca="1" si="105"/>
        <v>3</v>
      </c>
      <c r="O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2" s="18"/>
      <c r="Q442" s="16"/>
      <c r="R442" s="69">
        <f t="shared" ca="1" si="106"/>
        <v>3</v>
      </c>
      <c r="S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2" s="18"/>
      <c r="U442" s="16"/>
      <c r="V442" s="69">
        <f t="shared" ca="1" si="107"/>
        <v>3</v>
      </c>
      <c r="W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2" s="18"/>
    </row>
    <row r="443" spans="2:24">
      <c r="B443" s="69">
        <f t="shared" ca="1" si="102"/>
        <v>4</v>
      </c>
      <c r="C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3" s="18"/>
      <c r="E443" s="16"/>
      <c r="F443" s="69">
        <f t="shared" ca="1" si="103"/>
        <v>4</v>
      </c>
      <c r="G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3" s="18"/>
      <c r="I443" s="16"/>
      <c r="J443" s="69">
        <f t="shared" ca="1" si="104"/>
        <v>4</v>
      </c>
      <c r="K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3" s="18"/>
      <c r="M443" s="16"/>
      <c r="N443" s="69">
        <f t="shared" ca="1" si="105"/>
        <v>4</v>
      </c>
      <c r="O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3" s="18"/>
      <c r="Q443" s="16"/>
      <c r="R443" s="69">
        <f t="shared" ca="1" si="106"/>
        <v>4</v>
      </c>
      <c r="S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3" s="18"/>
      <c r="U443" s="16"/>
      <c r="V443" s="69">
        <f t="shared" ca="1" si="107"/>
        <v>4</v>
      </c>
      <c r="W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3" s="18"/>
    </row>
    <row r="444" spans="2:24">
      <c r="B444" s="69">
        <f t="shared" ca="1" si="102"/>
        <v>5</v>
      </c>
      <c r="C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4" s="20"/>
      <c r="E444" s="16"/>
      <c r="F444" s="69">
        <f t="shared" ca="1" si="103"/>
        <v>5</v>
      </c>
      <c r="G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4" s="20"/>
      <c r="I444" s="16"/>
      <c r="J444" s="69">
        <f t="shared" ca="1" si="104"/>
        <v>5</v>
      </c>
      <c r="K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4" s="20"/>
      <c r="M444" s="16"/>
      <c r="N444" s="69">
        <f t="shared" ca="1" si="105"/>
        <v>5</v>
      </c>
      <c r="O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4" s="20"/>
      <c r="Q444" s="16"/>
      <c r="R444" s="69">
        <f t="shared" ca="1" si="106"/>
        <v>5</v>
      </c>
      <c r="S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4" s="20"/>
      <c r="U444" s="16"/>
      <c r="V444" s="69">
        <f t="shared" ca="1" si="107"/>
        <v>5</v>
      </c>
      <c r="W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4" s="20"/>
    </row>
    <row r="445" spans="2:24">
      <c r="B445" s="69">
        <f t="shared" ca="1" si="102"/>
        <v>6</v>
      </c>
      <c r="C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5" s="69"/>
      <c r="E445" s="16"/>
      <c r="F445" s="69">
        <f t="shared" ca="1" si="103"/>
        <v>6</v>
      </c>
      <c r="G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5" s="69"/>
      <c r="I445" s="16"/>
      <c r="J445" s="69">
        <f t="shared" ca="1" si="104"/>
        <v>6</v>
      </c>
      <c r="K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5" s="69"/>
      <c r="M445" s="16"/>
      <c r="N445" s="69">
        <f t="shared" ca="1" si="105"/>
        <v>6</v>
      </c>
      <c r="O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5" s="69"/>
      <c r="Q445" s="16"/>
      <c r="R445" s="69">
        <f t="shared" ca="1" si="106"/>
        <v>6</v>
      </c>
      <c r="S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5" s="69"/>
      <c r="U445" s="16"/>
      <c r="V445" s="69">
        <f t="shared" ca="1" si="107"/>
        <v>6</v>
      </c>
      <c r="W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5" s="69"/>
    </row>
    <row r="446" spans="2:24">
      <c r="B446" s="69">
        <f t="shared" ca="1" si="102"/>
        <v>7</v>
      </c>
      <c r="C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6" s="69"/>
      <c r="E446" s="16"/>
      <c r="F446" s="69">
        <f t="shared" ca="1" si="103"/>
        <v>7</v>
      </c>
      <c r="G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6" s="69"/>
      <c r="I446" s="16"/>
      <c r="J446" s="69">
        <f t="shared" ca="1" si="104"/>
        <v>7</v>
      </c>
      <c r="K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6" s="69"/>
      <c r="M446" s="16"/>
      <c r="N446" s="69">
        <f t="shared" ca="1" si="105"/>
        <v>7</v>
      </c>
      <c r="O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6" s="69"/>
      <c r="Q446" s="16"/>
      <c r="R446" s="69">
        <f t="shared" ca="1" si="106"/>
        <v>7</v>
      </c>
      <c r="S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6" s="69"/>
      <c r="U446" s="16"/>
      <c r="V446" s="69">
        <f t="shared" ca="1" si="107"/>
        <v>7</v>
      </c>
      <c r="W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6" s="69"/>
    </row>
    <row r="447" spans="2:24">
      <c r="B447" s="69">
        <f t="shared" ca="1" si="102"/>
        <v>8</v>
      </c>
      <c r="C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7" s="69"/>
      <c r="E447" s="16"/>
      <c r="F447" s="69">
        <f t="shared" ca="1" si="103"/>
        <v>8</v>
      </c>
      <c r="G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7" s="69"/>
      <c r="I447" s="16"/>
      <c r="J447" s="69">
        <f t="shared" ca="1" si="104"/>
        <v>8</v>
      </c>
      <c r="K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7" s="69"/>
      <c r="M447" s="16"/>
      <c r="N447" s="69">
        <f t="shared" ca="1" si="105"/>
        <v>8</v>
      </c>
      <c r="O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7" s="69"/>
      <c r="Q447" s="16"/>
      <c r="R447" s="69">
        <f t="shared" ca="1" si="106"/>
        <v>8</v>
      </c>
      <c r="S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7" s="69"/>
      <c r="U447" s="16"/>
      <c r="V447" s="69">
        <f t="shared" ca="1" si="107"/>
        <v>8</v>
      </c>
      <c r="W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7" s="69"/>
    </row>
    <row r="448" spans="2:24">
      <c r="B448" s="69">
        <f t="shared" ca="1" si="102"/>
        <v>9</v>
      </c>
      <c r="C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8" s="69"/>
      <c r="E448" s="16"/>
      <c r="F448" s="69">
        <f t="shared" ca="1" si="103"/>
        <v>9</v>
      </c>
      <c r="G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8" s="69"/>
      <c r="I448" s="16"/>
      <c r="J448" s="69">
        <f t="shared" ca="1" si="104"/>
        <v>9</v>
      </c>
      <c r="K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8" s="69"/>
      <c r="M448" s="16"/>
      <c r="N448" s="69">
        <f t="shared" ca="1" si="105"/>
        <v>9</v>
      </c>
      <c r="O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8" s="69"/>
      <c r="Q448" s="16"/>
      <c r="R448" s="69">
        <f t="shared" ca="1" si="106"/>
        <v>9</v>
      </c>
      <c r="S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8" s="69"/>
      <c r="U448" s="16"/>
      <c r="V448" s="69">
        <f t="shared" ca="1" si="107"/>
        <v>9</v>
      </c>
      <c r="W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8" s="69"/>
    </row>
    <row r="449" spans="2:24">
      <c r="B449" s="69">
        <f t="shared" ca="1" si="102"/>
        <v>10</v>
      </c>
      <c r="C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9" s="69"/>
      <c r="E449" s="16"/>
      <c r="F449" s="69">
        <f t="shared" ca="1" si="103"/>
        <v>10</v>
      </c>
      <c r="G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9" s="69"/>
      <c r="I449" s="16"/>
      <c r="J449" s="69">
        <f t="shared" ca="1" si="104"/>
        <v>10</v>
      </c>
      <c r="K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9" s="69"/>
      <c r="M449" s="16"/>
      <c r="N449" s="69">
        <f t="shared" ca="1" si="105"/>
        <v>10</v>
      </c>
      <c r="O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9" s="69"/>
      <c r="Q449" s="16"/>
      <c r="R449" s="69">
        <f t="shared" ca="1" si="106"/>
        <v>10</v>
      </c>
      <c r="S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9" s="69"/>
      <c r="U449" s="16"/>
      <c r="V449" s="69">
        <f t="shared" ca="1" si="107"/>
        <v>10</v>
      </c>
      <c r="W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9" s="69"/>
    </row>
    <row r="450" spans="2:24">
      <c r="B450" s="101" t="s">
        <v>226</v>
      </c>
      <c r="C450" s="102"/>
      <c r="D450" s="103"/>
      <c r="E450" s="16"/>
      <c r="F450" s="101" t="s">
        <v>226</v>
      </c>
      <c r="G450" s="102"/>
      <c r="H450" s="103"/>
      <c r="I450" s="16"/>
      <c r="J450" s="101" t="s">
        <v>226</v>
      </c>
      <c r="K450" s="102"/>
      <c r="L450" s="103"/>
      <c r="M450" s="16"/>
      <c r="N450" s="101" t="s">
        <v>226</v>
      </c>
      <c r="O450" s="102"/>
      <c r="P450" s="103"/>
      <c r="Q450" s="16"/>
      <c r="R450" s="101" t="s">
        <v>226</v>
      </c>
      <c r="S450" s="102"/>
      <c r="T450" s="103"/>
      <c r="U450" s="16"/>
      <c r="V450" s="101" t="s">
        <v>226</v>
      </c>
      <c r="W450" s="102"/>
      <c r="X450" s="103"/>
    </row>
    <row r="451" spans="2:24" ht="6" hidden="1" customHeight="1"/>
    <row r="452" spans="2:24" ht="6" hidden="1" customHeight="1">
      <c r="F452" s="11" t="str">
        <f>C463</f>
        <v>　</v>
      </c>
      <c r="G452" s="11" t="str">
        <f>F452</f>
        <v>　</v>
      </c>
      <c r="H452" s="11" t="str">
        <f>G452</f>
        <v>　</v>
      </c>
      <c r="N452" s="11" t="str">
        <f>K463</f>
        <v>　</v>
      </c>
      <c r="O452" s="11" t="str">
        <f>N452</f>
        <v>　</v>
      </c>
      <c r="P452" s="11" t="str">
        <f>O452</f>
        <v>　</v>
      </c>
      <c r="V452" s="11" t="str">
        <f>S463</f>
        <v>　</v>
      </c>
      <c r="W452" s="11" t="str">
        <f>V452</f>
        <v>　</v>
      </c>
      <c r="X452" s="11" t="str">
        <f>W452</f>
        <v>　</v>
      </c>
    </row>
    <row r="453" spans="2:24" ht="6" hidden="1" customHeight="1"/>
    <row r="454" spans="2:24" ht="16.8" thickBot="1"/>
    <row r="455" spans="2:24" ht="16.2" customHeight="1">
      <c r="B455" s="12" t="s">
        <v>47</v>
      </c>
      <c r="C455" s="108"/>
      <c r="D455" s="109"/>
      <c r="F455" s="12" t="s">
        <v>47</v>
      </c>
      <c r="G455" s="108"/>
      <c r="H455" s="109"/>
      <c r="J455" s="12" t="s">
        <v>47</v>
      </c>
      <c r="K455" s="108"/>
      <c r="L455" s="109"/>
      <c r="N455" s="12" t="s">
        <v>47</v>
      </c>
      <c r="O455" s="108"/>
      <c r="P455" s="109"/>
      <c r="R455" s="12" t="s">
        <v>47</v>
      </c>
      <c r="S455" s="108"/>
      <c r="T455" s="109"/>
      <c r="V455" s="12" t="s">
        <v>47</v>
      </c>
      <c r="W455" s="108"/>
      <c r="X455" s="109"/>
    </row>
    <row r="456" spans="2:24" ht="16.8" thickBot="1">
      <c r="B456" s="13" t="s">
        <v>48</v>
      </c>
      <c r="C456" s="106"/>
      <c r="D456" s="107"/>
      <c r="F456" s="13" t="s">
        <v>48</v>
      </c>
      <c r="G456" s="106"/>
      <c r="H456" s="107"/>
      <c r="J456" s="13" t="s">
        <v>48</v>
      </c>
      <c r="K456" s="106"/>
      <c r="L456" s="107"/>
      <c r="N456" s="13" t="s">
        <v>48</v>
      </c>
      <c r="O456" s="106"/>
      <c r="P456" s="107"/>
      <c r="R456" s="13" t="s">
        <v>48</v>
      </c>
      <c r="S456" s="106"/>
      <c r="T456" s="107"/>
      <c r="V456" s="13" t="s">
        <v>48</v>
      </c>
      <c r="W456" s="106"/>
      <c r="X456" s="107"/>
    </row>
    <row r="457" spans="2:24">
      <c r="B457" s="14"/>
      <c r="C457" s="15" t="s">
        <v>49</v>
      </c>
      <c r="D457" s="14"/>
      <c r="F457" s="14"/>
      <c r="G457" s="15" t="s">
        <v>49</v>
      </c>
      <c r="H457" s="14"/>
      <c r="J457" s="14"/>
      <c r="K457" s="15" t="s">
        <v>49</v>
      </c>
      <c r="L457" s="14"/>
      <c r="N457" s="14"/>
      <c r="O457" s="15" t="s">
        <v>49</v>
      </c>
      <c r="P457" s="14"/>
      <c r="R457" s="14"/>
      <c r="S457" s="15" t="s">
        <v>49</v>
      </c>
      <c r="T457" s="14"/>
      <c r="V457" s="14"/>
      <c r="W457" s="15" t="s">
        <v>49</v>
      </c>
      <c r="X457" s="14"/>
    </row>
    <row r="458" spans="2:24">
      <c r="B458" s="69" t="s">
        <v>1</v>
      </c>
      <c r="C458" s="104"/>
      <c r="D458" s="105"/>
      <c r="E458" s="16"/>
      <c r="F458" s="69" t="s">
        <v>1</v>
      </c>
      <c r="G458" s="104"/>
      <c r="H458" s="105"/>
      <c r="I458" s="16"/>
      <c r="J458" s="69" t="s">
        <v>1</v>
      </c>
      <c r="K458" s="104"/>
      <c r="L458" s="105"/>
      <c r="M458" s="16"/>
      <c r="N458" s="69" t="s">
        <v>1</v>
      </c>
      <c r="O458" s="104"/>
      <c r="P458" s="105"/>
      <c r="Q458" s="16"/>
      <c r="R458" s="69" t="s">
        <v>1</v>
      </c>
      <c r="S458" s="104"/>
      <c r="T458" s="105"/>
      <c r="U458" s="16"/>
      <c r="V458" s="69" t="s">
        <v>1</v>
      </c>
      <c r="W458" s="104"/>
      <c r="X458" s="105"/>
    </row>
    <row r="459" spans="2:24">
      <c r="B459" s="69" t="s">
        <v>2</v>
      </c>
      <c r="C459" s="104"/>
      <c r="D459" s="105"/>
      <c r="E459" s="16"/>
      <c r="F459" s="69" t="s">
        <v>2</v>
      </c>
      <c r="G459" s="104"/>
      <c r="H459" s="105"/>
      <c r="I459" s="16"/>
      <c r="J459" s="69" t="s">
        <v>2</v>
      </c>
      <c r="K459" s="104"/>
      <c r="L459" s="105"/>
      <c r="M459" s="16"/>
      <c r="N459" s="69" t="s">
        <v>2</v>
      </c>
      <c r="O459" s="104"/>
      <c r="P459" s="105"/>
      <c r="Q459" s="16"/>
      <c r="R459" s="69" t="s">
        <v>2</v>
      </c>
      <c r="S459" s="104"/>
      <c r="T459" s="105"/>
      <c r="U459" s="16"/>
      <c r="V459" s="69" t="s">
        <v>2</v>
      </c>
      <c r="W459" s="104"/>
      <c r="X459" s="105"/>
    </row>
    <row r="460" spans="2:24">
      <c r="B460" s="69" t="s">
        <v>3</v>
      </c>
      <c r="C460" s="104"/>
      <c r="D460" s="105"/>
      <c r="E460" s="16"/>
      <c r="F460" s="69" t="s">
        <v>3</v>
      </c>
      <c r="G460" s="104"/>
      <c r="H460" s="105"/>
      <c r="I460" s="16"/>
      <c r="J460" s="69" t="s">
        <v>3</v>
      </c>
      <c r="K460" s="104"/>
      <c r="L460" s="105"/>
      <c r="M460" s="16"/>
      <c r="N460" s="69" t="s">
        <v>3</v>
      </c>
      <c r="O460" s="104"/>
      <c r="P460" s="105"/>
      <c r="Q460" s="16"/>
      <c r="R460" s="69" t="s">
        <v>3</v>
      </c>
      <c r="S460" s="104"/>
      <c r="T460" s="105"/>
      <c r="U460" s="16"/>
      <c r="V460" s="69" t="s">
        <v>3</v>
      </c>
      <c r="W460" s="104"/>
      <c r="X460" s="105"/>
    </row>
    <row r="461" spans="2:24">
      <c r="B461" s="69" t="s">
        <v>4</v>
      </c>
      <c r="C461" s="104"/>
      <c r="D461" s="105"/>
      <c r="E461" s="16"/>
      <c r="F461" s="69" t="s">
        <v>4</v>
      </c>
      <c r="G461" s="104"/>
      <c r="H461" s="105"/>
      <c r="I461" s="16"/>
      <c r="J461" s="69" t="s">
        <v>4</v>
      </c>
      <c r="K461" s="104"/>
      <c r="L461" s="105"/>
      <c r="M461" s="16"/>
      <c r="N461" s="69" t="s">
        <v>4</v>
      </c>
      <c r="O461" s="104"/>
      <c r="P461" s="105"/>
      <c r="Q461" s="16"/>
      <c r="R461" s="69" t="s">
        <v>4</v>
      </c>
      <c r="S461" s="104"/>
      <c r="T461" s="105"/>
      <c r="U461" s="16"/>
      <c r="V461" s="69" t="s">
        <v>4</v>
      </c>
      <c r="W461" s="104"/>
      <c r="X461" s="105"/>
    </row>
    <row r="462" spans="2:24">
      <c r="B462" s="69" t="s">
        <v>5</v>
      </c>
      <c r="C462" s="104"/>
      <c r="D462" s="105"/>
      <c r="E462" s="16"/>
      <c r="F462" s="69" t="s">
        <v>5</v>
      </c>
      <c r="G462" s="104"/>
      <c r="H462" s="105"/>
      <c r="I462" s="16"/>
      <c r="J462" s="69" t="s">
        <v>5</v>
      </c>
      <c r="K462" s="104"/>
      <c r="L462" s="105"/>
      <c r="M462" s="16"/>
      <c r="N462" s="69" t="s">
        <v>5</v>
      </c>
      <c r="O462" s="104"/>
      <c r="P462" s="105"/>
      <c r="Q462" s="16"/>
      <c r="R462" s="69" t="s">
        <v>5</v>
      </c>
      <c r="S462" s="104"/>
      <c r="T462" s="105"/>
      <c r="U462" s="16"/>
      <c r="V462" s="69" t="s">
        <v>5</v>
      </c>
      <c r="W462" s="104"/>
      <c r="X462" s="105"/>
    </row>
    <row r="463" spans="2:24">
      <c r="B463" s="70" t="s">
        <v>6</v>
      </c>
      <c r="C463" s="104" t="s">
        <v>93</v>
      </c>
      <c r="D463" s="105"/>
      <c r="F463" s="70" t="s">
        <v>6</v>
      </c>
      <c r="G463" s="104" t="s">
        <v>93</v>
      </c>
      <c r="H463" s="105"/>
      <c r="J463" s="70" t="s">
        <v>6</v>
      </c>
      <c r="K463" s="104" t="s">
        <v>93</v>
      </c>
      <c r="L463" s="105"/>
      <c r="N463" s="70" t="s">
        <v>6</v>
      </c>
      <c r="O463" s="104" t="s">
        <v>93</v>
      </c>
      <c r="P463" s="105"/>
      <c r="R463" s="70" t="s">
        <v>6</v>
      </c>
      <c r="S463" s="104" t="s">
        <v>93</v>
      </c>
      <c r="T463" s="105"/>
      <c r="V463" s="70" t="s">
        <v>6</v>
      </c>
      <c r="W463" s="104" t="s">
        <v>93</v>
      </c>
      <c r="X463" s="105"/>
    </row>
    <row r="464" spans="2:24">
      <c r="B464" s="70" t="s">
        <v>7</v>
      </c>
      <c r="C464" s="70" t="s">
        <v>8</v>
      </c>
      <c r="D464" s="70" t="s">
        <v>9</v>
      </c>
      <c r="F464" s="70" t="s">
        <v>7</v>
      </c>
      <c r="G464" s="70" t="s">
        <v>8</v>
      </c>
      <c r="H464" s="70" t="s">
        <v>9</v>
      </c>
      <c r="J464" s="70" t="s">
        <v>7</v>
      </c>
      <c r="K464" s="70" t="s">
        <v>8</v>
      </c>
      <c r="L464" s="70" t="s">
        <v>9</v>
      </c>
      <c r="N464" s="70" t="s">
        <v>7</v>
      </c>
      <c r="O464" s="70" t="s">
        <v>8</v>
      </c>
      <c r="P464" s="70" t="s">
        <v>9</v>
      </c>
      <c r="R464" s="70" t="s">
        <v>7</v>
      </c>
      <c r="S464" s="70" t="s">
        <v>8</v>
      </c>
      <c r="T464" s="70" t="s">
        <v>9</v>
      </c>
      <c r="V464" s="70" t="s">
        <v>7</v>
      </c>
      <c r="W464" s="70" t="s">
        <v>8</v>
      </c>
      <c r="X464" s="70" t="s">
        <v>9</v>
      </c>
    </row>
    <row r="465" spans="2:24">
      <c r="B4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65" s="18"/>
      <c r="E465" s="16"/>
      <c r="F4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65" s="18"/>
      <c r="I465" s="16"/>
      <c r="J4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65" s="18"/>
      <c r="M465" s="16"/>
      <c r="N4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65" s="18"/>
      <c r="Q465" s="16"/>
      <c r="R4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65" s="18"/>
      <c r="U465" s="16"/>
      <c r="V4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65" s="18"/>
    </row>
    <row r="466" spans="2:24">
      <c r="B466" s="69">
        <f t="shared" ref="B466:B474" ca="1" si="108">IF(RIGHT(INDIRECT(ADDRESS(FLOOR((ROW()-5)/25,1)*25+13,FLOOR((COLUMN()-2)/8,1)*8+3)),3)="16C",
IF((MOD(ROW()-14,25)+FLOOR(MOD(COLUMN()-2,8)/4,1)*10)&gt;16,"",MOD(ROW()-14,25)+FLOOR(MOD(COLUMN()-2,8)/4,1)*10),MOD(ROW()-14,25))</f>
        <v>2</v>
      </c>
      <c r="C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66" s="19"/>
      <c r="E466" s="16"/>
      <c r="F466" s="69">
        <f t="shared" ref="F466:F474" ca="1" si="109">IF(RIGHT(INDIRECT(ADDRESS(FLOOR((ROW()-5)/25,1)*25+13,FLOOR((COLUMN()-2)/8,1)*8+3)),3)="16C",
IF((MOD(ROW()-14,25)+FLOOR(MOD(COLUMN()-2,8)/4,1)*10)&gt;16,"",MOD(ROW()-14,25)+FLOOR(MOD(COLUMN()-2,8)/4,1)*10),MOD(ROW()-14,25))</f>
        <v>2</v>
      </c>
      <c r="G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66" s="19"/>
      <c r="I466" s="16"/>
      <c r="J466" s="69">
        <f t="shared" ref="J466:J474" ca="1" si="110">IF(RIGHT(INDIRECT(ADDRESS(FLOOR((ROW()-5)/25,1)*25+13,FLOOR((COLUMN()-2)/8,1)*8+3)),3)="16C",
IF((MOD(ROW()-14,25)+FLOOR(MOD(COLUMN()-2,8)/4,1)*10)&gt;16,"",MOD(ROW()-14,25)+FLOOR(MOD(COLUMN()-2,8)/4,1)*10),MOD(ROW()-14,25))</f>
        <v>2</v>
      </c>
      <c r="K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66" s="19"/>
      <c r="M466" s="16"/>
      <c r="N466" s="69">
        <f t="shared" ref="N466:N474" ca="1" si="111">IF(RIGHT(INDIRECT(ADDRESS(FLOOR((ROW()-5)/25,1)*25+13,FLOOR((COLUMN()-2)/8,1)*8+3)),3)="16C",
IF((MOD(ROW()-14,25)+FLOOR(MOD(COLUMN()-2,8)/4,1)*10)&gt;16,"",MOD(ROW()-14,25)+FLOOR(MOD(COLUMN()-2,8)/4,1)*10),MOD(ROW()-14,25))</f>
        <v>2</v>
      </c>
      <c r="O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66" s="19"/>
      <c r="Q466" s="16"/>
      <c r="R466" s="69">
        <f t="shared" ref="R466:R474" ca="1" si="112">IF(RIGHT(INDIRECT(ADDRESS(FLOOR((ROW()-5)/25,1)*25+13,FLOOR((COLUMN()-2)/8,1)*8+3)),3)="16C",
IF((MOD(ROW()-14,25)+FLOOR(MOD(COLUMN()-2,8)/4,1)*10)&gt;16,"",MOD(ROW()-14,25)+FLOOR(MOD(COLUMN()-2,8)/4,1)*10),MOD(ROW()-14,25))</f>
        <v>2</v>
      </c>
      <c r="S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66" s="19"/>
      <c r="U466" s="16"/>
      <c r="V466" s="69">
        <f t="shared" ref="V466:V474" ca="1" si="113">IF(RIGHT(INDIRECT(ADDRESS(FLOOR((ROW()-5)/25,1)*25+13,FLOOR((COLUMN()-2)/8,1)*8+3)),3)="16C",
IF((MOD(ROW()-14,25)+FLOOR(MOD(COLUMN()-2,8)/4,1)*10)&gt;16,"",MOD(ROW()-14,25)+FLOOR(MOD(COLUMN()-2,8)/4,1)*10),MOD(ROW()-14,25))</f>
        <v>2</v>
      </c>
      <c r="W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66" s="19"/>
    </row>
    <row r="467" spans="2:24">
      <c r="B467" s="69">
        <f t="shared" ca="1" si="108"/>
        <v>3</v>
      </c>
      <c r="C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67" s="18"/>
      <c r="E467" s="16"/>
      <c r="F467" s="69">
        <f t="shared" ca="1" si="109"/>
        <v>3</v>
      </c>
      <c r="G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67" s="18"/>
      <c r="I467" s="16"/>
      <c r="J467" s="69">
        <f t="shared" ca="1" si="110"/>
        <v>3</v>
      </c>
      <c r="K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67" s="18"/>
      <c r="M467" s="16"/>
      <c r="N467" s="69">
        <f t="shared" ca="1" si="111"/>
        <v>3</v>
      </c>
      <c r="O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67" s="18"/>
      <c r="Q467" s="16"/>
      <c r="R467" s="69">
        <f t="shared" ca="1" si="112"/>
        <v>3</v>
      </c>
      <c r="S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67" s="18"/>
      <c r="U467" s="16"/>
      <c r="V467" s="69">
        <f t="shared" ca="1" si="113"/>
        <v>3</v>
      </c>
      <c r="W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67" s="18"/>
    </row>
    <row r="468" spans="2:24">
      <c r="B468" s="69">
        <f t="shared" ca="1" si="108"/>
        <v>4</v>
      </c>
      <c r="C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68" s="19"/>
      <c r="E468" s="16"/>
      <c r="F468" s="69">
        <f t="shared" ca="1" si="109"/>
        <v>4</v>
      </c>
      <c r="G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68" s="19"/>
      <c r="I468" s="16"/>
      <c r="J468" s="69">
        <f t="shared" ca="1" si="110"/>
        <v>4</v>
      </c>
      <c r="K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68" s="19"/>
      <c r="M468" s="16"/>
      <c r="N468" s="69">
        <f t="shared" ca="1" si="111"/>
        <v>4</v>
      </c>
      <c r="O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68" s="19"/>
      <c r="Q468" s="16"/>
      <c r="R468" s="69">
        <f t="shared" ca="1" si="112"/>
        <v>4</v>
      </c>
      <c r="S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68" s="19"/>
      <c r="U468" s="16"/>
      <c r="V468" s="69">
        <f t="shared" ca="1" si="113"/>
        <v>4</v>
      </c>
      <c r="W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68" s="19"/>
    </row>
    <row r="469" spans="2:24">
      <c r="B469" s="69">
        <f t="shared" ca="1" si="108"/>
        <v>5</v>
      </c>
      <c r="C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69" s="18"/>
      <c r="E469" s="16"/>
      <c r="F469" s="69">
        <f t="shared" ca="1" si="109"/>
        <v>5</v>
      </c>
      <c r="G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69" s="18"/>
      <c r="I469" s="16"/>
      <c r="J469" s="69">
        <f t="shared" ca="1" si="110"/>
        <v>5</v>
      </c>
      <c r="K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69" s="18"/>
      <c r="M469" s="16"/>
      <c r="N469" s="69">
        <f t="shared" ca="1" si="111"/>
        <v>5</v>
      </c>
      <c r="O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69" s="18"/>
      <c r="Q469" s="16"/>
      <c r="R469" s="69">
        <f t="shared" ca="1" si="112"/>
        <v>5</v>
      </c>
      <c r="S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69" s="18"/>
      <c r="U469" s="16"/>
      <c r="V469" s="69">
        <f t="shared" ca="1" si="113"/>
        <v>5</v>
      </c>
      <c r="W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69" s="18"/>
    </row>
    <row r="470" spans="2:24">
      <c r="B470" s="69">
        <f t="shared" ca="1" si="108"/>
        <v>6</v>
      </c>
      <c r="C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70" s="19"/>
      <c r="E470" s="16"/>
      <c r="F470" s="69">
        <f t="shared" ca="1" si="109"/>
        <v>6</v>
      </c>
      <c r="G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70" s="19"/>
      <c r="I470" s="16"/>
      <c r="J470" s="69">
        <f t="shared" ca="1" si="110"/>
        <v>6</v>
      </c>
      <c r="K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70" s="19"/>
      <c r="M470" s="16"/>
      <c r="N470" s="69">
        <f t="shared" ca="1" si="111"/>
        <v>6</v>
      </c>
      <c r="O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70" s="19"/>
      <c r="Q470" s="16"/>
      <c r="R470" s="69">
        <f t="shared" ca="1" si="112"/>
        <v>6</v>
      </c>
      <c r="S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70" s="19"/>
      <c r="U470" s="16"/>
      <c r="V470" s="69">
        <f t="shared" ca="1" si="113"/>
        <v>6</v>
      </c>
      <c r="W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70" s="19"/>
    </row>
    <row r="471" spans="2:24">
      <c r="B471" s="69">
        <f t="shared" ca="1" si="108"/>
        <v>7</v>
      </c>
      <c r="C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71" s="69"/>
      <c r="E471" s="16"/>
      <c r="F471" s="69">
        <f t="shared" ca="1" si="109"/>
        <v>7</v>
      </c>
      <c r="G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71" s="69"/>
      <c r="I471" s="16"/>
      <c r="J471" s="69">
        <f t="shared" ca="1" si="110"/>
        <v>7</v>
      </c>
      <c r="K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71" s="69"/>
      <c r="M471" s="16"/>
      <c r="N471" s="69">
        <f t="shared" ca="1" si="111"/>
        <v>7</v>
      </c>
      <c r="O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71" s="69"/>
      <c r="Q471" s="16"/>
      <c r="R471" s="69">
        <f t="shared" ca="1" si="112"/>
        <v>7</v>
      </c>
      <c r="S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71" s="69"/>
      <c r="U471" s="16"/>
      <c r="V471" s="69">
        <f t="shared" ca="1" si="113"/>
        <v>7</v>
      </c>
      <c r="W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71" s="69"/>
    </row>
    <row r="472" spans="2:24">
      <c r="B472" s="69">
        <f t="shared" ca="1" si="108"/>
        <v>8</v>
      </c>
      <c r="C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72" s="69"/>
      <c r="E472" s="16"/>
      <c r="F472" s="69">
        <f t="shared" ca="1" si="109"/>
        <v>8</v>
      </c>
      <c r="G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72" s="69"/>
      <c r="I472" s="16"/>
      <c r="J472" s="69">
        <f t="shared" ca="1" si="110"/>
        <v>8</v>
      </c>
      <c r="K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72" s="69"/>
      <c r="M472" s="16"/>
      <c r="N472" s="69">
        <f t="shared" ca="1" si="111"/>
        <v>8</v>
      </c>
      <c r="O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72" s="69"/>
      <c r="Q472" s="16"/>
      <c r="R472" s="69">
        <f t="shared" ca="1" si="112"/>
        <v>8</v>
      </c>
      <c r="S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72" s="69"/>
      <c r="U472" s="16"/>
      <c r="V472" s="69">
        <f t="shared" ca="1" si="113"/>
        <v>8</v>
      </c>
      <c r="W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72" s="69"/>
    </row>
    <row r="473" spans="2:24">
      <c r="B473" s="69">
        <f t="shared" ca="1" si="108"/>
        <v>9</v>
      </c>
      <c r="C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73" s="69"/>
      <c r="E473" s="16"/>
      <c r="F473" s="69">
        <f t="shared" ca="1" si="109"/>
        <v>9</v>
      </c>
      <c r="G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73" s="69"/>
      <c r="I473" s="16"/>
      <c r="J473" s="69">
        <f t="shared" ca="1" si="110"/>
        <v>9</v>
      </c>
      <c r="K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73" s="69"/>
      <c r="M473" s="16"/>
      <c r="N473" s="69">
        <f t="shared" ca="1" si="111"/>
        <v>9</v>
      </c>
      <c r="O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73" s="69"/>
      <c r="Q473" s="16"/>
      <c r="R473" s="69">
        <f t="shared" ca="1" si="112"/>
        <v>9</v>
      </c>
      <c r="S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73" s="69"/>
      <c r="U473" s="16"/>
      <c r="V473" s="69">
        <f t="shared" ca="1" si="113"/>
        <v>9</v>
      </c>
      <c r="W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73" s="69"/>
    </row>
    <row r="474" spans="2:24">
      <c r="B474" s="69">
        <f t="shared" ca="1" si="108"/>
        <v>10</v>
      </c>
      <c r="C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74" s="69"/>
      <c r="E474" s="16"/>
      <c r="F474" s="69">
        <f t="shared" ca="1" si="109"/>
        <v>10</v>
      </c>
      <c r="G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74" s="69"/>
      <c r="I474" s="16"/>
      <c r="J474" s="69">
        <f t="shared" ca="1" si="110"/>
        <v>10</v>
      </c>
      <c r="K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74" s="69"/>
      <c r="M474" s="16"/>
      <c r="N474" s="69">
        <f t="shared" ca="1" si="111"/>
        <v>10</v>
      </c>
      <c r="O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74" s="69"/>
      <c r="Q474" s="16"/>
      <c r="R474" s="69">
        <f t="shared" ca="1" si="112"/>
        <v>10</v>
      </c>
      <c r="S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74" s="69"/>
      <c r="U474" s="16"/>
      <c r="V474" s="69">
        <f t="shared" ca="1" si="113"/>
        <v>10</v>
      </c>
      <c r="W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74" s="69"/>
    </row>
    <row r="475" spans="2:24">
      <c r="B475" s="101" t="s">
        <v>226</v>
      </c>
      <c r="C475" s="102"/>
      <c r="D475" s="103"/>
      <c r="E475" s="16"/>
      <c r="F475" s="101" t="s">
        <v>226</v>
      </c>
      <c r="G475" s="102"/>
      <c r="H475" s="103"/>
      <c r="I475" s="16"/>
      <c r="J475" s="101" t="s">
        <v>226</v>
      </c>
      <c r="K475" s="102"/>
      <c r="L475" s="103"/>
      <c r="M475" s="16"/>
      <c r="N475" s="101" t="s">
        <v>226</v>
      </c>
      <c r="O475" s="102"/>
      <c r="P475" s="103"/>
      <c r="Q475" s="16"/>
      <c r="R475" s="101" t="s">
        <v>226</v>
      </c>
      <c r="S475" s="102"/>
      <c r="T475" s="103"/>
      <c r="U475" s="16"/>
      <c r="V475" s="101" t="s">
        <v>226</v>
      </c>
      <c r="W475" s="102"/>
      <c r="X475" s="103"/>
    </row>
    <row r="476" spans="2:24" ht="6" hidden="1" customHeight="1">
      <c r="B476" s="2"/>
      <c r="C476" s="2"/>
      <c r="D476" s="2"/>
      <c r="F476" s="2"/>
      <c r="G476" s="2"/>
      <c r="H476" s="2"/>
      <c r="J476" s="2"/>
      <c r="K476" s="2"/>
      <c r="L476" s="2"/>
      <c r="N476" s="2"/>
      <c r="O476" s="2"/>
      <c r="P476" s="2"/>
      <c r="R476" s="2"/>
      <c r="S476" s="2"/>
      <c r="T476" s="2"/>
      <c r="V476" s="2"/>
      <c r="W476" s="2"/>
      <c r="X476" s="2"/>
    </row>
    <row r="477" spans="2:24" ht="6" hidden="1" customHeight="1">
      <c r="B477" s="2"/>
      <c r="C477" s="2"/>
      <c r="D477" s="2"/>
      <c r="F477" s="2" t="str">
        <f>C488</f>
        <v>　</v>
      </c>
      <c r="G477" s="11" t="str">
        <f>F477</f>
        <v>　</v>
      </c>
      <c r="H477" s="11" t="str">
        <f>G477</f>
        <v>　</v>
      </c>
      <c r="J477" s="2"/>
      <c r="K477" s="2"/>
      <c r="L477" s="2"/>
      <c r="N477" s="2" t="str">
        <f>K488</f>
        <v>　</v>
      </c>
      <c r="O477" s="11" t="str">
        <f>N477</f>
        <v>　</v>
      </c>
      <c r="P477" s="11" t="str">
        <f>O477</f>
        <v>　</v>
      </c>
      <c r="R477" s="2"/>
      <c r="S477" s="2"/>
      <c r="T477" s="2"/>
      <c r="V477" s="2" t="str">
        <f>S488</f>
        <v>　</v>
      </c>
      <c r="W477" s="11" t="str">
        <f>V477</f>
        <v>　</v>
      </c>
      <c r="X477" s="11" t="str">
        <f>W477</f>
        <v>　</v>
      </c>
    </row>
    <row r="478" spans="2:24" ht="6" hidden="1" customHeight="1">
      <c r="B478" s="2"/>
      <c r="C478" s="2"/>
      <c r="D478" s="2"/>
      <c r="F478" s="2"/>
      <c r="G478" s="2"/>
      <c r="H478" s="2"/>
      <c r="J478" s="2"/>
      <c r="K478" s="2"/>
      <c r="L478" s="2"/>
      <c r="N478" s="2"/>
      <c r="O478" s="2"/>
      <c r="P478" s="2"/>
      <c r="R478" s="2"/>
      <c r="S478" s="2"/>
      <c r="T478" s="2"/>
      <c r="V478" s="2"/>
      <c r="W478" s="2"/>
      <c r="X478" s="2"/>
    </row>
    <row r="479" spans="2:24" ht="16.8" thickBot="1"/>
    <row r="480" spans="2:24" ht="16.2" customHeight="1">
      <c r="B480" s="12" t="s">
        <v>47</v>
      </c>
      <c r="C480" s="108"/>
      <c r="D480" s="109"/>
      <c r="F480" s="12" t="s">
        <v>47</v>
      </c>
      <c r="G480" s="108"/>
      <c r="H480" s="109"/>
      <c r="J480" s="12" t="s">
        <v>47</v>
      </c>
      <c r="K480" s="108"/>
      <c r="L480" s="109"/>
      <c r="N480" s="12" t="s">
        <v>47</v>
      </c>
      <c r="O480" s="108"/>
      <c r="P480" s="109"/>
      <c r="R480" s="12" t="s">
        <v>47</v>
      </c>
      <c r="S480" s="108"/>
      <c r="T480" s="109"/>
      <c r="V480" s="12" t="s">
        <v>47</v>
      </c>
      <c r="W480" s="108"/>
      <c r="X480" s="109"/>
    </row>
    <row r="481" spans="2:24" ht="16.8" thickBot="1">
      <c r="B481" s="13" t="s">
        <v>48</v>
      </c>
      <c r="C481" s="106"/>
      <c r="D481" s="107"/>
      <c r="F481" s="13" t="s">
        <v>48</v>
      </c>
      <c r="G481" s="106"/>
      <c r="H481" s="107"/>
      <c r="J481" s="13" t="s">
        <v>48</v>
      </c>
      <c r="K481" s="106"/>
      <c r="L481" s="107"/>
      <c r="N481" s="13" t="s">
        <v>48</v>
      </c>
      <c r="O481" s="106"/>
      <c r="P481" s="107"/>
      <c r="R481" s="13" t="s">
        <v>48</v>
      </c>
      <c r="S481" s="106"/>
      <c r="T481" s="107"/>
      <c r="V481" s="13" t="s">
        <v>48</v>
      </c>
      <c r="W481" s="106"/>
      <c r="X481" s="107"/>
    </row>
    <row r="482" spans="2:24">
      <c r="B482" s="14"/>
      <c r="C482" s="15" t="s">
        <v>49</v>
      </c>
      <c r="D482" s="14"/>
      <c r="F482" s="14"/>
      <c r="G482" s="15" t="s">
        <v>49</v>
      </c>
      <c r="H482" s="14"/>
      <c r="J482" s="14"/>
      <c r="K482" s="15" t="s">
        <v>49</v>
      </c>
      <c r="L482" s="14"/>
      <c r="N482" s="14"/>
      <c r="O482" s="15" t="s">
        <v>49</v>
      </c>
      <c r="P482" s="14"/>
      <c r="R482" s="14"/>
      <c r="S482" s="15" t="s">
        <v>49</v>
      </c>
      <c r="T482" s="14"/>
      <c r="V482" s="14"/>
      <c r="W482" s="15" t="s">
        <v>49</v>
      </c>
      <c r="X482" s="14"/>
    </row>
    <row r="483" spans="2:24">
      <c r="B483" s="69" t="s">
        <v>1</v>
      </c>
      <c r="C483" s="104"/>
      <c r="D483" s="105"/>
      <c r="E483" s="16"/>
      <c r="F483" s="69" t="s">
        <v>1</v>
      </c>
      <c r="G483" s="104"/>
      <c r="H483" s="105"/>
      <c r="I483" s="16"/>
      <c r="J483" s="69" t="s">
        <v>1</v>
      </c>
      <c r="K483" s="104"/>
      <c r="L483" s="105"/>
      <c r="M483" s="16"/>
      <c r="N483" s="69" t="s">
        <v>1</v>
      </c>
      <c r="O483" s="104"/>
      <c r="P483" s="105"/>
      <c r="Q483" s="16"/>
      <c r="R483" s="69" t="s">
        <v>1</v>
      </c>
      <c r="S483" s="104"/>
      <c r="T483" s="105"/>
      <c r="U483" s="16"/>
      <c r="V483" s="69" t="s">
        <v>1</v>
      </c>
      <c r="W483" s="104"/>
      <c r="X483" s="105"/>
    </row>
    <row r="484" spans="2:24">
      <c r="B484" s="69" t="s">
        <v>2</v>
      </c>
      <c r="C484" s="104"/>
      <c r="D484" s="105"/>
      <c r="E484" s="16"/>
      <c r="F484" s="69" t="s">
        <v>2</v>
      </c>
      <c r="G484" s="104"/>
      <c r="H484" s="105"/>
      <c r="I484" s="16"/>
      <c r="J484" s="69" t="s">
        <v>2</v>
      </c>
      <c r="K484" s="104"/>
      <c r="L484" s="105"/>
      <c r="M484" s="16"/>
      <c r="N484" s="69" t="s">
        <v>2</v>
      </c>
      <c r="O484" s="104"/>
      <c r="P484" s="105"/>
      <c r="Q484" s="16"/>
      <c r="R484" s="69" t="s">
        <v>2</v>
      </c>
      <c r="S484" s="104"/>
      <c r="T484" s="105"/>
      <c r="U484" s="16"/>
      <c r="V484" s="69" t="s">
        <v>2</v>
      </c>
      <c r="W484" s="104"/>
      <c r="X484" s="105"/>
    </row>
    <row r="485" spans="2:24">
      <c r="B485" s="69" t="s">
        <v>3</v>
      </c>
      <c r="C485" s="104"/>
      <c r="D485" s="105"/>
      <c r="E485" s="16"/>
      <c r="F485" s="69" t="s">
        <v>3</v>
      </c>
      <c r="G485" s="104"/>
      <c r="H485" s="105"/>
      <c r="I485" s="16"/>
      <c r="J485" s="69" t="s">
        <v>3</v>
      </c>
      <c r="K485" s="104"/>
      <c r="L485" s="105"/>
      <c r="M485" s="16"/>
      <c r="N485" s="69" t="s">
        <v>3</v>
      </c>
      <c r="O485" s="104"/>
      <c r="P485" s="105"/>
      <c r="Q485" s="16"/>
      <c r="R485" s="69" t="s">
        <v>3</v>
      </c>
      <c r="S485" s="104"/>
      <c r="T485" s="105"/>
      <c r="U485" s="16"/>
      <c r="V485" s="69" t="s">
        <v>3</v>
      </c>
      <c r="W485" s="104"/>
      <c r="X485" s="105"/>
    </row>
    <row r="486" spans="2:24">
      <c r="B486" s="69" t="s">
        <v>4</v>
      </c>
      <c r="C486" s="104"/>
      <c r="D486" s="105"/>
      <c r="E486" s="16"/>
      <c r="F486" s="69" t="s">
        <v>4</v>
      </c>
      <c r="G486" s="104"/>
      <c r="H486" s="105"/>
      <c r="I486" s="16"/>
      <c r="J486" s="69" t="s">
        <v>4</v>
      </c>
      <c r="K486" s="104"/>
      <c r="L486" s="105"/>
      <c r="M486" s="16"/>
      <c r="N486" s="69" t="s">
        <v>4</v>
      </c>
      <c r="O486" s="104"/>
      <c r="P486" s="105"/>
      <c r="Q486" s="16"/>
      <c r="R486" s="69" t="s">
        <v>4</v>
      </c>
      <c r="S486" s="104"/>
      <c r="T486" s="105"/>
      <c r="U486" s="16"/>
      <c r="V486" s="69" t="s">
        <v>4</v>
      </c>
      <c r="W486" s="104"/>
      <c r="X486" s="105"/>
    </row>
    <row r="487" spans="2:24">
      <c r="B487" s="69" t="s">
        <v>5</v>
      </c>
      <c r="C487" s="104"/>
      <c r="D487" s="105"/>
      <c r="E487" s="16"/>
      <c r="F487" s="69" t="s">
        <v>5</v>
      </c>
      <c r="G487" s="104"/>
      <c r="H487" s="105"/>
      <c r="I487" s="16"/>
      <c r="J487" s="69" t="s">
        <v>5</v>
      </c>
      <c r="K487" s="104"/>
      <c r="L487" s="105"/>
      <c r="M487" s="16"/>
      <c r="N487" s="69" t="s">
        <v>5</v>
      </c>
      <c r="O487" s="104"/>
      <c r="P487" s="105"/>
      <c r="Q487" s="16"/>
      <c r="R487" s="69" t="s">
        <v>5</v>
      </c>
      <c r="S487" s="104"/>
      <c r="T487" s="105"/>
      <c r="U487" s="16"/>
      <c r="V487" s="69" t="s">
        <v>5</v>
      </c>
      <c r="W487" s="104"/>
      <c r="X487" s="105"/>
    </row>
    <row r="488" spans="2:24">
      <c r="B488" s="69" t="s">
        <v>6</v>
      </c>
      <c r="C488" s="104" t="s">
        <v>93</v>
      </c>
      <c r="D488" s="105"/>
      <c r="E488" s="16"/>
      <c r="F488" s="69" t="s">
        <v>6</v>
      </c>
      <c r="G488" s="104" t="s">
        <v>93</v>
      </c>
      <c r="H488" s="105"/>
      <c r="I488" s="16"/>
      <c r="J488" s="69" t="s">
        <v>6</v>
      </c>
      <c r="K488" s="104" t="s">
        <v>93</v>
      </c>
      <c r="L488" s="105"/>
      <c r="M488" s="16"/>
      <c r="N488" s="69" t="s">
        <v>6</v>
      </c>
      <c r="O488" s="104" t="s">
        <v>93</v>
      </c>
      <c r="P488" s="105"/>
      <c r="Q488" s="16"/>
      <c r="R488" s="69" t="s">
        <v>6</v>
      </c>
      <c r="S488" s="104" t="s">
        <v>93</v>
      </c>
      <c r="T488" s="105"/>
      <c r="U488" s="16"/>
      <c r="V488" s="69" t="s">
        <v>6</v>
      </c>
      <c r="W488" s="104" t="s">
        <v>93</v>
      </c>
      <c r="X488" s="105"/>
    </row>
    <row r="489" spans="2:24">
      <c r="B489" s="69" t="s">
        <v>7</v>
      </c>
      <c r="C489" s="69" t="s">
        <v>8</v>
      </c>
      <c r="D489" s="69" t="s">
        <v>9</v>
      </c>
      <c r="E489" s="16"/>
      <c r="F489" s="69" t="s">
        <v>7</v>
      </c>
      <c r="G489" s="69" t="s">
        <v>8</v>
      </c>
      <c r="H489" s="69" t="s">
        <v>9</v>
      </c>
      <c r="I489" s="16"/>
      <c r="J489" s="69" t="s">
        <v>7</v>
      </c>
      <c r="K489" s="69" t="s">
        <v>8</v>
      </c>
      <c r="L489" s="69" t="s">
        <v>9</v>
      </c>
      <c r="M489" s="16"/>
      <c r="N489" s="69" t="s">
        <v>7</v>
      </c>
      <c r="O489" s="69" t="s">
        <v>8</v>
      </c>
      <c r="P489" s="69" t="s">
        <v>9</v>
      </c>
      <c r="Q489" s="16"/>
      <c r="R489" s="69" t="s">
        <v>7</v>
      </c>
      <c r="S489" s="69" t="s">
        <v>8</v>
      </c>
      <c r="T489" s="69" t="s">
        <v>9</v>
      </c>
      <c r="U489" s="16"/>
      <c r="V489" s="69" t="s">
        <v>7</v>
      </c>
      <c r="W489" s="69" t="s">
        <v>8</v>
      </c>
      <c r="X489" s="69" t="s">
        <v>9</v>
      </c>
    </row>
    <row r="490" spans="2:24">
      <c r="B4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0" s="18"/>
      <c r="E490" s="16"/>
      <c r="F4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0" s="18"/>
      <c r="I490" s="16"/>
      <c r="J4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0" s="18"/>
      <c r="M490" s="16"/>
      <c r="N4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0" s="18"/>
      <c r="Q490" s="16"/>
      <c r="R4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0" s="18"/>
      <c r="U490" s="16"/>
      <c r="V4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0" s="18"/>
    </row>
    <row r="491" spans="2:24">
      <c r="B491" s="69">
        <f t="shared" ref="B491:B499" ca="1" si="114">IF(RIGHT(INDIRECT(ADDRESS(FLOOR((ROW()-5)/25,1)*25+13,FLOOR((COLUMN()-2)/8,1)*8+3)),3)="16C",
IF((MOD(ROW()-14,25)+FLOOR(MOD(COLUMN()-2,8)/4,1)*10)&gt;16,"",MOD(ROW()-14,25)+FLOOR(MOD(COLUMN()-2,8)/4,1)*10),MOD(ROW()-14,25))</f>
        <v>2</v>
      </c>
      <c r="C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1" s="18"/>
      <c r="E491" s="16"/>
      <c r="F491" s="69">
        <f t="shared" ref="F491:F499" ca="1" si="115">IF(RIGHT(INDIRECT(ADDRESS(FLOOR((ROW()-5)/25,1)*25+13,FLOOR((COLUMN()-2)/8,1)*8+3)),3)="16C",
IF((MOD(ROW()-14,25)+FLOOR(MOD(COLUMN()-2,8)/4,1)*10)&gt;16,"",MOD(ROW()-14,25)+FLOOR(MOD(COLUMN()-2,8)/4,1)*10),MOD(ROW()-14,25))</f>
        <v>2</v>
      </c>
      <c r="G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1" s="18"/>
      <c r="I491" s="16"/>
      <c r="J491" s="69">
        <f t="shared" ref="J491:J499" ca="1" si="116">IF(RIGHT(INDIRECT(ADDRESS(FLOOR((ROW()-5)/25,1)*25+13,FLOOR((COLUMN()-2)/8,1)*8+3)),3)="16C",
IF((MOD(ROW()-14,25)+FLOOR(MOD(COLUMN()-2,8)/4,1)*10)&gt;16,"",MOD(ROW()-14,25)+FLOOR(MOD(COLUMN()-2,8)/4,1)*10),MOD(ROW()-14,25))</f>
        <v>2</v>
      </c>
      <c r="K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1" s="18"/>
      <c r="M491" s="16"/>
      <c r="N491" s="69">
        <f t="shared" ref="N491:N499" ca="1" si="117">IF(RIGHT(INDIRECT(ADDRESS(FLOOR((ROW()-5)/25,1)*25+13,FLOOR((COLUMN()-2)/8,1)*8+3)),3)="16C",
IF((MOD(ROW()-14,25)+FLOOR(MOD(COLUMN()-2,8)/4,1)*10)&gt;16,"",MOD(ROW()-14,25)+FLOOR(MOD(COLUMN()-2,8)/4,1)*10),MOD(ROW()-14,25))</f>
        <v>2</v>
      </c>
      <c r="O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1" s="18"/>
      <c r="Q491" s="16"/>
      <c r="R491" s="69">
        <f t="shared" ref="R491:R499" ca="1" si="118">IF(RIGHT(INDIRECT(ADDRESS(FLOOR((ROW()-5)/25,1)*25+13,FLOOR((COLUMN()-2)/8,1)*8+3)),3)="16C",
IF((MOD(ROW()-14,25)+FLOOR(MOD(COLUMN()-2,8)/4,1)*10)&gt;16,"",MOD(ROW()-14,25)+FLOOR(MOD(COLUMN()-2,8)/4,1)*10),MOD(ROW()-14,25))</f>
        <v>2</v>
      </c>
      <c r="S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1" s="18"/>
      <c r="U491" s="16"/>
      <c r="V491" s="69">
        <f t="shared" ref="V491:V499" ca="1" si="119">IF(RIGHT(INDIRECT(ADDRESS(FLOOR((ROW()-5)/25,1)*25+13,FLOOR((COLUMN()-2)/8,1)*8+3)),3)="16C",
IF((MOD(ROW()-14,25)+FLOOR(MOD(COLUMN()-2,8)/4,1)*10)&gt;16,"",MOD(ROW()-14,25)+FLOOR(MOD(COLUMN()-2,8)/4,1)*10),MOD(ROW()-14,25))</f>
        <v>2</v>
      </c>
      <c r="W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1" s="18"/>
    </row>
    <row r="492" spans="2:24">
      <c r="B492" s="69">
        <f t="shared" ca="1" si="114"/>
        <v>3</v>
      </c>
      <c r="C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2" s="18"/>
      <c r="E492" s="16"/>
      <c r="F492" s="69">
        <f t="shared" ca="1" si="115"/>
        <v>3</v>
      </c>
      <c r="G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2" s="18"/>
      <c r="I492" s="16"/>
      <c r="J492" s="69">
        <f t="shared" ca="1" si="116"/>
        <v>3</v>
      </c>
      <c r="K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2" s="18"/>
      <c r="M492" s="16"/>
      <c r="N492" s="69">
        <f t="shared" ca="1" si="117"/>
        <v>3</v>
      </c>
      <c r="O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2" s="18"/>
      <c r="Q492" s="16"/>
      <c r="R492" s="69">
        <f t="shared" ca="1" si="118"/>
        <v>3</v>
      </c>
      <c r="S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2" s="18"/>
      <c r="U492" s="16"/>
      <c r="V492" s="69">
        <f t="shared" ca="1" si="119"/>
        <v>3</v>
      </c>
      <c r="W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2" s="18"/>
    </row>
    <row r="493" spans="2:24">
      <c r="B493" s="69">
        <f t="shared" ca="1" si="114"/>
        <v>4</v>
      </c>
      <c r="C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3" s="18"/>
      <c r="E493" s="16"/>
      <c r="F493" s="69">
        <f t="shared" ca="1" si="115"/>
        <v>4</v>
      </c>
      <c r="G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3" s="18"/>
      <c r="I493" s="16"/>
      <c r="J493" s="69">
        <f t="shared" ca="1" si="116"/>
        <v>4</v>
      </c>
      <c r="K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3" s="18"/>
      <c r="M493" s="16"/>
      <c r="N493" s="69">
        <f t="shared" ca="1" si="117"/>
        <v>4</v>
      </c>
      <c r="O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3" s="18"/>
      <c r="Q493" s="16"/>
      <c r="R493" s="69">
        <f t="shared" ca="1" si="118"/>
        <v>4</v>
      </c>
      <c r="S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3" s="18"/>
      <c r="U493" s="16"/>
      <c r="V493" s="69">
        <f t="shared" ca="1" si="119"/>
        <v>4</v>
      </c>
      <c r="W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3" s="18"/>
    </row>
    <row r="494" spans="2:24">
      <c r="B494" s="69">
        <f t="shared" ca="1" si="114"/>
        <v>5</v>
      </c>
      <c r="C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4" s="20"/>
      <c r="E494" s="16"/>
      <c r="F494" s="69">
        <f t="shared" ca="1" si="115"/>
        <v>5</v>
      </c>
      <c r="G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4" s="20"/>
      <c r="I494" s="16"/>
      <c r="J494" s="69">
        <f t="shared" ca="1" si="116"/>
        <v>5</v>
      </c>
      <c r="K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4" s="20"/>
      <c r="M494" s="16"/>
      <c r="N494" s="69">
        <f t="shared" ca="1" si="117"/>
        <v>5</v>
      </c>
      <c r="O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4" s="20"/>
      <c r="Q494" s="16"/>
      <c r="R494" s="69">
        <f t="shared" ca="1" si="118"/>
        <v>5</v>
      </c>
      <c r="S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4" s="20"/>
      <c r="U494" s="16"/>
      <c r="V494" s="69">
        <f t="shared" ca="1" si="119"/>
        <v>5</v>
      </c>
      <c r="W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4" s="20"/>
    </row>
    <row r="495" spans="2:24">
      <c r="B495" s="69">
        <f t="shared" ca="1" si="114"/>
        <v>6</v>
      </c>
      <c r="C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5" s="69"/>
      <c r="E495" s="16"/>
      <c r="F495" s="69">
        <f t="shared" ca="1" si="115"/>
        <v>6</v>
      </c>
      <c r="G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5" s="69"/>
      <c r="I495" s="16"/>
      <c r="J495" s="69">
        <f t="shared" ca="1" si="116"/>
        <v>6</v>
      </c>
      <c r="K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5" s="69"/>
      <c r="M495" s="16"/>
      <c r="N495" s="69">
        <f t="shared" ca="1" si="117"/>
        <v>6</v>
      </c>
      <c r="O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5" s="69"/>
      <c r="Q495" s="16"/>
      <c r="R495" s="69">
        <f t="shared" ca="1" si="118"/>
        <v>6</v>
      </c>
      <c r="S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5" s="69"/>
      <c r="U495" s="16"/>
      <c r="V495" s="69">
        <f t="shared" ca="1" si="119"/>
        <v>6</v>
      </c>
      <c r="W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5" s="69"/>
    </row>
    <row r="496" spans="2:24">
      <c r="B496" s="69">
        <f t="shared" ca="1" si="114"/>
        <v>7</v>
      </c>
      <c r="C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6" s="69"/>
      <c r="E496" s="16"/>
      <c r="F496" s="69">
        <f t="shared" ca="1" si="115"/>
        <v>7</v>
      </c>
      <c r="G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6" s="69"/>
      <c r="I496" s="16"/>
      <c r="J496" s="69">
        <f t="shared" ca="1" si="116"/>
        <v>7</v>
      </c>
      <c r="K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6" s="69"/>
      <c r="M496" s="16"/>
      <c r="N496" s="69">
        <f t="shared" ca="1" si="117"/>
        <v>7</v>
      </c>
      <c r="O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6" s="69"/>
      <c r="Q496" s="16"/>
      <c r="R496" s="69">
        <f t="shared" ca="1" si="118"/>
        <v>7</v>
      </c>
      <c r="S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6" s="69"/>
      <c r="U496" s="16"/>
      <c r="V496" s="69">
        <f t="shared" ca="1" si="119"/>
        <v>7</v>
      </c>
      <c r="W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6" s="69"/>
    </row>
    <row r="497" spans="2:24">
      <c r="B497" s="69">
        <f t="shared" ca="1" si="114"/>
        <v>8</v>
      </c>
      <c r="C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7" s="69"/>
      <c r="E497" s="16"/>
      <c r="F497" s="69">
        <f t="shared" ca="1" si="115"/>
        <v>8</v>
      </c>
      <c r="G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7" s="69"/>
      <c r="I497" s="16"/>
      <c r="J497" s="69">
        <f t="shared" ca="1" si="116"/>
        <v>8</v>
      </c>
      <c r="K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7" s="69"/>
      <c r="M497" s="16"/>
      <c r="N497" s="69">
        <f t="shared" ca="1" si="117"/>
        <v>8</v>
      </c>
      <c r="O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7" s="69"/>
      <c r="Q497" s="16"/>
      <c r="R497" s="69">
        <f t="shared" ca="1" si="118"/>
        <v>8</v>
      </c>
      <c r="S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7" s="69"/>
      <c r="U497" s="16"/>
      <c r="V497" s="69">
        <f t="shared" ca="1" si="119"/>
        <v>8</v>
      </c>
      <c r="W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7" s="69"/>
    </row>
    <row r="498" spans="2:24">
      <c r="B498" s="69">
        <f t="shared" ca="1" si="114"/>
        <v>9</v>
      </c>
      <c r="C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8" s="69"/>
      <c r="E498" s="16"/>
      <c r="F498" s="69">
        <f t="shared" ca="1" si="115"/>
        <v>9</v>
      </c>
      <c r="G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8" s="69"/>
      <c r="I498" s="16"/>
      <c r="J498" s="69">
        <f t="shared" ca="1" si="116"/>
        <v>9</v>
      </c>
      <c r="K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8" s="69"/>
      <c r="M498" s="16"/>
      <c r="N498" s="69">
        <f t="shared" ca="1" si="117"/>
        <v>9</v>
      </c>
      <c r="O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8" s="69"/>
      <c r="Q498" s="16"/>
      <c r="R498" s="69">
        <f t="shared" ca="1" si="118"/>
        <v>9</v>
      </c>
      <c r="S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8" s="69"/>
      <c r="U498" s="16"/>
      <c r="V498" s="69">
        <f t="shared" ca="1" si="119"/>
        <v>9</v>
      </c>
      <c r="W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8" s="69"/>
    </row>
    <row r="499" spans="2:24">
      <c r="B499" s="69">
        <f t="shared" ca="1" si="114"/>
        <v>10</v>
      </c>
      <c r="C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9" s="69"/>
      <c r="E499" s="16"/>
      <c r="F499" s="69">
        <f t="shared" ca="1" si="115"/>
        <v>10</v>
      </c>
      <c r="G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9" s="69"/>
      <c r="I499" s="16"/>
      <c r="J499" s="69">
        <f t="shared" ca="1" si="116"/>
        <v>10</v>
      </c>
      <c r="K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9" s="69"/>
      <c r="M499" s="16"/>
      <c r="N499" s="69">
        <f t="shared" ca="1" si="117"/>
        <v>10</v>
      </c>
      <c r="O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9" s="69"/>
      <c r="Q499" s="16"/>
      <c r="R499" s="69">
        <f t="shared" ca="1" si="118"/>
        <v>10</v>
      </c>
      <c r="S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9" s="69"/>
      <c r="U499" s="16"/>
      <c r="V499" s="69">
        <f t="shared" ca="1" si="119"/>
        <v>10</v>
      </c>
      <c r="W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9" s="69"/>
    </row>
    <row r="500" spans="2:24">
      <c r="B500" s="101" t="s">
        <v>226</v>
      </c>
      <c r="C500" s="102"/>
      <c r="D500" s="103"/>
      <c r="E500" s="16"/>
      <c r="F500" s="101" t="s">
        <v>226</v>
      </c>
      <c r="G500" s="102"/>
      <c r="H500" s="103"/>
      <c r="I500" s="16"/>
      <c r="J500" s="101" t="s">
        <v>226</v>
      </c>
      <c r="K500" s="102"/>
      <c r="L500" s="103"/>
      <c r="M500" s="16"/>
      <c r="N500" s="101" t="s">
        <v>226</v>
      </c>
      <c r="O500" s="102"/>
      <c r="P500" s="103"/>
      <c r="Q500" s="16"/>
      <c r="R500" s="101" t="s">
        <v>226</v>
      </c>
      <c r="S500" s="102"/>
      <c r="T500" s="103"/>
      <c r="U500" s="16"/>
      <c r="V500" s="101" t="s">
        <v>226</v>
      </c>
      <c r="W500" s="102"/>
      <c r="X500" s="103"/>
    </row>
    <row r="501" spans="2:24" ht="6" hidden="1" customHeight="1">
      <c r="B501" s="2"/>
      <c r="C501" s="2"/>
      <c r="D501" s="2"/>
      <c r="F501" s="2"/>
      <c r="G501" s="2"/>
      <c r="H501" s="2"/>
      <c r="J501" s="2"/>
      <c r="K501" s="2"/>
      <c r="L501" s="2"/>
      <c r="N501" s="2"/>
      <c r="O501" s="2"/>
      <c r="P501" s="2"/>
      <c r="R501" s="2"/>
      <c r="S501" s="2"/>
      <c r="T501" s="2"/>
      <c r="V501" s="2"/>
      <c r="W501" s="2"/>
      <c r="X501" s="2"/>
    </row>
    <row r="502" spans="2:24" ht="6" hidden="1" customHeight="1">
      <c r="B502" s="2"/>
      <c r="C502" s="2"/>
      <c r="D502" s="2"/>
      <c r="F502" s="2" t="str">
        <f>C513</f>
        <v>　</v>
      </c>
      <c r="G502" s="11" t="str">
        <f>F502</f>
        <v>　</v>
      </c>
      <c r="H502" s="11" t="str">
        <f>G502</f>
        <v>　</v>
      </c>
      <c r="J502" s="2"/>
      <c r="K502" s="2"/>
      <c r="L502" s="2"/>
      <c r="N502" s="2" t="str">
        <f>K513</f>
        <v>　</v>
      </c>
      <c r="O502" s="11" t="str">
        <f>N502</f>
        <v>　</v>
      </c>
      <c r="P502" s="11" t="str">
        <f>O502</f>
        <v>　</v>
      </c>
      <c r="R502" s="2"/>
      <c r="S502" s="2"/>
      <c r="T502" s="2"/>
      <c r="V502" s="2" t="str">
        <f>S513</f>
        <v>　</v>
      </c>
      <c r="W502" s="11" t="str">
        <f>V502</f>
        <v>　</v>
      </c>
      <c r="X502" s="11" t="str">
        <f>W502</f>
        <v>　</v>
      </c>
    </row>
    <row r="503" spans="2:24" ht="6" hidden="1" customHeight="1">
      <c r="B503" s="2"/>
      <c r="C503" s="2"/>
      <c r="D503" s="2"/>
      <c r="F503" s="2"/>
      <c r="G503" s="2"/>
      <c r="H503" s="2"/>
      <c r="J503" s="2"/>
      <c r="K503" s="2"/>
      <c r="L503" s="2"/>
      <c r="N503" s="2"/>
      <c r="O503" s="2"/>
      <c r="P503" s="2"/>
      <c r="R503" s="2"/>
      <c r="S503" s="2"/>
      <c r="T503" s="2"/>
      <c r="V503" s="2"/>
      <c r="W503" s="2"/>
      <c r="X503" s="2"/>
    </row>
    <row r="504" spans="2:24" ht="16.8" thickBot="1"/>
    <row r="505" spans="2:24" ht="16.2" customHeight="1">
      <c r="B505" s="12" t="s">
        <v>47</v>
      </c>
      <c r="C505" s="108"/>
      <c r="D505" s="109"/>
      <c r="F505" s="12" t="s">
        <v>47</v>
      </c>
      <c r="G505" s="108"/>
      <c r="H505" s="109"/>
      <c r="J505" s="12" t="s">
        <v>47</v>
      </c>
      <c r="K505" s="108"/>
      <c r="L505" s="109"/>
      <c r="N505" s="12" t="s">
        <v>47</v>
      </c>
      <c r="O505" s="108"/>
      <c r="P505" s="109"/>
      <c r="R505" s="12" t="s">
        <v>47</v>
      </c>
      <c r="S505" s="108"/>
      <c r="T505" s="109"/>
      <c r="V505" s="12" t="s">
        <v>47</v>
      </c>
      <c r="W505" s="108"/>
      <c r="X505" s="109"/>
    </row>
    <row r="506" spans="2:24" ht="16.8" thickBot="1">
      <c r="B506" s="13" t="s">
        <v>48</v>
      </c>
      <c r="C506" s="106"/>
      <c r="D506" s="107"/>
      <c r="F506" s="13" t="s">
        <v>48</v>
      </c>
      <c r="G506" s="106"/>
      <c r="H506" s="107"/>
      <c r="J506" s="13" t="s">
        <v>48</v>
      </c>
      <c r="K506" s="106"/>
      <c r="L506" s="107"/>
      <c r="N506" s="13" t="s">
        <v>48</v>
      </c>
      <c r="O506" s="106"/>
      <c r="P506" s="107"/>
      <c r="R506" s="13" t="s">
        <v>48</v>
      </c>
      <c r="S506" s="106"/>
      <c r="T506" s="107"/>
      <c r="V506" s="13" t="s">
        <v>48</v>
      </c>
      <c r="W506" s="106"/>
      <c r="X506" s="107"/>
    </row>
    <row r="507" spans="2:24">
      <c r="B507" s="14"/>
      <c r="C507" s="15" t="s">
        <v>49</v>
      </c>
      <c r="D507" s="14"/>
      <c r="F507" s="14"/>
      <c r="G507" s="15" t="s">
        <v>49</v>
      </c>
      <c r="H507" s="14"/>
      <c r="J507" s="14"/>
      <c r="K507" s="15" t="s">
        <v>49</v>
      </c>
      <c r="L507" s="14"/>
      <c r="N507" s="14"/>
      <c r="O507" s="15" t="s">
        <v>49</v>
      </c>
      <c r="P507" s="14"/>
      <c r="R507" s="14"/>
      <c r="S507" s="15" t="s">
        <v>49</v>
      </c>
      <c r="T507" s="14"/>
      <c r="V507" s="14"/>
      <c r="W507" s="15" t="s">
        <v>49</v>
      </c>
      <c r="X507" s="14"/>
    </row>
    <row r="508" spans="2:24">
      <c r="B508" s="69" t="s">
        <v>1</v>
      </c>
      <c r="C508" s="104"/>
      <c r="D508" s="105"/>
      <c r="E508" s="16"/>
      <c r="F508" s="69" t="s">
        <v>1</v>
      </c>
      <c r="G508" s="104"/>
      <c r="H508" s="105"/>
      <c r="I508" s="16"/>
      <c r="J508" s="69" t="s">
        <v>1</v>
      </c>
      <c r="K508" s="104"/>
      <c r="L508" s="105"/>
      <c r="M508" s="16"/>
      <c r="N508" s="69" t="s">
        <v>1</v>
      </c>
      <c r="O508" s="104"/>
      <c r="P508" s="105"/>
      <c r="Q508" s="16"/>
      <c r="R508" s="69" t="s">
        <v>1</v>
      </c>
      <c r="S508" s="104"/>
      <c r="T508" s="105"/>
      <c r="U508" s="16"/>
      <c r="V508" s="69" t="s">
        <v>1</v>
      </c>
      <c r="W508" s="104"/>
      <c r="X508" s="105"/>
    </row>
    <row r="509" spans="2:24">
      <c r="B509" s="69" t="s">
        <v>2</v>
      </c>
      <c r="C509" s="104"/>
      <c r="D509" s="105"/>
      <c r="E509" s="16"/>
      <c r="F509" s="69" t="s">
        <v>2</v>
      </c>
      <c r="G509" s="104"/>
      <c r="H509" s="105"/>
      <c r="I509" s="16"/>
      <c r="J509" s="69" t="s">
        <v>2</v>
      </c>
      <c r="K509" s="104"/>
      <c r="L509" s="105"/>
      <c r="M509" s="16"/>
      <c r="N509" s="69" t="s">
        <v>2</v>
      </c>
      <c r="O509" s="104"/>
      <c r="P509" s="105"/>
      <c r="Q509" s="16"/>
      <c r="R509" s="69" t="s">
        <v>2</v>
      </c>
      <c r="S509" s="104"/>
      <c r="T509" s="105"/>
      <c r="U509" s="16"/>
      <c r="V509" s="69" t="s">
        <v>2</v>
      </c>
      <c r="W509" s="104"/>
      <c r="X509" s="105"/>
    </row>
    <row r="510" spans="2:24">
      <c r="B510" s="69" t="s">
        <v>3</v>
      </c>
      <c r="C510" s="104"/>
      <c r="D510" s="105"/>
      <c r="E510" s="16"/>
      <c r="F510" s="69" t="s">
        <v>3</v>
      </c>
      <c r="G510" s="104"/>
      <c r="H510" s="105"/>
      <c r="I510" s="16"/>
      <c r="J510" s="69" t="s">
        <v>3</v>
      </c>
      <c r="K510" s="104"/>
      <c r="L510" s="105"/>
      <c r="M510" s="16"/>
      <c r="N510" s="69" t="s">
        <v>3</v>
      </c>
      <c r="O510" s="104"/>
      <c r="P510" s="105"/>
      <c r="Q510" s="16"/>
      <c r="R510" s="69" t="s">
        <v>3</v>
      </c>
      <c r="S510" s="104"/>
      <c r="T510" s="105"/>
      <c r="U510" s="16"/>
      <c r="V510" s="69" t="s">
        <v>3</v>
      </c>
      <c r="W510" s="104"/>
      <c r="X510" s="105"/>
    </row>
    <row r="511" spans="2:24">
      <c r="B511" s="69" t="s">
        <v>4</v>
      </c>
      <c r="C511" s="104"/>
      <c r="D511" s="105"/>
      <c r="E511" s="16"/>
      <c r="F511" s="69" t="s">
        <v>4</v>
      </c>
      <c r="G511" s="104"/>
      <c r="H511" s="105"/>
      <c r="I511" s="16"/>
      <c r="J511" s="69" t="s">
        <v>4</v>
      </c>
      <c r="K511" s="104"/>
      <c r="L511" s="105"/>
      <c r="M511" s="16"/>
      <c r="N511" s="69" t="s">
        <v>4</v>
      </c>
      <c r="O511" s="104"/>
      <c r="P511" s="105"/>
      <c r="Q511" s="16"/>
      <c r="R511" s="69" t="s">
        <v>4</v>
      </c>
      <c r="S511" s="104"/>
      <c r="T511" s="105"/>
      <c r="U511" s="16"/>
      <c r="V511" s="69" t="s">
        <v>4</v>
      </c>
      <c r="W511" s="104"/>
      <c r="X511" s="105"/>
    </row>
    <row r="512" spans="2:24">
      <c r="B512" s="69" t="s">
        <v>5</v>
      </c>
      <c r="C512" s="104"/>
      <c r="D512" s="105"/>
      <c r="E512" s="16"/>
      <c r="F512" s="69" t="s">
        <v>5</v>
      </c>
      <c r="G512" s="104"/>
      <c r="H512" s="105"/>
      <c r="I512" s="16"/>
      <c r="J512" s="69" t="s">
        <v>5</v>
      </c>
      <c r="K512" s="104"/>
      <c r="L512" s="105"/>
      <c r="M512" s="16"/>
      <c r="N512" s="69" t="s">
        <v>5</v>
      </c>
      <c r="O512" s="104"/>
      <c r="P512" s="105"/>
      <c r="Q512" s="16"/>
      <c r="R512" s="69" t="s">
        <v>5</v>
      </c>
      <c r="S512" s="104"/>
      <c r="T512" s="105"/>
      <c r="U512" s="16"/>
      <c r="V512" s="69" t="s">
        <v>5</v>
      </c>
      <c r="W512" s="104"/>
      <c r="X512" s="105"/>
    </row>
    <row r="513" spans="2:24">
      <c r="B513" s="69" t="s">
        <v>6</v>
      </c>
      <c r="C513" s="104" t="s">
        <v>93</v>
      </c>
      <c r="D513" s="105"/>
      <c r="E513" s="16"/>
      <c r="F513" s="69" t="s">
        <v>6</v>
      </c>
      <c r="G513" s="104" t="s">
        <v>93</v>
      </c>
      <c r="H513" s="105"/>
      <c r="I513" s="16"/>
      <c r="J513" s="69" t="s">
        <v>6</v>
      </c>
      <c r="K513" s="104" t="s">
        <v>93</v>
      </c>
      <c r="L513" s="105"/>
      <c r="M513" s="16"/>
      <c r="N513" s="69" t="s">
        <v>6</v>
      </c>
      <c r="O513" s="104" t="s">
        <v>93</v>
      </c>
      <c r="P513" s="105"/>
      <c r="Q513" s="16"/>
      <c r="R513" s="69" t="s">
        <v>6</v>
      </c>
      <c r="S513" s="104" t="s">
        <v>93</v>
      </c>
      <c r="T513" s="105"/>
      <c r="U513" s="16"/>
      <c r="V513" s="69" t="s">
        <v>6</v>
      </c>
      <c r="W513" s="104" t="s">
        <v>93</v>
      </c>
      <c r="X513" s="105"/>
    </row>
    <row r="514" spans="2:24">
      <c r="B514" s="69" t="s">
        <v>7</v>
      </c>
      <c r="C514" s="69" t="s">
        <v>8</v>
      </c>
      <c r="D514" s="69" t="s">
        <v>9</v>
      </c>
      <c r="E514" s="16"/>
      <c r="F514" s="69" t="s">
        <v>7</v>
      </c>
      <c r="G514" s="69" t="s">
        <v>8</v>
      </c>
      <c r="H514" s="69" t="s">
        <v>9</v>
      </c>
      <c r="I514" s="16"/>
      <c r="J514" s="69" t="s">
        <v>7</v>
      </c>
      <c r="K514" s="69" t="s">
        <v>8</v>
      </c>
      <c r="L514" s="69" t="s">
        <v>9</v>
      </c>
      <c r="M514" s="16"/>
      <c r="N514" s="69" t="s">
        <v>7</v>
      </c>
      <c r="O514" s="69" t="s">
        <v>8</v>
      </c>
      <c r="P514" s="69" t="s">
        <v>9</v>
      </c>
      <c r="Q514" s="16"/>
      <c r="R514" s="69" t="s">
        <v>7</v>
      </c>
      <c r="S514" s="69" t="s">
        <v>8</v>
      </c>
      <c r="T514" s="69" t="s">
        <v>9</v>
      </c>
      <c r="U514" s="16"/>
      <c r="V514" s="69" t="s">
        <v>7</v>
      </c>
      <c r="W514" s="69" t="s">
        <v>8</v>
      </c>
      <c r="X514" s="69" t="s">
        <v>9</v>
      </c>
    </row>
    <row r="515" spans="2:24">
      <c r="B5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15" s="18"/>
      <c r="E515" s="16"/>
      <c r="F5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15" s="18"/>
      <c r="I515" s="16"/>
      <c r="J5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15" s="18"/>
      <c r="M515" s="16"/>
      <c r="N5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15" s="18"/>
      <c r="Q515" s="16"/>
      <c r="R5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15" s="18"/>
      <c r="U515" s="16"/>
      <c r="V5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15" s="18"/>
    </row>
    <row r="516" spans="2:24">
      <c r="B516" s="69">
        <f t="shared" ref="B516:B524" ca="1" si="120">IF(RIGHT(INDIRECT(ADDRESS(FLOOR((ROW()-5)/25,1)*25+13,FLOOR((COLUMN()-2)/8,1)*8+3)),3)="16C",
IF((MOD(ROW()-14,25)+FLOOR(MOD(COLUMN()-2,8)/4,1)*10)&gt;16,"",MOD(ROW()-14,25)+FLOOR(MOD(COLUMN()-2,8)/4,1)*10),MOD(ROW()-14,25))</f>
        <v>2</v>
      </c>
      <c r="C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16" s="18"/>
      <c r="E516" s="16"/>
      <c r="F516" s="69">
        <f t="shared" ref="F516:F524" ca="1" si="121">IF(RIGHT(INDIRECT(ADDRESS(FLOOR((ROW()-5)/25,1)*25+13,FLOOR((COLUMN()-2)/8,1)*8+3)),3)="16C",
IF((MOD(ROW()-14,25)+FLOOR(MOD(COLUMN()-2,8)/4,1)*10)&gt;16,"",MOD(ROW()-14,25)+FLOOR(MOD(COLUMN()-2,8)/4,1)*10),MOD(ROW()-14,25))</f>
        <v>2</v>
      </c>
      <c r="G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16" s="18"/>
      <c r="I516" s="16"/>
      <c r="J516" s="69">
        <f t="shared" ref="J516:J524" ca="1" si="122">IF(RIGHT(INDIRECT(ADDRESS(FLOOR((ROW()-5)/25,1)*25+13,FLOOR((COLUMN()-2)/8,1)*8+3)),3)="16C",
IF((MOD(ROW()-14,25)+FLOOR(MOD(COLUMN()-2,8)/4,1)*10)&gt;16,"",MOD(ROW()-14,25)+FLOOR(MOD(COLUMN()-2,8)/4,1)*10),MOD(ROW()-14,25))</f>
        <v>2</v>
      </c>
      <c r="K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16" s="18"/>
      <c r="M516" s="16"/>
      <c r="N516" s="69">
        <f t="shared" ref="N516:N524" ca="1" si="123">IF(RIGHT(INDIRECT(ADDRESS(FLOOR((ROW()-5)/25,1)*25+13,FLOOR((COLUMN()-2)/8,1)*8+3)),3)="16C",
IF((MOD(ROW()-14,25)+FLOOR(MOD(COLUMN()-2,8)/4,1)*10)&gt;16,"",MOD(ROW()-14,25)+FLOOR(MOD(COLUMN()-2,8)/4,1)*10),MOD(ROW()-14,25))</f>
        <v>2</v>
      </c>
      <c r="O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16" s="18"/>
      <c r="Q516" s="16"/>
      <c r="R516" s="69">
        <f t="shared" ref="R516:R524" ca="1" si="124">IF(RIGHT(INDIRECT(ADDRESS(FLOOR((ROW()-5)/25,1)*25+13,FLOOR((COLUMN()-2)/8,1)*8+3)),3)="16C",
IF((MOD(ROW()-14,25)+FLOOR(MOD(COLUMN()-2,8)/4,1)*10)&gt;16,"",MOD(ROW()-14,25)+FLOOR(MOD(COLUMN()-2,8)/4,1)*10),MOD(ROW()-14,25))</f>
        <v>2</v>
      </c>
      <c r="S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16" s="18"/>
      <c r="U516" s="16"/>
      <c r="V516" s="69">
        <f t="shared" ref="V516:V524" ca="1" si="125">IF(RIGHT(INDIRECT(ADDRESS(FLOOR((ROW()-5)/25,1)*25+13,FLOOR((COLUMN()-2)/8,1)*8+3)),3)="16C",
IF((MOD(ROW()-14,25)+FLOOR(MOD(COLUMN()-2,8)/4,1)*10)&gt;16,"",MOD(ROW()-14,25)+FLOOR(MOD(COLUMN()-2,8)/4,1)*10),MOD(ROW()-14,25))</f>
        <v>2</v>
      </c>
      <c r="W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16" s="18"/>
    </row>
    <row r="517" spans="2:24">
      <c r="B517" s="69">
        <f t="shared" ca="1" si="120"/>
        <v>3</v>
      </c>
      <c r="C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17" s="18"/>
      <c r="E517" s="16"/>
      <c r="F517" s="69">
        <f t="shared" ca="1" si="121"/>
        <v>3</v>
      </c>
      <c r="G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17" s="18"/>
      <c r="I517" s="16"/>
      <c r="J517" s="69">
        <f t="shared" ca="1" si="122"/>
        <v>3</v>
      </c>
      <c r="K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17" s="18"/>
      <c r="M517" s="16"/>
      <c r="N517" s="69">
        <f t="shared" ca="1" si="123"/>
        <v>3</v>
      </c>
      <c r="O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17" s="18"/>
      <c r="Q517" s="16"/>
      <c r="R517" s="69">
        <f t="shared" ca="1" si="124"/>
        <v>3</v>
      </c>
      <c r="S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17" s="18"/>
      <c r="U517" s="16"/>
      <c r="V517" s="69">
        <f t="shared" ca="1" si="125"/>
        <v>3</v>
      </c>
      <c r="W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17" s="18"/>
    </row>
    <row r="518" spans="2:24">
      <c r="B518" s="69">
        <f t="shared" ca="1" si="120"/>
        <v>4</v>
      </c>
      <c r="C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18" s="18"/>
      <c r="E518" s="16"/>
      <c r="F518" s="69">
        <f t="shared" ca="1" si="121"/>
        <v>4</v>
      </c>
      <c r="G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18" s="18"/>
      <c r="I518" s="16"/>
      <c r="J518" s="69">
        <f t="shared" ca="1" si="122"/>
        <v>4</v>
      </c>
      <c r="K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18" s="18"/>
      <c r="M518" s="16"/>
      <c r="N518" s="69">
        <f t="shared" ca="1" si="123"/>
        <v>4</v>
      </c>
      <c r="O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18" s="18"/>
      <c r="Q518" s="16"/>
      <c r="R518" s="69">
        <f t="shared" ca="1" si="124"/>
        <v>4</v>
      </c>
      <c r="S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18" s="18"/>
      <c r="U518" s="16"/>
      <c r="V518" s="69">
        <f t="shared" ca="1" si="125"/>
        <v>4</v>
      </c>
      <c r="W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18" s="18"/>
    </row>
    <row r="519" spans="2:24">
      <c r="B519" s="69">
        <f t="shared" ca="1" si="120"/>
        <v>5</v>
      </c>
      <c r="C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19" s="20"/>
      <c r="E519" s="16"/>
      <c r="F519" s="69">
        <f t="shared" ca="1" si="121"/>
        <v>5</v>
      </c>
      <c r="G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19" s="20"/>
      <c r="I519" s="16"/>
      <c r="J519" s="69">
        <f t="shared" ca="1" si="122"/>
        <v>5</v>
      </c>
      <c r="K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19" s="20"/>
      <c r="M519" s="16"/>
      <c r="N519" s="69">
        <f t="shared" ca="1" si="123"/>
        <v>5</v>
      </c>
      <c r="O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19" s="20"/>
      <c r="Q519" s="16"/>
      <c r="R519" s="69">
        <f t="shared" ca="1" si="124"/>
        <v>5</v>
      </c>
      <c r="S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19" s="20"/>
      <c r="U519" s="16"/>
      <c r="V519" s="69">
        <f t="shared" ca="1" si="125"/>
        <v>5</v>
      </c>
      <c r="W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19" s="20"/>
    </row>
    <row r="520" spans="2:24">
      <c r="B520" s="69">
        <f t="shared" ca="1" si="120"/>
        <v>6</v>
      </c>
      <c r="C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20" s="69"/>
      <c r="E520" s="16"/>
      <c r="F520" s="69">
        <f t="shared" ca="1" si="121"/>
        <v>6</v>
      </c>
      <c r="G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20" s="69"/>
      <c r="I520" s="16"/>
      <c r="J520" s="69">
        <f t="shared" ca="1" si="122"/>
        <v>6</v>
      </c>
      <c r="K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20" s="69"/>
      <c r="M520" s="16"/>
      <c r="N520" s="69">
        <f t="shared" ca="1" si="123"/>
        <v>6</v>
      </c>
      <c r="O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20" s="69"/>
      <c r="Q520" s="16"/>
      <c r="R520" s="69">
        <f t="shared" ca="1" si="124"/>
        <v>6</v>
      </c>
      <c r="S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20" s="69"/>
      <c r="U520" s="16"/>
      <c r="V520" s="69">
        <f t="shared" ca="1" si="125"/>
        <v>6</v>
      </c>
      <c r="W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20" s="69"/>
    </row>
    <row r="521" spans="2:24">
      <c r="B521" s="69">
        <f t="shared" ca="1" si="120"/>
        <v>7</v>
      </c>
      <c r="C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21" s="69"/>
      <c r="E521" s="16"/>
      <c r="F521" s="69">
        <f t="shared" ca="1" si="121"/>
        <v>7</v>
      </c>
      <c r="G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21" s="69"/>
      <c r="I521" s="16"/>
      <c r="J521" s="69">
        <f t="shared" ca="1" si="122"/>
        <v>7</v>
      </c>
      <c r="K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21" s="69"/>
      <c r="M521" s="16"/>
      <c r="N521" s="69">
        <f t="shared" ca="1" si="123"/>
        <v>7</v>
      </c>
      <c r="O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21" s="69"/>
      <c r="Q521" s="16"/>
      <c r="R521" s="69">
        <f t="shared" ca="1" si="124"/>
        <v>7</v>
      </c>
      <c r="S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21" s="69"/>
      <c r="U521" s="16"/>
      <c r="V521" s="69">
        <f t="shared" ca="1" si="125"/>
        <v>7</v>
      </c>
      <c r="W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21" s="69"/>
    </row>
    <row r="522" spans="2:24">
      <c r="B522" s="69">
        <f t="shared" ca="1" si="120"/>
        <v>8</v>
      </c>
      <c r="C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22" s="69"/>
      <c r="E522" s="16"/>
      <c r="F522" s="69">
        <f t="shared" ca="1" si="121"/>
        <v>8</v>
      </c>
      <c r="G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22" s="69"/>
      <c r="I522" s="16"/>
      <c r="J522" s="69">
        <f t="shared" ca="1" si="122"/>
        <v>8</v>
      </c>
      <c r="K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22" s="69"/>
      <c r="M522" s="16"/>
      <c r="N522" s="69">
        <f t="shared" ca="1" si="123"/>
        <v>8</v>
      </c>
      <c r="O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22" s="69"/>
      <c r="Q522" s="16"/>
      <c r="R522" s="69">
        <f t="shared" ca="1" si="124"/>
        <v>8</v>
      </c>
      <c r="S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22" s="69"/>
      <c r="U522" s="16"/>
      <c r="V522" s="69">
        <f t="shared" ca="1" si="125"/>
        <v>8</v>
      </c>
      <c r="W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22" s="69"/>
    </row>
    <row r="523" spans="2:24">
      <c r="B523" s="69">
        <f t="shared" ca="1" si="120"/>
        <v>9</v>
      </c>
      <c r="C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23" s="69"/>
      <c r="E523" s="16"/>
      <c r="F523" s="69">
        <f t="shared" ca="1" si="121"/>
        <v>9</v>
      </c>
      <c r="G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23" s="69"/>
      <c r="I523" s="16"/>
      <c r="J523" s="69">
        <f t="shared" ca="1" si="122"/>
        <v>9</v>
      </c>
      <c r="K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23" s="69"/>
      <c r="M523" s="16"/>
      <c r="N523" s="69">
        <f t="shared" ca="1" si="123"/>
        <v>9</v>
      </c>
      <c r="O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23" s="69"/>
      <c r="Q523" s="16"/>
      <c r="R523" s="69">
        <f t="shared" ca="1" si="124"/>
        <v>9</v>
      </c>
      <c r="S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23" s="69"/>
      <c r="U523" s="16"/>
      <c r="V523" s="69">
        <f t="shared" ca="1" si="125"/>
        <v>9</v>
      </c>
      <c r="W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23" s="69"/>
    </row>
    <row r="524" spans="2:24">
      <c r="B524" s="69">
        <f t="shared" ca="1" si="120"/>
        <v>10</v>
      </c>
      <c r="C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24" s="69"/>
      <c r="E524" s="16"/>
      <c r="F524" s="69">
        <f t="shared" ca="1" si="121"/>
        <v>10</v>
      </c>
      <c r="G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24" s="69"/>
      <c r="I524" s="16"/>
      <c r="J524" s="69">
        <f t="shared" ca="1" si="122"/>
        <v>10</v>
      </c>
      <c r="K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24" s="69"/>
      <c r="M524" s="16"/>
      <c r="N524" s="69">
        <f t="shared" ca="1" si="123"/>
        <v>10</v>
      </c>
      <c r="O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24" s="69"/>
      <c r="Q524" s="16"/>
      <c r="R524" s="69">
        <f t="shared" ca="1" si="124"/>
        <v>10</v>
      </c>
      <c r="S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24" s="69"/>
      <c r="U524" s="16"/>
      <c r="V524" s="69">
        <f t="shared" ca="1" si="125"/>
        <v>10</v>
      </c>
      <c r="W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24" s="69"/>
    </row>
    <row r="525" spans="2:24">
      <c r="B525" s="101" t="s">
        <v>226</v>
      </c>
      <c r="C525" s="102"/>
      <c r="D525" s="103"/>
      <c r="E525" s="16"/>
      <c r="F525" s="101" t="s">
        <v>226</v>
      </c>
      <c r="G525" s="102"/>
      <c r="H525" s="103"/>
      <c r="I525" s="16"/>
      <c r="J525" s="101" t="s">
        <v>226</v>
      </c>
      <c r="K525" s="102"/>
      <c r="L525" s="103"/>
      <c r="M525" s="16"/>
      <c r="N525" s="101" t="s">
        <v>226</v>
      </c>
      <c r="O525" s="102"/>
      <c r="P525" s="103"/>
      <c r="Q525" s="16"/>
      <c r="R525" s="101" t="s">
        <v>226</v>
      </c>
      <c r="S525" s="102"/>
      <c r="T525" s="103"/>
      <c r="U525" s="16"/>
      <c r="V525" s="101" t="s">
        <v>226</v>
      </c>
      <c r="W525" s="102"/>
      <c r="X525" s="103"/>
    </row>
    <row r="526" spans="2:24" ht="6" hidden="1" customHeight="1">
      <c r="B526" s="2"/>
      <c r="C526" s="2"/>
      <c r="D526" s="2"/>
      <c r="F526" s="2"/>
      <c r="G526" s="2"/>
      <c r="H526" s="2"/>
      <c r="J526" s="2"/>
      <c r="K526" s="2"/>
      <c r="L526" s="2"/>
      <c r="N526" s="2"/>
      <c r="O526" s="2"/>
      <c r="P526" s="2"/>
      <c r="R526" s="2"/>
      <c r="S526" s="2"/>
      <c r="T526" s="2"/>
      <c r="V526" s="2"/>
      <c r="W526" s="2"/>
      <c r="X526" s="2"/>
    </row>
    <row r="527" spans="2:24" ht="6" hidden="1" customHeight="1">
      <c r="B527" s="2"/>
      <c r="C527" s="2"/>
      <c r="D527" s="2"/>
      <c r="F527" s="2" t="str">
        <f>C538</f>
        <v>　</v>
      </c>
      <c r="G527" s="11" t="str">
        <f>F527</f>
        <v>　</v>
      </c>
      <c r="H527" s="11" t="str">
        <f>G527</f>
        <v>　</v>
      </c>
      <c r="J527" s="2"/>
      <c r="K527" s="2"/>
      <c r="L527" s="2"/>
      <c r="N527" s="2" t="str">
        <f>K538</f>
        <v>　</v>
      </c>
      <c r="O527" s="11" t="str">
        <f>N527</f>
        <v>　</v>
      </c>
      <c r="P527" s="11" t="str">
        <f>O527</f>
        <v>　</v>
      </c>
      <c r="R527" s="2"/>
      <c r="S527" s="2"/>
      <c r="T527" s="2"/>
      <c r="V527" s="2" t="str">
        <f>S538</f>
        <v>　</v>
      </c>
      <c r="W527" s="11" t="str">
        <f>V527</f>
        <v>　</v>
      </c>
      <c r="X527" s="11" t="str">
        <f>W527</f>
        <v>　</v>
      </c>
    </row>
    <row r="528" spans="2:24" ht="6" hidden="1" customHeight="1">
      <c r="B528" s="2"/>
      <c r="C528" s="2"/>
      <c r="D528" s="2"/>
      <c r="F528" s="2"/>
      <c r="G528" s="2"/>
      <c r="H528" s="2"/>
      <c r="J528" s="2"/>
      <c r="K528" s="2"/>
      <c r="L528" s="2"/>
      <c r="N528" s="2"/>
      <c r="O528" s="2"/>
      <c r="P528" s="2"/>
      <c r="R528" s="2"/>
      <c r="S528" s="2"/>
      <c r="T528" s="2"/>
      <c r="V528" s="2"/>
      <c r="W528" s="2"/>
      <c r="X528" s="2"/>
    </row>
    <row r="529" spans="2:24" ht="16.8" thickBot="1"/>
    <row r="530" spans="2:24" ht="16.2" customHeight="1">
      <c r="B530" s="12" t="s">
        <v>47</v>
      </c>
      <c r="C530" s="108"/>
      <c r="D530" s="109"/>
      <c r="F530" s="12" t="s">
        <v>47</v>
      </c>
      <c r="G530" s="108"/>
      <c r="H530" s="109"/>
      <c r="J530" s="12" t="s">
        <v>47</v>
      </c>
      <c r="K530" s="108"/>
      <c r="L530" s="109"/>
      <c r="N530" s="12" t="s">
        <v>47</v>
      </c>
      <c r="O530" s="108"/>
      <c r="P530" s="109"/>
      <c r="R530" s="12" t="s">
        <v>47</v>
      </c>
      <c r="S530" s="108"/>
      <c r="T530" s="109"/>
      <c r="V530" s="12" t="s">
        <v>47</v>
      </c>
      <c r="W530" s="108"/>
      <c r="X530" s="109"/>
    </row>
    <row r="531" spans="2:24" ht="16.8" thickBot="1">
      <c r="B531" s="13" t="s">
        <v>48</v>
      </c>
      <c r="C531" s="106"/>
      <c r="D531" s="107"/>
      <c r="F531" s="13" t="s">
        <v>48</v>
      </c>
      <c r="G531" s="106"/>
      <c r="H531" s="107"/>
      <c r="J531" s="13" t="s">
        <v>48</v>
      </c>
      <c r="K531" s="106"/>
      <c r="L531" s="107"/>
      <c r="N531" s="13" t="s">
        <v>48</v>
      </c>
      <c r="O531" s="106"/>
      <c r="P531" s="107"/>
      <c r="R531" s="13" t="s">
        <v>48</v>
      </c>
      <c r="S531" s="106"/>
      <c r="T531" s="107"/>
      <c r="V531" s="13" t="s">
        <v>48</v>
      </c>
      <c r="W531" s="106"/>
      <c r="X531" s="107"/>
    </row>
    <row r="532" spans="2:24">
      <c r="B532" s="14"/>
      <c r="C532" s="15" t="s">
        <v>49</v>
      </c>
      <c r="D532" s="14"/>
      <c r="F532" s="14"/>
      <c r="G532" s="15" t="s">
        <v>49</v>
      </c>
      <c r="H532" s="14"/>
      <c r="J532" s="14"/>
      <c r="K532" s="15" t="s">
        <v>49</v>
      </c>
      <c r="L532" s="14"/>
      <c r="N532" s="14"/>
      <c r="O532" s="15" t="s">
        <v>49</v>
      </c>
      <c r="P532" s="14"/>
      <c r="R532" s="14"/>
      <c r="S532" s="15" t="s">
        <v>49</v>
      </c>
      <c r="T532" s="14"/>
      <c r="V532" s="14"/>
      <c r="W532" s="15" t="s">
        <v>49</v>
      </c>
      <c r="X532" s="14"/>
    </row>
    <row r="533" spans="2:24">
      <c r="B533" s="69" t="s">
        <v>1</v>
      </c>
      <c r="C533" s="104"/>
      <c r="D533" s="105"/>
      <c r="E533" s="16"/>
      <c r="F533" s="69" t="s">
        <v>1</v>
      </c>
      <c r="G533" s="104"/>
      <c r="H533" s="105"/>
      <c r="I533" s="16"/>
      <c r="J533" s="69" t="s">
        <v>1</v>
      </c>
      <c r="K533" s="104"/>
      <c r="L533" s="105"/>
      <c r="M533" s="16"/>
      <c r="N533" s="69" t="s">
        <v>1</v>
      </c>
      <c r="O533" s="104"/>
      <c r="P533" s="105"/>
      <c r="Q533" s="16"/>
      <c r="R533" s="69" t="s">
        <v>1</v>
      </c>
      <c r="S533" s="104"/>
      <c r="T533" s="105"/>
      <c r="U533" s="16"/>
      <c r="V533" s="69" t="s">
        <v>1</v>
      </c>
      <c r="W533" s="104"/>
      <c r="X533" s="105"/>
    </row>
    <row r="534" spans="2:24">
      <c r="B534" s="69" t="s">
        <v>2</v>
      </c>
      <c r="C534" s="104"/>
      <c r="D534" s="105"/>
      <c r="E534" s="16"/>
      <c r="F534" s="69" t="s">
        <v>2</v>
      </c>
      <c r="G534" s="104"/>
      <c r="H534" s="105"/>
      <c r="I534" s="16"/>
      <c r="J534" s="69" t="s">
        <v>2</v>
      </c>
      <c r="K534" s="104"/>
      <c r="L534" s="105"/>
      <c r="M534" s="16"/>
      <c r="N534" s="69" t="s">
        <v>2</v>
      </c>
      <c r="O534" s="104"/>
      <c r="P534" s="105"/>
      <c r="Q534" s="16"/>
      <c r="R534" s="69" t="s">
        <v>2</v>
      </c>
      <c r="S534" s="104"/>
      <c r="T534" s="105"/>
      <c r="U534" s="16"/>
      <c r="V534" s="69" t="s">
        <v>2</v>
      </c>
      <c r="W534" s="104"/>
      <c r="X534" s="105"/>
    </row>
    <row r="535" spans="2:24">
      <c r="B535" s="69" t="s">
        <v>3</v>
      </c>
      <c r="C535" s="104"/>
      <c r="D535" s="105"/>
      <c r="E535" s="16"/>
      <c r="F535" s="69" t="s">
        <v>3</v>
      </c>
      <c r="G535" s="104"/>
      <c r="H535" s="105"/>
      <c r="I535" s="16"/>
      <c r="J535" s="69" t="s">
        <v>3</v>
      </c>
      <c r="K535" s="104"/>
      <c r="L535" s="105"/>
      <c r="M535" s="16"/>
      <c r="N535" s="69" t="s">
        <v>3</v>
      </c>
      <c r="O535" s="104"/>
      <c r="P535" s="105"/>
      <c r="Q535" s="16"/>
      <c r="R535" s="69" t="s">
        <v>3</v>
      </c>
      <c r="S535" s="104"/>
      <c r="T535" s="105"/>
      <c r="U535" s="16"/>
      <c r="V535" s="69" t="s">
        <v>3</v>
      </c>
      <c r="W535" s="104"/>
      <c r="X535" s="105"/>
    </row>
    <row r="536" spans="2:24">
      <c r="B536" s="69" t="s">
        <v>4</v>
      </c>
      <c r="C536" s="104"/>
      <c r="D536" s="105"/>
      <c r="E536" s="16"/>
      <c r="F536" s="69" t="s">
        <v>4</v>
      </c>
      <c r="G536" s="104"/>
      <c r="H536" s="105"/>
      <c r="I536" s="16"/>
      <c r="J536" s="69" t="s">
        <v>4</v>
      </c>
      <c r="K536" s="104"/>
      <c r="L536" s="105"/>
      <c r="M536" s="16"/>
      <c r="N536" s="69" t="s">
        <v>4</v>
      </c>
      <c r="O536" s="104"/>
      <c r="P536" s="105"/>
      <c r="Q536" s="16"/>
      <c r="R536" s="69" t="s">
        <v>4</v>
      </c>
      <c r="S536" s="104"/>
      <c r="T536" s="105"/>
      <c r="U536" s="16"/>
      <c r="V536" s="69" t="s">
        <v>4</v>
      </c>
      <c r="W536" s="104"/>
      <c r="X536" s="105"/>
    </row>
    <row r="537" spans="2:24">
      <c r="B537" s="69" t="s">
        <v>5</v>
      </c>
      <c r="C537" s="104"/>
      <c r="D537" s="105"/>
      <c r="E537" s="16"/>
      <c r="F537" s="69" t="s">
        <v>5</v>
      </c>
      <c r="G537" s="104"/>
      <c r="H537" s="105"/>
      <c r="I537" s="16"/>
      <c r="J537" s="69" t="s">
        <v>5</v>
      </c>
      <c r="K537" s="104"/>
      <c r="L537" s="105"/>
      <c r="M537" s="16"/>
      <c r="N537" s="69" t="s">
        <v>5</v>
      </c>
      <c r="O537" s="104"/>
      <c r="P537" s="105"/>
      <c r="Q537" s="16"/>
      <c r="R537" s="69" t="s">
        <v>5</v>
      </c>
      <c r="S537" s="104"/>
      <c r="T537" s="105"/>
      <c r="U537" s="16"/>
      <c r="V537" s="69" t="s">
        <v>5</v>
      </c>
      <c r="W537" s="104"/>
      <c r="X537" s="105"/>
    </row>
    <row r="538" spans="2:24">
      <c r="B538" s="69" t="s">
        <v>6</v>
      </c>
      <c r="C538" s="104" t="s">
        <v>93</v>
      </c>
      <c r="D538" s="105"/>
      <c r="E538" s="16"/>
      <c r="F538" s="69" t="s">
        <v>6</v>
      </c>
      <c r="G538" s="104" t="s">
        <v>93</v>
      </c>
      <c r="H538" s="105"/>
      <c r="I538" s="16"/>
      <c r="J538" s="69" t="s">
        <v>6</v>
      </c>
      <c r="K538" s="104" t="s">
        <v>93</v>
      </c>
      <c r="L538" s="105"/>
      <c r="M538" s="16"/>
      <c r="N538" s="69" t="s">
        <v>6</v>
      </c>
      <c r="O538" s="104" t="s">
        <v>93</v>
      </c>
      <c r="P538" s="105"/>
      <c r="Q538" s="16"/>
      <c r="R538" s="69" t="s">
        <v>6</v>
      </c>
      <c r="S538" s="104" t="s">
        <v>93</v>
      </c>
      <c r="T538" s="105"/>
      <c r="U538" s="16"/>
      <c r="V538" s="69" t="s">
        <v>6</v>
      </c>
      <c r="W538" s="104" t="s">
        <v>93</v>
      </c>
      <c r="X538" s="105"/>
    </row>
    <row r="539" spans="2:24">
      <c r="B539" s="69" t="s">
        <v>7</v>
      </c>
      <c r="C539" s="69" t="s">
        <v>8</v>
      </c>
      <c r="D539" s="69" t="s">
        <v>9</v>
      </c>
      <c r="E539" s="16"/>
      <c r="F539" s="69" t="s">
        <v>7</v>
      </c>
      <c r="G539" s="69" t="s">
        <v>8</v>
      </c>
      <c r="H539" s="69" t="s">
        <v>9</v>
      </c>
      <c r="I539" s="16"/>
      <c r="J539" s="69" t="s">
        <v>7</v>
      </c>
      <c r="K539" s="69" t="s">
        <v>8</v>
      </c>
      <c r="L539" s="69" t="s">
        <v>9</v>
      </c>
      <c r="M539" s="16"/>
      <c r="N539" s="69" t="s">
        <v>7</v>
      </c>
      <c r="O539" s="69" t="s">
        <v>8</v>
      </c>
      <c r="P539" s="69" t="s">
        <v>9</v>
      </c>
      <c r="Q539" s="16"/>
      <c r="R539" s="69" t="s">
        <v>7</v>
      </c>
      <c r="S539" s="69" t="s">
        <v>8</v>
      </c>
      <c r="T539" s="69" t="s">
        <v>9</v>
      </c>
      <c r="U539" s="16"/>
      <c r="V539" s="69" t="s">
        <v>7</v>
      </c>
      <c r="W539" s="69" t="s">
        <v>8</v>
      </c>
      <c r="X539" s="69" t="s">
        <v>9</v>
      </c>
    </row>
    <row r="540" spans="2:24">
      <c r="B5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0" s="18"/>
      <c r="E540" s="16"/>
      <c r="F5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0" s="18"/>
      <c r="I540" s="16"/>
      <c r="J5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0" s="18"/>
      <c r="M540" s="16"/>
      <c r="N5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0" s="18"/>
      <c r="Q540" s="16"/>
      <c r="R5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0" s="18"/>
      <c r="U540" s="16"/>
      <c r="V5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0" s="18"/>
    </row>
    <row r="541" spans="2:24">
      <c r="B541" s="69">
        <f t="shared" ref="B541:B549" ca="1" si="126">IF(RIGHT(INDIRECT(ADDRESS(FLOOR((ROW()-5)/25,1)*25+13,FLOOR((COLUMN()-2)/8,1)*8+3)),3)="16C",
IF((MOD(ROW()-14,25)+FLOOR(MOD(COLUMN()-2,8)/4,1)*10)&gt;16,"",MOD(ROW()-14,25)+FLOOR(MOD(COLUMN()-2,8)/4,1)*10),MOD(ROW()-14,25))</f>
        <v>2</v>
      </c>
      <c r="C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1" s="18"/>
      <c r="E541" s="16"/>
      <c r="F541" s="69">
        <f t="shared" ref="F541:F549" ca="1" si="127">IF(RIGHT(INDIRECT(ADDRESS(FLOOR((ROW()-5)/25,1)*25+13,FLOOR((COLUMN()-2)/8,1)*8+3)),3)="16C",
IF((MOD(ROW()-14,25)+FLOOR(MOD(COLUMN()-2,8)/4,1)*10)&gt;16,"",MOD(ROW()-14,25)+FLOOR(MOD(COLUMN()-2,8)/4,1)*10),MOD(ROW()-14,25))</f>
        <v>2</v>
      </c>
      <c r="G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1" s="18"/>
      <c r="I541" s="16"/>
      <c r="J541" s="69">
        <f t="shared" ref="J541:J549" ca="1" si="128">IF(RIGHT(INDIRECT(ADDRESS(FLOOR((ROW()-5)/25,1)*25+13,FLOOR((COLUMN()-2)/8,1)*8+3)),3)="16C",
IF((MOD(ROW()-14,25)+FLOOR(MOD(COLUMN()-2,8)/4,1)*10)&gt;16,"",MOD(ROW()-14,25)+FLOOR(MOD(COLUMN()-2,8)/4,1)*10),MOD(ROW()-14,25))</f>
        <v>2</v>
      </c>
      <c r="K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1" s="18"/>
      <c r="M541" s="16"/>
      <c r="N541" s="69">
        <f t="shared" ref="N541:N549" ca="1" si="129">IF(RIGHT(INDIRECT(ADDRESS(FLOOR((ROW()-5)/25,1)*25+13,FLOOR((COLUMN()-2)/8,1)*8+3)),3)="16C",
IF((MOD(ROW()-14,25)+FLOOR(MOD(COLUMN()-2,8)/4,1)*10)&gt;16,"",MOD(ROW()-14,25)+FLOOR(MOD(COLUMN()-2,8)/4,1)*10),MOD(ROW()-14,25))</f>
        <v>2</v>
      </c>
      <c r="O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1" s="18"/>
      <c r="Q541" s="16"/>
      <c r="R541" s="69">
        <f t="shared" ref="R541:R549" ca="1" si="130">IF(RIGHT(INDIRECT(ADDRESS(FLOOR((ROW()-5)/25,1)*25+13,FLOOR((COLUMN()-2)/8,1)*8+3)),3)="16C",
IF((MOD(ROW()-14,25)+FLOOR(MOD(COLUMN()-2,8)/4,1)*10)&gt;16,"",MOD(ROW()-14,25)+FLOOR(MOD(COLUMN()-2,8)/4,1)*10),MOD(ROW()-14,25))</f>
        <v>2</v>
      </c>
      <c r="S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1" s="18"/>
      <c r="U541" s="16"/>
      <c r="V541" s="69">
        <f t="shared" ref="V541:V549" ca="1" si="131">IF(RIGHT(INDIRECT(ADDRESS(FLOOR((ROW()-5)/25,1)*25+13,FLOOR((COLUMN()-2)/8,1)*8+3)),3)="16C",
IF((MOD(ROW()-14,25)+FLOOR(MOD(COLUMN()-2,8)/4,1)*10)&gt;16,"",MOD(ROW()-14,25)+FLOOR(MOD(COLUMN()-2,8)/4,1)*10),MOD(ROW()-14,25))</f>
        <v>2</v>
      </c>
      <c r="W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1" s="18"/>
    </row>
    <row r="542" spans="2:24">
      <c r="B542" s="69">
        <f t="shared" ca="1" si="126"/>
        <v>3</v>
      </c>
      <c r="C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2" s="18"/>
      <c r="E542" s="16"/>
      <c r="F542" s="69">
        <f t="shared" ca="1" si="127"/>
        <v>3</v>
      </c>
      <c r="G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2" s="18"/>
      <c r="I542" s="16"/>
      <c r="J542" s="69">
        <f t="shared" ca="1" si="128"/>
        <v>3</v>
      </c>
      <c r="K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2" s="18"/>
      <c r="M542" s="16"/>
      <c r="N542" s="69">
        <f t="shared" ca="1" si="129"/>
        <v>3</v>
      </c>
      <c r="O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2" s="18"/>
      <c r="Q542" s="16"/>
      <c r="R542" s="69">
        <f t="shared" ca="1" si="130"/>
        <v>3</v>
      </c>
      <c r="S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2" s="18"/>
      <c r="U542" s="16"/>
      <c r="V542" s="69">
        <f t="shared" ca="1" si="131"/>
        <v>3</v>
      </c>
      <c r="W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2" s="18"/>
    </row>
    <row r="543" spans="2:24">
      <c r="B543" s="69">
        <f t="shared" ca="1" si="126"/>
        <v>4</v>
      </c>
      <c r="C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3" s="18"/>
      <c r="E543" s="16"/>
      <c r="F543" s="69">
        <f t="shared" ca="1" si="127"/>
        <v>4</v>
      </c>
      <c r="G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3" s="18"/>
      <c r="I543" s="16"/>
      <c r="J543" s="69">
        <f t="shared" ca="1" si="128"/>
        <v>4</v>
      </c>
      <c r="K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3" s="18"/>
      <c r="M543" s="16"/>
      <c r="N543" s="69">
        <f t="shared" ca="1" si="129"/>
        <v>4</v>
      </c>
      <c r="O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3" s="18"/>
      <c r="Q543" s="16"/>
      <c r="R543" s="69">
        <f t="shared" ca="1" si="130"/>
        <v>4</v>
      </c>
      <c r="S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3" s="18"/>
      <c r="U543" s="16"/>
      <c r="V543" s="69">
        <f t="shared" ca="1" si="131"/>
        <v>4</v>
      </c>
      <c r="W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3" s="18"/>
    </row>
    <row r="544" spans="2:24">
      <c r="B544" s="69">
        <f t="shared" ca="1" si="126"/>
        <v>5</v>
      </c>
      <c r="C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4" s="20"/>
      <c r="E544" s="16"/>
      <c r="F544" s="69">
        <f t="shared" ca="1" si="127"/>
        <v>5</v>
      </c>
      <c r="G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4" s="20"/>
      <c r="I544" s="16"/>
      <c r="J544" s="69">
        <f t="shared" ca="1" si="128"/>
        <v>5</v>
      </c>
      <c r="K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4" s="20"/>
      <c r="M544" s="16"/>
      <c r="N544" s="69">
        <f t="shared" ca="1" si="129"/>
        <v>5</v>
      </c>
      <c r="O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4" s="20"/>
      <c r="Q544" s="16"/>
      <c r="R544" s="69">
        <f t="shared" ca="1" si="130"/>
        <v>5</v>
      </c>
      <c r="S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4" s="20"/>
      <c r="U544" s="16"/>
      <c r="V544" s="69">
        <f t="shared" ca="1" si="131"/>
        <v>5</v>
      </c>
      <c r="W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4" s="20"/>
    </row>
    <row r="545" spans="2:24">
      <c r="B545" s="69">
        <f t="shared" ca="1" si="126"/>
        <v>6</v>
      </c>
      <c r="C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5" s="69"/>
      <c r="E545" s="16"/>
      <c r="F545" s="69">
        <f t="shared" ca="1" si="127"/>
        <v>6</v>
      </c>
      <c r="G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5" s="69"/>
      <c r="I545" s="16"/>
      <c r="J545" s="69">
        <f t="shared" ca="1" si="128"/>
        <v>6</v>
      </c>
      <c r="K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5" s="69"/>
      <c r="M545" s="16"/>
      <c r="N545" s="69">
        <f t="shared" ca="1" si="129"/>
        <v>6</v>
      </c>
      <c r="O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5" s="69"/>
      <c r="Q545" s="16"/>
      <c r="R545" s="69">
        <f t="shared" ca="1" si="130"/>
        <v>6</v>
      </c>
      <c r="S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5" s="69"/>
      <c r="U545" s="16"/>
      <c r="V545" s="69">
        <f t="shared" ca="1" si="131"/>
        <v>6</v>
      </c>
      <c r="W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5" s="69"/>
    </row>
    <row r="546" spans="2:24">
      <c r="B546" s="69">
        <f t="shared" ca="1" si="126"/>
        <v>7</v>
      </c>
      <c r="C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6" s="69"/>
      <c r="E546" s="16"/>
      <c r="F546" s="69">
        <f t="shared" ca="1" si="127"/>
        <v>7</v>
      </c>
      <c r="G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6" s="69"/>
      <c r="I546" s="16"/>
      <c r="J546" s="69">
        <f t="shared" ca="1" si="128"/>
        <v>7</v>
      </c>
      <c r="K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6" s="69"/>
      <c r="M546" s="16"/>
      <c r="N546" s="69">
        <f t="shared" ca="1" si="129"/>
        <v>7</v>
      </c>
      <c r="O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6" s="69"/>
      <c r="Q546" s="16"/>
      <c r="R546" s="69">
        <f t="shared" ca="1" si="130"/>
        <v>7</v>
      </c>
      <c r="S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6" s="69"/>
      <c r="U546" s="16"/>
      <c r="V546" s="69">
        <f t="shared" ca="1" si="131"/>
        <v>7</v>
      </c>
      <c r="W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6" s="69"/>
    </row>
    <row r="547" spans="2:24">
      <c r="B547" s="69">
        <f t="shared" ca="1" si="126"/>
        <v>8</v>
      </c>
      <c r="C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7" s="69"/>
      <c r="E547" s="16"/>
      <c r="F547" s="69">
        <f t="shared" ca="1" si="127"/>
        <v>8</v>
      </c>
      <c r="G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7" s="69"/>
      <c r="I547" s="16"/>
      <c r="J547" s="69">
        <f t="shared" ca="1" si="128"/>
        <v>8</v>
      </c>
      <c r="K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7" s="69"/>
      <c r="M547" s="16"/>
      <c r="N547" s="69">
        <f t="shared" ca="1" si="129"/>
        <v>8</v>
      </c>
      <c r="O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7" s="69"/>
      <c r="Q547" s="16"/>
      <c r="R547" s="69">
        <f t="shared" ca="1" si="130"/>
        <v>8</v>
      </c>
      <c r="S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7" s="69"/>
      <c r="U547" s="16"/>
      <c r="V547" s="69">
        <f t="shared" ca="1" si="131"/>
        <v>8</v>
      </c>
      <c r="W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7" s="69"/>
    </row>
    <row r="548" spans="2:24">
      <c r="B548" s="69">
        <f t="shared" ca="1" si="126"/>
        <v>9</v>
      </c>
      <c r="C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8" s="69"/>
      <c r="E548" s="16"/>
      <c r="F548" s="69">
        <f t="shared" ca="1" si="127"/>
        <v>9</v>
      </c>
      <c r="G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8" s="69"/>
      <c r="I548" s="16"/>
      <c r="J548" s="69">
        <f t="shared" ca="1" si="128"/>
        <v>9</v>
      </c>
      <c r="K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8" s="69"/>
      <c r="M548" s="16"/>
      <c r="N548" s="69">
        <f t="shared" ca="1" si="129"/>
        <v>9</v>
      </c>
      <c r="O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8" s="69"/>
      <c r="Q548" s="16"/>
      <c r="R548" s="69">
        <f t="shared" ca="1" si="130"/>
        <v>9</v>
      </c>
      <c r="S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8" s="69"/>
      <c r="U548" s="16"/>
      <c r="V548" s="69">
        <f t="shared" ca="1" si="131"/>
        <v>9</v>
      </c>
      <c r="W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8" s="69"/>
    </row>
    <row r="549" spans="2:24">
      <c r="B549" s="69">
        <f t="shared" ca="1" si="126"/>
        <v>10</v>
      </c>
      <c r="C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9" s="69"/>
      <c r="E549" s="16"/>
      <c r="F549" s="69">
        <f t="shared" ca="1" si="127"/>
        <v>10</v>
      </c>
      <c r="G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9" s="69"/>
      <c r="I549" s="16"/>
      <c r="J549" s="69">
        <f t="shared" ca="1" si="128"/>
        <v>10</v>
      </c>
      <c r="K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9" s="69"/>
      <c r="M549" s="16"/>
      <c r="N549" s="69">
        <f t="shared" ca="1" si="129"/>
        <v>10</v>
      </c>
      <c r="O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9" s="69"/>
      <c r="Q549" s="16"/>
      <c r="R549" s="69">
        <f t="shared" ca="1" si="130"/>
        <v>10</v>
      </c>
      <c r="S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9" s="69"/>
      <c r="U549" s="16"/>
      <c r="V549" s="69">
        <f t="shared" ca="1" si="131"/>
        <v>10</v>
      </c>
      <c r="W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9" s="69"/>
    </row>
    <row r="550" spans="2:24">
      <c r="B550" s="101" t="s">
        <v>226</v>
      </c>
      <c r="C550" s="102"/>
      <c r="D550" s="103"/>
      <c r="E550" s="16"/>
      <c r="F550" s="101" t="s">
        <v>226</v>
      </c>
      <c r="G550" s="102"/>
      <c r="H550" s="103"/>
      <c r="I550" s="16"/>
      <c r="J550" s="101" t="s">
        <v>226</v>
      </c>
      <c r="K550" s="102"/>
      <c r="L550" s="103"/>
      <c r="M550" s="16"/>
      <c r="N550" s="101" t="s">
        <v>226</v>
      </c>
      <c r="O550" s="102"/>
      <c r="P550" s="103"/>
      <c r="Q550" s="16"/>
      <c r="R550" s="101" t="s">
        <v>226</v>
      </c>
      <c r="S550" s="102"/>
      <c r="T550" s="103"/>
      <c r="U550" s="16"/>
      <c r="V550" s="101" t="s">
        <v>226</v>
      </c>
      <c r="W550" s="102"/>
      <c r="X550" s="103"/>
    </row>
    <row r="551" spans="2:24" ht="6" hidden="1" customHeight="1">
      <c r="B551" s="2"/>
      <c r="C551" s="2"/>
      <c r="D551" s="2"/>
      <c r="F551" s="2"/>
      <c r="G551" s="2"/>
      <c r="H551" s="2"/>
      <c r="J551" s="2"/>
      <c r="K551" s="2"/>
      <c r="L551" s="2"/>
      <c r="N551" s="2"/>
      <c r="O551" s="2"/>
      <c r="P551" s="2"/>
      <c r="R551" s="2"/>
      <c r="S551" s="2"/>
      <c r="T551" s="2"/>
      <c r="V551" s="2"/>
      <c r="W551" s="2"/>
      <c r="X551" s="2"/>
    </row>
    <row r="552" spans="2:24" ht="6" hidden="1" customHeight="1">
      <c r="B552" s="2"/>
      <c r="C552" s="2"/>
      <c r="D552" s="2"/>
      <c r="F552" s="2" t="str">
        <f>C563</f>
        <v>　</v>
      </c>
      <c r="G552" s="11" t="str">
        <f>F552</f>
        <v>　</v>
      </c>
      <c r="H552" s="11" t="str">
        <f>G552</f>
        <v>　</v>
      </c>
      <c r="J552" s="2"/>
      <c r="K552" s="2"/>
      <c r="L552" s="2"/>
      <c r="N552" s="2" t="str">
        <f>K563</f>
        <v>　</v>
      </c>
      <c r="O552" s="11" t="str">
        <f>N552</f>
        <v>　</v>
      </c>
      <c r="P552" s="11" t="str">
        <f>O552</f>
        <v>　</v>
      </c>
      <c r="R552" s="2"/>
      <c r="S552" s="2"/>
      <c r="T552" s="2"/>
      <c r="V552" s="2" t="str">
        <f>S563</f>
        <v>　</v>
      </c>
      <c r="W552" s="11" t="str">
        <f>V552</f>
        <v>　</v>
      </c>
      <c r="X552" s="11" t="str">
        <f>W552</f>
        <v>　</v>
      </c>
    </row>
    <row r="553" spans="2:24" ht="6" hidden="1" customHeight="1">
      <c r="B553" s="2"/>
      <c r="C553" s="2"/>
      <c r="D553" s="2"/>
      <c r="F553" s="2"/>
      <c r="G553" s="2"/>
      <c r="H553" s="2"/>
      <c r="J553" s="2"/>
      <c r="K553" s="2"/>
      <c r="L553" s="2"/>
      <c r="N553" s="2"/>
      <c r="O553" s="2"/>
      <c r="P553" s="2"/>
      <c r="R553" s="2"/>
      <c r="S553" s="2"/>
      <c r="T553" s="2"/>
      <c r="V553" s="2"/>
      <c r="W553" s="2"/>
      <c r="X553" s="2"/>
    </row>
    <row r="554" spans="2:24" ht="16.8" thickBot="1"/>
    <row r="555" spans="2:24" ht="16.2" customHeight="1">
      <c r="B555" s="12" t="s">
        <v>47</v>
      </c>
      <c r="C555" s="108"/>
      <c r="D555" s="109"/>
      <c r="F555" s="12" t="s">
        <v>47</v>
      </c>
      <c r="G555" s="108"/>
      <c r="H555" s="109"/>
      <c r="J555" s="12" t="s">
        <v>47</v>
      </c>
      <c r="K555" s="108"/>
      <c r="L555" s="109"/>
      <c r="N555" s="12" t="s">
        <v>47</v>
      </c>
      <c r="O555" s="108"/>
      <c r="P555" s="109"/>
      <c r="R555" s="12" t="s">
        <v>47</v>
      </c>
      <c r="S555" s="108"/>
      <c r="T555" s="109"/>
      <c r="V555" s="12" t="s">
        <v>47</v>
      </c>
      <c r="W555" s="108"/>
      <c r="X555" s="109"/>
    </row>
    <row r="556" spans="2:24" ht="16.8" thickBot="1">
      <c r="B556" s="13" t="s">
        <v>48</v>
      </c>
      <c r="C556" s="106"/>
      <c r="D556" s="107"/>
      <c r="F556" s="13" t="s">
        <v>48</v>
      </c>
      <c r="G556" s="106"/>
      <c r="H556" s="107"/>
      <c r="J556" s="13" t="s">
        <v>48</v>
      </c>
      <c r="K556" s="106"/>
      <c r="L556" s="107"/>
      <c r="N556" s="13" t="s">
        <v>48</v>
      </c>
      <c r="O556" s="106"/>
      <c r="P556" s="107"/>
      <c r="R556" s="13" t="s">
        <v>48</v>
      </c>
      <c r="S556" s="106"/>
      <c r="T556" s="107"/>
      <c r="V556" s="13" t="s">
        <v>48</v>
      </c>
      <c r="W556" s="106"/>
      <c r="X556" s="107"/>
    </row>
    <row r="557" spans="2:24">
      <c r="B557" s="14"/>
      <c r="C557" s="15" t="s">
        <v>49</v>
      </c>
      <c r="D557" s="14"/>
      <c r="F557" s="14"/>
      <c r="G557" s="15" t="s">
        <v>49</v>
      </c>
      <c r="H557" s="14"/>
      <c r="J557" s="14"/>
      <c r="K557" s="15" t="s">
        <v>49</v>
      </c>
      <c r="L557" s="14"/>
      <c r="N557" s="14"/>
      <c r="O557" s="15" t="s">
        <v>49</v>
      </c>
      <c r="P557" s="14"/>
      <c r="R557" s="14"/>
      <c r="S557" s="15" t="s">
        <v>49</v>
      </c>
      <c r="T557" s="14"/>
      <c r="V557" s="14"/>
      <c r="W557" s="15" t="s">
        <v>49</v>
      </c>
      <c r="X557" s="14"/>
    </row>
    <row r="558" spans="2:24">
      <c r="B558" s="69" t="s">
        <v>1</v>
      </c>
      <c r="C558" s="104"/>
      <c r="D558" s="105"/>
      <c r="E558" s="16"/>
      <c r="F558" s="69" t="s">
        <v>1</v>
      </c>
      <c r="G558" s="104"/>
      <c r="H558" s="105"/>
      <c r="I558" s="16"/>
      <c r="J558" s="69" t="s">
        <v>1</v>
      </c>
      <c r="K558" s="104"/>
      <c r="L558" s="105"/>
      <c r="M558" s="16"/>
      <c r="N558" s="69" t="s">
        <v>1</v>
      </c>
      <c r="O558" s="104"/>
      <c r="P558" s="105"/>
      <c r="Q558" s="16"/>
      <c r="R558" s="69" t="s">
        <v>1</v>
      </c>
      <c r="S558" s="104"/>
      <c r="T558" s="105"/>
      <c r="U558" s="16"/>
      <c r="V558" s="69" t="s">
        <v>1</v>
      </c>
      <c r="W558" s="104"/>
      <c r="X558" s="105"/>
    </row>
    <row r="559" spans="2:24">
      <c r="B559" s="69" t="s">
        <v>2</v>
      </c>
      <c r="C559" s="104"/>
      <c r="D559" s="105"/>
      <c r="E559" s="16"/>
      <c r="F559" s="69" t="s">
        <v>2</v>
      </c>
      <c r="G559" s="104"/>
      <c r="H559" s="105"/>
      <c r="I559" s="16"/>
      <c r="J559" s="69" t="s">
        <v>2</v>
      </c>
      <c r="K559" s="104"/>
      <c r="L559" s="105"/>
      <c r="M559" s="16"/>
      <c r="N559" s="69" t="s">
        <v>2</v>
      </c>
      <c r="O559" s="104"/>
      <c r="P559" s="105"/>
      <c r="Q559" s="16"/>
      <c r="R559" s="69" t="s">
        <v>2</v>
      </c>
      <c r="S559" s="104"/>
      <c r="T559" s="105"/>
      <c r="U559" s="16"/>
      <c r="V559" s="69" t="s">
        <v>2</v>
      </c>
      <c r="W559" s="104"/>
      <c r="X559" s="105"/>
    </row>
    <row r="560" spans="2:24">
      <c r="B560" s="69" t="s">
        <v>3</v>
      </c>
      <c r="C560" s="104"/>
      <c r="D560" s="105"/>
      <c r="E560" s="16"/>
      <c r="F560" s="69" t="s">
        <v>3</v>
      </c>
      <c r="G560" s="104"/>
      <c r="H560" s="105"/>
      <c r="I560" s="16"/>
      <c r="J560" s="69" t="s">
        <v>3</v>
      </c>
      <c r="K560" s="104"/>
      <c r="L560" s="105"/>
      <c r="M560" s="16"/>
      <c r="N560" s="69" t="s">
        <v>3</v>
      </c>
      <c r="O560" s="104"/>
      <c r="P560" s="105"/>
      <c r="Q560" s="16"/>
      <c r="R560" s="69" t="s">
        <v>3</v>
      </c>
      <c r="S560" s="104"/>
      <c r="T560" s="105"/>
      <c r="U560" s="16"/>
      <c r="V560" s="69" t="s">
        <v>3</v>
      </c>
      <c r="W560" s="104"/>
      <c r="X560" s="105"/>
    </row>
    <row r="561" spans="2:24">
      <c r="B561" s="69" t="s">
        <v>4</v>
      </c>
      <c r="C561" s="104"/>
      <c r="D561" s="105"/>
      <c r="E561" s="16"/>
      <c r="F561" s="69" t="s">
        <v>4</v>
      </c>
      <c r="G561" s="104"/>
      <c r="H561" s="105"/>
      <c r="I561" s="16"/>
      <c r="J561" s="69" t="s">
        <v>4</v>
      </c>
      <c r="K561" s="104"/>
      <c r="L561" s="105"/>
      <c r="M561" s="16"/>
      <c r="N561" s="69" t="s">
        <v>4</v>
      </c>
      <c r="O561" s="104"/>
      <c r="P561" s="105"/>
      <c r="Q561" s="16"/>
      <c r="R561" s="69" t="s">
        <v>4</v>
      </c>
      <c r="S561" s="104"/>
      <c r="T561" s="105"/>
      <c r="U561" s="16"/>
      <c r="V561" s="69" t="s">
        <v>4</v>
      </c>
      <c r="W561" s="104"/>
      <c r="X561" s="105"/>
    </row>
    <row r="562" spans="2:24">
      <c r="B562" s="69" t="s">
        <v>5</v>
      </c>
      <c r="C562" s="104"/>
      <c r="D562" s="105"/>
      <c r="E562" s="16"/>
      <c r="F562" s="69" t="s">
        <v>5</v>
      </c>
      <c r="G562" s="104"/>
      <c r="H562" s="105"/>
      <c r="I562" s="16"/>
      <c r="J562" s="69" t="s">
        <v>5</v>
      </c>
      <c r="K562" s="104"/>
      <c r="L562" s="105"/>
      <c r="M562" s="16"/>
      <c r="N562" s="69" t="s">
        <v>5</v>
      </c>
      <c r="O562" s="104"/>
      <c r="P562" s="105"/>
      <c r="Q562" s="16"/>
      <c r="R562" s="69" t="s">
        <v>5</v>
      </c>
      <c r="S562" s="104"/>
      <c r="T562" s="105"/>
      <c r="U562" s="16"/>
      <c r="V562" s="69" t="s">
        <v>5</v>
      </c>
      <c r="W562" s="104"/>
      <c r="X562" s="105"/>
    </row>
    <row r="563" spans="2:24">
      <c r="B563" s="69" t="s">
        <v>6</v>
      </c>
      <c r="C563" s="104" t="s">
        <v>93</v>
      </c>
      <c r="D563" s="105"/>
      <c r="E563" s="16"/>
      <c r="F563" s="69" t="s">
        <v>6</v>
      </c>
      <c r="G563" s="104" t="s">
        <v>93</v>
      </c>
      <c r="H563" s="105"/>
      <c r="I563" s="16"/>
      <c r="J563" s="69" t="s">
        <v>6</v>
      </c>
      <c r="K563" s="104" t="s">
        <v>93</v>
      </c>
      <c r="L563" s="105"/>
      <c r="M563" s="16"/>
      <c r="N563" s="69" t="s">
        <v>6</v>
      </c>
      <c r="O563" s="104" t="s">
        <v>93</v>
      </c>
      <c r="P563" s="105"/>
      <c r="Q563" s="16"/>
      <c r="R563" s="69" t="s">
        <v>6</v>
      </c>
      <c r="S563" s="104" t="s">
        <v>93</v>
      </c>
      <c r="T563" s="105"/>
      <c r="U563" s="16"/>
      <c r="V563" s="69" t="s">
        <v>6</v>
      </c>
      <c r="W563" s="104" t="s">
        <v>93</v>
      </c>
      <c r="X563" s="105"/>
    </row>
    <row r="564" spans="2:24">
      <c r="B564" s="69" t="s">
        <v>7</v>
      </c>
      <c r="C564" s="69" t="s">
        <v>8</v>
      </c>
      <c r="D564" s="69" t="s">
        <v>9</v>
      </c>
      <c r="E564" s="16"/>
      <c r="F564" s="69" t="s">
        <v>7</v>
      </c>
      <c r="G564" s="69" t="s">
        <v>8</v>
      </c>
      <c r="H564" s="69" t="s">
        <v>9</v>
      </c>
      <c r="I564" s="16"/>
      <c r="J564" s="69" t="s">
        <v>7</v>
      </c>
      <c r="K564" s="69" t="s">
        <v>8</v>
      </c>
      <c r="L564" s="69" t="s">
        <v>9</v>
      </c>
      <c r="M564" s="16"/>
      <c r="N564" s="69" t="s">
        <v>7</v>
      </c>
      <c r="O564" s="69" t="s">
        <v>8</v>
      </c>
      <c r="P564" s="69" t="s">
        <v>9</v>
      </c>
      <c r="Q564" s="16"/>
      <c r="R564" s="69" t="s">
        <v>7</v>
      </c>
      <c r="S564" s="69" t="s">
        <v>8</v>
      </c>
      <c r="T564" s="69" t="s">
        <v>9</v>
      </c>
      <c r="U564" s="16"/>
      <c r="V564" s="69" t="s">
        <v>7</v>
      </c>
      <c r="W564" s="69" t="s">
        <v>8</v>
      </c>
      <c r="X564" s="69" t="s">
        <v>9</v>
      </c>
    </row>
    <row r="565" spans="2:24">
      <c r="B5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65" s="18"/>
      <c r="E565" s="16"/>
      <c r="F5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65" s="18"/>
      <c r="I565" s="16"/>
      <c r="J5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65" s="18"/>
      <c r="M565" s="16"/>
      <c r="N5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65" s="18"/>
      <c r="Q565" s="16"/>
      <c r="R5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65" s="18"/>
      <c r="U565" s="16"/>
      <c r="V5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65" s="18"/>
    </row>
    <row r="566" spans="2:24">
      <c r="B566" s="69">
        <f t="shared" ref="B566:B574" ca="1" si="132">IF(RIGHT(INDIRECT(ADDRESS(FLOOR((ROW()-5)/25,1)*25+13,FLOOR((COLUMN()-2)/8,1)*8+3)),3)="16C",
IF((MOD(ROW()-14,25)+FLOOR(MOD(COLUMN()-2,8)/4,1)*10)&gt;16,"",MOD(ROW()-14,25)+FLOOR(MOD(COLUMN()-2,8)/4,1)*10),MOD(ROW()-14,25))</f>
        <v>2</v>
      </c>
      <c r="C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66" s="18"/>
      <c r="E566" s="16"/>
      <c r="F566" s="69">
        <f t="shared" ref="F566:F574" ca="1" si="133">IF(RIGHT(INDIRECT(ADDRESS(FLOOR((ROW()-5)/25,1)*25+13,FLOOR((COLUMN()-2)/8,1)*8+3)),3)="16C",
IF((MOD(ROW()-14,25)+FLOOR(MOD(COLUMN()-2,8)/4,1)*10)&gt;16,"",MOD(ROW()-14,25)+FLOOR(MOD(COLUMN()-2,8)/4,1)*10),MOD(ROW()-14,25))</f>
        <v>2</v>
      </c>
      <c r="G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66" s="18"/>
      <c r="I566" s="16"/>
      <c r="J566" s="69">
        <f t="shared" ref="J566:J574" ca="1" si="134">IF(RIGHT(INDIRECT(ADDRESS(FLOOR((ROW()-5)/25,1)*25+13,FLOOR((COLUMN()-2)/8,1)*8+3)),3)="16C",
IF((MOD(ROW()-14,25)+FLOOR(MOD(COLUMN()-2,8)/4,1)*10)&gt;16,"",MOD(ROW()-14,25)+FLOOR(MOD(COLUMN()-2,8)/4,1)*10),MOD(ROW()-14,25))</f>
        <v>2</v>
      </c>
      <c r="K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66" s="18"/>
      <c r="M566" s="16"/>
      <c r="N566" s="69">
        <f t="shared" ref="N566:N574" ca="1" si="135">IF(RIGHT(INDIRECT(ADDRESS(FLOOR((ROW()-5)/25,1)*25+13,FLOOR((COLUMN()-2)/8,1)*8+3)),3)="16C",
IF((MOD(ROW()-14,25)+FLOOR(MOD(COLUMN()-2,8)/4,1)*10)&gt;16,"",MOD(ROW()-14,25)+FLOOR(MOD(COLUMN()-2,8)/4,1)*10),MOD(ROW()-14,25))</f>
        <v>2</v>
      </c>
      <c r="O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66" s="18"/>
      <c r="Q566" s="16"/>
      <c r="R566" s="69">
        <f t="shared" ref="R566:R574" ca="1" si="136">IF(RIGHT(INDIRECT(ADDRESS(FLOOR((ROW()-5)/25,1)*25+13,FLOOR((COLUMN()-2)/8,1)*8+3)),3)="16C",
IF((MOD(ROW()-14,25)+FLOOR(MOD(COLUMN()-2,8)/4,1)*10)&gt;16,"",MOD(ROW()-14,25)+FLOOR(MOD(COLUMN()-2,8)/4,1)*10),MOD(ROW()-14,25))</f>
        <v>2</v>
      </c>
      <c r="S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66" s="18"/>
      <c r="U566" s="16"/>
      <c r="V566" s="69">
        <f t="shared" ref="V566:V574" ca="1" si="137">IF(RIGHT(INDIRECT(ADDRESS(FLOOR((ROW()-5)/25,1)*25+13,FLOOR((COLUMN()-2)/8,1)*8+3)),3)="16C",
IF((MOD(ROW()-14,25)+FLOOR(MOD(COLUMN()-2,8)/4,1)*10)&gt;16,"",MOD(ROW()-14,25)+FLOOR(MOD(COLUMN()-2,8)/4,1)*10),MOD(ROW()-14,25))</f>
        <v>2</v>
      </c>
      <c r="W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66" s="18"/>
    </row>
    <row r="567" spans="2:24">
      <c r="B567" s="69">
        <f t="shared" ca="1" si="132"/>
        <v>3</v>
      </c>
      <c r="C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67" s="18"/>
      <c r="E567" s="16"/>
      <c r="F567" s="69">
        <f t="shared" ca="1" si="133"/>
        <v>3</v>
      </c>
      <c r="G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67" s="18"/>
      <c r="I567" s="16"/>
      <c r="J567" s="69">
        <f t="shared" ca="1" si="134"/>
        <v>3</v>
      </c>
      <c r="K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67" s="18"/>
      <c r="M567" s="16"/>
      <c r="N567" s="69">
        <f t="shared" ca="1" si="135"/>
        <v>3</v>
      </c>
      <c r="O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67" s="18"/>
      <c r="Q567" s="16"/>
      <c r="R567" s="69">
        <f t="shared" ca="1" si="136"/>
        <v>3</v>
      </c>
      <c r="S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67" s="18"/>
      <c r="U567" s="16"/>
      <c r="V567" s="69">
        <f t="shared" ca="1" si="137"/>
        <v>3</v>
      </c>
      <c r="W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67" s="18"/>
    </row>
    <row r="568" spans="2:24">
      <c r="B568" s="69">
        <f t="shared" ca="1" si="132"/>
        <v>4</v>
      </c>
      <c r="C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68" s="18"/>
      <c r="E568" s="16"/>
      <c r="F568" s="69">
        <f t="shared" ca="1" si="133"/>
        <v>4</v>
      </c>
      <c r="G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68" s="18"/>
      <c r="I568" s="16"/>
      <c r="J568" s="69">
        <f t="shared" ca="1" si="134"/>
        <v>4</v>
      </c>
      <c r="K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68" s="18"/>
      <c r="M568" s="16"/>
      <c r="N568" s="69">
        <f t="shared" ca="1" si="135"/>
        <v>4</v>
      </c>
      <c r="O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68" s="18"/>
      <c r="Q568" s="16"/>
      <c r="R568" s="69">
        <f t="shared" ca="1" si="136"/>
        <v>4</v>
      </c>
      <c r="S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68" s="18"/>
      <c r="U568" s="16"/>
      <c r="V568" s="69">
        <f t="shared" ca="1" si="137"/>
        <v>4</v>
      </c>
      <c r="W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68" s="18"/>
    </row>
    <row r="569" spans="2:24">
      <c r="B569" s="69">
        <f t="shared" ca="1" si="132"/>
        <v>5</v>
      </c>
      <c r="C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69" s="20"/>
      <c r="E569" s="16"/>
      <c r="F569" s="69">
        <f t="shared" ca="1" si="133"/>
        <v>5</v>
      </c>
      <c r="G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69" s="20"/>
      <c r="I569" s="16"/>
      <c r="J569" s="69">
        <f t="shared" ca="1" si="134"/>
        <v>5</v>
      </c>
      <c r="K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69" s="20"/>
      <c r="M569" s="16"/>
      <c r="N569" s="69">
        <f t="shared" ca="1" si="135"/>
        <v>5</v>
      </c>
      <c r="O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69" s="20"/>
      <c r="Q569" s="16"/>
      <c r="R569" s="69">
        <f t="shared" ca="1" si="136"/>
        <v>5</v>
      </c>
      <c r="S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69" s="20"/>
      <c r="U569" s="16"/>
      <c r="V569" s="69">
        <f t="shared" ca="1" si="137"/>
        <v>5</v>
      </c>
      <c r="W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69" s="20"/>
    </row>
    <row r="570" spans="2:24">
      <c r="B570" s="69">
        <f t="shared" ca="1" si="132"/>
        <v>6</v>
      </c>
      <c r="C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70" s="69"/>
      <c r="E570" s="16"/>
      <c r="F570" s="69">
        <f t="shared" ca="1" si="133"/>
        <v>6</v>
      </c>
      <c r="G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70" s="69"/>
      <c r="I570" s="16"/>
      <c r="J570" s="69">
        <f t="shared" ca="1" si="134"/>
        <v>6</v>
      </c>
      <c r="K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70" s="69"/>
      <c r="M570" s="16"/>
      <c r="N570" s="69">
        <f t="shared" ca="1" si="135"/>
        <v>6</v>
      </c>
      <c r="O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70" s="69"/>
      <c r="Q570" s="16"/>
      <c r="R570" s="69">
        <f t="shared" ca="1" si="136"/>
        <v>6</v>
      </c>
      <c r="S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70" s="69"/>
      <c r="U570" s="16"/>
      <c r="V570" s="69">
        <f t="shared" ca="1" si="137"/>
        <v>6</v>
      </c>
      <c r="W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70" s="69"/>
    </row>
    <row r="571" spans="2:24">
      <c r="B571" s="69">
        <f t="shared" ca="1" si="132"/>
        <v>7</v>
      </c>
      <c r="C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71" s="69"/>
      <c r="E571" s="16"/>
      <c r="F571" s="69">
        <f t="shared" ca="1" si="133"/>
        <v>7</v>
      </c>
      <c r="G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71" s="69"/>
      <c r="I571" s="16"/>
      <c r="J571" s="69">
        <f t="shared" ca="1" si="134"/>
        <v>7</v>
      </c>
      <c r="K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71" s="69"/>
      <c r="M571" s="16"/>
      <c r="N571" s="69">
        <f t="shared" ca="1" si="135"/>
        <v>7</v>
      </c>
      <c r="O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71" s="69"/>
      <c r="Q571" s="16"/>
      <c r="R571" s="69">
        <f t="shared" ca="1" si="136"/>
        <v>7</v>
      </c>
      <c r="S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71" s="69"/>
      <c r="U571" s="16"/>
      <c r="V571" s="69">
        <f t="shared" ca="1" si="137"/>
        <v>7</v>
      </c>
      <c r="W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71" s="69"/>
    </row>
    <row r="572" spans="2:24">
      <c r="B572" s="69">
        <f t="shared" ca="1" si="132"/>
        <v>8</v>
      </c>
      <c r="C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72" s="69"/>
      <c r="E572" s="16"/>
      <c r="F572" s="69">
        <f t="shared" ca="1" si="133"/>
        <v>8</v>
      </c>
      <c r="G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72" s="69"/>
      <c r="I572" s="16"/>
      <c r="J572" s="69">
        <f t="shared" ca="1" si="134"/>
        <v>8</v>
      </c>
      <c r="K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72" s="69"/>
      <c r="M572" s="16"/>
      <c r="N572" s="69">
        <f t="shared" ca="1" si="135"/>
        <v>8</v>
      </c>
      <c r="O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72" s="69"/>
      <c r="Q572" s="16"/>
      <c r="R572" s="69">
        <f t="shared" ca="1" si="136"/>
        <v>8</v>
      </c>
      <c r="S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72" s="69"/>
      <c r="U572" s="16"/>
      <c r="V572" s="69">
        <f t="shared" ca="1" si="137"/>
        <v>8</v>
      </c>
      <c r="W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72" s="69"/>
    </row>
    <row r="573" spans="2:24">
      <c r="B573" s="69">
        <f t="shared" ca="1" si="132"/>
        <v>9</v>
      </c>
      <c r="C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73" s="69"/>
      <c r="E573" s="16"/>
      <c r="F573" s="69">
        <f t="shared" ca="1" si="133"/>
        <v>9</v>
      </c>
      <c r="G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73" s="69"/>
      <c r="I573" s="16"/>
      <c r="J573" s="69">
        <f t="shared" ca="1" si="134"/>
        <v>9</v>
      </c>
      <c r="K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73" s="69"/>
      <c r="M573" s="16"/>
      <c r="N573" s="69">
        <f t="shared" ca="1" si="135"/>
        <v>9</v>
      </c>
      <c r="O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73" s="69"/>
      <c r="Q573" s="16"/>
      <c r="R573" s="69">
        <f t="shared" ca="1" si="136"/>
        <v>9</v>
      </c>
      <c r="S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73" s="69"/>
      <c r="U573" s="16"/>
      <c r="V573" s="69">
        <f t="shared" ca="1" si="137"/>
        <v>9</v>
      </c>
      <c r="W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73" s="69"/>
    </row>
    <row r="574" spans="2:24">
      <c r="B574" s="69">
        <f t="shared" ca="1" si="132"/>
        <v>10</v>
      </c>
      <c r="C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74" s="69"/>
      <c r="E574" s="16"/>
      <c r="F574" s="69">
        <f t="shared" ca="1" si="133"/>
        <v>10</v>
      </c>
      <c r="G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74" s="69"/>
      <c r="I574" s="16"/>
      <c r="J574" s="69">
        <f t="shared" ca="1" si="134"/>
        <v>10</v>
      </c>
      <c r="K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74" s="69"/>
      <c r="M574" s="16"/>
      <c r="N574" s="69">
        <f t="shared" ca="1" si="135"/>
        <v>10</v>
      </c>
      <c r="O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74" s="69"/>
      <c r="Q574" s="16"/>
      <c r="R574" s="69">
        <f t="shared" ca="1" si="136"/>
        <v>10</v>
      </c>
      <c r="S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74" s="69"/>
      <c r="U574" s="16"/>
      <c r="V574" s="69">
        <f t="shared" ca="1" si="137"/>
        <v>10</v>
      </c>
      <c r="W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74" s="69"/>
    </row>
    <row r="575" spans="2:24">
      <c r="B575" s="101" t="s">
        <v>226</v>
      </c>
      <c r="C575" s="102"/>
      <c r="D575" s="103"/>
      <c r="E575" s="16"/>
      <c r="F575" s="101" t="s">
        <v>226</v>
      </c>
      <c r="G575" s="102"/>
      <c r="H575" s="103"/>
      <c r="I575" s="16"/>
      <c r="J575" s="101" t="s">
        <v>226</v>
      </c>
      <c r="K575" s="102"/>
      <c r="L575" s="103"/>
      <c r="M575" s="16"/>
      <c r="N575" s="101" t="s">
        <v>226</v>
      </c>
      <c r="O575" s="102"/>
      <c r="P575" s="103"/>
      <c r="Q575" s="16"/>
      <c r="R575" s="101" t="s">
        <v>226</v>
      </c>
      <c r="S575" s="102"/>
      <c r="T575" s="103"/>
      <c r="U575" s="16"/>
      <c r="V575" s="101" t="s">
        <v>226</v>
      </c>
      <c r="W575" s="102"/>
      <c r="X575" s="103"/>
    </row>
    <row r="576" spans="2:24" ht="6" hidden="1" customHeight="1">
      <c r="B576" s="2"/>
      <c r="C576" s="2"/>
      <c r="D576" s="2"/>
      <c r="F576" s="2"/>
      <c r="G576" s="2"/>
      <c r="H576" s="2"/>
      <c r="J576" s="2"/>
      <c r="K576" s="2"/>
      <c r="L576" s="2"/>
      <c r="N576" s="2"/>
      <c r="O576" s="2"/>
      <c r="P576" s="2"/>
      <c r="R576" s="2"/>
      <c r="S576" s="2"/>
      <c r="T576" s="2"/>
      <c r="V576" s="2"/>
      <c r="W576" s="2"/>
      <c r="X576" s="2"/>
    </row>
    <row r="577" spans="2:24" ht="6" hidden="1" customHeight="1">
      <c r="B577" s="2"/>
      <c r="C577" s="2"/>
      <c r="D577" s="2"/>
      <c r="F577" s="2" t="str">
        <f>C588</f>
        <v>　</v>
      </c>
      <c r="G577" s="11" t="str">
        <f>F577</f>
        <v>　</v>
      </c>
      <c r="H577" s="11" t="str">
        <f>G577</f>
        <v>　</v>
      </c>
      <c r="J577" s="2"/>
      <c r="K577" s="2"/>
      <c r="L577" s="2"/>
      <c r="N577" s="2" t="str">
        <f>K588</f>
        <v>　</v>
      </c>
      <c r="O577" s="11" t="str">
        <f>N577</f>
        <v>　</v>
      </c>
      <c r="P577" s="11" t="str">
        <f>O577</f>
        <v>　</v>
      </c>
      <c r="R577" s="2"/>
      <c r="S577" s="2"/>
      <c r="T577" s="2"/>
      <c r="V577" s="2" t="str">
        <f>S588</f>
        <v>　</v>
      </c>
      <c r="W577" s="11" t="str">
        <f>V577</f>
        <v>　</v>
      </c>
      <c r="X577" s="11" t="str">
        <f>W577</f>
        <v>　</v>
      </c>
    </row>
    <row r="578" spans="2:24" ht="6" hidden="1" customHeight="1">
      <c r="B578" s="2"/>
      <c r="C578" s="2"/>
      <c r="D578" s="2"/>
      <c r="F578" s="2"/>
      <c r="G578" s="2"/>
      <c r="H578" s="2"/>
      <c r="J578" s="2"/>
      <c r="K578" s="2"/>
      <c r="L578" s="2"/>
      <c r="N578" s="2"/>
      <c r="O578" s="2"/>
      <c r="P578" s="2"/>
      <c r="R578" s="2"/>
      <c r="S578" s="2"/>
      <c r="T578" s="2"/>
      <c r="V578" s="2"/>
      <c r="W578" s="2"/>
      <c r="X578" s="2"/>
    </row>
    <row r="579" spans="2:24" ht="16.8" thickBot="1"/>
    <row r="580" spans="2:24" ht="16.2" customHeight="1">
      <c r="B580" s="12" t="s">
        <v>47</v>
      </c>
      <c r="C580" s="108"/>
      <c r="D580" s="109"/>
      <c r="F580" s="12" t="s">
        <v>47</v>
      </c>
      <c r="G580" s="108"/>
      <c r="H580" s="109"/>
      <c r="J580" s="12" t="s">
        <v>47</v>
      </c>
      <c r="K580" s="108"/>
      <c r="L580" s="109"/>
      <c r="N580" s="12" t="s">
        <v>47</v>
      </c>
      <c r="O580" s="108"/>
      <c r="P580" s="109"/>
      <c r="R580" s="12" t="s">
        <v>47</v>
      </c>
      <c r="S580" s="108"/>
      <c r="T580" s="109"/>
      <c r="V580" s="12" t="s">
        <v>47</v>
      </c>
      <c r="W580" s="108"/>
      <c r="X580" s="109"/>
    </row>
    <row r="581" spans="2:24" ht="16.8" thickBot="1">
      <c r="B581" s="13" t="s">
        <v>48</v>
      </c>
      <c r="C581" s="106"/>
      <c r="D581" s="107"/>
      <c r="F581" s="13" t="s">
        <v>48</v>
      </c>
      <c r="G581" s="106"/>
      <c r="H581" s="107"/>
      <c r="J581" s="13" t="s">
        <v>48</v>
      </c>
      <c r="K581" s="106"/>
      <c r="L581" s="107"/>
      <c r="N581" s="13" t="s">
        <v>48</v>
      </c>
      <c r="O581" s="106"/>
      <c r="P581" s="107"/>
      <c r="R581" s="13" t="s">
        <v>48</v>
      </c>
      <c r="S581" s="106"/>
      <c r="T581" s="107"/>
      <c r="V581" s="13" t="s">
        <v>48</v>
      </c>
      <c r="W581" s="106"/>
      <c r="X581" s="107"/>
    </row>
    <row r="582" spans="2:24">
      <c r="B582" s="14"/>
      <c r="C582" s="15" t="s">
        <v>49</v>
      </c>
      <c r="D582" s="14"/>
      <c r="F582" s="14"/>
      <c r="G582" s="15" t="s">
        <v>49</v>
      </c>
      <c r="H582" s="14"/>
      <c r="J582" s="14"/>
      <c r="K582" s="15" t="s">
        <v>49</v>
      </c>
      <c r="L582" s="14"/>
      <c r="N582" s="14"/>
      <c r="O582" s="15" t="s">
        <v>49</v>
      </c>
      <c r="P582" s="14"/>
      <c r="R582" s="14"/>
      <c r="S582" s="15" t="s">
        <v>49</v>
      </c>
      <c r="T582" s="14"/>
      <c r="V582" s="14"/>
      <c r="W582" s="15" t="s">
        <v>49</v>
      </c>
      <c r="X582" s="14"/>
    </row>
    <row r="583" spans="2:24">
      <c r="B583" s="69" t="s">
        <v>1</v>
      </c>
      <c r="C583" s="104"/>
      <c r="D583" s="105"/>
      <c r="E583" s="16"/>
      <c r="F583" s="69" t="s">
        <v>1</v>
      </c>
      <c r="G583" s="104"/>
      <c r="H583" s="105"/>
      <c r="I583" s="16"/>
      <c r="J583" s="69" t="s">
        <v>1</v>
      </c>
      <c r="K583" s="104"/>
      <c r="L583" s="105"/>
      <c r="M583" s="16"/>
      <c r="N583" s="69" t="s">
        <v>1</v>
      </c>
      <c r="O583" s="104"/>
      <c r="P583" s="105"/>
      <c r="Q583" s="16"/>
      <c r="R583" s="69" t="s">
        <v>1</v>
      </c>
      <c r="S583" s="104"/>
      <c r="T583" s="105"/>
      <c r="U583" s="16"/>
      <c r="V583" s="69" t="s">
        <v>1</v>
      </c>
      <c r="W583" s="104"/>
      <c r="X583" s="105"/>
    </row>
    <row r="584" spans="2:24">
      <c r="B584" s="69" t="s">
        <v>2</v>
      </c>
      <c r="C584" s="104"/>
      <c r="D584" s="105"/>
      <c r="E584" s="16"/>
      <c r="F584" s="69" t="s">
        <v>2</v>
      </c>
      <c r="G584" s="104"/>
      <c r="H584" s="105"/>
      <c r="I584" s="16"/>
      <c r="J584" s="69" t="s">
        <v>2</v>
      </c>
      <c r="K584" s="104"/>
      <c r="L584" s="105"/>
      <c r="M584" s="16"/>
      <c r="N584" s="69" t="s">
        <v>2</v>
      </c>
      <c r="O584" s="104"/>
      <c r="P584" s="105"/>
      <c r="Q584" s="16"/>
      <c r="R584" s="69" t="s">
        <v>2</v>
      </c>
      <c r="S584" s="104"/>
      <c r="T584" s="105"/>
      <c r="U584" s="16"/>
      <c r="V584" s="69" t="s">
        <v>2</v>
      </c>
      <c r="W584" s="104"/>
      <c r="X584" s="105"/>
    </row>
    <row r="585" spans="2:24">
      <c r="B585" s="69" t="s">
        <v>3</v>
      </c>
      <c r="C585" s="104"/>
      <c r="D585" s="105"/>
      <c r="E585" s="16"/>
      <c r="F585" s="69" t="s">
        <v>3</v>
      </c>
      <c r="G585" s="104"/>
      <c r="H585" s="105"/>
      <c r="I585" s="16"/>
      <c r="J585" s="69" t="s">
        <v>3</v>
      </c>
      <c r="K585" s="104"/>
      <c r="L585" s="105"/>
      <c r="M585" s="16"/>
      <c r="N585" s="69" t="s">
        <v>3</v>
      </c>
      <c r="O585" s="104"/>
      <c r="P585" s="105"/>
      <c r="Q585" s="16"/>
      <c r="R585" s="69" t="s">
        <v>3</v>
      </c>
      <c r="S585" s="104"/>
      <c r="T585" s="105"/>
      <c r="U585" s="16"/>
      <c r="V585" s="69" t="s">
        <v>3</v>
      </c>
      <c r="W585" s="104"/>
      <c r="X585" s="105"/>
    </row>
    <row r="586" spans="2:24">
      <c r="B586" s="69" t="s">
        <v>4</v>
      </c>
      <c r="C586" s="104"/>
      <c r="D586" s="105"/>
      <c r="E586" s="16"/>
      <c r="F586" s="69" t="s">
        <v>4</v>
      </c>
      <c r="G586" s="104"/>
      <c r="H586" s="105"/>
      <c r="I586" s="16"/>
      <c r="J586" s="69" t="s">
        <v>4</v>
      </c>
      <c r="K586" s="104"/>
      <c r="L586" s="105"/>
      <c r="M586" s="16"/>
      <c r="N586" s="69" t="s">
        <v>4</v>
      </c>
      <c r="O586" s="104"/>
      <c r="P586" s="105"/>
      <c r="Q586" s="16"/>
      <c r="R586" s="69" t="s">
        <v>4</v>
      </c>
      <c r="S586" s="104"/>
      <c r="T586" s="105"/>
      <c r="U586" s="16"/>
      <c r="V586" s="69" t="s">
        <v>4</v>
      </c>
      <c r="W586" s="104"/>
      <c r="X586" s="105"/>
    </row>
    <row r="587" spans="2:24">
      <c r="B587" s="69" t="s">
        <v>5</v>
      </c>
      <c r="C587" s="104"/>
      <c r="D587" s="105"/>
      <c r="E587" s="16"/>
      <c r="F587" s="69" t="s">
        <v>5</v>
      </c>
      <c r="G587" s="104"/>
      <c r="H587" s="105"/>
      <c r="I587" s="16"/>
      <c r="J587" s="69" t="s">
        <v>5</v>
      </c>
      <c r="K587" s="104"/>
      <c r="L587" s="105"/>
      <c r="M587" s="16"/>
      <c r="N587" s="69" t="s">
        <v>5</v>
      </c>
      <c r="O587" s="104"/>
      <c r="P587" s="105"/>
      <c r="Q587" s="16"/>
      <c r="R587" s="69" t="s">
        <v>5</v>
      </c>
      <c r="S587" s="104"/>
      <c r="T587" s="105"/>
      <c r="U587" s="16"/>
      <c r="V587" s="69" t="s">
        <v>5</v>
      </c>
      <c r="W587" s="104"/>
      <c r="X587" s="105"/>
    </row>
    <row r="588" spans="2:24">
      <c r="B588" s="69" t="s">
        <v>6</v>
      </c>
      <c r="C588" s="104" t="s">
        <v>93</v>
      </c>
      <c r="D588" s="105"/>
      <c r="E588" s="16"/>
      <c r="F588" s="69" t="s">
        <v>6</v>
      </c>
      <c r="G588" s="104" t="s">
        <v>93</v>
      </c>
      <c r="H588" s="105"/>
      <c r="I588" s="16"/>
      <c r="J588" s="69" t="s">
        <v>6</v>
      </c>
      <c r="K588" s="104" t="s">
        <v>93</v>
      </c>
      <c r="L588" s="105"/>
      <c r="M588" s="16"/>
      <c r="N588" s="69" t="s">
        <v>6</v>
      </c>
      <c r="O588" s="104" t="s">
        <v>93</v>
      </c>
      <c r="P588" s="105"/>
      <c r="Q588" s="16"/>
      <c r="R588" s="69" t="s">
        <v>6</v>
      </c>
      <c r="S588" s="104" t="s">
        <v>93</v>
      </c>
      <c r="T588" s="105"/>
      <c r="U588" s="16"/>
      <c r="V588" s="69" t="s">
        <v>6</v>
      </c>
      <c r="W588" s="104" t="s">
        <v>93</v>
      </c>
      <c r="X588" s="105"/>
    </row>
    <row r="589" spans="2:24">
      <c r="B589" s="69" t="s">
        <v>7</v>
      </c>
      <c r="C589" s="69" t="s">
        <v>8</v>
      </c>
      <c r="D589" s="69" t="s">
        <v>9</v>
      </c>
      <c r="E589" s="16"/>
      <c r="F589" s="69" t="s">
        <v>7</v>
      </c>
      <c r="G589" s="69" t="s">
        <v>8</v>
      </c>
      <c r="H589" s="69" t="s">
        <v>9</v>
      </c>
      <c r="I589" s="16"/>
      <c r="J589" s="69" t="s">
        <v>7</v>
      </c>
      <c r="K589" s="69" t="s">
        <v>8</v>
      </c>
      <c r="L589" s="69" t="s">
        <v>9</v>
      </c>
      <c r="M589" s="16"/>
      <c r="N589" s="69" t="s">
        <v>7</v>
      </c>
      <c r="O589" s="69" t="s">
        <v>8</v>
      </c>
      <c r="P589" s="69" t="s">
        <v>9</v>
      </c>
      <c r="Q589" s="16"/>
      <c r="R589" s="69" t="s">
        <v>7</v>
      </c>
      <c r="S589" s="69" t="s">
        <v>8</v>
      </c>
      <c r="T589" s="69" t="s">
        <v>9</v>
      </c>
      <c r="U589" s="16"/>
      <c r="V589" s="69" t="s">
        <v>7</v>
      </c>
      <c r="W589" s="69" t="s">
        <v>8</v>
      </c>
      <c r="X589" s="69" t="s">
        <v>9</v>
      </c>
    </row>
    <row r="590" spans="2:24">
      <c r="B5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0" s="18"/>
      <c r="E590" s="16"/>
      <c r="F5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0" s="18"/>
      <c r="I590" s="16"/>
      <c r="J5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0" s="18"/>
      <c r="M590" s="16"/>
      <c r="N5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0" s="18"/>
      <c r="Q590" s="16"/>
      <c r="R5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0" s="18"/>
      <c r="U590" s="16"/>
      <c r="V5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0" s="18"/>
    </row>
    <row r="591" spans="2:24">
      <c r="B591" s="69">
        <f t="shared" ref="B591:B599" ca="1" si="138">IF(RIGHT(INDIRECT(ADDRESS(FLOOR((ROW()-5)/25,1)*25+13,FLOOR((COLUMN()-2)/8,1)*8+3)),3)="16C",
IF((MOD(ROW()-14,25)+FLOOR(MOD(COLUMN()-2,8)/4,1)*10)&gt;16,"",MOD(ROW()-14,25)+FLOOR(MOD(COLUMN()-2,8)/4,1)*10),MOD(ROW()-14,25))</f>
        <v>2</v>
      </c>
      <c r="C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1" s="18"/>
      <c r="E591" s="16"/>
      <c r="F591" s="69">
        <f t="shared" ref="F591:F599" ca="1" si="139">IF(RIGHT(INDIRECT(ADDRESS(FLOOR((ROW()-5)/25,1)*25+13,FLOOR((COLUMN()-2)/8,1)*8+3)),3)="16C",
IF((MOD(ROW()-14,25)+FLOOR(MOD(COLUMN()-2,8)/4,1)*10)&gt;16,"",MOD(ROW()-14,25)+FLOOR(MOD(COLUMN()-2,8)/4,1)*10),MOD(ROW()-14,25))</f>
        <v>2</v>
      </c>
      <c r="G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1" s="18"/>
      <c r="I591" s="16"/>
      <c r="J591" s="69">
        <f t="shared" ref="J591:J599" ca="1" si="140">IF(RIGHT(INDIRECT(ADDRESS(FLOOR((ROW()-5)/25,1)*25+13,FLOOR((COLUMN()-2)/8,1)*8+3)),3)="16C",
IF((MOD(ROW()-14,25)+FLOOR(MOD(COLUMN()-2,8)/4,1)*10)&gt;16,"",MOD(ROW()-14,25)+FLOOR(MOD(COLUMN()-2,8)/4,1)*10),MOD(ROW()-14,25))</f>
        <v>2</v>
      </c>
      <c r="K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1" s="18"/>
      <c r="M591" s="16"/>
      <c r="N591" s="69">
        <f t="shared" ref="N591:N599" ca="1" si="141">IF(RIGHT(INDIRECT(ADDRESS(FLOOR((ROW()-5)/25,1)*25+13,FLOOR((COLUMN()-2)/8,1)*8+3)),3)="16C",
IF((MOD(ROW()-14,25)+FLOOR(MOD(COLUMN()-2,8)/4,1)*10)&gt;16,"",MOD(ROW()-14,25)+FLOOR(MOD(COLUMN()-2,8)/4,1)*10),MOD(ROW()-14,25))</f>
        <v>2</v>
      </c>
      <c r="O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1" s="18"/>
      <c r="Q591" s="16"/>
      <c r="R591" s="69">
        <f t="shared" ref="R591:R599" ca="1" si="142">IF(RIGHT(INDIRECT(ADDRESS(FLOOR((ROW()-5)/25,1)*25+13,FLOOR((COLUMN()-2)/8,1)*8+3)),3)="16C",
IF((MOD(ROW()-14,25)+FLOOR(MOD(COLUMN()-2,8)/4,1)*10)&gt;16,"",MOD(ROW()-14,25)+FLOOR(MOD(COLUMN()-2,8)/4,1)*10),MOD(ROW()-14,25))</f>
        <v>2</v>
      </c>
      <c r="S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1" s="18"/>
      <c r="U591" s="16"/>
      <c r="V591" s="69">
        <f t="shared" ref="V591:V599" ca="1" si="143">IF(RIGHT(INDIRECT(ADDRESS(FLOOR((ROW()-5)/25,1)*25+13,FLOOR((COLUMN()-2)/8,1)*8+3)),3)="16C",
IF((MOD(ROW()-14,25)+FLOOR(MOD(COLUMN()-2,8)/4,1)*10)&gt;16,"",MOD(ROW()-14,25)+FLOOR(MOD(COLUMN()-2,8)/4,1)*10),MOD(ROW()-14,25))</f>
        <v>2</v>
      </c>
      <c r="W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1" s="18"/>
    </row>
    <row r="592" spans="2:24">
      <c r="B592" s="69">
        <f t="shared" ca="1" si="138"/>
        <v>3</v>
      </c>
      <c r="C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2" s="18"/>
      <c r="E592" s="16"/>
      <c r="F592" s="69">
        <f t="shared" ca="1" si="139"/>
        <v>3</v>
      </c>
      <c r="G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2" s="18"/>
      <c r="I592" s="16"/>
      <c r="J592" s="69">
        <f t="shared" ca="1" si="140"/>
        <v>3</v>
      </c>
      <c r="K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2" s="18"/>
      <c r="M592" s="16"/>
      <c r="N592" s="69">
        <f t="shared" ca="1" si="141"/>
        <v>3</v>
      </c>
      <c r="O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2" s="18"/>
      <c r="Q592" s="16"/>
      <c r="R592" s="69">
        <f t="shared" ca="1" si="142"/>
        <v>3</v>
      </c>
      <c r="S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2" s="18"/>
      <c r="U592" s="16"/>
      <c r="V592" s="69">
        <f t="shared" ca="1" si="143"/>
        <v>3</v>
      </c>
      <c r="W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2" s="18"/>
    </row>
    <row r="593" spans="2:24">
      <c r="B593" s="69">
        <f t="shared" ca="1" si="138"/>
        <v>4</v>
      </c>
      <c r="C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3" s="18"/>
      <c r="E593" s="16"/>
      <c r="F593" s="69">
        <f t="shared" ca="1" si="139"/>
        <v>4</v>
      </c>
      <c r="G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3" s="18"/>
      <c r="I593" s="16"/>
      <c r="J593" s="69">
        <f t="shared" ca="1" si="140"/>
        <v>4</v>
      </c>
      <c r="K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3" s="18"/>
      <c r="M593" s="16"/>
      <c r="N593" s="69">
        <f t="shared" ca="1" si="141"/>
        <v>4</v>
      </c>
      <c r="O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3" s="18"/>
      <c r="Q593" s="16"/>
      <c r="R593" s="69">
        <f t="shared" ca="1" si="142"/>
        <v>4</v>
      </c>
      <c r="S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3" s="18"/>
      <c r="U593" s="16"/>
      <c r="V593" s="69">
        <f t="shared" ca="1" si="143"/>
        <v>4</v>
      </c>
      <c r="W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3" s="18"/>
    </row>
    <row r="594" spans="2:24">
      <c r="B594" s="69">
        <f t="shared" ca="1" si="138"/>
        <v>5</v>
      </c>
      <c r="C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4" s="20"/>
      <c r="E594" s="16"/>
      <c r="F594" s="69">
        <f t="shared" ca="1" si="139"/>
        <v>5</v>
      </c>
      <c r="G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4" s="20"/>
      <c r="I594" s="16"/>
      <c r="J594" s="69">
        <f t="shared" ca="1" si="140"/>
        <v>5</v>
      </c>
      <c r="K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4" s="20"/>
      <c r="M594" s="16"/>
      <c r="N594" s="69">
        <f t="shared" ca="1" si="141"/>
        <v>5</v>
      </c>
      <c r="O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4" s="20"/>
      <c r="Q594" s="16"/>
      <c r="R594" s="69">
        <f t="shared" ca="1" si="142"/>
        <v>5</v>
      </c>
      <c r="S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4" s="20"/>
      <c r="U594" s="16"/>
      <c r="V594" s="69">
        <f t="shared" ca="1" si="143"/>
        <v>5</v>
      </c>
      <c r="W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4" s="20"/>
    </row>
    <row r="595" spans="2:24">
      <c r="B595" s="69">
        <f t="shared" ca="1" si="138"/>
        <v>6</v>
      </c>
      <c r="C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5" s="69"/>
      <c r="E595" s="16"/>
      <c r="F595" s="69">
        <f t="shared" ca="1" si="139"/>
        <v>6</v>
      </c>
      <c r="G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5" s="69"/>
      <c r="I595" s="16"/>
      <c r="J595" s="69">
        <f t="shared" ca="1" si="140"/>
        <v>6</v>
      </c>
      <c r="K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5" s="69"/>
      <c r="M595" s="16"/>
      <c r="N595" s="69">
        <f t="shared" ca="1" si="141"/>
        <v>6</v>
      </c>
      <c r="O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5" s="69"/>
      <c r="Q595" s="16"/>
      <c r="R595" s="69">
        <f t="shared" ca="1" si="142"/>
        <v>6</v>
      </c>
      <c r="S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5" s="69"/>
      <c r="U595" s="16"/>
      <c r="V595" s="69">
        <f t="shared" ca="1" si="143"/>
        <v>6</v>
      </c>
      <c r="W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5" s="69"/>
    </row>
    <row r="596" spans="2:24">
      <c r="B596" s="69">
        <f t="shared" ca="1" si="138"/>
        <v>7</v>
      </c>
      <c r="C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6" s="69"/>
      <c r="E596" s="16"/>
      <c r="F596" s="69">
        <f t="shared" ca="1" si="139"/>
        <v>7</v>
      </c>
      <c r="G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6" s="69"/>
      <c r="I596" s="16"/>
      <c r="J596" s="69">
        <f t="shared" ca="1" si="140"/>
        <v>7</v>
      </c>
      <c r="K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6" s="69"/>
      <c r="M596" s="16"/>
      <c r="N596" s="69">
        <f t="shared" ca="1" si="141"/>
        <v>7</v>
      </c>
      <c r="O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6" s="69"/>
      <c r="Q596" s="16"/>
      <c r="R596" s="69">
        <f t="shared" ca="1" si="142"/>
        <v>7</v>
      </c>
      <c r="S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6" s="69"/>
      <c r="U596" s="16"/>
      <c r="V596" s="69">
        <f t="shared" ca="1" si="143"/>
        <v>7</v>
      </c>
      <c r="W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6" s="69"/>
    </row>
    <row r="597" spans="2:24">
      <c r="B597" s="69">
        <f t="shared" ca="1" si="138"/>
        <v>8</v>
      </c>
      <c r="C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7" s="69"/>
      <c r="E597" s="16"/>
      <c r="F597" s="69">
        <f t="shared" ca="1" si="139"/>
        <v>8</v>
      </c>
      <c r="G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7" s="69"/>
      <c r="I597" s="16"/>
      <c r="J597" s="69">
        <f t="shared" ca="1" si="140"/>
        <v>8</v>
      </c>
      <c r="K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7" s="69"/>
      <c r="M597" s="16"/>
      <c r="N597" s="69">
        <f t="shared" ca="1" si="141"/>
        <v>8</v>
      </c>
      <c r="O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7" s="69"/>
      <c r="Q597" s="16"/>
      <c r="R597" s="69">
        <f t="shared" ca="1" si="142"/>
        <v>8</v>
      </c>
      <c r="S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7" s="69"/>
      <c r="U597" s="16"/>
      <c r="V597" s="69">
        <f t="shared" ca="1" si="143"/>
        <v>8</v>
      </c>
      <c r="W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7" s="69"/>
    </row>
    <row r="598" spans="2:24">
      <c r="B598" s="69">
        <f t="shared" ca="1" si="138"/>
        <v>9</v>
      </c>
      <c r="C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8" s="69"/>
      <c r="E598" s="16"/>
      <c r="F598" s="69">
        <f t="shared" ca="1" si="139"/>
        <v>9</v>
      </c>
      <c r="G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8" s="69"/>
      <c r="I598" s="16"/>
      <c r="J598" s="69">
        <f t="shared" ca="1" si="140"/>
        <v>9</v>
      </c>
      <c r="K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8" s="69"/>
      <c r="M598" s="16"/>
      <c r="N598" s="69">
        <f t="shared" ca="1" si="141"/>
        <v>9</v>
      </c>
      <c r="O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8" s="69"/>
      <c r="Q598" s="16"/>
      <c r="R598" s="69">
        <f t="shared" ca="1" si="142"/>
        <v>9</v>
      </c>
      <c r="S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8" s="69"/>
      <c r="U598" s="16"/>
      <c r="V598" s="69">
        <f t="shared" ca="1" si="143"/>
        <v>9</v>
      </c>
      <c r="W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8" s="69"/>
    </row>
    <row r="599" spans="2:24">
      <c r="B599" s="69">
        <f t="shared" ca="1" si="138"/>
        <v>10</v>
      </c>
      <c r="C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9" s="69"/>
      <c r="E599" s="16"/>
      <c r="F599" s="69">
        <f t="shared" ca="1" si="139"/>
        <v>10</v>
      </c>
      <c r="G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9" s="69"/>
      <c r="I599" s="16"/>
      <c r="J599" s="69">
        <f t="shared" ca="1" si="140"/>
        <v>10</v>
      </c>
      <c r="K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9" s="69"/>
      <c r="M599" s="16"/>
      <c r="N599" s="69">
        <f t="shared" ca="1" si="141"/>
        <v>10</v>
      </c>
      <c r="O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9" s="69"/>
      <c r="Q599" s="16"/>
      <c r="R599" s="69">
        <f t="shared" ca="1" si="142"/>
        <v>10</v>
      </c>
      <c r="S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9" s="69"/>
      <c r="U599" s="16"/>
      <c r="V599" s="69">
        <f t="shared" ca="1" si="143"/>
        <v>10</v>
      </c>
      <c r="W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9" s="69"/>
    </row>
    <row r="600" spans="2:24">
      <c r="B600" s="101" t="s">
        <v>226</v>
      </c>
      <c r="C600" s="102"/>
      <c r="D600" s="103"/>
      <c r="E600" s="16"/>
      <c r="F600" s="101" t="s">
        <v>226</v>
      </c>
      <c r="G600" s="102"/>
      <c r="H600" s="103"/>
      <c r="I600" s="16"/>
      <c r="J600" s="101" t="s">
        <v>226</v>
      </c>
      <c r="K600" s="102"/>
      <c r="L600" s="103"/>
      <c r="M600" s="16"/>
      <c r="N600" s="101" t="s">
        <v>226</v>
      </c>
      <c r="O600" s="102"/>
      <c r="P600" s="103"/>
      <c r="Q600" s="16"/>
      <c r="R600" s="101" t="s">
        <v>226</v>
      </c>
      <c r="S600" s="102"/>
      <c r="T600" s="103"/>
      <c r="U600" s="16"/>
      <c r="V600" s="101" t="s">
        <v>226</v>
      </c>
      <c r="W600" s="102"/>
      <c r="X600" s="103"/>
    </row>
  </sheetData>
  <mergeCells count="1296">
    <mergeCell ref="C8:D8"/>
    <mergeCell ref="G8:H8"/>
    <mergeCell ref="K8:L8"/>
    <mergeCell ref="O8:P8"/>
    <mergeCell ref="S8:T8"/>
    <mergeCell ref="W8:X8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O5:P5"/>
    <mergeCell ref="S5:T5"/>
    <mergeCell ref="W5:X5"/>
    <mergeCell ref="C11:D11"/>
    <mergeCell ref="G11:H11"/>
    <mergeCell ref="K11:L11"/>
    <mergeCell ref="O11:P11"/>
    <mergeCell ref="S11:T11"/>
    <mergeCell ref="W11:X11"/>
    <mergeCell ref="C10:D10"/>
    <mergeCell ref="G10:H10"/>
    <mergeCell ref="K10:L10"/>
    <mergeCell ref="O10:P10"/>
    <mergeCell ref="S10:T10"/>
    <mergeCell ref="W10:X10"/>
    <mergeCell ref="C9:D9"/>
    <mergeCell ref="G9:H9"/>
    <mergeCell ref="K9:L9"/>
    <mergeCell ref="O9:P9"/>
    <mergeCell ref="S9:T9"/>
    <mergeCell ref="W9:X9"/>
    <mergeCell ref="B25:D25"/>
    <mergeCell ref="F25:H25"/>
    <mergeCell ref="J25:L25"/>
    <mergeCell ref="N25:P25"/>
    <mergeCell ref="R25:T25"/>
    <mergeCell ref="V25:X25"/>
    <mergeCell ref="C13:D13"/>
    <mergeCell ref="G13:H13"/>
    <mergeCell ref="K13:L13"/>
    <mergeCell ref="O13:P13"/>
    <mergeCell ref="S13:T13"/>
    <mergeCell ref="W13:X13"/>
    <mergeCell ref="C12:D12"/>
    <mergeCell ref="G12:H12"/>
    <mergeCell ref="K12:L12"/>
    <mergeCell ref="O12:P12"/>
    <mergeCell ref="S12:T12"/>
    <mergeCell ref="W12:X12"/>
    <mergeCell ref="C33:D33"/>
    <mergeCell ref="G33:H33"/>
    <mergeCell ref="K33:L33"/>
    <mergeCell ref="O33:P33"/>
    <mergeCell ref="S33:T33"/>
    <mergeCell ref="W33:X33"/>
    <mergeCell ref="C31:D31"/>
    <mergeCell ref="G31:H31"/>
    <mergeCell ref="K31:L31"/>
    <mergeCell ref="O31:P31"/>
    <mergeCell ref="S31:T31"/>
    <mergeCell ref="W31:X31"/>
    <mergeCell ref="C30:D30"/>
    <mergeCell ref="G30:H30"/>
    <mergeCell ref="K30:L30"/>
    <mergeCell ref="O30:P30"/>
    <mergeCell ref="S30:T30"/>
    <mergeCell ref="W30:X30"/>
    <mergeCell ref="C36:D36"/>
    <mergeCell ref="G36:H36"/>
    <mergeCell ref="K36:L36"/>
    <mergeCell ref="O36:P36"/>
    <mergeCell ref="S36:T36"/>
    <mergeCell ref="W36:X36"/>
    <mergeCell ref="C35:D35"/>
    <mergeCell ref="G35:H35"/>
    <mergeCell ref="K35:L35"/>
    <mergeCell ref="O35:P35"/>
    <mergeCell ref="S35:T35"/>
    <mergeCell ref="W35:X35"/>
    <mergeCell ref="C34:D34"/>
    <mergeCell ref="G34:H34"/>
    <mergeCell ref="K34:L34"/>
    <mergeCell ref="O34:P34"/>
    <mergeCell ref="S34:T34"/>
    <mergeCell ref="W34:X34"/>
    <mergeCell ref="B50:D50"/>
    <mergeCell ref="F50:H50"/>
    <mergeCell ref="J50:L50"/>
    <mergeCell ref="N50:P50"/>
    <mergeCell ref="R50:T50"/>
    <mergeCell ref="V50:X50"/>
    <mergeCell ref="C38:D38"/>
    <mergeCell ref="G38:H38"/>
    <mergeCell ref="K38:L38"/>
    <mergeCell ref="O38:P38"/>
    <mergeCell ref="S38:T38"/>
    <mergeCell ref="W38:X38"/>
    <mergeCell ref="C37:D37"/>
    <mergeCell ref="G37:H37"/>
    <mergeCell ref="K37:L37"/>
    <mergeCell ref="O37:P37"/>
    <mergeCell ref="S37:T37"/>
    <mergeCell ref="W37:X37"/>
    <mergeCell ref="C58:D58"/>
    <mergeCell ref="G58:H58"/>
    <mergeCell ref="K58:L58"/>
    <mergeCell ref="O58:P58"/>
    <mergeCell ref="S58:T58"/>
    <mergeCell ref="W58:X58"/>
    <mergeCell ref="C56:D56"/>
    <mergeCell ref="G56:H56"/>
    <mergeCell ref="K56:L56"/>
    <mergeCell ref="O56:P56"/>
    <mergeCell ref="S56:T56"/>
    <mergeCell ref="W56:X56"/>
    <mergeCell ref="C55:D55"/>
    <mergeCell ref="G55:H55"/>
    <mergeCell ref="K55:L55"/>
    <mergeCell ref="O55:P55"/>
    <mergeCell ref="S55:T55"/>
    <mergeCell ref="W55:X55"/>
    <mergeCell ref="C61:D61"/>
    <mergeCell ref="G61:H61"/>
    <mergeCell ref="K61:L61"/>
    <mergeCell ref="O61:P61"/>
    <mergeCell ref="S61:T61"/>
    <mergeCell ref="W61:X61"/>
    <mergeCell ref="C60:D60"/>
    <mergeCell ref="G60:H60"/>
    <mergeCell ref="K60:L60"/>
    <mergeCell ref="O60:P60"/>
    <mergeCell ref="S60:T60"/>
    <mergeCell ref="W60:X60"/>
    <mergeCell ref="C59:D59"/>
    <mergeCell ref="G59:H59"/>
    <mergeCell ref="K59:L59"/>
    <mergeCell ref="O59:P59"/>
    <mergeCell ref="S59:T59"/>
    <mergeCell ref="W59:X59"/>
    <mergeCell ref="B75:D75"/>
    <mergeCell ref="F75:H75"/>
    <mergeCell ref="J75:L75"/>
    <mergeCell ref="N75:P75"/>
    <mergeCell ref="R75:T75"/>
    <mergeCell ref="V75:X75"/>
    <mergeCell ref="C63:D63"/>
    <mergeCell ref="G63:H63"/>
    <mergeCell ref="K63:L63"/>
    <mergeCell ref="O63:P63"/>
    <mergeCell ref="S63:T63"/>
    <mergeCell ref="W63:X63"/>
    <mergeCell ref="C62:D62"/>
    <mergeCell ref="G62:H62"/>
    <mergeCell ref="K62:L62"/>
    <mergeCell ref="O62:P62"/>
    <mergeCell ref="S62:T62"/>
    <mergeCell ref="W62:X62"/>
    <mergeCell ref="C83:D83"/>
    <mergeCell ref="G83:H83"/>
    <mergeCell ref="K83:L83"/>
    <mergeCell ref="O83:P83"/>
    <mergeCell ref="S83:T83"/>
    <mergeCell ref="W83:X83"/>
    <mergeCell ref="C81:D81"/>
    <mergeCell ref="G81:H81"/>
    <mergeCell ref="K81:L81"/>
    <mergeCell ref="O81:P81"/>
    <mergeCell ref="S81:T81"/>
    <mergeCell ref="W81:X81"/>
    <mergeCell ref="C80:D80"/>
    <mergeCell ref="G80:H80"/>
    <mergeCell ref="K80:L80"/>
    <mergeCell ref="O80:P80"/>
    <mergeCell ref="S80:T80"/>
    <mergeCell ref="W80:X80"/>
    <mergeCell ref="C86:D86"/>
    <mergeCell ref="G86:H86"/>
    <mergeCell ref="K86:L86"/>
    <mergeCell ref="O86:P86"/>
    <mergeCell ref="S86:T86"/>
    <mergeCell ref="W86:X86"/>
    <mergeCell ref="C85:D85"/>
    <mergeCell ref="G85:H85"/>
    <mergeCell ref="K85:L85"/>
    <mergeCell ref="O85:P85"/>
    <mergeCell ref="S85:T85"/>
    <mergeCell ref="W85:X85"/>
    <mergeCell ref="C84:D84"/>
    <mergeCell ref="G84:H84"/>
    <mergeCell ref="K84:L84"/>
    <mergeCell ref="O84:P84"/>
    <mergeCell ref="S84:T84"/>
    <mergeCell ref="W84:X84"/>
    <mergeCell ref="B100:D100"/>
    <mergeCell ref="F100:H100"/>
    <mergeCell ref="J100:L100"/>
    <mergeCell ref="N100:P100"/>
    <mergeCell ref="R100:T100"/>
    <mergeCell ref="V100:X100"/>
    <mergeCell ref="C88:D88"/>
    <mergeCell ref="G88:H88"/>
    <mergeCell ref="K88:L88"/>
    <mergeCell ref="O88:P88"/>
    <mergeCell ref="S88:T88"/>
    <mergeCell ref="W88:X88"/>
    <mergeCell ref="C87:D87"/>
    <mergeCell ref="G87:H87"/>
    <mergeCell ref="K87:L87"/>
    <mergeCell ref="O87:P87"/>
    <mergeCell ref="S87:T87"/>
    <mergeCell ref="W87:X87"/>
    <mergeCell ref="C108:D108"/>
    <mergeCell ref="G108:H108"/>
    <mergeCell ref="K108:L108"/>
    <mergeCell ref="O108:P108"/>
    <mergeCell ref="S108:T108"/>
    <mergeCell ref="W108:X108"/>
    <mergeCell ref="C106:D106"/>
    <mergeCell ref="G106:H106"/>
    <mergeCell ref="K106:L106"/>
    <mergeCell ref="O106:P106"/>
    <mergeCell ref="S106:T106"/>
    <mergeCell ref="W106:X106"/>
    <mergeCell ref="C105:D105"/>
    <mergeCell ref="G105:H105"/>
    <mergeCell ref="K105:L105"/>
    <mergeCell ref="O105:P105"/>
    <mergeCell ref="S105:T105"/>
    <mergeCell ref="W105:X105"/>
    <mergeCell ref="C111:D111"/>
    <mergeCell ref="G111:H111"/>
    <mergeCell ref="K111:L111"/>
    <mergeCell ref="O111:P111"/>
    <mergeCell ref="S111:T111"/>
    <mergeCell ref="W111:X111"/>
    <mergeCell ref="C110:D110"/>
    <mergeCell ref="G110:H110"/>
    <mergeCell ref="K110:L110"/>
    <mergeCell ref="O110:P110"/>
    <mergeCell ref="S110:T110"/>
    <mergeCell ref="W110:X110"/>
    <mergeCell ref="C109:D109"/>
    <mergeCell ref="G109:H109"/>
    <mergeCell ref="K109:L109"/>
    <mergeCell ref="O109:P109"/>
    <mergeCell ref="S109:T109"/>
    <mergeCell ref="W109:X109"/>
    <mergeCell ref="B125:D125"/>
    <mergeCell ref="F125:H125"/>
    <mergeCell ref="J125:L125"/>
    <mergeCell ref="N125:P125"/>
    <mergeCell ref="R125:T125"/>
    <mergeCell ref="V125:X125"/>
    <mergeCell ref="C113:D113"/>
    <mergeCell ref="G113:H113"/>
    <mergeCell ref="K113:L113"/>
    <mergeCell ref="O113:P113"/>
    <mergeCell ref="S113:T113"/>
    <mergeCell ref="W113:X113"/>
    <mergeCell ref="C112:D112"/>
    <mergeCell ref="G112:H112"/>
    <mergeCell ref="K112:L112"/>
    <mergeCell ref="O112:P112"/>
    <mergeCell ref="S112:T112"/>
    <mergeCell ref="W112:X112"/>
    <mergeCell ref="C133:D133"/>
    <mergeCell ref="G133:H133"/>
    <mergeCell ref="K133:L133"/>
    <mergeCell ref="O133:P133"/>
    <mergeCell ref="S133:T133"/>
    <mergeCell ref="W133:X133"/>
    <mergeCell ref="C131:D131"/>
    <mergeCell ref="G131:H131"/>
    <mergeCell ref="K131:L131"/>
    <mergeCell ref="O131:P131"/>
    <mergeCell ref="S131:T131"/>
    <mergeCell ref="W131:X131"/>
    <mergeCell ref="C130:D130"/>
    <mergeCell ref="G130:H130"/>
    <mergeCell ref="K130:L130"/>
    <mergeCell ref="O130:P130"/>
    <mergeCell ref="S130:T130"/>
    <mergeCell ref="W130:X130"/>
    <mergeCell ref="C136:D136"/>
    <mergeCell ref="G136:H136"/>
    <mergeCell ref="K136:L136"/>
    <mergeCell ref="O136:P136"/>
    <mergeCell ref="S136:T136"/>
    <mergeCell ref="W136:X136"/>
    <mergeCell ref="C135:D135"/>
    <mergeCell ref="G135:H135"/>
    <mergeCell ref="K135:L135"/>
    <mergeCell ref="O135:P135"/>
    <mergeCell ref="S135:T135"/>
    <mergeCell ref="W135:X135"/>
    <mergeCell ref="C134:D134"/>
    <mergeCell ref="G134:H134"/>
    <mergeCell ref="K134:L134"/>
    <mergeCell ref="O134:P134"/>
    <mergeCell ref="S134:T134"/>
    <mergeCell ref="W134:X134"/>
    <mergeCell ref="B150:D150"/>
    <mergeCell ref="F150:H150"/>
    <mergeCell ref="J150:L150"/>
    <mergeCell ref="N150:P150"/>
    <mergeCell ref="R150:T150"/>
    <mergeCell ref="V150:X150"/>
    <mergeCell ref="C138:D138"/>
    <mergeCell ref="G138:H138"/>
    <mergeCell ref="K138:L138"/>
    <mergeCell ref="O138:P138"/>
    <mergeCell ref="S138:T138"/>
    <mergeCell ref="W138:X138"/>
    <mergeCell ref="C137:D137"/>
    <mergeCell ref="G137:H137"/>
    <mergeCell ref="K137:L137"/>
    <mergeCell ref="O137:P137"/>
    <mergeCell ref="S137:T137"/>
    <mergeCell ref="W137:X137"/>
    <mergeCell ref="C158:D158"/>
    <mergeCell ref="G158:H158"/>
    <mergeCell ref="K158:L158"/>
    <mergeCell ref="O158:P158"/>
    <mergeCell ref="S158:T158"/>
    <mergeCell ref="W158:X158"/>
    <mergeCell ref="C156:D156"/>
    <mergeCell ref="G156:H156"/>
    <mergeCell ref="K156:L156"/>
    <mergeCell ref="O156:P156"/>
    <mergeCell ref="S156:T156"/>
    <mergeCell ref="W156:X156"/>
    <mergeCell ref="C155:D155"/>
    <mergeCell ref="G155:H155"/>
    <mergeCell ref="K155:L155"/>
    <mergeCell ref="O155:P155"/>
    <mergeCell ref="S155:T155"/>
    <mergeCell ref="W155:X155"/>
    <mergeCell ref="C161:D161"/>
    <mergeCell ref="G161:H161"/>
    <mergeCell ref="K161:L161"/>
    <mergeCell ref="O161:P161"/>
    <mergeCell ref="S161:T161"/>
    <mergeCell ref="W161:X161"/>
    <mergeCell ref="C160:D160"/>
    <mergeCell ref="G160:H160"/>
    <mergeCell ref="K160:L160"/>
    <mergeCell ref="O160:P160"/>
    <mergeCell ref="S160:T160"/>
    <mergeCell ref="W160:X160"/>
    <mergeCell ref="C159:D159"/>
    <mergeCell ref="G159:H159"/>
    <mergeCell ref="K159:L159"/>
    <mergeCell ref="O159:P159"/>
    <mergeCell ref="S159:T159"/>
    <mergeCell ref="W159:X159"/>
    <mergeCell ref="B175:D175"/>
    <mergeCell ref="F175:H175"/>
    <mergeCell ref="J175:L175"/>
    <mergeCell ref="N175:P175"/>
    <mergeCell ref="R175:T175"/>
    <mergeCell ref="V175:X175"/>
    <mergeCell ref="C163:D163"/>
    <mergeCell ref="G163:H163"/>
    <mergeCell ref="K163:L163"/>
    <mergeCell ref="O163:P163"/>
    <mergeCell ref="S163:T163"/>
    <mergeCell ref="W163:X163"/>
    <mergeCell ref="C162:D162"/>
    <mergeCell ref="G162:H162"/>
    <mergeCell ref="K162:L162"/>
    <mergeCell ref="O162:P162"/>
    <mergeCell ref="S162:T162"/>
    <mergeCell ref="W162:X162"/>
    <mergeCell ref="C183:D183"/>
    <mergeCell ref="G183:H183"/>
    <mergeCell ref="K183:L183"/>
    <mergeCell ref="O183:P183"/>
    <mergeCell ref="S183:T183"/>
    <mergeCell ref="W183:X183"/>
    <mergeCell ref="C181:D181"/>
    <mergeCell ref="G181:H181"/>
    <mergeCell ref="K181:L181"/>
    <mergeCell ref="O181:P181"/>
    <mergeCell ref="S181:T181"/>
    <mergeCell ref="W181:X181"/>
    <mergeCell ref="C180:D180"/>
    <mergeCell ref="G180:H180"/>
    <mergeCell ref="K180:L180"/>
    <mergeCell ref="O180:P180"/>
    <mergeCell ref="S180:T180"/>
    <mergeCell ref="W180:X180"/>
    <mergeCell ref="C186:D186"/>
    <mergeCell ref="G186:H186"/>
    <mergeCell ref="K186:L186"/>
    <mergeCell ref="O186:P186"/>
    <mergeCell ref="S186:T186"/>
    <mergeCell ref="W186:X186"/>
    <mergeCell ref="C185:D185"/>
    <mergeCell ref="G185:H185"/>
    <mergeCell ref="K185:L185"/>
    <mergeCell ref="O185:P185"/>
    <mergeCell ref="S185:T185"/>
    <mergeCell ref="W185:X185"/>
    <mergeCell ref="C184:D184"/>
    <mergeCell ref="G184:H184"/>
    <mergeCell ref="K184:L184"/>
    <mergeCell ref="O184:P184"/>
    <mergeCell ref="S184:T184"/>
    <mergeCell ref="W184:X184"/>
    <mergeCell ref="B200:D200"/>
    <mergeCell ref="F200:H200"/>
    <mergeCell ref="J200:L200"/>
    <mergeCell ref="N200:P200"/>
    <mergeCell ref="R200:T200"/>
    <mergeCell ref="V200:X200"/>
    <mergeCell ref="C188:D188"/>
    <mergeCell ref="G188:H188"/>
    <mergeCell ref="K188:L188"/>
    <mergeCell ref="O188:P188"/>
    <mergeCell ref="S188:T188"/>
    <mergeCell ref="W188:X188"/>
    <mergeCell ref="C187:D187"/>
    <mergeCell ref="G187:H187"/>
    <mergeCell ref="K187:L187"/>
    <mergeCell ref="O187:P187"/>
    <mergeCell ref="S187:T187"/>
    <mergeCell ref="W187:X187"/>
    <mergeCell ref="C208:D208"/>
    <mergeCell ref="G208:H208"/>
    <mergeCell ref="K208:L208"/>
    <mergeCell ref="O208:P208"/>
    <mergeCell ref="S208:T208"/>
    <mergeCell ref="W208:X208"/>
    <mergeCell ref="C206:D206"/>
    <mergeCell ref="G206:H206"/>
    <mergeCell ref="K206:L206"/>
    <mergeCell ref="O206:P206"/>
    <mergeCell ref="S206:T206"/>
    <mergeCell ref="W206:X206"/>
    <mergeCell ref="C205:D205"/>
    <mergeCell ref="G205:H205"/>
    <mergeCell ref="K205:L205"/>
    <mergeCell ref="O205:P205"/>
    <mergeCell ref="S205:T205"/>
    <mergeCell ref="W205:X205"/>
    <mergeCell ref="C211:D211"/>
    <mergeCell ref="G211:H211"/>
    <mergeCell ref="K211:L211"/>
    <mergeCell ref="O211:P211"/>
    <mergeCell ref="S211:T211"/>
    <mergeCell ref="W211:X211"/>
    <mergeCell ref="C210:D210"/>
    <mergeCell ref="G210:H210"/>
    <mergeCell ref="K210:L210"/>
    <mergeCell ref="O210:P210"/>
    <mergeCell ref="S210:T210"/>
    <mergeCell ref="W210:X210"/>
    <mergeCell ref="C209:D209"/>
    <mergeCell ref="G209:H209"/>
    <mergeCell ref="K209:L209"/>
    <mergeCell ref="O209:P209"/>
    <mergeCell ref="S209:T209"/>
    <mergeCell ref="W209:X209"/>
    <mergeCell ref="B225:D225"/>
    <mergeCell ref="F225:H225"/>
    <mergeCell ref="J225:L225"/>
    <mergeCell ref="N225:P225"/>
    <mergeCell ref="R225:T225"/>
    <mergeCell ref="V225:X225"/>
    <mergeCell ref="C213:D213"/>
    <mergeCell ref="G213:H213"/>
    <mergeCell ref="K213:L213"/>
    <mergeCell ref="O213:P213"/>
    <mergeCell ref="S213:T213"/>
    <mergeCell ref="W213:X213"/>
    <mergeCell ref="C212:D212"/>
    <mergeCell ref="G212:H212"/>
    <mergeCell ref="K212:L212"/>
    <mergeCell ref="O212:P212"/>
    <mergeCell ref="S212:T212"/>
    <mergeCell ref="W212:X212"/>
    <mergeCell ref="C233:D233"/>
    <mergeCell ref="G233:H233"/>
    <mergeCell ref="K233:L233"/>
    <mergeCell ref="O233:P233"/>
    <mergeCell ref="S233:T233"/>
    <mergeCell ref="W233:X233"/>
    <mergeCell ref="C231:D231"/>
    <mergeCell ref="G231:H231"/>
    <mergeCell ref="K231:L231"/>
    <mergeCell ref="O231:P231"/>
    <mergeCell ref="S231:T231"/>
    <mergeCell ref="W231:X231"/>
    <mergeCell ref="C230:D230"/>
    <mergeCell ref="G230:H230"/>
    <mergeCell ref="K230:L230"/>
    <mergeCell ref="O230:P230"/>
    <mergeCell ref="S230:T230"/>
    <mergeCell ref="W230:X230"/>
    <mergeCell ref="C236:D236"/>
    <mergeCell ref="G236:H236"/>
    <mergeCell ref="K236:L236"/>
    <mergeCell ref="O236:P236"/>
    <mergeCell ref="S236:T236"/>
    <mergeCell ref="W236:X236"/>
    <mergeCell ref="C235:D235"/>
    <mergeCell ref="G235:H235"/>
    <mergeCell ref="K235:L235"/>
    <mergeCell ref="O235:P235"/>
    <mergeCell ref="S235:T235"/>
    <mergeCell ref="W235:X235"/>
    <mergeCell ref="C234:D234"/>
    <mergeCell ref="G234:H234"/>
    <mergeCell ref="K234:L234"/>
    <mergeCell ref="O234:P234"/>
    <mergeCell ref="S234:T234"/>
    <mergeCell ref="W234:X234"/>
    <mergeCell ref="B250:D250"/>
    <mergeCell ref="F250:H250"/>
    <mergeCell ref="J250:L250"/>
    <mergeCell ref="N250:P250"/>
    <mergeCell ref="R250:T250"/>
    <mergeCell ref="V250:X250"/>
    <mergeCell ref="C238:D238"/>
    <mergeCell ref="G238:H238"/>
    <mergeCell ref="K238:L238"/>
    <mergeCell ref="O238:P238"/>
    <mergeCell ref="S238:T238"/>
    <mergeCell ref="W238:X238"/>
    <mergeCell ref="C237:D237"/>
    <mergeCell ref="G237:H237"/>
    <mergeCell ref="K237:L237"/>
    <mergeCell ref="O237:P237"/>
    <mergeCell ref="S237:T237"/>
    <mergeCell ref="W237:X237"/>
    <mergeCell ref="C258:D258"/>
    <mergeCell ref="G258:H258"/>
    <mergeCell ref="K258:L258"/>
    <mergeCell ref="O258:P258"/>
    <mergeCell ref="S258:T258"/>
    <mergeCell ref="W258:X258"/>
    <mergeCell ref="C256:D256"/>
    <mergeCell ref="G256:H256"/>
    <mergeCell ref="K256:L256"/>
    <mergeCell ref="O256:P256"/>
    <mergeCell ref="S256:T256"/>
    <mergeCell ref="W256:X256"/>
    <mergeCell ref="C255:D255"/>
    <mergeCell ref="G255:H255"/>
    <mergeCell ref="K255:L255"/>
    <mergeCell ref="O255:P255"/>
    <mergeCell ref="S255:T255"/>
    <mergeCell ref="W255:X255"/>
    <mergeCell ref="C261:D261"/>
    <mergeCell ref="G261:H261"/>
    <mergeCell ref="K261:L261"/>
    <mergeCell ref="O261:P261"/>
    <mergeCell ref="S261:T261"/>
    <mergeCell ref="W261:X261"/>
    <mergeCell ref="C260:D260"/>
    <mergeCell ref="G260:H260"/>
    <mergeCell ref="K260:L260"/>
    <mergeCell ref="O260:P260"/>
    <mergeCell ref="S260:T260"/>
    <mergeCell ref="W260:X260"/>
    <mergeCell ref="C259:D259"/>
    <mergeCell ref="G259:H259"/>
    <mergeCell ref="K259:L259"/>
    <mergeCell ref="O259:P259"/>
    <mergeCell ref="S259:T259"/>
    <mergeCell ref="W259:X259"/>
    <mergeCell ref="B275:D275"/>
    <mergeCell ref="F275:H275"/>
    <mergeCell ref="J275:L275"/>
    <mergeCell ref="N275:P275"/>
    <mergeCell ref="R275:T275"/>
    <mergeCell ref="V275:X275"/>
    <mergeCell ref="C263:D263"/>
    <mergeCell ref="G263:H263"/>
    <mergeCell ref="K263:L263"/>
    <mergeCell ref="O263:P263"/>
    <mergeCell ref="S263:T263"/>
    <mergeCell ref="W263:X263"/>
    <mergeCell ref="C262:D262"/>
    <mergeCell ref="G262:H262"/>
    <mergeCell ref="K262:L262"/>
    <mergeCell ref="O262:P262"/>
    <mergeCell ref="S262:T262"/>
    <mergeCell ref="W262:X262"/>
    <mergeCell ref="C283:D283"/>
    <mergeCell ref="G283:H283"/>
    <mergeCell ref="K283:L283"/>
    <mergeCell ref="O283:P283"/>
    <mergeCell ref="S283:T283"/>
    <mergeCell ref="W283:X283"/>
    <mergeCell ref="C281:D281"/>
    <mergeCell ref="G281:H281"/>
    <mergeCell ref="K281:L281"/>
    <mergeCell ref="O281:P281"/>
    <mergeCell ref="S281:T281"/>
    <mergeCell ref="W281:X281"/>
    <mergeCell ref="C280:D280"/>
    <mergeCell ref="G280:H280"/>
    <mergeCell ref="K280:L280"/>
    <mergeCell ref="O280:P280"/>
    <mergeCell ref="S280:T280"/>
    <mergeCell ref="W280:X280"/>
    <mergeCell ref="C286:D286"/>
    <mergeCell ref="G286:H286"/>
    <mergeCell ref="K286:L286"/>
    <mergeCell ref="O286:P286"/>
    <mergeCell ref="S286:T286"/>
    <mergeCell ref="W286:X286"/>
    <mergeCell ref="C285:D285"/>
    <mergeCell ref="G285:H285"/>
    <mergeCell ref="K285:L285"/>
    <mergeCell ref="O285:P285"/>
    <mergeCell ref="S285:T285"/>
    <mergeCell ref="W285:X285"/>
    <mergeCell ref="C284:D284"/>
    <mergeCell ref="G284:H284"/>
    <mergeCell ref="K284:L284"/>
    <mergeCell ref="O284:P284"/>
    <mergeCell ref="S284:T284"/>
    <mergeCell ref="W284:X284"/>
    <mergeCell ref="B300:D300"/>
    <mergeCell ref="F300:H300"/>
    <mergeCell ref="J300:L300"/>
    <mergeCell ref="N300:P300"/>
    <mergeCell ref="R300:T300"/>
    <mergeCell ref="V300:X300"/>
    <mergeCell ref="C288:D288"/>
    <mergeCell ref="G288:H288"/>
    <mergeCell ref="K288:L288"/>
    <mergeCell ref="O288:P288"/>
    <mergeCell ref="S288:T288"/>
    <mergeCell ref="W288:X288"/>
    <mergeCell ref="C287:D287"/>
    <mergeCell ref="G287:H287"/>
    <mergeCell ref="K287:L287"/>
    <mergeCell ref="O287:P287"/>
    <mergeCell ref="S287:T287"/>
    <mergeCell ref="W287:X287"/>
    <mergeCell ref="C308:D308"/>
    <mergeCell ref="G308:H308"/>
    <mergeCell ref="K308:L308"/>
    <mergeCell ref="O308:P308"/>
    <mergeCell ref="S308:T308"/>
    <mergeCell ref="W308:X308"/>
    <mergeCell ref="C306:D306"/>
    <mergeCell ref="G306:H306"/>
    <mergeCell ref="K306:L306"/>
    <mergeCell ref="O306:P306"/>
    <mergeCell ref="S306:T306"/>
    <mergeCell ref="W306:X306"/>
    <mergeCell ref="C305:D305"/>
    <mergeCell ref="G305:H305"/>
    <mergeCell ref="K305:L305"/>
    <mergeCell ref="O305:P305"/>
    <mergeCell ref="S305:T305"/>
    <mergeCell ref="W305:X305"/>
    <mergeCell ref="C311:D311"/>
    <mergeCell ref="G311:H311"/>
    <mergeCell ref="K311:L311"/>
    <mergeCell ref="O311:P311"/>
    <mergeCell ref="S311:T311"/>
    <mergeCell ref="W311:X311"/>
    <mergeCell ref="C310:D310"/>
    <mergeCell ref="G310:H310"/>
    <mergeCell ref="K310:L310"/>
    <mergeCell ref="O310:P310"/>
    <mergeCell ref="S310:T310"/>
    <mergeCell ref="W310:X310"/>
    <mergeCell ref="C309:D309"/>
    <mergeCell ref="G309:H309"/>
    <mergeCell ref="K309:L309"/>
    <mergeCell ref="O309:P309"/>
    <mergeCell ref="S309:T309"/>
    <mergeCell ref="W309:X309"/>
    <mergeCell ref="B325:D325"/>
    <mergeCell ref="F325:H325"/>
    <mergeCell ref="J325:L325"/>
    <mergeCell ref="N325:P325"/>
    <mergeCell ref="R325:T325"/>
    <mergeCell ref="V325:X325"/>
    <mergeCell ref="C313:D313"/>
    <mergeCell ref="G313:H313"/>
    <mergeCell ref="K313:L313"/>
    <mergeCell ref="O313:P313"/>
    <mergeCell ref="S313:T313"/>
    <mergeCell ref="W313:X313"/>
    <mergeCell ref="C312:D312"/>
    <mergeCell ref="G312:H312"/>
    <mergeCell ref="K312:L312"/>
    <mergeCell ref="O312:P312"/>
    <mergeCell ref="S312:T312"/>
    <mergeCell ref="W312:X312"/>
    <mergeCell ref="C333:D333"/>
    <mergeCell ref="G333:H333"/>
    <mergeCell ref="K333:L333"/>
    <mergeCell ref="O333:P333"/>
    <mergeCell ref="S333:T333"/>
    <mergeCell ref="W333:X333"/>
    <mergeCell ref="C331:D331"/>
    <mergeCell ref="G331:H331"/>
    <mergeCell ref="K331:L331"/>
    <mergeCell ref="O331:P331"/>
    <mergeCell ref="S331:T331"/>
    <mergeCell ref="W331:X331"/>
    <mergeCell ref="C330:D330"/>
    <mergeCell ref="G330:H330"/>
    <mergeCell ref="K330:L330"/>
    <mergeCell ref="O330:P330"/>
    <mergeCell ref="S330:T330"/>
    <mergeCell ref="W330:X330"/>
    <mergeCell ref="C336:D336"/>
    <mergeCell ref="G336:H336"/>
    <mergeCell ref="K336:L336"/>
    <mergeCell ref="O336:P336"/>
    <mergeCell ref="S336:T336"/>
    <mergeCell ref="W336:X336"/>
    <mergeCell ref="C335:D335"/>
    <mergeCell ref="G335:H335"/>
    <mergeCell ref="K335:L335"/>
    <mergeCell ref="O335:P335"/>
    <mergeCell ref="S335:T335"/>
    <mergeCell ref="W335:X335"/>
    <mergeCell ref="C334:D334"/>
    <mergeCell ref="G334:H334"/>
    <mergeCell ref="K334:L334"/>
    <mergeCell ref="O334:P334"/>
    <mergeCell ref="S334:T334"/>
    <mergeCell ref="W334:X334"/>
    <mergeCell ref="B350:D350"/>
    <mergeCell ref="F350:H350"/>
    <mergeCell ref="J350:L350"/>
    <mergeCell ref="N350:P350"/>
    <mergeCell ref="R350:T350"/>
    <mergeCell ref="V350:X350"/>
    <mergeCell ref="C338:D338"/>
    <mergeCell ref="G338:H338"/>
    <mergeCell ref="K338:L338"/>
    <mergeCell ref="O338:P338"/>
    <mergeCell ref="S338:T338"/>
    <mergeCell ref="W338:X338"/>
    <mergeCell ref="C337:D337"/>
    <mergeCell ref="G337:H337"/>
    <mergeCell ref="K337:L337"/>
    <mergeCell ref="O337:P337"/>
    <mergeCell ref="S337:T337"/>
    <mergeCell ref="W337:X337"/>
    <mergeCell ref="C358:D358"/>
    <mergeCell ref="G358:H358"/>
    <mergeCell ref="K358:L358"/>
    <mergeCell ref="O358:P358"/>
    <mergeCell ref="S358:T358"/>
    <mergeCell ref="W358:X358"/>
    <mergeCell ref="C356:D356"/>
    <mergeCell ref="G356:H356"/>
    <mergeCell ref="K356:L356"/>
    <mergeCell ref="O356:P356"/>
    <mergeCell ref="S356:T356"/>
    <mergeCell ref="W356:X356"/>
    <mergeCell ref="C355:D355"/>
    <mergeCell ref="G355:H355"/>
    <mergeCell ref="K355:L355"/>
    <mergeCell ref="O355:P355"/>
    <mergeCell ref="S355:T355"/>
    <mergeCell ref="W355:X355"/>
    <mergeCell ref="C361:D361"/>
    <mergeCell ref="G361:H361"/>
    <mergeCell ref="K361:L361"/>
    <mergeCell ref="O361:P361"/>
    <mergeCell ref="S361:T361"/>
    <mergeCell ref="W361:X361"/>
    <mergeCell ref="C360:D360"/>
    <mergeCell ref="G360:H360"/>
    <mergeCell ref="K360:L360"/>
    <mergeCell ref="O360:P360"/>
    <mergeCell ref="S360:T360"/>
    <mergeCell ref="W360:X360"/>
    <mergeCell ref="C359:D359"/>
    <mergeCell ref="G359:H359"/>
    <mergeCell ref="K359:L359"/>
    <mergeCell ref="O359:P359"/>
    <mergeCell ref="S359:T359"/>
    <mergeCell ref="W359:X359"/>
    <mergeCell ref="B375:D375"/>
    <mergeCell ref="F375:H375"/>
    <mergeCell ref="J375:L375"/>
    <mergeCell ref="N375:P375"/>
    <mergeCell ref="R375:T375"/>
    <mergeCell ref="V375:X375"/>
    <mergeCell ref="C363:D363"/>
    <mergeCell ref="G363:H363"/>
    <mergeCell ref="K363:L363"/>
    <mergeCell ref="O363:P363"/>
    <mergeCell ref="S363:T363"/>
    <mergeCell ref="W363:X363"/>
    <mergeCell ref="C362:D362"/>
    <mergeCell ref="G362:H362"/>
    <mergeCell ref="K362:L362"/>
    <mergeCell ref="O362:P362"/>
    <mergeCell ref="S362:T362"/>
    <mergeCell ref="W362:X362"/>
    <mergeCell ref="C383:D383"/>
    <mergeCell ref="G383:H383"/>
    <mergeCell ref="K383:L383"/>
    <mergeCell ref="O383:P383"/>
    <mergeCell ref="S383:T383"/>
    <mergeCell ref="W383:X383"/>
    <mergeCell ref="C381:D381"/>
    <mergeCell ref="G381:H381"/>
    <mergeCell ref="K381:L381"/>
    <mergeCell ref="O381:P381"/>
    <mergeCell ref="S381:T381"/>
    <mergeCell ref="W381:X381"/>
    <mergeCell ref="C380:D380"/>
    <mergeCell ref="G380:H380"/>
    <mergeCell ref="K380:L380"/>
    <mergeCell ref="O380:P380"/>
    <mergeCell ref="S380:T380"/>
    <mergeCell ref="W380:X380"/>
    <mergeCell ref="C386:D386"/>
    <mergeCell ref="G386:H386"/>
    <mergeCell ref="K386:L386"/>
    <mergeCell ref="O386:P386"/>
    <mergeCell ref="S386:T386"/>
    <mergeCell ref="W386:X386"/>
    <mergeCell ref="C385:D385"/>
    <mergeCell ref="G385:H385"/>
    <mergeCell ref="K385:L385"/>
    <mergeCell ref="O385:P385"/>
    <mergeCell ref="S385:T385"/>
    <mergeCell ref="W385:X385"/>
    <mergeCell ref="C384:D384"/>
    <mergeCell ref="G384:H384"/>
    <mergeCell ref="K384:L384"/>
    <mergeCell ref="O384:P384"/>
    <mergeCell ref="S384:T384"/>
    <mergeCell ref="W384:X384"/>
    <mergeCell ref="B400:D400"/>
    <mergeCell ref="F400:H400"/>
    <mergeCell ref="J400:L400"/>
    <mergeCell ref="N400:P400"/>
    <mergeCell ref="R400:T400"/>
    <mergeCell ref="V400:X400"/>
    <mergeCell ref="C388:D388"/>
    <mergeCell ref="G388:H388"/>
    <mergeCell ref="K388:L388"/>
    <mergeCell ref="O388:P388"/>
    <mergeCell ref="S388:T388"/>
    <mergeCell ref="W388:X388"/>
    <mergeCell ref="C387:D387"/>
    <mergeCell ref="G387:H387"/>
    <mergeCell ref="K387:L387"/>
    <mergeCell ref="O387:P387"/>
    <mergeCell ref="S387:T387"/>
    <mergeCell ref="W387:X387"/>
    <mergeCell ref="C408:D408"/>
    <mergeCell ref="G408:H408"/>
    <mergeCell ref="K408:L408"/>
    <mergeCell ref="O408:P408"/>
    <mergeCell ref="S408:T408"/>
    <mergeCell ref="W408:X408"/>
    <mergeCell ref="C406:D406"/>
    <mergeCell ref="G406:H406"/>
    <mergeCell ref="K406:L406"/>
    <mergeCell ref="O406:P406"/>
    <mergeCell ref="S406:T406"/>
    <mergeCell ref="W406:X406"/>
    <mergeCell ref="C405:D405"/>
    <mergeCell ref="G405:H405"/>
    <mergeCell ref="K405:L405"/>
    <mergeCell ref="O405:P405"/>
    <mergeCell ref="S405:T405"/>
    <mergeCell ref="W405:X405"/>
    <mergeCell ref="C411:D411"/>
    <mergeCell ref="G411:H411"/>
    <mergeCell ref="K411:L411"/>
    <mergeCell ref="O411:P411"/>
    <mergeCell ref="S411:T411"/>
    <mergeCell ref="W411:X411"/>
    <mergeCell ref="C410:D410"/>
    <mergeCell ref="G410:H410"/>
    <mergeCell ref="K410:L410"/>
    <mergeCell ref="O410:P410"/>
    <mergeCell ref="S410:T410"/>
    <mergeCell ref="W410:X410"/>
    <mergeCell ref="C409:D409"/>
    <mergeCell ref="G409:H409"/>
    <mergeCell ref="K409:L409"/>
    <mergeCell ref="O409:P409"/>
    <mergeCell ref="S409:T409"/>
    <mergeCell ref="W409:X409"/>
    <mergeCell ref="B425:D425"/>
    <mergeCell ref="F425:H425"/>
    <mergeCell ref="J425:L425"/>
    <mergeCell ref="N425:P425"/>
    <mergeCell ref="R425:T425"/>
    <mergeCell ref="V425:X425"/>
    <mergeCell ref="C413:D413"/>
    <mergeCell ref="G413:H413"/>
    <mergeCell ref="K413:L413"/>
    <mergeCell ref="O413:P413"/>
    <mergeCell ref="S413:T413"/>
    <mergeCell ref="W413:X413"/>
    <mergeCell ref="C412:D412"/>
    <mergeCell ref="G412:H412"/>
    <mergeCell ref="K412:L412"/>
    <mergeCell ref="O412:P412"/>
    <mergeCell ref="S412:T412"/>
    <mergeCell ref="W412:X412"/>
    <mergeCell ref="C433:D433"/>
    <mergeCell ref="G433:H433"/>
    <mergeCell ref="K433:L433"/>
    <mergeCell ref="O433:P433"/>
    <mergeCell ref="S433:T433"/>
    <mergeCell ref="W433:X433"/>
    <mergeCell ref="C431:D431"/>
    <mergeCell ref="G431:H431"/>
    <mergeCell ref="K431:L431"/>
    <mergeCell ref="O431:P431"/>
    <mergeCell ref="S431:T431"/>
    <mergeCell ref="W431:X431"/>
    <mergeCell ref="C430:D430"/>
    <mergeCell ref="G430:H430"/>
    <mergeCell ref="K430:L430"/>
    <mergeCell ref="O430:P430"/>
    <mergeCell ref="S430:T430"/>
    <mergeCell ref="W430:X430"/>
    <mergeCell ref="C436:D436"/>
    <mergeCell ref="G436:H436"/>
    <mergeCell ref="K436:L436"/>
    <mergeCell ref="O436:P436"/>
    <mergeCell ref="S436:T436"/>
    <mergeCell ref="W436:X436"/>
    <mergeCell ref="C435:D435"/>
    <mergeCell ref="G435:H435"/>
    <mergeCell ref="K435:L435"/>
    <mergeCell ref="O435:P435"/>
    <mergeCell ref="S435:T435"/>
    <mergeCell ref="W435:X435"/>
    <mergeCell ref="C434:D434"/>
    <mergeCell ref="G434:H434"/>
    <mergeCell ref="K434:L434"/>
    <mergeCell ref="O434:P434"/>
    <mergeCell ref="S434:T434"/>
    <mergeCell ref="W434:X434"/>
    <mergeCell ref="B450:D450"/>
    <mergeCell ref="F450:H450"/>
    <mergeCell ref="J450:L450"/>
    <mergeCell ref="N450:P450"/>
    <mergeCell ref="R450:T450"/>
    <mergeCell ref="V450:X450"/>
    <mergeCell ref="C438:D438"/>
    <mergeCell ref="G438:H438"/>
    <mergeCell ref="K438:L438"/>
    <mergeCell ref="O438:P438"/>
    <mergeCell ref="S438:T438"/>
    <mergeCell ref="W438:X438"/>
    <mergeCell ref="C437:D437"/>
    <mergeCell ref="G437:H437"/>
    <mergeCell ref="K437:L437"/>
    <mergeCell ref="O437:P437"/>
    <mergeCell ref="S437:T437"/>
    <mergeCell ref="W437:X437"/>
    <mergeCell ref="C458:D458"/>
    <mergeCell ref="G458:H458"/>
    <mergeCell ref="K458:L458"/>
    <mergeCell ref="O458:P458"/>
    <mergeCell ref="S458:T458"/>
    <mergeCell ref="W458:X458"/>
    <mergeCell ref="C456:D456"/>
    <mergeCell ref="G456:H456"/>
    <mergeCell ref="K456:L456"/>
    <mergeCell ref="O456:P456"/>
    <mergeCell ref="S456:T456"/>
    <mergeCell ref="W456:X456"/>
    <mergeCell ref="C455:D455"/>
    <mergeCell ref="G455:H455"/>
    <mergeCell ref="K455:L455"/>
    <mergeCell ref="O455:P455"/>
    <mergeCell ref="S455:T455"/>
    <mergeCell ref="W455:X455"/>
    <mergeCell ref="C461:D461"/>
    <mergeCell ref="G461:H461"/>
    <mergeCell ref="K461:L461"/>
    <mergeCell ref="O461:P461"/>
    <mergeCell ref="S461:T461"/>
    <mergeCell ref="W461:X461"/>
    <mergeCell ref="C460:D460"/>
    <mergeCell ref="G460:H460"/>
    <mergeCell ref="K460:L460"/>
    <mergeCell ref="O460:P460"/>
    <mergeCell ref="S460:T460"/>
    <mergeCell ref="W460:X460"/>
    <mergeCell ref="C459:D459"/>
    <mergeCell ref="G459:H459"/>
    <mergeCell ref="K459:L459"/>
    <mergeCell ref="O459:P459"/>
    <mergeCell ref="S459:T459"/>
    <mergeCell ref="W459:X459"/>
    <mergeCell ref="B475:D475"/>
    <mergeCell ref="F475:H475"/>
    <mergeCell ref="J475:L475"/>
    <mergeCell ref="N475:P475"/>
    <mergeCell ref="R475:T475"/>
    <mergeCell ref="V475:X475"/>
    <mergeCell ref="C463:D463"/>
    <mergeCell ref="G463:H463"/>
    <mergeCell ref="K463:L463"/>
    <mergeCell ref="O463:P463"/>
    <mergeCell ref="S463:T463"/>
    <mergeCell ref="W463:X463"/>
    <mergeCell ref="C462:D462"/>
    <mergeCell ref="G462:H462"/>
    <mergeCell ref="K462:L462"/>
    <mergeCell ref="O462:P462"/>
    <mergeCell ref="S462:T462"/>
    <mergeCell ref="W462:X462"/>
    <mergeCell ref="C483:D483"/>
    <mergeCell ref="G483:H483"/>
    <mergeCell ref="K483:L483"/>
    <mergeCell ref="O483:P483"/>
    <mergeCell ref="S483:T483"/>
    <mergeCell ref="W483:X483"/>
    <mergeCell ref="C481:D481"/>
    <mergeCell ref="G481:H481"/>
    <mergeCell ref="K481:L481"/>
    <mergeCell ref="O481:P481"/>
    <mergeCell ref="S481:T481"/>
    <mergeCell ref="W481:X481"/>
    <mergeCell ref="C480:D480"/>
    <mergeCell ref="G480:H480"/>
    <mergeCell ref="K480:L480"/>
    <mergeCell ref="O480:P480"/>
    <mergeCell ref="S480:T480"/>
    <mergeCell ref="W480:X480"/>
    <mergeCell ref="C486:D486"/>
    <mergeCell ref="G486:H486"/>
    <mergeCell ref="K486:L486"/>
    <mergeCell ref="O486:P486"/>
    <mergeCell ref="S486:T486"/>
    <mergeCell ref="W486:X486"/>
    <mergeCell ref="C485:D485"/>
    <mergeCell ref="G485:H485"/>
    <mergeCell ref="K485:L485"/>
    <mergeCell ref="O485:P485"/>
    <mergeCell ref="S485:T485"/>
    <mergeCell ref="W485:X485"/>
    <mergeCell ref="C484:D484"/>
    <mergeCell ref="G484:H484"/>
    <mergeCell ref="K484:L484"/>
    <mergeCell ref="O484:P484"/>
    <mergeCell ref="S484:T484"/>
    <mergeCell ref="W484:X484"/>
    <mergeCell ref="B500:D500"/>
    <mergeCell ref="F500:H500"/>
    <mergeCell ref="J500:L500"/>
    <mergeCell ref="N500:P500"/>
    <mergeCell ref="R500:T500"/>
    <mergeCell ref="V500:X500"/>
    <mergeCell ref="C488:D488"/>
    <mergeCell ref="G488:H488"/>
    <mergeCell ref="K488:L488"/>
    <mergeCell ref="O488:P488"/>
    <mergeCell ref="S488:T488"/>
    <mergeCell ref="W488:X488"/>
    <mergeCell ref="C487:D487"/>
    <mergeCell ref="G487:H487"/>
    <mergeCell ref="K487:L487"/>
    <mergeCell ref="O487:P487"/>
    <mergeCell ref="S487:T487"/>
    <mergeCell ref="W487:X487"/>
    <mergeCell ref="C508:D508"/>
    <mergeCell ref="G508:H508"/>
    <mergeCell ref="K508:L508"/>
    <mergeCell ref="O508:P508"/>
    <mergeCell ref="S508:T508"/>
    <mergeCell ref="W508:X508"/>
    <mergeCell ref="C506:D506"/>
    <mergeCell ref="G506:H506"/>
    <mergeCell ref="K506:L506"/>
    <mergeCell ref="O506:P506"/>
    <mergeCell ref="S506:T506"/>
    <mergeCell ref="W506:X506"/>
    <mergeCell ref="C505:D505"/>
    <mergeCell ref="G505:H505"/>
    <mergeCell ref="K505:L505"/>
    <mergeCell ref="O505:P505"/>
    <mergeCell ref="S505:T505"/>
    <mergeCell ref="W505:X505"/>
    <mergeCell ref="C511:D511"/>
    <mergeCell ref="G511:H511"/>
    <mergeCell ref="K511:L511"/>
    <mergeCell ref="O511:P511"/>
    <mergeCell ref="S511:T511"/>
    <mergeCell ref="W511:X511"/>
    <mergeCell ref="C510:D510"/>
    <mergeCell ref="G510:H510"/>
    <mergeCell ref="K510:L510"/>
    <mergeCell ref="O510:P510"/>
    <mergeCell ref="S510:T510"/>
    <mergeCell ref="W510:X510"/>
    <mergeCell ref="C509:D509"/>
    <mergeCell ref="G509:H509"/>
    <mergeCell ref="K509:L509"/>
    <mergeCell ref="O509:P509"/>
    <mergeCell ref="S509:T509"/>
    <mergeCell ref="W509:X509"/>
    <mergeCell ref="B525:D525"/>
    <mergeCell ref="F525:H525"/>
    <mergeCell ref="J525:L525"/>
    <mergeCell ref="N525:P525"/>
    <mergeCell ref="R525:T525"/>
    <mergeCell ref="V525:X525"/>
    <mergeCell ref="C513:D513"/>
    <mergeCell ref="G513:H513"/>
    <mergeCell ref="K513:L513"/>
    <mergeCell ref="O513:P513"/>
    <mergeCell ref="S513:T513"/>
    <mergeCell ref="W513:X513"/>
    <mergeCell ref="C512:D512"/>
    <mergeCell ref="G512:H512"/>
    <mergeCell ref="K512:L512"/>
    <mergeCell ref="O512:P512"/>
    <mergeCell ref="S512:T512"/>
    <mergeCell ref="W512:X512"/>
    <mergeCell ref="C533:D533"/>
    <mergeCell ref="G533:H533"/>
    <mergeCell ref="K533:L533"/>
    <mergeCell ref="O533:P533"/>
    <mergeCell ref="S533:T533"/>
    <mergeCell ref="W533:X533"/>
    <mergeCell ref="C531:D531"/>
    <mergeCell ref="G531:H531"/>
    <mergeCell ref="K531:L531"/>
    <mergeCell ref="O531:P531"/>
    <mergeCell ref="S531:T531"/>
    <mergeCell ref="W531:X531"/>
    <mergeCell ref="C530:D530"/>
    <mergeCell ref="G530:H530"/>
    <mergeCell ref="K530:L530"/>
    <mergeCell ref="O530:P530"/>
    <mergeCell ref="S530:T530"/>
    <mergeCell ref="W530:X530"/>
    <mergeCell ref="C536:D536"/>
    <mergeCell ref="G536:H536"/>
    <mergeCell ref="K536:L536"/>
    <mergeCell ref="O536:P536"/>
    <mergeCell ref="S536:T536"/>
    <mergeCell ref="W536:X536"/>
    <mergeCell ref="C535:D535"/>
    <mergeCell ref="G535:H535"/>
    <mergeCell ref="K535:L535"/>
    <mergeCell ref="O535:P535"/>
    <mergeCell ref="S535:T535"/>
    <mergeCell ref="W535:X535"/>
    <mergeCell ref="C534:D534"/>
    <mergeCell ref="G534:H534"/>
    <mergeCell ref="K534:L534"/>
    <mergeCell ref="O534:P534"/>
    <mergeCell ref="S534:T534"/>
    <mergeCell ref="W534:X534"/>
    <mergeCell ref="B550:D550"/>
    <mergeCell ref="F550:H550"/>
    <mergeCell ref="J550:L550"/>
    <mergeCell ref="N550:P550"/>
    <mergeCell ref="R550:T550"/>
    <mergeCell ref="V550:X550"/>
    <mergeCell ref="C538:D538"/>
    <mergeCell ref="G538:H538"/>
    <mergeCell ref="K538:L538"/>
    <mergeCell ref="O538:P538"/>
    <mergeCell ref="S538:T538"/>
    <mergeCell ref="W538:X538"/>
    <mergeCell ref="C537:D537"/>
    <mergeCell ref="G537:H537"/>
    <mergeCell ref="K537:L537"/>
    <mergeCell ref="O537:P537"/>
    <mergeCell ref="S537:T537"/>
    <mergeCell ref="W537:X537"/>
    <mergeCell ref="C558:D558"/>
    <mergeCell ref="G558:H558"/>
    <mergeCell ref="K558:L558"/>
    <mergeCell ref="O558:P558"/>
    <mergeCell ref="S558:T558"/>
    <mergeCell ref="W558:X558"/>
    <mergeCell ref="C556:D556"/>
    <mergeCell ref="G556:H556"/>
    <mergeCell ref="K556:L556"/>
    <mergeCell ref="O556:P556"/>
    <mergeCell ref="S556:T556"/>
    <mergeCell ref="W556:X556"/>
    <mergeCell ref="C555:D555"/>
    <mergeCell ref="G555:H555"/>
    <mergeCell ref="K555:L555"/>
    <mergeCell ref="O555:P555"/>
    <mergeCell ref="S555:T555"/>
    <mergeCell ref="W555:X555"/>
    <mergeCell ref="C561:D561"/>
    <mergeCell ref="G561:H561"/>
    <mergeCell ref="K561:L561"/>
    <mergeCell ref="O561:P561"/>
    <mergeCell ref="S561:T561"/>
    <mergeCell ref="W561:X561"/>
    <mergeCell ref="C560:D560"/>
    <mergeCell ref="G560:H560"/>
    <mergeCell ref="K560:L560"/>
    <mergeCell ref="O560:P560"/>
    <mergeCell ref="S560:T560"/>
    <mergeCell ref="W560:X560"/>
    <mergeCell ref="C559:D559"/>
    <mergeCell ref="G559:H559"/>
    <mergeCell ref="K559:L559"/>
    <mergeCell ref="O559:P559"/>
    <mergeCell ref="S559:T559"/>
    <mergeCell ref="W559:X559"/>
    <mergeCell ref="B575:D575"/>
    <mergeCell ref="F575:H575"/>
    <mergeCell ref="J575:L575"/>
    <mergeCell ref="N575:P575"/>
    <mergeCell ref="R575:T575"/>
    <mergeCell ref="V575:X575"/>
    <mergeCell ref="C563:D563"/>
    <mergeCell ref="G563:H563"/>
    <mergeCell ref="K563:L563"/>
    <mergeCell ref="O563:P563"/>
    <mergeCell ref="S563:T563"/>
    <mergeCell ref="W563:X563"/>
    <mergeCell ref="C562:D562"/>
    <mergeCell ref="G562:H562"/>
    <mergeCell ref="K562:L562"/>
    <mergeCell ref="O562:P562"/>
    <mergeCell ref="S562:T562"/>
    <mergeCell ref="W562:X562"/>
    <mergeCell ref="C583:D583"/>
    <mergeCell ref="G583:H583"/>
    <mergeCell ref="K583:L583"/>
    <mergeCell ref="O583:P583"/>
    <mergeCell ref="S583:T583"/>
    <mergeCell ref="W583:X583"/>
    <mergeCell ref="C581:D581"/>
    <mergeCell ref="G581:H581"/>
    <mergeCell ref="K581:L581"/>
    <mergeCell ref="O581:P581"/>
    <mergeCell ref="S581:T581"/>
    <mergeCell ref="W581:X581"/>
    <mergeCell ref="C580:D580"/>
    <mergeCell ref="G580:H580"/>
    <mergeCell ref="K580:L580"/>
    <mergeCell ref="O580:P580"/>
    <mergeCell ref="S580:T580"/>
    <mergeCell ref="W580:X580"/>
    <mergeCell ref="C586:D586"/>
    <mergeCell ref="G586:H586"/>
    <mergeCell ref="K586:L586"/>
    <mergeCell ref="O586:P586"/>
    <mergeCell ref="S586:T586"/>
    <mergeCell ref="W586:X586"/>
    <mergeCell ref="C585:D585"/>
    <mergeCell ref="G585:H585"/>
    <mergeCell ref="K585:L585"/>
    <mergeCell ref="O585:P585"/>
    <mergeCell ref="S585:T585"/>
    <mergeCell ref="W585:X585"/>
    <mergeCell ref="C584:D584"/>
    <mergeCell ref="G584:H584"/>
    <mergeCell ref="K584:L584"/>
    <mergeCell ref="O584:P584"/>
    <mergeCell ref="S584:T584"/>
    <mergeCell ref="W584:X584"/>
    <mergeCell ref="B600:D600"/>
    <mergeCell ref="F600:H600"/>
    <mergeCell ref="J600:L600"/>
    <mergeCell ref="N600:P600"/>
    <mergeCell ref="R600:T600"/>
    <mergeCell ref="V600:X600"/>
    <mergeCell ref="C588:D588"/>
    <mergeCell ref="G588:H588"/>
    <mergeCell ref="K588:L588"/>
    <mergeCell ref="O588:P588"/>
    <mergeCell ref="S588:T588"/>
    <mergeCell ref="W588:X588"/>
    <mergeCell ref="C587:D587"/>
    <mergeCell ref="G587:H587"/>
    <mergeCell ref="K587:L587"/>
    <mergeCell ref="O587:P587"/>
    <mergeCell ref="S587:T587"/>
    <mergeCell ref="W587:X587"/>
  </mergeCells>
  <phoneticPr fontId="1" type="noConversion"/>
  <conditionalFormatting sqref="A5:XFD13 A30:XFD38">
    <cfRule type="expression" dxfId="521" priority="21">
      <formula>RIGHT(INDIRECT(ADDRESS(FLOOR((ROW()-5)/25,1)*25+2,COLUMN())),3)="16C"</formula>
    </cfRule>
  </conditionalFormatting>
  <conditionalFormatting sqref="A55:XFD63">
    <cfRule type="expression" dxfId="520" priority="20">
      <formula>RIGHT(INDIRECT(ADDRESS(FLOOR((ROW()-5)/25,1)*25+2,COLUMN())),3)="16C"</formula>
    </cfRule>
  </conditionalFormatting>
  <conditionalFormatting sqref="A80:XFD88">
    <cfRule type="expression" dxfId="519" priority="19">
      <formula>RIGHT(INDIRECT(ADDRESS(FLOOR((ROW()-5)/25,1)*25+2,COLUMN())),3)="16C"</formula>
    </cfRule>
  </conditionalFormatting>
  <conditionalFormatting sqref="A105:XFD113">
    <cfRule type="expression" dxfId="518" priority="18">
      <formula>RIGHT(INDIRECT(ADDRESS(FLOOR((ROW()-5)/25,1)*25+2,COLUMN())),3)="16C"</formula>
    </cfRule>
  </conditionalFormatting>
  <conditionalFormatting sqref="A130:XFD138">
    <cfRule type="expression" dxfId="517" priority="17">
      <formula>RIGHT(INDIRECT(ADDRESS(FLOOR((ROW()-5)/25,1)*25+2,COLUMN())),3)="16C"</formula>
    </cfRule>
  </conditionalFormatting>
  <conditionalFormatting sqref="A155:XFD163 A180:XFD188">
    <cfRule type="expression" dxfId="516" priority="16">
      <formula>RIGHT(INDIRECT(ADDRESS(FLOOR((ROW()-5)/25,1)*25+2,COLUMN())),3)="16C"</formula>
    </cfRule>
  </conditionalFormatting>
  <conditionalFormatting sqref="A205:XFD213">
    <cfRule type="expression" dxfId="515" priority="15">
      <formula>RIGHT(INDIRECT(ADDRESS(FLOOR((ROW()-5)/25,1)*25+2,COLUMN())),3)="16C"</formula>
    </cfRule>
  </conditionalFormatting>
  <conditionalFormatting sqref="A230:XFD238">
    <cfRule type="expression" dxfId="514" priority="14">
      <formula>RIGHT(INDIRECT(ADDRESS(FLOOR((ROW()-5)/25,1)*25+2,COLUMN())),3)="16C"</formula>
    </cfRule>
  </conditionalFormatting>
  <conditionalFormatting sqref="A255:XFD263">
    <cfRule type="expression" dxfId="513" priority="13">
      <formula>RIGHT(INDIRECT(ADDRESS(FLOOR((ROW()-5)/25,1)*25+2,COLUMN())),3)="16C"</formula>
    </cfRule>
  </conditionalFormatting>
  <conditionalFormatting sqref="A280:XFD288">
    <cfRule type="expression" dxfId="512" priority="12">
      <formula>RIGHT(INDIRECT(ADDRESS(FLOOR((ROW()-5)/25,1)*25+2,COLUMN())),3)="16C"</formula>
    </cfRule>
  </conditionalFormatting>
  <conditionalFormatting sqref="A305:XFD313 A330:XFD338">
    <cfRule type="expression" dxfId="511" priority="11">
      <formula>RIGHT(INDIRECT(ADDRESS(FLOOR((ROW()-5)/25,1)*25+2,COLUMN())),3)="16C"</formula>
    </cfRule>
  </conditionalFormatting>
  <conditionalFormatting sqref="A355:XFD363">
    <cfRule type="expression" dxfId="510" priority="10">
      <formula>RIGHT(INDIRECT(ADDRESS(FLOOR((ROW()-5)/25,1)*25+2,COLUMN())),3)="16C"</formula>
    </cfRule>
  </conditionalFormatting>
  <conditionalFormatting sqref="A380:XFD388">
    <cfRule type="expression" dxfId="509" priority="9">
      <formula>RIGHT(INDIRECT(ADDRESS(FLOOR((ROW()-5)/25,1)*25+2,COLUMN())),3)="16C"</formula>
    </cfRule>
  </conditionalFormatting>
  <conditionalFormatting sqref="A405:XFD413">
    <cfRule type="expression" dxfId="508" priority="8">
      <formula>RIGHT(INDIRECT(ADDRESS(FLOOR((ROW()-5)/25,1)*25+2,COLUMN())),3)="16C"</formula>
    </cfRule>
  </conditionalFormatting>
  <conditionalFormatting sqref="A430:XFD438">
    <cfRule type="expression" dxfId="507" priority="7">
      <formula>RIGHT(INDIRECT(ADDRESS(FLOOR((ROW()-5)/25,1)*25+2,COLUMN())),3)="16C"</formula>
    </cfRule>
  </conditionalFormatting>
  <conditionalFormatting sqref="A455:XFD463 A480:XFD488">
    <cfRule type="expression" dxfId="506" priority="6">
      <formula>RIGHT(INDIRECT(ADDRESS(FLOOR((ROW()-5)/25,1)*25+2,COLUMN())),3)="16C"</formula>
    </cfRule>
  </conditionalFormatting>
  <conditionalFormatting sqref="A505:XFD513">
    <cfRule type="expression" dxfId="505" priority="5">
      <formula>RIGHT(INDIRECT(ADDRESS(FLOOR((ROW()-5)/25,1)*25+2,COLUMN())),3)="16C"</formula>
    </cfRule>
  </conditionalFormatting>
  <conditionalFormatting sqref="A530:XFD538">
    <cfRule type="expression" dxfId="504" priority="4">
      <formula>RIGHT(INDIRECT(ADDRESS(FLOOR((ROW()-5)/25,1)*25+2,COLUMN())),3)="16C"</formula>
    </cfRule>
  </conditionalFormatting>
  <conditionalFormatting sqref="A555:XFD563">
    <cfRule type="expression" dxfId="503" priority="3">
      <formula>RIGHT(INDIRECT(ADDRESS(FLOOR((ROW()-5)/25,1)*25+2,COLUMN())),3)="16C"</formula>
    </cfRule>
  </conditionalFormatting>
  <conditionalFormatting sqref="A580:XFD588">
    <cfRule type="expression" dxfId="502" priority="2">
      <formula>RIGHT(INDIRECT(ADDRESS(FLOOR((ROW()-5)/25,1)*25+2,COLUMN())),3)="16C"</formula>
    </cfRule>
  </conditionalFormatting>
  <conditionalFormatting sqref="V1:X1048576 R1:T1048576 N1:P1048576 J1:L1048576 F1:H1048576 B1:D1048576">
    <cfRule type="expression" dxfId="501" priority="1">
      <formula>INDIRECT(ADDRESS(FLOOR((ROW()-4)/25,1)*25+13,FLOOR((COLUMN()-2)/4,1)*4+3))=""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fitToHeight="12" orientation="landscape" horizontalDpi="1200" r:id="rId1"/>
  <headerFooter scaleWithDoc="0">
    <oddHeader>&amp;C&amp;"-,粗體"&amp;14孟申機械 電控施工表
&amp;A 線製表</oddHeader>
    <oddFooter>&amp;L&amp;P&amp;RES-003-02-A1</oddFooter>
  </headerFooter>
  <rowBreaks count="1" manualBreakCount="1">
    <brk id="3" max="24" man="1"/>
  </row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端子!$G:$G</xm:f>
          </x14:formula1>
          <xm:sqref>C5:D6 S580:T581 O580:P581 K580:L581 G580:H581 C580:D581 C555:D556 G555:H556 K555:L556 O555:P556 S555:T556 W555:X556 W530:X531 S530:T531 O530:P531 K530:L531 G530:H531 C530:D531 C505:D506 G505:H506 K505:L506 O505:P506 S505:T506 W505:X506 W480:X481 S480:T481 O480:P481 K480:L481 G480:H481 C480:D481 C455:D456 G455:H456 K455:L456 O455:P456 S455:T456 W455:X456 W430:X431 S430:T431 O430:P431 K430:L431 G430:H431 C430:D431 C405:D406 G405:H406 K405:L406 O405:P406 S405:T406 W405:X406 W380:X381 S380:T381 O380:P381 K380:L381 G380:H381 C380:D381 C355:D356 G355:H356 K355:L356 O355:P356 S355:T356 W355:X356 W330:X331 S330:T331 O330:P331 K330:L331 G330:H331 C330:D331 G305:H306 C305:D306 W580:X581 K305:L306 O305:P306 S305:T306 W305:X306 W280:X281 S280:T281 O280:P281 K280:L281 G280:H281 C280:D281 C255:D256 G255:H256 K255:L256 O255:P256 S255:T256 W255:X256 W230:X231 S230:T231 O230:P231 K230:L231 G230:H231 C230:D231 W205:X206 S205:T206 O205:P206 K205:L206 G205:H206 C205:D206 W180:X181 S180:T181 O180:P181 K180:L181 G180:H181 C180:D181 W155:X156 S155:T156 O155:P156 K155:L156 G155:H156 C155:D156 W130:X131 S130:T131 O130:P131 K130:L131 G130:H131 C130:D131 W105:X106 S105:T106 O105:P106 K105:L106 G105:H106 C105:D106 W80:X81 S80:T81 O80:P81 K80:L81 G80:H81 C80:D81 W55:X56 S55:T56 O55:P56 K55:L56 G55:H56 C55:D56 W30:X31 S30:T31 O30:P31 K30:L31 G30:H31 C30:D31 W5:X6 S5:T6 O5:P6 K5:L6 G5:H6</xm:sqref>
        </x14:dataValidation>
        <x14:dataValidation type="list" allowBlank="1" showInputMessage="1" showErrorMessage="1">
          <x14:formula1>
            <xm:f>線材!$C$14:$C$1048576</xm:f>
          </x14:formula1>
          <xm:sqref>C588:D588 G588:H588 K588:L588 O588:P588 S588:T588 W588:X588 C563:D563 G563:H563 K563:L563 O563:P563 S563:T563 W563:X563 C538:D538 G538:H538 K538:L538 O538:P538 S538:T538 W538:X538 C513:D513 G513:H513 K513:L513 O513:P513 S513:T513 W513:X513 C488:D488 G488:H488 K488:L488 O488:P488 S488:T488 W488:X488 W463:X463 S463:T463 O463:P463 K463:L463 G463:H463 C463:D463 C438:D438 G438:H438 K438:L438 O438:P438 S438:T438 W438:X438 C413:D413 G413:H413 K413:L413 O413:P413 S413:T413 W413:X413 C388:D388 G388:H388 K388:L388 O388:P388 S388:T388 W388:X388 C363:D363 G363:H363 K363:L363 O363:P363 S363:T363 W363:X363 C338:D338 G338:H338 K338:L338 O338:P338 S338:T338 W338:X338 W313:X313 S313:T313 O313:P313 K313:L313 G313:H313 C313:D313 C288:D288 G288:H288 K288:L288 O288:P288 S288:T288 W288:X288 C263:D263 G263:H263 K263:L263 O263:P263 S263:T263 W263:X263 C238:D238 G238:H238 K238:L238 O238:P238 S238:T238 W238:X238 C213:D213 G213:H213 K213:L213 O213:P213 S213:T213 W213:X213 C188:D188 G188:H188 K188:L188 O188:P188 S188:T188 W188:X188 W163:X163 S163:T163 O163:P163 K163:L163 G163:H163 C163:D163 C138:D138 G138:H138 K138:L138 O138:P138 S138:T138 W138:X138 C113:D113 G113:H113 K113:L113 O113:P113 S113:T113 W113:X113 C88:D88 G88:H88 K88:L88 O88:P88 S88:T88 W88:X88 C63:D63 G63:H63 K63:L63 O63:P63 S63:T63 W63:X63 C38:D38 G38:H38 K38:L38 O38:P38 S38:T38 W38:X38 W13:X13 S13:T13 O13:P13 K13:L13 G13:H13 C13:D13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"/>
  <sheetViews>
    <sheetView view="pageBreakPreview" zoomScale="90" zoomScaleNormal="100" zoomScaleSheetLayoutView="90" workbookViewId="0">
      <selection activeCell="Q20" sqref="Q20"/>
    </sheetView>
  </sheetViews>
  <sheetFormatPr defaultRowHeight="16.2"/>
  <sheetData/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&amp;L匯出時間：&amp;D  &amp;T&amp;RES-003-02-A1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view="pageBreakPreview" zoomScale="40" zoomScaleNormal="40" zoomScaleSheetLayoutView="40" workbookViewId="0">
      <selection activeCell="J67" sqref="J67"/>
    </sheetView>
  </sheetViews>
  <sheetFormatPr defaultRowHeight="16.2"/>
  <sheetData/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8" orientation="landscape" r:id="rId1"/>
  <headerFooter>
    <oddHeader>&amp;C&amp;"-,粗體"&amp;52孟申機械 電控施工表
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00"/>
  <sheetViews>
    <sheetView tabSelected="1" view="pageBreakPreview" topLeftCell="A16" zoomScale="85" zoomScaleNormal="100" zoomScaleSheetLayoutView="85" workbookViewId="0">
      <selection activeCell="X46" sqref="X46"/>
    </sheetView>
  </sheetViews>
  <sheetFormatPr defaultRowHeight="16.2"/>
  <cols>
    <col min="1" max="1" width="2.77734375" style="11" customWidth="1"/>
    <col min="2" max="3" width="8.88671875" style="11"/>
    <col min="4" max="4" width="10.5546875" style="11" customWidth="1"/>
    <col min="5" max="5" width="4.88671875" style="11" customWidth="1"/>
    <col min="6" max="7" width="8.88671875" style="11"/>
    <col min="8" max="8" width="10.33203125" style="11" customWidth="1"/>
    <col min="9" max="9" width="4.88671875" style="11" customWidth="1"/>
    <col min="10" max="11" width="8.88671875" style="11"/>
    <col min="12" max="12" width="10" style="11" customWidth="1"/>
    <col min="13" max="13" width="4.88671875" style="11" customWidth="1"/>
    <col min="14" max="15" width="8.88671875" style="11"/>
    <col min="16" max="16" width="10.5546875" style="11" customWidth="1"/>
    <col min="17" max="17" width="4.88671875" style="11" customWidth="1"/>
    <col min="18" max="19" width="8.88671875" style="11"/>
    <col min="20" max="20" width="10.88671875" style="11" customWidth="1"/>
    <col min="21" max="21" width="4.88671875" style="11" customWidth="1"/>
    <col min="22" max="23" width="8.88671875" style="11"/>
    <col min="24" max="24" width="10.109375" style="11" customWidth="1"/>
    <col min="25" max="25" width="2.77734375" style="11" customWidth="1"/>
    <col min="26" max="27" width="8.88671875" style="11"/>
    <col min="28" max="28" width="9.6640625" style="11" bestFit="1" customWidth="1"/>
    <col min="29" max="16384" width="8.88671875" style="11"/>
  </cols>
  <sheetData>
    <row r="1" spans="2:24" ht="6" hidden="1" customHeight="1"/>
    <row r="2" spans="2:24" ht="6" hidden="1" customHeight="1">
      <c r="F2" s="11" t="str">
        <f>C13</f>
        <v>8mm*4C</v>
      </c>
      <c r="G2" s="11" t="str">
        <f>F2</f>
        <v>8mm*4C</v>
      </c>
      <c r="H2" s="11" t="str">
        <f>G2</f>
        <v>8mm*4C</v>
      </c>
      <c r="N2" s="11" t="str">
        <f>K13</f>
        <v>原廠線材-耐曲</v>
      </c>
      <c r="O2" s="11" t="str">
        <f>N2</f>
        <v>原廠線材-耐曲</v>
      </c>
      <c r="P2" s="11" t="str">
        <f>O2</f>
        <v>原廠線材-耐曲</v>
      </c>
      <c r="V2" s="11" t="str">
        <f>S13</f>
        <v>原廠線材-耐曲</v>
      </c>
      <c r="W2" s="11" t="str">
        <f>V2</f>
        <v>原廠線材-耐曲</v>
      </c>
      <c r="X2" s="11" t="str">
        <f>W2</f>
        <v>原廠線材-耐曲</v>
      </c>
    </row>
    <row r="3" spans="2:24" ht="6" hidden="1" customHeight="1"/>
    <row r="4" spans="2:24" ht="16.8" thickBot="1"/>
    <row r="5" spans="2:24" ht="16.2" customHeight="1">
      <c r="B5" s="12" t="s">
        <v>29</v>
      </c>
      <c r="C5" s="117" t="s">
        <v>132</v>
      </c>
      <c r="D5" s="118"/>
      <c r="F5" s="12" t="s">
        <v>29</v>
      </c>
      <c r="G5" s="117" t="s">
        <v>131</v>
      </c>
      <c r="H5" s="118"/>
      <c r="J5" s="12" t="s">
        <v>29</v>
      </c>
      <c r="K5" s="117" t="s">
        <v>200</v>
      </c>
      <c r="L5" s="118"/>
      <c r="N5" s="12" t="s">
        <v>29</v>
      </c>
      <c r="O5" s="117" t="s">
        <v>200</v>
      </c>
      <c r="P5" s="118"/>
      <c r="R5" s="12" t="s">
        <v>29</v>
      </c>
      <c r="S5" s="117" t="s">
        <v>200</v>
      </c>
      <c r="T5" s="118"/>
      <c r="V5" s="12" t="s">
        <v>29</v>
      </c>
      <c r="W5" s="117" t="s">
        <v>129</v>
      </c>
      <c r="X5" s="118"/>
    </row>
    <row r="6" spans="2:24" ht="16.8" thickBot="1">
      <c r="B6" s="13" t="s">
        <v>30</v>
      </c>
      <c r="C6" s="115" t="s">
        <v>132</v>
      </c>
      <c r="D6" s="116"/>
      <c r="F6" s="13" t="s">
        <v>30</v>
      </c>
      <c r="G6" s="115" t="s">
        <v>31</v>
      </c>
      <c r="H6" s="116"/>
      <c r="J6" s="13" t="s">
        <v>30</v>
      </c>
      <c r="K6" s="115" t="s">
        <v>200</v>
      </c>
      <c r="L6" s="116"/>
      <c r="N6" s="13" t="s">
        <v>30</v>
      </c>
      <c r="O6" s="115" t="s">
        <v>200</v>
      </c>
      <c r="P6" s="116"/>
      <c r="R6" s="13" t="s">
        <v>30</v>
      </c>
      <c r="S6" s="115" t="s">
        <v>200</v>
      </c>
      <c r="T6" s="116"/>
      <c r="V6" s="13" t="s">
        <v>30</v>
      </c>
      <c r="W6" s="115" t="s">
        <v>31</v>
      </c>
      <c r="X6" s="116"/>
    </row>
    <row r="7" spans="2:24">
      <c r="B7" s="14"/>
      <c r="C7" s="15" t="s">
        <v>0</v>
      </c>
      <c r="D7" s="14"/>
      <c r="F7" s="14"/>
      <c r="G7" s="15" t="s">
        <v>0</v>
      </c>
      <c r="H7" s="14"/>
      <c r="J7" s="14"/>
      <c r="K7" s="15" t="s">
        <v>0</v>
      </c>
      <c r="L7" s="14"/>
      <c r="N7" s="14"/>
      <c r="O7" s="15" t="s">
        <v>0</v>
      </c>
      <c r="P7" s="14"/>
      <c r="R7" s="14"/>
      <c r="S7" s="15" t="s">
        <v>0</v>
      </c>
      <c r="T7" s="14"/>
      <c r="V7" s="14"/>
      <c r="W7" s="15" t="s">
        <v>0</v>
      </c>
      <c r="X7" s="14"/>
    </row>
    <row r="8" spans="2:24">
      <c r="B8" s="69" t="s">
        <v>1</v>
      </c>
      <c r="C8" s="113" t="s">
        <v>241</v>
      </c>
      <c r="D8" s="114"/>
      <c r="E8" s="16"/>
      <c r="F8" s="69" t="s">
        <v>1</v>
      </c>
      <c r="G8" s="113" t="s">
        <v>248</v>
      </c>
      <c r="H8" s="114"/>
      <c r="I8" s="16"/>
      <c r="J8" s="69" t="s">
        <v>1</v>
      </c>
      <c r="K8" s="113" t="s">
        <v>254</v>
      </c>
      <c r="L8" s="114"/>
      <c r="M8" s="16"/>
      <c r="N8" s="69" t="s">
        <v>1</v>
      </c>
      <c r="O8" s="113" t="s">
        <v>263</v>
      </c>
      <c r="P8" s="114"/>
      <c r="Q8" s="16"/>
      <c r="R8" s="69" t="s">
        <v>1</v>
      </c>
      <c r="S8" s="113" t="s">
        <v>273</v>
      </c>
      <c r="T8" s="114"/>
      <c r="U8" s="16"/>
      <c r="V8" s="69" t="s">
        <v>1</v>
      </c>
      <c r="W8" s="113" t="s">
        <v>279</v>
      </c>
      <c r="X8" s="114"/>
    </row>
    <row r="9" spans="2:24">
      <c r="B9" s="69" t="s">
        <v>2</v>
      </c>
      <c r="C9" s="113" t="s">
        <v>245</v>
      </c>
      <c r="D9" s="114"/>
      <c r="E9" s="16"/>
      <c r="F9" s="69" t="s">
        <v>2</v>
      </c>
      <c r="G9" s="113" t="s">
        <v>249</v>
      </c>
      <c r="H9" s="114"/>
      <c r="I9" s="16"/>
      <c r="J9" s="69" t="s">
        <v>2</v>
      </c>
      <c r="K9" s="113" t="s">
        <v>256</v>
      </c>
      <c r="L9" s="114"/>
      <c r="M9" s="16"/>
      <c r="N9" s="69" t="s">
        <v>2</v>
      </c>
      <c r="O9" s="113" t="s">
        <v>265</v>
      </c>
      <c r="P9" s="114"/>
      <c r="Q9" s="16"/>
      <c r="R9" s="69" t="s">
        <v>2</v>
      </c>
      <c r="S9" s="113" t="s">
        <v>264</v>
      </c>
      <c r="T9" s="114"/>
      <c r="U9" s="16"/>
      <c r="V9" s="69" t="s">
        <v>2</v>
      </c>
      <c r="W9" s="113" t="s">
        <v>281</v>
      </c>
      <c r="X9" s="114"/>
    </row>
    <row r="10" spans="2:24">
      <c r="B10" s="69" t="s">
        <v>3</v>
      </c>
      <c r="C10" s="113" t="s">
        <v>246</v>
      </c>
      <c r="D10" s="114"/>
      <c r="E10" s="16"/>
      <c r="F10" s="69" t="s">
        <v>3</v>
      </c>
      <c r="G10" s="113" t="s">
        <v>250</v>
      </c>
      <c r="H10" s="114"/>
      <c r="I10" s="16"/>
      <c r="J10" s="69" t="s">
        <v>3</v>
      </c>
      <c r="K10" s="113" t="s">
        <v>257</v>
      </c>
      <c r="L10" s="114"/>
      <c r="M10" s="16"/>
      <c r="N10" s="69" t="s">
        <v>3</v>
      </c>
      <c r="O10" s="113" t="s">
        <v>267</v>
      </c>
      <c r="P10" s="114"/>
      <c r="Q10" s="16"/>
      <c r="R10" s="69" t="s">
        <v>3</v>
      </c>
      <c r="S10" s="113" t="s">
        <v>266</v>
      </c>
      <c r="T10" s="114"/>
      <c r="U10" s="16"/>
      <c r="V10" s="69" t="s">
        <v>3</v>
      </c>
      <c r="W10" s="113" t="s">
        <v>283</v>
      </c>
      <c r="X10" s="114"/>
    </row>
    <row r="11" spans="2:24">
      <c r="B11" s="69" t="s">
        <v>4</v>
      </c>
      <c r="C11" s="113" t="s">
        <v>247</v>
      </c>
      <c r="D11" s="114"/>
      <c r="E11" s="16"/>
      <c r="F11" s="69" t="s">
        <v>4</v>
      </c>
      <c r="G11" s="113" t="s">
        <v>417</v>
      </c>
      <c r="H11" s="114"/>
      <c r="I11" s="16"/>
      <c r="J11" s="69" t="s">
        <v>4</v>
      </c>
      <c r="K11" s="113" t="s">
        <v>255</v>
      </c>
      <c r="L11" s="114"/>
      <c r="M11" s="16"/>
      <c r="N11" s="69" t="s">
        <v>4</v>
      </c>
      <c r="O11" s="113" t="s">
        <v>255</v>
      </c>
      <c r="P11" s="114"/>
      <c r="Q11" s="16"/>
      <c r="R11" s="69" t="s">
        <v>4</v>
      </c>
      <c r="S11" s="113" t="s">
        <v>255</v>
      </c>
      <c r="T11" s="114"/>
      <c r="U11" s="16"/>
      <c r="V11" s="69" t="s">
        <v>4</v>
      </c>
      <c r="W11" s="113" t="s">
        <v>255</v>
      </c>
      <c r="X11" s="114"/>
    </row>
    <row r="12" spans="2:24">
      <c r="B12" s="69" t="s">
        <v>5</v>
      </c>
      <c r="C12" s="113"/>
      <c r="D12" s="114"/>
      <c r="E12" s="16"/>
      <c r="F12" s="69" t="s">
        <v>5</v>
      </c>
      <c r="G12" s="113"/>
      <c r="H12" s="114"/>
      <c r="I12" s="16"/>
      <c r="J12" s="69" t="s">
        <v>5</v>
      </c>
      <c r="K12" s="113" t="s">
        <v>312</v>
      </c>
      <c r="L12" s="114"/>
      <c r="M12" s="16"/>
      <c r="N12" s="69" t="s">
        <v>5</v>
      </c>
      <c r="O12" s="113" t="s">
        <v>262</v>
      </c>
      <c r="P12" s="114"/>
      <c r="Q12" s="16"/>
      <c r="R12" s="69" t="s">
        <v>5</v>
      </c>
      <c r="S12" s="113" t="s">
        <v>262</v>
      </c>
      <c r="T12" s="114"/>
      <c r="U12" s="16"/>
      <c r="V12" s="69" t="s">
        <v>5</v>
      </c>
      <c r="W12" s="113"/>
      <c r="X12" s="114"/>
    </row>
    <row r="13" spans="2:24">
      <c r="B13" s="70" t="s">
        <v>6</v>
      </c>
      <c r="C13" s="113" t="s">
        <v>55</v>
      </c>
      <c r="D13" s="114"/>
      <c r="F13" s="70" t="s">
        <v>6</v>
      </c>
      <c r="G13" s="113" t="s">
        <v>76</v>
      </c>
      <c r="H13" s="114"/>
      <c r="J13" s="70" t="s">
        <v>6</v>
      </c>
      <c r="K13" s="113" t="s">
        <v>423</v>
      </c>
      <c r="L13" s="114"/>
      <c r="N13" s="70" t="s">
        <v>6</v>
      </c>
      <c r="O13" s="113" t="s">
        <v>423</v>
      </c>
      <c r="P13" s="114"/>
      <c r="R13" s="70" t="s">
        <v>6</v>
      </c>
      <c r="S13" s="113" t="s">
        <v>423</v>
      </c>
      <c r="T13" s="114"/>
      <c r="V13" s="70" t="s">
        <v>6</v>
      </c>
      <c r="W13" s="113" t="s">
        <v>25</v>
      </c>
      <c r="X13" s="114"/>
    </row>
    <row r="14" spans="2:24">
      <c r="B14" s="70" t="s">
        <v>7</v>
      </c>
      <c r="C14" s="70" t="s">
        <v>8</v>
      </c>
      <c r="D14" s="70" t="s">
        <v>9</v>
      </c>
      <c r="F14" s="70" t="s">
        <v>7</v>
      </c>
      <c r="G14" s="70" t="s">
        <v>8</v>
      </c>
      <c r="H14" s="70" t="s">
        <v>9</v>
      </c>
      <c r="J14" s="70" t="s">
        <v>7</v>
      </c>
      <c r="K14" s="70" t="s">
        <v>8</v>
      </c>
      <c r="L14" s="70" t="s">
        <v>9</v>
      </c>
      <c r="N14" s="70" t="s">
        <v>7</v>
      </c>
      <c r="O14" s="70" t="s">
        <v>8</v>
      </c>
      <c r="P14" s="70" t="s">
        <v>9</v>
      </c>
      <c r="R14" s="70" t="s">
        <v>7</v>
      </c>
      <c r="S14" s="70" t="s">
        <v>8</v>
      </c>
      <c r="T14" s="70" t="s">
        <v>9</v>
      </c>
      <c r="V14" s="70" t="s">
        <v>7</v>
      </c>
      <c r="W14" s="70" t="s">
        <v>8</v>
      </c>
      <c r="X14" s="70" t="s">
        <v>9</v>
      </c>
    </row>
    <row r="15" spans="2:24">
      <c r="B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D15" s="21" t="s">
        <v>242</v>
      </c>
      <c r="E15" s="16"/>
      <c r="F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H15" s="21" t="s">
        <v>251</v>
      </c>
      <c r="I15" s="16"/>
      <c r="J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5" s="21" t="s">
        <v>258</v>
      </c>
      <c r="M15" s="16"/>
      <c r="N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5" s="21" t="s">
        <v>268</v>
      </c>
      <c r="Q15" s="16"/>
      <c r="R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5" s="21" t="s">
        <v>274</v>
      </c>
      <c r="U15" s="16"/>
      <c r="V15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X15" s="21" t="s">
        <v>280</v>
      </c>
    </row>
    <row r="16" spans="2:24">
      <c r="B16" s="24">
        <f t="shared" ref="B16:B24" ca="1" si="0">IF(RIGHT(INDIRECT(ADDRESS(FLOOR((ROW()-5)/25,1)*25+13,FLOOR((COLUMN()-2)/8,1)*8+3)),3)="16C",
IF((MOD(ROW()-14,25)+FLOOR(MOD(COLUMN()-2,8)/4,1)*10)&gt;16,"",MOD(ROW()-14,25)+FLOOR(MOD(COLUMN()-2,8)/4,1)*10),MOD(ROW()-14,25))</f>
        <v>2</v>
      </c>
      <c r="C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D16" s="22" t="s">
        <v>243</v>
      </c>
      <c r="E16" s="16"/>
      <c r="F16" s="24">
        <f t="shared" ref="F16:F24" ca="1" si="1">IF(RIGHT(INDIRECT(ADDRESS(FLOOR((ROW()-5)/25,1)*25+13,FLOOR((COLUMN()-2)/8,1)*8+3)),3)="16C",
IF((MOD(ROW()-14,25)+FLOOR(MOD(COLUMN()-2,8)/4,1)*10)&gt;16,"",MOD(ROW()-14,25)+FLOOR(MOD(COLUMN()-2,8)/4,1)*10),MOD(ROW()-14,25))</f>
        <v>2</v>
      </c>
      <c r="G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H16" s="72" t="s">
        <v>252</v>
      </c>
      <c r="I16" s="16"/>
      <c r="J16" s="24">
        <f t="shared" ref="J16:J24" ca="1" si="2">IF(RIGHT(INDIRECT(ADDRESS(FLOOR((ROW()-5)/25,1)*25+13,FLOOR((COLUMN()-2)/8,1)*8+3)),3)="16C",
IF((MOD(ROW()-14,25)+FLOOR(MOD(COLUMN()-2,8)/4,1)*10)&gt;16,"",MOD(ROW()-14,25)+FLOOR(MOD(COLUMN()-2,8)/4,1)*10),MOD(ROW()-14,25))</f>
        <v>2</v>
      </c>
      <c r="K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6" s="22" t="s">
        <v>259</v>
      </c>
      <c r="M16" s="16"/>
      <c r="N16" s="24">
        <f t="shared" ref="N16:N24" ca="1" si="3">IF(RIGHT(INDIRECT(ADDRESS(FLOOR((ROW()-5)/25,1)*25+13,FLOOR((COLUMN()-2)/8,1)*8+3)),3)="16C",
IF((MOD(ROW()-14,25)+FLOOR(MOD(COLUMN()-2,8)/4,1)*10)&gt;16,"",MOD(ROW()-14,25)+FLOOR(MOD(COLUMN()-2,8)/4,1)*10),MOD(ROW()-14,25))</f>
        <v>2</v>
      </c>
      <c r="O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6" s="22" t="s">
        <v>269</v>
      </c>
      <c r="Q16" s="16"/>
      <c r="R16" s="24">
        <f t="shared" ref="R16:R24" ca="1" si="4">IF(RIGHT(INDIRECT(ADDRESS(FLOOR((ROW()-5)/25,1)*25+13,FLOOR((COLUMN()-2)/8,1)*8+3)),3)="16C",
IF((MOD(ROW()-14,25)+FLOOR(MOD(COLUMN()-2,8)/4,1)*10)&gt;16,"",MOD(ROW()-14,25)+FLOOR(MOD(COLUMN()-2,8)/4,1)*10),MOD(ROW()-14,25))</f>
        <v>2</v>
      </c>
      <c r="S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6" s="22" t="s">
        <v>275</v>
      </c>
      <c r="U16" s="16"/>
      <c r="V16" s="24">
        <f t="shared" ref="V16:V24" ca="1" si="5">IF(RIGHT(INDIRECT(ADDRESS(FLOOR((ROW()-5)/25,1)*25+13,FLOOR((COLUMN()-2)/8,1)*8+3)),3)="16C",
IF((MOD(ROW()-14,25)+FLOOR(MOD(COLUMN()-2,8)/4,1)*10)&gt;16,"",MOD(ROW()-14,25)+FLOOR(MOD(COLUMN()-2,8)/4,1)*10),MOD(ROW()-14,25))</f>
        <v>2</v>
      </c>
      <c r="W1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X16" s="22" t="s">
        <v>282</v>
      </c>
    </row>
    <row r="17" spans="2:24">
      <c r="B17" s="24">
        <f t="shared" ca="1" si="0"/>
        <v>3</v>
      </c>
      <c r="C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D17" s="21"/>
      <c r="E17" s="16"/>
      <c r="F17" s="24">
        <f t="shared" ca="1" si="1"/>
        <v>3</v>
      </c>
      <c r="G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H17" s="21" t="s">
        <v>253</v>
      </c>
      <c r="I17" s="16"/>
      <c r="J17" s="24">
        <f t="shared" ca="1" si="2"/>
        <v>3</v>
      </c>
      <c r="K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7" s="21" t="s">
        <v>260</v>
      </c>
      <c r="M17" s="16"/>
      <c r="N17" s="24">
        <f t="shared" ca="1" si="3"/>
        <v>3</v>
      </c>
      <c r="O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7" s="21" t="s">
        <v>270</v>
      </c>
      <c r="Q17" s="16"/>
      <c r="R17" s="24">
        <f t="shared" ca="1" si="4"/>
        <v>3</v>
      </c>
      <c r="S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7" s="21" t="s">
        <v>276</v>
      </c>
      <c r="U17" s="16"/>
      <c r="V17" s="24">
        <f t="shared" ca="1" si="5"/>
        <v>3</v>
      </c>
      <c r="W1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X17" s="21" t="s">
        <v>261</v>
      </c>
    </row>
    <row r="18" spans="2:24">
      <c r="B18" s="24">
        <f t="shared" ca="1" si="0"/>
        <v>4</v>
      </c>
      <c r="C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D18" s="22" t="s">
        <v>244</v>
      </c>
      <c r="E18" s="16"/>
      <c r="F18" s="24">
        <f t="shared" ca="1" si="1"/>
        <v>4</v>
      </c>
      <c r="G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8" s="22"/>
      <c r="I18" s="16"/>
      <c r="J18" s="24">
        <f t="shared" ca="1" si="2"/>
        <v>4</v>
      </c>
      <c r="K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8" s="22" t="s">
        <v>261</v>
      </c>
      <c r="M18" s="16"/>
      <c r="N18" s="24">
        <f t="shared" ca="1" si="3"/>
        <v>4</v>
      </c>
      <c r="O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8" s="22" t="s">
        <v>20</v>
      </c>
      <c r="Q18" s="16"/>
      <c r="R18" s="24">
        <f t="shared" ca="1" si="4"/>
        <v>4</v>
      </c>
      <c r="S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8" s="22" t="s">
        <v>20</v>
      </c>
      <c r="U18" s="16"/>
      <c r="V18" s="24">
        <f t="shared" ca="1" si="5"/>
        <v>4</v>
      </c>
      <c r="W1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X18" s="22"/>
    </row>
    <row r="19" spans="2:24">
      <c r="B19" s="24">
        <f t="shared" ca="1" si="0"/>
        <v>5</v>
      </c>
      <c r="C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" s="21"/>
      <c r="E19" s="16"/>
      <c r="F19" s="24">
        <f t="shared" ca="1" si="1"/>
        <v>5</v>
      </c>
      <c r="G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" s="21"/>
      <c r="I19" s="16"/>
      <c r="J19" s="24">
        <f t="shared" ca="1" si="2"/>
        <v>5</v>
      </c>
      <c r="K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" s="21"/>
      <c r="M19" s="16"/>
      <c r="N19" s="24">
        <f t="shared" ca="1" si="3"/>
        <v>5</v>
      </c>
      <c r="O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" s="21" t="s">
        <v>271</v>
      </c>
      <c r="Q19" s="16"/>
      <c r="R19" s="24">
        <f t="shared" ca="1" si="4"/>
        <v>5</v>
      </c>
      <c r="S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" s="21" t="s">
        <v>277</v>
      </c>
      <c r="U19" s="16"/>
      <c r="V19" s="24">
        <f t="shared" ca="1" si="5"/>
        <v>5</v>
      </c>
      <c r="W1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" s="21"/>
    </row>
    <row r="20" spans="2:24">
      <c r="B20" s="24">
        <f t="shared" ca="1" si="0"/>
        <v>6</v>
      </c>
      <c r="C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0" s="22"/>
      <c r="E20" s="16"/>
      <c r="F20" s="24">
        <f t="shared" ca="1" si="1"/>
        <v>6</v>
      </c>
      <c r="G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0" s="22"/>
      <c r="I20" s="16"/>
      <c r="J20" s="24">
        <f t="shared" ca="1" si="2"/>
        <v>6</v>
      </c>
      <c r="K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0" s="22"/>
      <c r="M20" s="16"/>
      <c r="N20" s="24">
        <f t="shared" ca="1" si="3"/>
        <v>6</v>
      </c>
      <c r="O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0" s="21" t="s">
        <v>272</v>
      </c>
      <c r="Q20" s="16"/>
      <c r="R20" s="24">
        <f t="shared" ca="1" si="4"/>
        <v>6</v>
      </c>
      <c r="S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0" s="22" t="s">
        <v>278</v>
      </c>
      <c r="U20" s="16"/>
      <c r="V20" s="24">
        <f t="shared" ca="1" si="5"/>
        <v>6</v>
      </c>
      <c r="W2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0" s="22"/>
    </row>
    <row r="21" spans="2:24">
      <c r="B21" s="24">
        <f t="shared" ca="1" si="0"/>
        <v>7</v>
      </c>
      <c r="C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1" s="23"/>
      <c r="E21" s="16"/>
      <c r="F21" s="24">
        <f t="shared" ca="1" si="1"/>
        <v>7</v>
      </c>
      <c r="G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1" s="23"/>
      <c r="I21" s="16"/>
      <c r="J21" s="24">
        <f t="shared" ca="1" si="2"/>
        <v>7</v>
      </c>
      <c r="K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1" s="23"/>
      <c r="M21" s="16"/>
      <c r="N21" s="24">
        <f t="shared" ca="1" si="3"/>
        <v>7</v>
      </c>
      <c r="O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1" s="23"/>
      <c r="Q21" s="16"/>
      <c r="R21" s="24">
        <f t="shared" ca="1" si="4"/>
        <v>7</v>
      </c>
      <c r="S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1" s="23"/>
      <c r="U21" s="16"/>
      <c r="V21" s="24">
        <f t="shared" ca="1" si="5"/>
        <v>7</v>
      </c>
      <c r="W2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1" s="23"/>
    </row>
    <row r="22" spans="2:24">
      <c r="B22" s="24">
        <f t="shared" ca="1" si="0"/>
        <v>8</v>
      </c>
      <c r="C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2" s="23"/>
      <c r="E22" s="16"/>
      <c r="F22" s="24">
        <f t="shared" ca="1" si="1"/>
        <v>8</v>
      </c>
      <c r="G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2" s="23"/>
      <c r="I22" s="16"/>
      <c r="J22" s="24">
        <f t="shared" ca="1" si="2"/>
        <v>8</v>
      </c>
      <c r="K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2" s="23"/>
      <c r="M22" s="16"/>
      <c r="N22" s="24">
        <f t="shared" ca="1" si="3"/>
        <v>8</v>
      </c>
      <c r="O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2" s="23"/>
      <c r="Q22" s="16"/>
      <c r="R22" s="24">
        <f t="shared" ca="1" si="4"/>
        <v>8</v>
      </c>
      <c r="S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2" s="23"/>
      <c r="U22" s="16"/>
      <c r="V22" s="24">
        <f t="shared" ca="1" si="5"/>
        <v>8</v>
      </c>
      <c r="W2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2" s="23"/>
    </row>
    <row r="23" spans="2:24">
      <c r="B23" s="24">
        <f t="shared" ca="1" si="0"/>
        <v>9</v>
      </c>
      <c r="C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3" s="23"/>
      <c r="E23" s="16"/>
      <c r="F23" s="24">
        <f t="shared" ca="1" si="1"/>
        <v>9</v>
      </c>
      <c r="G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3" s="23"/>
      <c r="I23" s="16"/>
      <c r="J23" s="24">
        <f t="shared" ca="1" si="2"/>
        <v>9</v>
      </c>
      <c r="K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3" s="23"/>
      <c r="M23" s="16"/>
      <c r="N23" s="24">
        <f t="shared" ca="1" si="3"/>
        <v>9</v>
      </c>
      <c r="O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3" s="23"/>
      <c r="Q23" s="16"/>
      <c r="R23" s="24">
        <f t="shared" ca="1" si="4"/>
        <v>9</v>
      </c>
      <c r="S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3" s="23"/>
      <c r="U23" s="16"/>
      <c r="V23" s="24">
        <f t="shared" ca="1" si="5"/>
        <v>9</v>
      </c>
      <c r="W2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3" s="23"/>
    </row>
    <row r="24" spans="2:24">
      <c r="B24" s="24">
        <f t="shared" ca="1" si="0"/>
        <v>10</v>
      </c>
      <c r="C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" s="23"/>
      <c r="E24" s="16"/>
      <c r="F24" s="24">
        <f t="shared" ca="1" si="1"/>
        <v>10</v>
      </c>
      <c r="G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" s="23"/>
      <c r="I24" s="16"/>
      <c r="J24" s="24">
        <f t="shared" ca="1" si="2"/>
        <v>10</v>
      </c>
      <c r="K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" s="23"/>
      <c r="M24" s="16"/>
      <c r="N24" s="24">
        <f t="shared" ca="1" si="3"/>
        <v>10</v>
      </c>
      <c r="O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" s="23"/>
      <c r="Q24" s="16"/>
      <c r="R24" s="24">
        <f t="shared" ca="1" si="4"/>
        <v>10</v>
      </c>
      <c r="S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" s="23"/>
      <c r="U24" s="16"/>
      <c r="V24" s="24">
        <f t="shared" ca="1" si="5"/>
        <v>10</v>
      </c>
      <c r="W2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" s="23"/>
    </row>
    <row r="25" spans="2:24">
      <c r="B25" s="110">
        <v>2</v>
      </c>
      <c r="C25" s="111"/>
      <c r="D25" s="112"/>
      <c r="E25" s="16"/>
      <c r="F25" s="110">
        <v>6</v>
      </c>
      <c r="G25" s="111"/>
      <c r="H25" s="112"/>
      <c r="I25" s="16"/>
      <c r="J25" s="110">
        <v>10</v>
      </c>
      <c r="K25" s="111"/>
      <c r="L25" s="112"/>
      <c r="M25" s="16"/>
      <c r="N25" s="110">
        <v>5</v>
      </c>
      <c r="O25" s="111"/>
      <c r="P25" s="112"/>
      <c r="Q25" s="16"/>
      <c r="R25" s="110">
        <v>10</v>
      </c>
      <c r="S25" s="111"/>
      <c r="T25" s="112"/>
      <c r="U25" s="16"/>
      <c r="V25" s="110">
        <v>4</v>
      </c>
      <c r="W25" s="111"/>
      <c r="X25" s="112"/>
    </row>
    <row r="26" spans="2:24" ht="6" hidden="1" customHeight="1">
      <c r="B26" s="2"/>
      <c r="C26" s="2"/>
      <c r="D26" s="2"/>
      <c r="F26" s="2"/>
      <c r="G26" s="2"/>
      <c r="H26" s="2"/>
      <c r="J26" s="2"/>
      <c r="K26" s="2"/>
      <c r="L26" s="2"/>
      <c r="N26" s="2"/>
      <c r="O26" s="2"/>
      <c r="P26" s="2"/>
      <c r="R26" s="2"/>
      <c r="S26" s="2"/>
      <c r="T26" s="2"/>
      <c r="V26" s="2"/>
      <c r="W26" s="2"/>
      <c r="X26" s="2"/>
    </row>
    <row r="27" spans="2:24" ht="6" hidden="1" customHeight="1">
      <c r="B27" s="2"/>
      <c r="C27" s="2"/>
      <c r="D27" s="2"/>
      <c r="F27" s="2" t="str">
        <f>C38</f>
        <v>原廠線材</v>
      </c>
      <c r="G27" s="11" t="str">
        <f>F27</f>
        <v>原廠線材</v>
      </c>
      <c r="H27" s="11" t="str">
        <f>G27</f>
        <v>原廠線材</v>
      </c>
      <c r="J27" s="2"/>
      <c r="K27" s="2"/>
      <c r="L27" s="2"/>
      <c r="N27" s="2" t="str">
        <f>K38</f>
        <v>原廠線材</v>
      </c>
      <c r="O27" s="11" t="str">
        <f>N27</f>
        <v>原廠線材</v>
      </c>
      <c r="P27" s="11" t="str">
        <f>O27</f>
        <v>原廠線材</v>
      </c>
      <c r="R27" s="2"/>
      <c r="S27" s="2"/>
      <c r="T27" s="2"/>
      <c r="V27" s="2" t="str">
        <f>S38</f>
        <v>0.5mm*16C</v>
      </c>
      <c r="W27" s="11" t="str">
        <f>V27</f>
        <v>0.5mm*16C</v>
      </c>
      <c r="X27" s="11" t="str">
        <f>W27</f>
        <v>0.5mm*16C</v>
      </c>
    </row>
    <row r="28" spans="2:24" ht="6" hidden="1" customHeight="1"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R28" s="2"/>
      <c r="S28" s="2"/>
      <c r="T28" s="2"/>
      <c r="V28" s="2"/>
      <c r="W28" s="2"/>
      <c r="X28" s="2"/>
    </row>
    <row r="29" spans="2:24" ht="16.8" thickBot="1"/>
    <row r="30" spans="2:24" ht="16.2" customHeight="1">
      <c r="B30" s="12" t="s">
        <v>29</v>
      </c>
      <c r="C30" s="117" t="s">
        <v>200</v>
      </c>
      <c r="D30" s="118"/>
      <c r="F30" s="12" t="s">
        <v>29</v>
      </c>
      <c r="G30" s="117" t="s">
        <v>200</v>
      </c>
      <c r="H30" s="118"/>
      <c r="J30" s="12" t="s">
        <v>29</v>
      </c>
      <c r="K30" s="117" t="s">
        <v>200</v>
      </c>
      <c r="L30" s="118"/>
      <c r="N30" s="12" t="s">
        <v>29</v>
      </c>
      <c r="O30" s="117" t="s">
        <v>200</v>
      </c>
      <c r="P30" s="118"/>
      <c r="R30" s="12" t="s">
        <v>29</v>
      </c>
      <c r="S30" s="117" t="s">
        <v>322</v>
      </c>
      <c r="T30" s="118"/>
      <c r="V30" s="12" t="s">
        <v>29</v>
      </c>
      <c r="W30" s="117"/>
      <c r="X30" s="118"/>
    </row>
    <row r="31" spans="2:24" ht="16.8" thickBot="1">
      <c r="B31" s="13" t="s">
        <v>30</v>
      </c>
      <c r="C31" s="115" t="s">
        <v>200</v>
      </c>
      <c r="D31" s="116"/>
      <c r="F31" s="13" t="s">
        <v>30</v>
      </c>
      <c r="G31" s="115" t="s">
        <v>200</v>
      </c>
      <c r="H31" s="116"/>
      <c r="J31" s="13" t="s">
        <v>30</v>
      </c>
      <c r="K31" s="115" t="s">
        <v>200</v>
      </c>
      <c r="L31" s="116"/>
      <c r="N31" s="13" t="s">
        <v>30</v>
      </c>
      <c r="O31" s="115" t="s">
        <v>200</v>
      </c>
      <c r="P31" s="116"/>
      <c r="R31" s="13" t="s">
        <v>30</v>
      </c>
      <c r="S31" s="115" t="s">
        <v>31</v>
      </c>
      <c r="T31" s="116"/>
      <c r="V31" s="13" t="s">
        <v>30</v>
      </c>
      <c r="W31" s="115"/>
      <c r="X31" s="116"/>
    </row>
    <row r="32" spans="2:24">
      <c r="B32" s="14"/>
      <c r="C32" s="15" t="s">
        <v>0</v>
      </c>
      <c r="D32" s="14"/>
      <c r="F32" s="14"/>
      <c r="G32" s="15" t="s">
        <v>0</v>
      </c>
      <c r="H32" s="14"/>
      <c r="J32" s="14"/>
      <c r="K32" s="15" t="s">
        <v>0</v>
      </c>
      <c r="L32" s="14"/>
      <c r="N32" s="14"/>
      <c r="O32" s="15" t="s">
        <v>0</v>
      </c>
      <c r="P32" s="14"/>
      <c r="R32" s="14"/>
      <c r="S32" s="15" t="s">
        <v>0</v>
      </c>
      <c r="T32" s="14"/>
      <c r="V32" s="14"/>
      <c r="W32" s="15" t="s">
        <v>0</v>
      </c>
      <c r="X32" s="14"/>
    </row>
    <row r="33" spans="2:24">
      <c r="B33" s="69" t="s">
        <v>1</v>
      </c>
      <c r="C33" s="113" t="s">
        <v>284</v>
      </c>
      <c r="D33" s="114"/>
      <c r="E33" s="16"/>
      <c r="F33" s="69" t="s">
        <v>1</v>
      </c>
      <c r="G33" s="113" t="s">
        <v>294</v>
      </c>
      <c r="H33" s="114"/>
      <c r="I33" s="16"/>
      <c r="J33" s="69" t="s">
        <v>1</v>
      </c>
      <c r="K33" s="113" t="s">
        <v>297</v>
      </c>
      <c r="L33" s="114"/>
      <c r="M33" s="16"/>
      <c r="N33" s="69" t="s">
        <v>1</v>
      </c>
      <c r="O33" s="113" t="s">
        <v>298</v>
      </c>
      <c r="P33" s="114"/>
      <c r="Q33" s="16"/>
      <c r="R33" s="69" t="s">
        <v>1</v>
      </c>
      <c r="S33" s="113" t="s">
        <v>301</v>
      </c>
      <c r="T33" s="114"/>
      <c r="U33" s="16"/>
      <c r="V33" s="69" t="s">
        <v>1</v>
      </c>
      <c r="W33" s="113"/>
      <c r="X33" s="114"/>
    </row>
    <row r="34" spans="2:24">
      <c r="B34" s="69" t="s">
        <v>2</v>
      </c>
      <c r="C34" s="113" t="s">
        <v>285</v>
      </c>
      <c r="D34" s="114"/>
      <c r="E34" s="16"/>
      <c r="F34" s="69" t="s">
        <v>2</v>
      </c>
      <c r="G34" s="113" t="s">
        <v>295</v>
      </c>
      <c r="H34" s="114"/>
      <c r="I34" s="16"/>
      <c r="J34" s="69" t="s">
        <v>2</v>
      </c>
      <c r="K34" s="113" t="s">
        <v>299</v>
      </c>
      <c r="L34" s="114"/>
      <c r="M34" s="16"/>
      <c r="N34" s="69" t="s">
        <v>2</v>
      </c>
      <c r="O34" s="113" t="s">
        <v>300</v>
      </c>
      <c r="P34" s="114"/>
      <c r="Q34" s="16"/>
      <c r="R34" s="69" t="s">
        <v>2</v>
      </c>
      <c r="S34" s="113" t="s">
        <v>316</v>
      </c>
      <c r="T34" s="114"/>
      <c r="U34" s="16"/>
      <c r="V34" s="69" t="s">
        <v>2</v>
      </c>
      <c r="W34" s="113"/>
      <c r="X34" s="114"/>
    </row>
    <row r="35" spans="2:24">
      <c r="B35" s="69" t="s">
        <v>3</v>
      </c>
      <c r="C35" s="113" t="s">
        <v>286</v>
      </c>
      <c r="D35" s="114"/>
      <c r="E35" s="16"/>
      <c r="F35" s="69" t="s">
        <v>3</v>
      </c>
      <c r="G35" s="113" t="s">
        <v>296</v>
      </c>
      <c r="H35" s="114"/>
      <c r="I35" s="16"/>
      <c r="J35" s="69" t="s">
        <v>3</v>
      </c>
      <c r="K35" s="113" t="s">
        <v>286</v>
      </c>
      <c r="L35" s="114"/>
      <c r="M35" s="16"/>
      <c r="N35" s="69" t="s">
        <v>3</v>
      </c>
      <c r="O35" s="113" t="s">
        <v>296</v>
      </c>
      <c r="P35" s="114"/>
      <c r="Q35" s="16"/>
      <c r="R35" s="69" t="s">
        <v>3</v>
      </c>
      <c r="S35" s="113" t="s">
        <v>321</v>
      </c>
      <c r="T35" s="114"/>
      <c r="U35" s="16"/>
      <c r="V35" s="69" t="s">
        <v>3</v>
      </c>
      <c r="W35" s="113"/>
      <c r="X35" s="114"/>
    </row>
    <row r="36" spans="2:24">
      <c r="B36" s="69" t="s">
        <v>4</v>
      </c>
      <c r="C36" s="113" t="s">
        <v>287</v>
      </c>
      <c r="D36" s="114"/>
      <c r="E36" s="16"/>
      <c r="F36" s="69" t="s">
        <v>4</v>
      </c>
      <c r="G36" s="113" t="s">
        <v>255</v>
      </c>
      <c r="H36" s="114"/>
      <c r="I36" s="16"/>
      <c r="J36" s="69" t="s">
        <v>4</v>
      </c>
      <c r="K36" s="113" t="s">
        <v>255</v>
      </c>
      <c r="L36" s="114"/>
      <c r="M36" s="16"/>
      <c r="N36" s="69" t="s">
        <v>4</v>
      </c>
      <c r="O36" s="113" t="s">
        <v>255</v>
      </c>
      <c r="P36" s="114"/>
      <c r="Q36" s="16"/>
      <c r="R36" s="69" t="s">
        <v>4</v>
      </c>
      <c r="S36" s="113" t="s">
        <v>303</v>
      </c>
      <c r="T36" s="114"/>
      <c r="U36" s="16"/>
      <c r="V36" s="69" t="s">
        <v>4</v>
      </c>
      <c r="W36" s="113"/>
      <c r="X36" s="114"/>
    </row>
    <row r="37" spans="2:24">
      <c r="B37" s="69" t="s">
        <v>5</v>
      </c>
      <c r="C37" s="113" t="s">
        <v>288</v>
      </c>
      <c r="D37" s="114"/>
      <c r="E37" s="16"/>
      <c r="F37" s="69" t="s">
        <v>5</v>
      </c>
      <c r="G37" s="113" t="s">
        <v>200</v>
      </c>
      <c r="H37" s="114"/>
      <c r="I37" s="16"/>
      <c r="J37" s="69" t="s">
        <v>5</v>
      </c>
      <c r="K37" s="113" t="s">
        <v>200</v>
      </c>
      <c r="L37" s="114"/>
      <c r="M37" s="16"/>
      <c r="N37" s="69" t="s">
        <v>5</v>
      </c>
      <c r="O37" s="113" t="s">
        <v>200</v>
      </c>
      <c r="P37" s="114"/>
      <c r="Q37" s="16"/>
      <c r="R37" s="69" t="s">
        <v>5</v>
      </c>
      <c r="S37" s="113" t="s">
        <v>313</v>
      </c>
      <c r="T37" s="114"/>
      <c r="U37" s="16"/>
      <c r="V37" s="69" t="s">
        <v>5</v>
      </c>
      <c r="W37" s="113"/>
      <c r="X37" s="114"/>
    </row>
    <row r="38" spans="2:24">
      <c r="B38" s="69" t="s">
        <v>6</v>
      </c>
      <c r="C38" s="113" t="s">
        <v>421</v>
      </c>
      <c r="D38" s="114"/>
      <c r="E38" s="16"/>
      <c r="F38" s="69" t="s">
        <v>6</v>
      </c>
      <c r="G38" s="113" t="s">
        <v>421</v>
      </c>
      <c r="H38" s="114"/>
      <c r="I38" s="16"/>
      <c r="J38" s="69" t="s">
        <v>6</v>
      </c>
      <c r="K38" s="113" t="s">
        <v>421</v>
      </c>
      <c r="L38" s="114"/>
      <c r="M38" s="16"/>
      <c r="N38" s="69" t="s">
        <v>6</v>
      </c>
      <c r="O38" s="113" t="s">
        <v>421</v>
      </c>
      <c r="P38" s="114"/>
      <c r="Q38" s="16"/>
      <c r="R38" s="69" t="s">
        <v>6</v>
      </c>
      <c r="S38" s="113" t="s">
        <v>109</v>
      </c>
      <c r="T38" s="114"/>
      <c r="U38" s="16"/>
      <c r="V38" s="69" t="s">
        <v>6</v>
      </c>
      <c r="W38" s="113" t="s">
        <v>93</v>
      </c>
      <c r="X38" s="114"/>
    </row>
    <row r="39" spans="2:24">
      <c r="B39" s="69" t="s">
        <v>7</v>
      </c>
      <c r="C39" s="69" t="s">
        <v>8</v>
      </c>
      <c r="D39" s="69" t="s">
        <v>9</v>
      </c>
      <c r="E39" s="16"/>
      <c r="F39" s="69" t="s">
        <v>7</v>
      </c>
      <c r="G39" s="69" t="s">
        <v>8</v>
      </c>
      <c r="H39" s="69" t="s">
        <v>9</v>
      </c>
      <c r="I39" s="16"/>
      <c r="J39" s="69" t="s">
        <v>7</v>
      </c>
      <c r="K39" s="69" t="s">
        <v>8</v>
      </c>
      <c r="L39" s="69" t="s">
        <v>9</v>
      </c>
      <c r="M39" s="16"/>
      <c r="N39" s="69" t="s">
        <v>7</v>
      </c>
      <c r="O39" s="69" t="s">
        <v>8</v>
      </c>
      <c r="P39" s="69" t="s">
        <v>9</v>
      </c>
      <c r="Q39" s="16"/>
      <c r="R39" s="69" t="s">
        <v>7</v>
      </c>
      <c r="S39" s="69" t="s">
        <v>8</v>
      </c>
      <c r="T39" s="69" t="s">
        <v>9</v>
      </c>
      <c r="U39" s="16"/>
      <c r="V39" s="69" t="s">
        <v>7</v>
      </c>
      <c r="W39" s="69" t="s">
        <v>8</v>
      </c>
      <c r="X39" s="69" t="s">
        <v>9</v>
      </c>
    </row>
    <row r="40" spans="2:24">
      <c r="B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0" s="21" t="s">
        <v>290</v>
      </c>
      <c r="E40" s="16"/>
      <c r="F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0" s="21" t="s">
        <v>289</v>
      </c>
      <c r="I40" s="16"/>
      <c r="J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0" s="21"/>
      <c r="M40" s="16"/>
      <c r="N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0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0" s="21"/>
      <c r="Q40" s="16"/>
      <c r="R40" s="24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0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</v>
      </c>
      <c r="T40" s="21" t="s">
        <v>289</v>
      </c>
      <c r="U40" s="16"/>
      <c r="V40" s="24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40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11</v>
      </c>
      <c r="X40" s="23" t="s">
        <v>291</v>
      </c>
    </row>
    <row r="41" spans="2:24">
      <c r="B41" s="24">
        <f t="shared" ref="B41:B49" ca="1" si="6">IF(RIGHT(INDIRECT(ADDRESS(FLOOR((ROW()-5)/25,1)*25+13,FLOOR((COLUMN()-2)/8,1)*8+3)),3)="16C",
IF((MOD(ROW()-14,25)+FLOOR(MOD(COLUMN()-2,8)/4,1)*10)&gt;16,"",MOD(ROW()-14,25)+FLOOR(MOD(COLUMN()-2,8)/4,1)*10),MOD(ROW()-14,25))</f>
        <v>2</v>
      </c>
      <c r="C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1" s="21" t="s">
        <v>292</v>
      </c>
      <c r="E41" s="16"/>
      <c r="F41" s="24">
        <f t="shared" ref="F41:F49" ca="1" si="7">IF(RIGHT(INDIRECT(ADDRESS(FLOOR((ROW()-5)/25,1)*25+13,FLOOR((COLUMN()-2)/8,1)*8+3)),3)="16C",
IF((MOD(ROW()-14,25)+FLOOR(MOD(COLUMN()-2,8)/4,1)*10)&gt;16,"",MOD(ROW()-14,25)+FLOOR(MOD(COLUMN()-2,8)/4,1)*10),MOD(ROW()-14,25))</f>
        <v>2</v>
      </c>
      <c r="G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1" s="21" t="s">
        <v>291</v>
      </c>
      <c r="I41" s="16"/>
      <c r="J41" s="24">
        <f t="shared" ref="J41:J49" ca="1" si="8">IF(RIGHT(INDIRECT(ADDRESS(FLOOR((ROW()-5)/25,1)*25+13,FLOOR((COLUMN()-2)/8,1)*8+3)),3)="16C",
IF((MOD(ROW()-14,25)+FLOOR(MOD(COLUMN()-2,8)/4,1)*10)&gt;16,"",MOD(ROW()-14,25)+FLOOR(MOD(COLUMN()-2,8)/4,1)*10),MOD(ROW()-14,25))</f>
        <v>2</v>
      </c>
      <c r="K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1" s="21"/>
      <c r="M41" s="16"/>
      <c r="N41" s="24">
        <f t="shared" ref="N41:N49" ca="1" si="9">IF(RIGHT(INDIRECT(ADDRESS(FLOOR((ROW()-5)/25,1)*25+13,FLOOR((COLUMN()-2)/8,1)*8+3)),3)="16C",
IF((MOD(ROW()-14,25)+FLOOR(MOD(COLUMN()-2,8)/4,1)*10)&gt;16,"",MOD(ROW()-14,25)+FLOOR(MOD(COLUMN()-2,8)/4,1)*10),MOD(ROW()-14,25))</f>
        <v>2</v>
      </c>
      <c r="O41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1" s="21"/>
      <c r="Q41" s="16"/>
      <c r="R41" s="24">
        <f t="shared" ref="R41:R49" ca="1" si="10">IF(RIGHT(INDIRECT(ADDRESS(FLOOR((ROW()-5)/25,1)*25+13,FLOOR((COLUMN()-2)/8,1)*8+3)),3)="16C",
IF((MOD(ROW()-14,25)+FLOOR(MOD(COLUMN()-2,8)/4,1)*10)&gt;16,"",MOD(ROW()-14,25)+FLOOR(MOD(COLUMN()-2,8)/4,1)*10),MOD(ROW()-14,25))</f>
        <v>2</v>
      </c>
      <c r="S41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2</v>
      </c>
      <c r="T41" s="21" t="s">
        <v>306</v>
      </c>
      <c r="U41" s="16"/>
      <c r="V41" s="24">
        <f t="shared" ref="V41:V49" ca="1" si="11">IF(RIGHT(INDIRECT(ADDRESS(FLOOR((ROW()-5)/25,1)*25+13,FLOOR((COLUMN()-2)/8,1)*8+3)),3)="16C",
IF((MOD(ROW()-14,25)+FLOOR(MOD(COLUMN()-2,8)/4,1)*10)&gt;16,"",MOD(ROW()-14,25)+FLOOR(MOD(COLUMN()-2,8)/4,1)*10),MOD(ROW()-14,25))</f>
        <v>12</v>
      </c>
      <c r="W41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12</v>
      </c>
      <c r="X41" s="136" t="s">
        <v>289</v>
      </c>
    </row>
    <row r="42" spans="2:24">
      <c r="B42" s="24">
        <f t="shared" ca="1" si="6"/>
        <v>3</v>
      </c>
      <c r="C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2" s="21" t="s">
        <v>293</v>
      </c>
      <c r="E42" s="16"/>
      <c r="F42" s="24">
        <f t="shared" ca="1" si="7"/>
        <v>3</v>
      </c>
      <c r="G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2" s="21" t="s">
        <v>20</v>
      </c>
      <c r="I42" s="16"/>
      <c r="J42" s="24">
        <f t="shared" ca="1" si="8"/>
        <v>3</v>
      </c>
      <c r="K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2" s="21"/>
      <c r="M42" s="16"/>
      <c r="N42" s="24">
        <f t="shared" ca="1" si="9"/>
        <v>3</v>
      </c>
      <c r="O42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2" s="21"/>
      <c r="Q42" s="16"/>
      <c r="R42" s="24">
        <f t="shared" ca="1" si="10"/>
        <v>3</v>
      </c>
      <c r="S42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3</v>
      </c>
      <c r="T42" s="23" t="s">
        <v>291</v>
      </c>
      <c r="U42" s="16"/>
      <c r="V42" s="24">
        <f t="shared" ca="1" si="11"/>
        <v>13</v>
      </c>
      <c r="W42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13</v>
      </c>
      <c r="X42" s="136" t="s">
        <v>505</v>
      </c>
    </row>
    <row r="43" spans="2:24">
      <c r="B43" s="24">
        <f t="shared" ca="1" si="6"/>
        <v>4</v>
      </c>
      <c r="C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3" s="21"/>
      <c r="E43" s="16"/>
      <c r="F43" s="24">
        <f t="shared" ca="1" si="7"/>
        <v>4</v>
      </c>
      <c r="G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3" s="21"/>
      <c r="I43" s="16"/>
      <c r="J43" s="24">
        <f t="shared" ca="1" si="8"/>
        <v>4</v>
      </c>
      <c r="K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3" s="21"/>
      <c r="M43" s="16"/>
      <c r="N43" s="24">
        <f t="shared" ca="1" si="9"/>
        <v>4</v>
      </c>
      <c r="O43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3" s="21"/>
      <c r="Q43" s="16"/>
      <c r="R43" s="24">
        <f t="shared" ca="1" si="10"/>
        <v>4</v>
      </c>
      <c r="S43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4</v>
      </c>
      <c r="T43" s="21" t="s">
        <v>317</v>
      </c>
      <c r="U43" s="16"/>
      <c r="V43" s="24">
        <f t="shared" ca="1" si="11"/>
        <v>14</v>
      </c>
      <c r="W43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14</v>
      </c>
      <c r="X43" s="136" t="s">
        <v>291</v>
      </c>
    </row>
    <row r="44" spans="2:24">
      <c r="B44" s="24">
        <f t="shared" ca="1" si="6"/>
        <v>5</v>
      </c>
      <c r="C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" s="26"/>
      <c r="E44" s="16"/>
      <c r="F44" s="24">
        <f t="shared" ca="1" si="7"/>
        <v>5</v>
      </c>
      <c r="G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" s="26"/>
      <c r="I44" s="16"/>
      <c r="J44" s="24">
        <f t="shared" ca="1" si="8"/>
        <v>5</v>
      </c>
      <c r="K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" s="26"/>
      <c r="M44" s="16"/>
      <c r="N44" s="24">
        <f t="shared" ca="1" si="9"/>
        <v>5</v>
      </c>
      <c r="O44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" s="26"/>
      <c r="Q44" s="16"/>
      <c r="R44" s="24">
        <f t="shared" ca="1" si="10"/>
        <v>5</v>
      </c>
      <c r="S44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5</v>
      </c>
      <c r="T44" s="23" t="s">
        <v>291</v>
      </c>
      <c r="U44" s="16"/>
      <c r="V44" s="24">
        <f t="shared" ca="1" si="11"/>
        <v>15</v>
      </c>
      <c r="W44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15</v>
      </c>
      <c r="X44" s="21"/>
    </row>
    <row r="45" spans="2:24">
      <c r="B45" s="24">
        <f t="shared" ca="1" si="6"/>
        <v>6</v>
      </c>
      <c r="C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5" s="23"/>
      <c r="E45" s="16"/>
      <c r="F45" s="24">
        <f t="shared" ca="1" si="7"/>
        <v>6</v>
      </c>
      <c r="G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5" s="23"/>
      <c r="I45" s="16"/>
      <c r="J45" s="24">
        <f t="shared" ca="1" si="8"/>
        <v>6</v>
      </c>
      <c r="K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5" s="23"/>
      <c r="M45" s="16"/>
      <c r="N45" s="24">
        <f t="shared" ca="1" si="9"/>
        <v>6</v>
      </c>
      <c r="O45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5" s="23"/>
      <c r="Q45" s="16"/>
      <c r="R45" s="24">
        <f t="shared" ca="1" si="10"/>
        <v>6</v>
      </c>
      <c r="S45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6</v>
      </c>
      <c r="T45" s="21" t="s">
        <v>318</v>
      </c>
      <c r="U45" s="16"/>
      <c r="V45" s="24">
        <f t="shared" ca="1" si="11"/>
        <v>16</v>
      </c>
      <c r="W45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16</v>
      </c>
      <c r="X45" s="23"/>
    </row>
    <row r="46" spans="2:24">
      <c r="B46" s="24">
        <f t="shared" ca="1" si="6"/>
        <v>7</v>
      </c>
      <c r="C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6" s="23"/>
      <c r="E46" s="16"/>
      <c r="F46" s="24">
        <f t="shared" ca="1" si="7"/>
        <v>7</v>
      </c>
      <c r="G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6" s="23"/>
      <c r="I46" s="16"/>
      <c r="J46" s="24">
        <f t="shared" ca="1" si="8"/>
        <v>7</v>
      </c>
      <c r="K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6" s="23"/>
      <c r="M46" s="16"/>
      <c r="N46" s="24">
        <f t="shared" ca="1" si="9"/>
        <v>7</v>
      </c>
      <c r="O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6" s="23"/>
      <c r="Q46" s="16"/>
      <c r="R46" s="24">
        <f t="shared" ca="1" si="10"/>
        <v>7</v>
      </c>
      <c r="S46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7</v>
      </c>
      <c r="T46" s="23" t="s">
        <v>291</v>
      </c>
      <c r="U46" s="16"/>
      <c r="V46" s="24" t="str">
        <f t="shared" ca="1" si="11"/>
        <v/>
      </c>
      <c r="W46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6" s="23"/>
    </row>
    <row r="47" spans="2:24">
      <c r="B47" s="24">
        <f t="shared" ca="1" si="6"/>
        <v>8</v>
      </c>
      <c r="C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7" s="23"/>
      <c r="E47" s="16"/>
      <c r="F47" s="24">
        <f t="shared" ca="1" si="7"/>
        <v>8</v>
      </c>
      <c r="G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7" s="23"/>
      <c r="I47" s="16"/>
      <c r="J47" s="24">
        <f t="shared" ca="1" si="8"/>
        <v>8</v>
      </c>
      <c r="K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7" s="23"/>
      <c r="M47" s="16"/>
      <c r="N47" s="24">
        <f t="shared" ca="1" si="9"/>
        <v>8</v>
      </c>
      <c r="O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7" s="23"/>
      <c r="Q47" s="16"/>
      <c r="R47" s="24">
        <f t="shared" ca="1" si="10"/>
        <v>8</v>
      </c>
      <c r="S47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8</v>
      </c>
      <c r="T47" s="21" t="s">
        <v>319</v>
      </c>
      <c r="U47" s="16"/>
      <c r="V47" s="24" t="str">
        <f t="shared" ca="1" si="11"/>
        <v/>
      </c>
      <c r="W47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7" s="23"/>
    </row>
    <row r="48" spans="2:24">
      <c r="B48" s="24">
        <f t="shared" ca="1" si="6"/>
        <v>9</v>
      </c>
      <c r="C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8" s="23"/>
      <c r="E48" s="16"/>
      <c r="F48" s="24">
        <f t="shared" ca="1" si="7"/>
        <v>9</v>
      </c>
      <c r="G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8" s="23"/>
      <c r="I48" s="16"/>
      <c r="J48" s="24">
        <f t="shared" ca="1" si="8"/>
        <v>9</v>
      </c>
      <c r="K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8" s="23"/>
      <c r="M48" s="16"/>
      <c r="N48" s="24">
        <f t="shared" ca="1" si="9"/>
        <v>9</v>
      </c>
      <c r="O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8" s="23"/>
      <c r="Q48" s="16"/>
      <c r="R48" s="24">
        <f t="shared" ca="1" si="10"/>
        <v>9</v>
      </c>
      <c r="S48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9</v>
      </c>
      <c r="T48" s="23" t="s">
        <v>291</v>
      </c>
      <c r="U48" s="16"/>
      <c r="V48" s="24" t="str">
        <f t="shared" ca="1" si="11"/>
        <v/>
      </c>
      <c r="W48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8" s="23"/>
    </row>
    <row r="49" spans="2:24">
      <c r="B49" s="24">
        <f t="shared" ca="1" si="6"/>
        <v>10</v>
      </c>
      <c r="C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" s="23"/>
      <c r="E49" s="16"/>
      <c r="F49" s="24">
        <f t="shared" ca="1" si="7"/>
        <v>10</v>
      </c>
      <c r="G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" s="23"/>
      <c r="I49" s="16"/>
      <c r="J49" s="24">
        <f t="shared" ca="1" si="8"/>
        <v>10</v>
      </c>
      <c r="K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" s="23"/>
      <c r="M49" s="16"/>
      <c r="N49" s="24">
        <f t="shared" ca="1" si="9"/>
        <v>10</v>
      </c>
      <c r="O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" s="23"/>
      <c r="Q49" s="16"/>
      <c r="R49" s="24">
        <f t="shared" ca="1" si="10"/>
        <v>10</v>
      </c>
      <c r="S49" s="25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10</v>
      </c>
      <c r="T49" s="21" t="s">
        <v>320</v>
      </c>
      <c r="U49" s="16"/>
      <c r="V49" s="24" t="str">
        <f t="shared" ca="1" si="11"/>
        <v/>
      </c>
      <c r="W49" s="25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" s="23"/>
    </row>
    <row r="50" spans="2:24">
      <c r="B50" s="110">
        <v>5</v>
      </c>
      <c r="C50" s="111"/>
      <c r="D50" s="112"/>
      <c r="E50" s="16"/>
      <c r="F50" s="110">
        <v>10</v>
      </c>
      <c r="G50" s="111"/>
      <c r="H50" s="112"/>
      <c r="I50" s="16"/>
      <c r="J50" s="110">
        <v>5</v>
      </c>
      <c r="K50" s="111"/>
      <c r="L50" s="112"/>
      <c r="M50" s="16"/>
      <c r="N50" s="110">
        <v>10</v>
      </c>
      <c r="O50" s="111"/>
      <c r="P50" s="112"/>
      <c r="Q50" s="16"/>
      <c r="R50" s="110">
        <v>7.5</v>
      </c>
      <c r="S50" s="111"/>
      <c r="T50" s="112"/>
      <c r="U50" s="16"/>
      <c r="V50" s="110"/>
      <c r="W50" s="111"/>
      <c r="X50" s="112"/>
    </row>
    <row r="51" spans="2:24" ht="6" hidden="1" customHeight="1">
      <c r="B51" s="2"/>
      <c r="C51" s="2"/>
      <c r="D51" s="2"/>
      <c r="F51" s="2"/>
      <c r="G51" s="2"/>
      <c r="H51" s="2"/>
      <c r="J51" s="2"/>
      <c r="K51" s="2"/>
      <c r="L51" s="2"/>
      <c r="N51" s="2"/>
      <c r="O51" s="2"/>
      <c r="P51" s="2"/>
      <c r="R51" s="2"/>
      <c r="S51" s="2"/>
      <c r="T51" s="2"/>
      <c r="V51" s="2"/>
      <c r="W51" s="2"/>
      <c r="X51" s="2"/>
    </row>
    <row r="52" spans="2:24" ht="6" hidden="1" customHeight="1">
      <c r="B52" s="2"/>
      <c r="C52" s="2"/>
      <c r="D52" s="2"/>
      <c r="F52" s="2" t="str">
        <f>C63</f>
        <v>0.5mm*10C</v>
      </c>
      <c r="G52" s="11" t="str">
        <f>F52</f>
        <v>0.5mm*10C</v>
      </c>
      <c r="H52" s="11" t="str">
        <f>G52</f>
        <v>0.5mm*10C</v>
      </c>
      <c r="J52" s="2"/>
      <c r="K52" s="2"/>
      <c r="L52" s="2"/>
      <c r="N52" s="2" t="str">
        <f>K63</f>
        <v>0.5mm*10C</v>
      </c>
      <c r="O52" s="11" t="str">
        <f>N52</f>
        <v>0.5mm*10C</v>
      </c>
      <c r="P52" s="11" t="str">
        <f>O52</f>
        <v>0.5mm*10C</v>
      </c>
      <c r="R52" s="2"/>
      <c r="S52" s="2"/>
      <c r="T52" s="2"/>
      <c r="V52" s="2" t="str">
        <f>S63</f>
        <v>0.5mm*10C</v>
      </c>
      <c r="W52" s="11" t="str">
        <f>V52</f>
        <v>0.5mm*10C</v>
      </c>
      <c r="X52" s="11" t="str">
        <f>W52</f>
        <v>0.5mm*10C</v>
      </c>
    </row>
    <row r="53" spans="2:24" ht="6" hidden="1" customHeight="1">
      <c r="B53" s="2"/>
      <c r="C53" s="2"/>
      <c r="D53" s="2"/>
      <c r="F53" s="2"/>
      <c r="G53" s="2"/>
      <c r="H53" s="2"/>
      <c r="J53" s="2"/>
      <c r="K53" s="2"/>
      <c r="L53" s="2"/>
      <c r="N53" s="2"/>
      <c r="O53" s="2"/>
      <c r="P53" s="2"/>
      <c r="R53" s="2"/>
      <c r="S53" s="2"/>
      <c r="T53" s="2"/>
      <c r="V53" s="2"/>
      <c r="W53" s="2"/>
      <c r="X53" s="2"/>
    </row>
    <row r="54" spans="2:24" ht="16.8" thickBot="1"/>
    <row r="55" spans="2:24" ht="16.2" customHeight="1">
      <c r="B55" s="12" t="s">
        <v>47</v>
      </c>
      <c r="C55" s="108" t="s">
        <v>302</v>
      </c>
      <c r="D55" s="109"/>
      <c r="F55" s="12" t="s">
        <v>47</v>
      </c>
      <c r="G55" s="108" t="s">
        <v>302</v>
      </c>
      <c r="H55" s="109"/>
      <c r="J55" s="12" t="s">
        <v>47</v>
      </c>
      <c r="K55" s="108" t="s">
        <v>302</v>
      </c>
      <c r="L55" s="109"/>
      <c r="N55" s="12" t="s">
        <v>47</v>
      </c>
      <c r="O55" s="108" t="s">
        <v>302</v>
      </c>
      <c r="P55" s="109"/>
      <c r="R55" s="12" t="s">
        <v>47</v>
      </c>
      <c r="S55" s="108" t="s">
        <v>188</v>
      </c>
      <c r="T55" s="109"/>
      <c r="V55" s="12" t="s">
        <v>47</v>
      </c>
      <c r="W55" s="108" t="s">
        <v>302</v>
      </c>
      <c r="X55" s="109"/>
    </row>
    <row r="56" spans="2:24" ht="16.8" thickBot="1">
      <c r="B56" s="13" t="s">
        <v>48</v>
      </c>
      <c r="C56" s="106" t="s">
        <v>31</v>
      </c>
      <c r="D56" s="107"/>
      <c r="F56" s="13" t="s">
        <v>48</v>
      </c>
      <c r="G56" s="106" t="s">
        <v>31</v>
      </c>
      <c r="H56" s="107"/>
      <c r="J56" s="13" t="s">
        <v>48</v>
      </c>
      <c r="K56" s="106" t="s">
        <v>31</v>
      </c>
      <c r="L56" s="107"/>
      <c r="N56" s="13" t="s">
        <v>48</v>
      </c>
      <c r="O56" s="106" t="s">
        <v>31</v>
      </c>
      <c r="P56" s="107"/>
      <c r="R56" s="13" t="s">
        <v>48</v>
      </c>
      <c r="S56" s="106" t="s">
        <v>31</v>
      </c>
      <c r="T56" s="107"/>
      <c r="V56" s="13" t="s">
        <v>48</v>
      </c>
      <c r="W56" s="106" t="s">
        <v>31</v>
      </c>
      <c r="X56" s="107"/>
    </row>
    <row r="57" spans="2:24">
      <c r="B57" s="14"/>
      <c r="C57" s="15" t="s">
        <v>49</v>
      </c>
      <c r="D57" s="14"/>
      <c r="F57" s="14"/>
      <c r="G57" s="15" t="s">
        <v>49</v>
      </c>
      <c r="H57" s="14"/>
      <c r="J57" s="14"/>
      <c r="K57" s="15" t="s">
        <v>49</v>
      </c>
      <c r="L57" s="14"/>
      <c r="N57" s="14"/>
      <c r="O57" s="15" t="s">
        <v>49</v>
      </c>
      <c r="P57" s="14"/>
      <c r="R57" s="14"/>
      <c r="S57" s="15" t="s">
        <v>49</v>
      </c>
      <c r="T57" s="14"/>
      <c r="V57" s="14"/>
      <c r="W57" s="15" t="s">
        <v>49</v>
      </c>
      <c r="X57" s="14"/>
    </row>
    <row r="58" spans="2:24">
      <c r="B58" s="69" t="s">
        <v>1</v>
      </c>
      <c r="C58" s="104" t="s">
        <v>324</v>
      </c>
      <c r="D58" s="105"/>
      <c r="E58" s="16"/>
      <c r="F58" s="69" t="s">
        <v>1</v>
      </c>
      <c r="G58" s="104" t="s">
        <v>329</v>
      </c>
      <c r="H58" s="105"/>
      <c r="I58" s="16"/>
      <c r="J58" s="69" t="s">
        <v>1</v>
      </c>
      <c r="K58" s="104" t="s">
        <v>333</v>
      </c>
      <c r="L58" s="105"/>
      <c r="M58" s="16"/>
      <c r="N58" s="69" t="s">
        <v>1</v>
      </c>
      <c r="O58" s="104" t="s">
        <v>339</v>
      </c>
      <c r="P58" s="105"/>
      <c r="Q58" s="16"/>
      <c r="R58" s="69" t="s">
        <v>1</v>
      </c>
      <c r="S58" s="104" t="s">
        <v>349</v>
      </c>
      <c r="T58" s="105"/>
      <c r="U58" s="16"/>
      <c r="V58" s="69" t="s">
        <v>1</v>
      </c>
      <c r="W58" s="104" t="s">
        <v>355</v>
      </c>
      <c r="X58" s="105"/>
    </row>
    <row r="59" spans="2:24">
      <c r="B59" s="69" t="s">
        <v>2</v>
      </c>
      <c r="C59" s="104" t="s">
        <v>325</v>
      </c>
      <c r="D59" s="105"/>
      <c r="E59" s="16"/>
      <c r="F59" s="69" t="s">
        <v>2</v>
      </c>
      <c r="G59" s="104" t="s">
        <v>330</v>
      </c>
      <c r="H59" s="105"/>
      <c r="I59" s="16"/>
      <c r="J59" s="69" t="s">
        <v>2</v>
      </c>
      <c r="K59" s="104" t="s">
        <v>334</v>
      </c>
      <c r="L59" s="105"/>
      <c r="M59" s="16"/>
      <c r="N59" s="69" t="s">
        <v>2</v>
      </c>
      <c r="O59" s="104" t="s">
        <v>340</v>
      </c>
      <c r="P59" s="105"/>
      <c r="Q59" s="16"/>
      <c r="R59" s="69" t="s">
        <v>2</v>
      </c>
      <c r="S59" s="104" t="s">
        <v>350</v>
      </c>
      <c r="T59" s="105"/>
      <c r="U59" s="16"/>
      <c r="V59" s="69" t="s">
        <v>2</v>
      </c>
      <c r="W59" s="104" t="s">
        <v>356</v>
      </c>
      <c r="X59" s="105"/>
    </row>
    <row r="60" spans="2:24">
      <c r="B60" s="69" t="s">
        <v>3</v>
      </c>
      <c r="C60" s="104" t="s">
        <v>326</v>
      </c>
      <c r="D60" s="105"/>
      <c r="E60" s="16"/>
      <c r="F60" s="69" t="s">
        <v>3</v>
      </c>
      <c r="G60" s="104" t="s">
        <v>315</v>
      </c>
      <c r="H60" s="105"/>
      <c r="I60" s="16"/>
      <c r="J60" s="69" t="s">
        <v>3</v>
      </c>
      <c r="K60" s="104" t="s">
        <v>335</v>
      </c>
      <c r="L60" s="105"/>
      <c r="M60" s="16"/>
      <c r="N60" s="69" t="s">
        <v>3</v>
      </c>
      <c r="O60" s="104" t="s">
        <v>341</v>
      </c>
      <c r="P60" s="105"/>
      <c r="Q60" s="16"/>
      <c r="R60" s="69" t="s">
        <v>3</v>
      </c>
      <c r="S60" s="104" t="s">
        <v>351</v>
      </c>
      <c r="T60" s="105"/>
      <c r="U60" s="16"/>
      <c r="V60" s="69" t="s">
        <v>3</v>
      </c>
      <c r="W60" s="104" t="s">
        <v>366</v>
      </c>
      <c r="X60" s="105"/>
    </row>
    <row r="61" spans="2:24">
      <c r="B61" s="69" t="s">
        <v>4</v>
      </c>
      <c r="C61" s="104" t="s">
        <v>255</v>
      </c>
      <c r="D61" s="105"/>
      <c r="E61" s="16"/>
      <c r="F61" s="69" t="s">
        <v>4</v>
      </c>
      <c r="G61" s="104" t="s">
        <v>255</v>
      </c>
      <c r="H61" s="105"/>
      <c r="I61" s="16"/>
      <c r="J61" s="69" t="s">
        <v>4</v>
      </c>
      <c r="K61" s="104" t="s">
        <v>255</v>
      </c>
      <c r="L61" s="105"/>
      <c r="M61" s="16"/>
      <c r="N61" s="69" t="s">
        <v>4</v>
      </c>
      <c r="O61" s="104" t="s">
        <v>255</v>
      </c>
      <c r="P61" s="105"/>
      <c r="Q61" s="16"/>
      <c r="R61" s="69" t="s">
        <v>4</v>
      </c>
      <c r="S61" s="104" t="s">
        <v>255</v>
      </c>
      <c r="T61" s="105"/>
      <c r="U61" s="16"/>
      <c r="V61" s="69" t="s">
        <v>4</v>
      </c>
      <c r="W61" s="104" t="s">
        <v>255</v>
      </c>
      <c r="X61" s="105"/>
    </row>
    <row r="62" spans="2:24">
      <c r="B62" s="69" t="s">
        <v>5</v>
      </c>
      <c r="C62" s="104" t="s">
        <v>313</v>
      </c>
      <c r="D62" s="105"/>
      <c r="E62" s="16"/>
      <c r="F62" s="69" t="s">
        <v>5</v>
      </c>
      <c r="G62" s="104" t="s">
        <v>313</v>
      </c>
      <c r="H62" s="105"/>
      <c r="I62" s="16"/>
      <c r="J62" s="69" t="s">
        <v>5</v>
      </c>
      <c r="K62" s="104"/>
      <c r="L62" s="105"/>
      <c r="M62" s="16"/>
      <c r="N62" s="69" t="s">
        <v>5</v>
      </c>
      <c r="O62" s="104"/>
      <c r="P62" s="105"/>
      <c r="Q62" s="16"/>
      <c r="R62" s="69" t="s">
        <v>5</v>
      </c>
      <c r="S62" s="104"/>
      <c r="T62" s="105"/>
      <c r="U62" s="16"/>
      <c r="V62" s="69" t="s">
        <v>5</v>
      </c>
      <c r="W62" s="104"/>
      <c r="X62" s="105"/>
    </row>
    <row r="63" spans="2:24">
      <c r="B63" s="69" t="s">
        <v>6</v>
      </c>
      <c r="C63" s="104" t="s">
        <v>22</v>
      </c>
      <c r="D63" s="105"/>
      <c r="E63" s="16"/>
      <c r="F63" s="69" t="s">
        <v>6</v>
      </c>
      <c r="G63" s="104" t="s">
        <v>22</v>
      </c>
      <c r="H63" s="105"/>
      <c r="I63" s="16"/>
      <c r="J63" s="69" t="s">
        <v>6</v>
      </c>
      <c r="K63" s="104" t="s">
        <v>22</v>
      </c>
      <c r="L63" s="105"/>
      <c r="M63" s="16"/>
      <c r="N63" s="69" t="s">
        <v>6</v>
      </c>
      <c r="O63" s="104" t="s">
        <v>22</v>
      </c>
      <c r="P63" s="105"/>
      <c r="Q63" s="16"/>
      <c r="R63" s="69" t="s">
        <v>6</v>
      </c>
      <c r="S63" s="104" t="s">
        <v>22</v>
      </c>
      <c r="T63" s="105"/>
      <c r="U63" s="16"/>
      <c r="V63" s="69" t="s">
        <v>6</v>
      </c>
      <c r="W63" s="104" t="s">
        <v>22</v>
      </c>
      <c r="X63" s="105"/>
    </row>
    <row r="64" spans="2:24">
      <c r="B64" s="69" t="s">
        <v>7</v>
      </c>
      <c r="C64" s="69" t="s">
        <v>8</v>
      </c>
      <c r="D64" s="69" t="s">
        <v>9</v>
      </c>
      <c r="E64" s="16"/>
      <c r="F64" s="69" t="s">
        <v>7</v>
      </c>
      <c r="G64" s="69" t="s">
        <v>8</v>
      </c>
      <c r="H64" s="69" t="s">
        <v>9</v>
      </c>
      <c r="I64" s="16"/>
      <c r="J64" s="69" t="s">
        <v>7</v>
      </c>
      <c r="K64" s="69" t="s">
        <v>8</v>
      </c>
      <c r="L64" s="69" t="s">
        <v>9</v>
      </c>
      <c r="M64" s="16"/>
      <c r="N64" s="69" t="s">
        <v>7</v>
      </c>
      <c r="O64" s="69" t="s">
        <v>8</v>
      </c>
      <c r="P64" s="69" t="s">
        <v>9</v>
      </c>
      <c r="Q64" s="16"/>
      <c r="R64" s="69" t="s">
        <v>7</v>
      </c>
      <c r="S64" s="69" t="s">
        <v>8</v>
      </c>
      <c r="T64" s="69" t="s">
        <v>9</v>
      </c>
      <c r="U64" s="16"/>
      <c r="V64" s="69" t="s">
        <v>7</v>
      </c>
      <c r="W64" s="69" t="s">
        <v>8</v>
      </c>
      <c r="X64" s="69" t="s">
        <v>9</v>
      </c>
    </row>
    <row r="65" spans="2:24">
      <c r="B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D65" s="21" t="s">
        <v>289</v>
      </c>
      <c r="E65" s="16"/>
      <c r="F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H65" s="21" t="s">
        <v>289</v>
      </c>
      <c r="I65" s="16"/>
      <c r="J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L65" s="21" t="s">
        <v>289</v>
      </c>
      <c r="M65" s="16"/>
      <c r="N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P65" s="21" t="s">
        <v>289</v>
      </c>
      <c r="Q65" s="16"/>
      <c r="R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T65" s="21" t="s">
        <v>289</v>
      </c>
      <c r="U65" s="16"/>
      <c r="V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X65" s="21" t="s">
        <v>289</v>
      </c>
    </row>
    <row r="66" spans="2:24">
      <c r="B66" s="69">
        <f t="shared" ref="B66:B74" ca="1" si="12">IF(RIGHT(INDIRECT(ADDRESS(FLOOR((ROW()-5)/25,1)*25+13,FLOOR((COLUMN()-2)/8,1)*8+3)),3)="16C",
IF((MOD(ROW()-14,25)+FLOOR(MOD(COLUMN()-2,8)/4,1)*10)&gt;16,"",MOD(ROW()-14,25)+FLOOR(MOD(COLUMN()-2,8)/4,1)*10),MOD(ROW()-14,25))</f>
        <v>2</v>
      </c>
      <c r="C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棕</v>
      </c>
      <c r="D66" s="18" t="s">
        <v>304</v>
      </c>
      <c r="E66" s="16"/>
      <c r="F66" s="69">
        <f t="shared" ref="F66:F74" ca="1" si="13">IF(RIGHT(INDIRECT(ADDRESS(FLOOR((ROW()-5)/25,1)*25+13,FLOOR((COLUMN()-2)/8,1)*8+3)),3)="16C",
IF((MOD(ROW()-14,25)+FLOOR(MOD(COLUMN()-2,8)/4,1)*10)&gt;16,"",MOD(ROW()-14,25)+FLOOR(MOD(COLUMN()-2,8)/4,1)*10),MOD(ROW()-14,25))</f>
        <v>2</v>
      </c>
      <c r="G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棕</v>
      </c>
      <c r="H66" s="18" t="s">
        <v>331</v>
      </c>
      <c r="I66" s="16"/>
      <c r="J66" s="69">
        <f t="shared" ref="J66:J74" ca="1" si="14">IF(RIGHT(INDIRECT(ADDRESS(FLOOR((ROW()-5)/25,1)*25+13,FLOOR((COLUMN()-2)/8,1)*8+3)),3)="16C",
IF((MOD(ROW()-14,25)+FLOOR(MOD(COLUMN()-2,8)/4,1)*10)&gt;16,"",MOD(ROW()-14,25)+FLOOR(MOD(COLUMN()-2,8)/4,1)*10),MOD(ROW()-14,25))</f>
        <v>2</v>
      </c>
      <c r="K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棕</v>
      </c>
      <c r="L66" s="18" t="s">
        <v>336</v>
      </c>
      <c r="M66" s="16"/>
      <c r="N66" s="69">
        <f t="shared" ref="N66:N74" ca="1" si="15">IF(RIGHT(INDIRECT(ADDRESS(FLOOR((ROW()-5)/25,1)*25+13,FLOOR((COLUMN()-2)/8,1)*8+3)),3)="16C",
IF((MOD(ROW()-14,25)+FLOOR(MOD(COLUMN()-2,8)/4,1)*10)&gt;16,"",MOD(ROW()-14,25)+FLOOR(MOD(COLUMN()-2,8)/4,1)*10),MOD(ROW()-14,25))</f>
        <v>2</v>
      </c>
      <c r="O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棕</v>
      </c>
      <c r="P66" s="18" t="s">
        <v>342</v>
      </c>
      <c r="Q66" s="16"/>
      <c r="R66" s="69">
        <f t="shared" ref="R66:R74" ca="1" si="16">IF(RIGHT(INDIRECT(ADDRESS(FLOOR((ROW()-5)/25,1)*25+13,FLOOR((COLUMN()-2)/8,1)*8+3)),3)="16C",
IF((MOD(ROW()-14,25)+FLOOR(MOD(COLUMN()-2,8)/4,1)*10)&gt;16,"",MOD(ROW()-14,25)+FLOOR(MOD(COLUMN()-2,8)/4,1)*10),MOD(ROW()-14,25))</f>
        <v>2</v>
      </c>
      <c r="S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棕</v>
      </c>
      <c r="T66" s="18" t="s">
        <v>352</v>
      </c>
      <c r="U66" s="16"/>
      <c r="V66" s="69">
        <f t="shared" ref="V66:V74" ca="1" si="17">IF(RIGHT(INDIRECT(ADDRESS(FLOOR((ROW()-5)/25,1)*25+13,FLOOR((COLUMN()-2)/8,1)*8+3)),3)="16C",
IF((MOD(ROW()-14,25)+FLOOR(MOD(COLUMN()-2,8)/4,1)*10)&gt;16,"",MOD(ROW()-14,25)+FLOOR(MOD(COLUMN()-2,8)/4,1)*10),MOD(ROW()-14,25))</f>
        <v>2</v>
      </c>
      <c r="W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棕</v>
      </c>
      <c r="X66" s="18" t="s">
        <v>357</v>
      </c>
    </row>
    <row r="67" spans="2:24">
      <c r="B67" s="69">
        <f t="shared" ca="1" si="12"/>
        <v>3</v>
      </c>
      <c r="C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D67" s="18" t="s">
        <v>305</v>
      </c>
      <c r="E67" s="16"/>
      <c r="F67" s="69">
        <f t="shared" ca="1" si="13"/>
        <v>3</v>
      </c>
      <c r="G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H67" s="18" t="s">
        <v>307</v>
      </c>
      <c r="I67" s="16"/>
      <c r="J67" s="69">
        <f t="shared" ca="1" si="14"/>
        <v>3</v>
      </c>
      <c r="K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L67" s="18" t="s">
        <v>337</v>
      </c>
      <c r="M67" s="16"/>
      <c r="N67" s="69">
        <f t="shared" ca="1" si="15"/>
        <v>3</v>
      </c>
      <c r="O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P67" s="18" t="s">
        <v>343</v>
      </c>
      <c r="Q67" s="16"/>
      <c r="R67" s="69">
        <f t="shared" ca="1" si="16"/>
        <v>3</v>
      </c>
      <c r="S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T67" s="23" t="s">
        <v>291</v>
      </c>
      <c r="U67" s="16"/>
      <c r="V67" s="69">
        <f t="shared" ca="1" si="17"/>
        <v>3</v>
      </c>
      <c r="W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X67" s="18" t="s">
        <v>358</v>
      </c>
    </row>
    <row r="68" spans="2:24">
      <c r="B68" s="69">
        <f t="shared" ca="1" si="12"/>
        <v>4</v>
      </c>
      <c r="C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粉</v>
      </c>
      <c r="D68" s="88" t="s">
        <v>503</v>
      </c>
      <c r="E68" s="16"/>
      <c r="F68" s="69">
        <f t="shared" ca="1" si="13"/>
        <v>4</v>
      </c>
      <c r="G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粉</v>
      </c>
      <c r="H68" s="18" t="s">
        <v>308</v>
      </c>
      <c r="I68" s="16"/>
      <c r="J68" s="69">
        <f t="shared" ca="1" si="14"/>
        <v>4</v>
      </c>
      <c r="K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粉</v>
      </c>
      <c r="L68" s="18" t="s">
        <v>338</v>
      </c>
      <c r="M68" s="16"/>
      <c r="N68" s="69">
        <f t="shared" ca="1" si="15"/>
        <v>4</v>
      </c>
      <c r="O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粉</v>
      </c>
      <c r="P68" s="18" t="s">
        <v>344</v>
      </c>
      <c r="Q68" s="16"/>
      <c r="R68" s="69">
        <f t="shared" ca="1" si="16"/>
        <v>4</v>
      </c>
      <c r="S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粉</v>
      </c>
      <c r="T68" s="21" t="s">
        <v>289</v>
      </c>
      <c r="U68" s="16"/>
      <c r="V68" s="69">
        <f t="shared" ca="1" si="17"/>
        <v>4</v>
      </c>
      <c r="W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粉</v>
      </c>
      <c r="X68" s="18" t="s">
        <v>359</v>
      </c>
    </row>
    <row r="69" spans="2:24">
      <c r="B69" s="69">
        <f t="shared" ca="1" si="12"/>
        <v>5</v>
      </c>
      <c r="C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黃</v>
      </c>
      <c r="D69" s="20" t="s">
        <v>327</v>
      </c>
      <c r="E69" s="16"/>
      <c r="F69" s="69">
        <f t="shared" ca="1" si="13"/>
        <v>5</v>
      </c>
      <c r="G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黃</v>
      </c>
      <c r="H69" s="18" t="s">
        <v>309</v>
      </c>
      <c r="I69" s="16"/>
      <c r="J69" s="69">
        <f t="shared" ca="1" si="14"/>
        <v>5</v>
      </c>
      <c r="K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黃</v>
      </c>
      <c r="L69" s="20"/>
      <c r="M69" s="16"/>
      <c r="N69" s="69">
        <f t="shared" ca="1" si="15"/>
        <v>5</v>
      </c>
      <c r="O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黃</v>
      </c>
      <c r="P69" s="18" t="s">
        <v>345</v>
      </c>
      <c r="Q69" s="16"/>
      <c r="R69" s="69">
        <f t="shared" ca="1" si="16"/>
        <v>5</v>
      </c>
      <c r="S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黃</v>
      </c>
      <c r="T69" s="18" t="s">
        <v>353</v>
      </c>
      <c r="U69" s="16"/>
      <c r="V69" s="69">
        <f t="shared" ca="1" si="17"/>
        <v>5</v>
      </c>
      <c r="W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黃</v>
      </c>
      <c r="X69" s="18" t="s">
        <v>360</v>
      </c>
    </row>
    <row r="70" spans="2:24">
      <c r="B70" s="69">
        <f t="shared" ca="1" si="12"/>
        <v>6</v>
      </c>
      <c r="C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D70" s="20" t="s">
        <v>314</v>
      </c>
      <c r="E70" s="16"/>
      <c r="F70" s="69">
        <f t="shared" ca="1" si="13"/>
        <v>6</v>
      </c>
      <c r="G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H70" s="69" t="s">
        <v>332</v>
      </c>
      <c r="I70" s="16"/>
      <c r="J70" s="69">
        <f t="shared" ca="1" si="14"/>
        <v>6</v>
      </c>
      <c r="K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L70" s="69"/>
      <c r="M70" s="16"/>
      <c r="N70" s="69">
        <f t="shared" ca="1" si="15"/>
        <v>6</v>
      </c>
      <c r="O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P70" s="18" t="s">
        <v>346</v>
      </c>
      <c r="Q70" s="16"/>
      <c r="R70" s="69">
        <f t="shared" ca="1" si="16"/>
        <v>6</v>
      </c>
      <c r="S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T70" s="23" t="s">
        <v>291</v>
      </c>
      <c r="U70" s="16"/>
      <c r="V70" s="69">
        <f t="shared" ca="1" si="17"/>
        <v>6</v>
      </c>
      <c r="W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X70" s="18" t="s">
        <v>361</v>
      </c>
    </row>
    <row r="71" spans="2:24">
      <c r="B71" s="69">
        <f t="shared" ca="1" si="12"/>
        <v>7</v>
      </c>
      <c r="C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藍</v>
      </c>
      <c r="D71" s="69"/>
      <c r="E71" s="16"/>
      <c r="F71" s="69">
        <f t="shared" ca="1" si="13"/>
        <v>7</v>
      </c>
      <c r="G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藍</v>
      </c>
      <c r="H71" s="69" t="s">
        <v>310</v>
      </c>
      <c r="I71" s="16"/>
      <c r="J71" s="69">
        <f t="shared" ca="1" si="14"/>
        <v>7</v>
      </c>
      <c r="K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藍</v>
      </c>
      <c r="L71" s="69"/>
      <c r="M71" s="16"/>
      <c r="N71" s="69">
        <f t="shared" ca="1" si="15"/>
        <v>7</v>
      </c>
      <c r="O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藍</v>
      </c>
      <c r="P71" s="18" t="s">
        <v>347</v>
      </c>
      <c r="Q71" s="16"/>
      <c r="R71" s="69">
        <f t="shared" ca="1" si="16"/>
        <v>7</v>
      </c>
      <c r="S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藍</v>
      </c>
      <c r="T71" s="21" t="s">
        <v>289</v>
      </c>
      <c r="U71" s="16"/>
      <c r="V71" s="69">
        <f t="shared" ca="1" si="17"/>
        <v>7</v>
      </c>
      <c r="W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藍</v>
      </c>
      <c r="X71" s="18" t="s">
        <v>362</v>
      </c>
    </row>
    <row r="72" spans="2:24">
      <c r="B72" s="69">
        <f t="shared" ca="1" si="12"/>
        <v>8</v>
      </c>
      <c r="C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紫</v>
      </c>
      <c r="D72" s="69"/>
      <c r="E72" s="16"/>
      <c r="F72" s="69">
        <f t="shared" ca="1" si="13"/>
        <v>8</v>
      </c>
      <c r="G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紫</v>
      </c>
      <c r="H72" s="69" t="s">
        <v>311</v>
      </c>
      <c r="I72" s="16"/>
      <c r="J72" s="69">
        <f t="shared" ca="1" si="14"/>
        <v>8</v>
      </c>
      <c r="K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紫</v>
      </c>
      <c r="L72" s="69"/>
      <c r="M72" s="16"/>
      <c r="N72" s="69">
        <f t="shared" ca="1" si="15"/>
        <v>8</v>
      </c>
      <c r="O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紫</v>
      </c>
      <c r="P72" s="18" t="s">
        <v>328</v>
      </c>
      <c r="Q72" s="16"/>
      <c r="R72" s="69">
        <f t="shared" ca="1" si="16"/>
        <v>8</v>
      </c>
      <c r="S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紫</v>
      </c>
      <c r="T72" s="18" t="s">
        <v>354</v>
      </c>
      <c r="U72" s="16"/>
      <c r="V72" s="69">
        <f t="shared" ca="1" si="17"/>
        <v>8</v>
      </c>
      <c r="W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紫</v>
      </c>
      <c r="X72" s="69"/>
    </row>
    <row r="73" spans="2:24">
      <c r="B73" s="69">
        <f t="shared" ca="1" si="12"/>
        <v>9</v>
      </c>
      <c r="C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灰</v>
      </c>
      <c r="D73" s="69"/>
      <c r="E73" s="16"/>
      <c r="F73" s="69">
        <f t="shared" ca="1" si="13"/>
        <v>9</v>
      </c>
      <c r="G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灰</v>
      </c>
      <c r="H73" s="135" t="s">
        <v>504</v>
      </c>
      <c r="I73" s="16"/>
      <c r="J73" s="69">
        <f t="shared" ca="1" si="14"/>
        <v>9</v>
      </c>
      <c r="K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灰</v>
      </c>
      <c r="L73" s="69"/>
      <c r="M73" s="16"/>
      <c r="N73" s="69">
        <f t="shared" ca="1" si="15"/>
        <v>9</v>
      </c>
      <c r="O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灰</v>
      </c>
      <c r="P73" s="18" t="s">
        <v>348</v>
      </c>
      <c r="Q73" s="16"/>
      <c r="R73" s="69">
        <f t="shared" ca="1" si="16"/>
        <v>9</v>
      </c>
      <c r="S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灰</v>
      </c>
      <c r="T73" s="23" t="s">
        <v>291</v>
      </c>
      <c r="U73" s="16"/>
      <c r="V73" s="69">
        <f t="shared" ca="1" si="17"/>
        <v>9</v>
      </c>
      <c r="W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灰</v>
      </c>
      <c r="X73" s="69"/>
    </row>
    <row r="74" spans="2:24">
      <c r="B74" s="69">
        <f t="shared" ca="1" si="12"/>
        <v>10</v>
      </c>
      <c r="C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D74" s="23" t="s">
        <v>291</v>
      </c>
      <c r="E74" s="16"/>
      <c r="F74" s="69">
        <f t="shared" ca="1" si="13"/>
        <v>10</v>
      </c>
      <c r="G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H74" s="23" t="s">
        <v>291</v>
      </c>
      <c r="I74" s="16"/>
      <c r="J74" s="69">
        <f t="shared" ca="1" si="14"/>
        <v>10</v>
      </c>
      <c r="K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L74" s="23" t="s">
        <v>291</v>
      </c>
      <c r="M74" s="16"/>
      <c r="N74" s="69">
        <f t="shared" ca="1" si="15"/>
        <v>10</v>
      </c>
      <c r="O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P74" s="23" t="s">
        <v>291</v>
      </c>
      <c r="Q74" s="16"/>
      <c r="R74" s="69">
        <f t="shared" ca="1" si="16"/>
        <v>10</v>
      </c>
      <c r="S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T74" s="69"/>
      <c r="U74" s="16"/>
      <c r="V74" s="69">
        <f t="shared" ca="1" si="17"/>
        <v>10</v>
      </c>
      <c r="W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X74" s="23" t="s">
        <v>291</v>
      </c>
    </row>
    <row r="75" spans="2:24">
      <c r="B75" s="101">
        <v>6</v>
      </c>
      <c r="C75" s="102"/>
      <c r="D75" s="103"/>
      <c r="E75" s="16"/>
      <c r="F75" s="101">
        <v>6</v>
      </c>
      <c r="G75" s="102"/>
      <c r="H75" s="103"/>
      <c r="I75" s="16"/>
      <c r="J75" s="101">
        <v>4</v>
      </c>
      <c r="K75" s="102"/>
      <c r="L75" s="103"/>
      <c r="M75" s="16"/>
      <c r="N75" s="101">
        <v>4</v>
      </c>
      <c r="O75" s="102"/>
      <c r="P75" s="103"/>
      <c r="Q75" s="16"/>
      <c r="R75" s="101">
        <v>6.5</v>
      </c>
      <c r="S75" s="102"/>
      <c r="T75" s="103"/>
      <c r="U75" s="16"/>
      <c r="V75" s="101">
        <v>6.5</v>
      </c>
      <c r="W75" s="102"/>
      <c r="X75" s="103"/>
    </row>
    <row r="76" spans="2:24" ht="6" hidden="1" customHeight="1">
      <c r="B76" s="2"/>
      <c r="C76" s="2"/>
      <c r="D76" s="2"/>
      <c r="F76" s="2"/>
      <c r="G76" s="2"/>
      <c r="H76" s="2"/>
      <c r="J76" s="2"/>
      <c r="K76" s="2"/>
      <c r="L76" s="2"/>
      <c r="N76" s="2"/>
      <c r="O76" s="2"/>
      <c r="P76" s="2"/>
      <c r="R76" s="2"/>
      <c r="S76" s="2"/>
      <c r="T76" s="2"/>
      <c r="V76" s="2"/>
      <c r="W76" s="2"/>
      <c r="X76" s="2"/>
    </row>
    <row r="77" spans="2:24" ht="6" hidden="1" customHeight="1">
      <c r="B77" s="2"/>
      <c r="C77" s="2"/>
      <c r="D77" s="2"/>
      <c r="F77" s="2" t="str">
        <f>C88</f>
        <v>0.5mm*10C</v>
      </c>
      <c r="G77" s="11" t="str">
        <f>F77</f>
        <v>0.5mm*10C</v>
      </c>
      <c r="H77" s="11" t="str">
        <f>G77</f>
        <v>0.5mm*10C</v>
      </c>
      <c r="J77" s="2"/>
      <c r="K77" s="2"/>
      <c r="L77" s="2"/>
      <c r="N77" s="2" t="str">
        <f>K88</f>
        <v>0.5mm*6C_</v>
      </c>
      <c r="O77" s="11" t="str">
        <f>N77</f>
        <v>0.5mm*6C_</v>
      </c>
      <c r="P77" s="11" t="str">
        <f>O77</f>
        <v>0.5mm*6C_</v>
      </c>
      <c r="R77" s="2"/>
      <c r="S77" s="2"/>
      <c r="T77" s="2"/>
      <c r="V77" s="2" t="str">
        <f>S88</f>
        <v>CAT.6網路線</v>
      </c>
      <c r="W77" s="11" t="str">
        <f>V77</f>
        <v>CAT.6網路線</v>
      </c>
      <c r="X77" s="11" t="str">
        <f>W77</f>
        <v>CAT.6網路線</v>
      </c>
    </row>
    <row r="78" spans="2:24" ht="6" hidden="1" customHeight="1">
      <c r="B78" s="2"/>
      <c r="C78" s="2"/>
      <c r="D78" s="2"/>
      <c r="F78" s="2"/>
      <c r="G78" s="2"/>
      <c r="H78" s="2"/>
      <c r="J78" s="2"/>
      <c r="K78" s="2"/>
      <c r="L78" s="2"/>
      <c r="N78" s="2"/>
      <c r="O78" s="2"/>
      <c r="P78" s="2"/>
      <c r="R78" s="2"/>
      <c r="S78" s="2"/>
      <c r="T78" s="2"/>
      <c r="V78" s="2"/>
      <c r="W78" s="2"/>
      <c r="X78" s="2"/>
    </row>
    <row r="79" spans="2:24" ht="16.8" thickBot="1"/>
    <row r="80" spans="2:24" ht="16.2" customHeight="1">
      <c r="B80" s="12" t="s">
        <v>47</v>
      </c>
      <c r="C80" s="108" t="s">
        <v>302</v>
      </c>
      <c r="D80" s="109"/>
      <c r="F80" s="12" t="s">
        <v>47</v>
      </c>
      <c r="G80" s="108" t="s">
        <v>31</v>
      </c>
      <c r="H80" s="109"/>
      <c r="J80" s="12" t="s">
        <v>47</v>
      </c>
      <c r="K80" s="108" t="s">
        <v>171</v>
      </c>
      <c r="L80" s="109"/>
      <c r="N80" s="12" t="s">
        <v>47</v>
      </c>
      <c r="O80" s="108" t="s">
        <v>71</v>
      </c>
      <c r="P80" s="109"/>
      <c r="R80" s="12" t="s">
        <v>47</v>
      </c>
      <c r="S80" s="108" t="s">
        <v>71</v>
      </c>
      <c r="T80" s="109"/>
      <c r="V80" s="12" t="s">
        <v>47</v>
      </c>
      <c r="W80" s="108" t="s">
        <v>31</v>
      </c>
      <c r="X80" s="109"/>
    </row>
    <row r="81" spans="2:24" ht="16.8" thickBot="1">
      <c r="B81" s="13" t="s">
        <v>48</v>
      </c>
      <c r="C81" s="106" t="s">
        <v>31</v>
      </c>
      <c r="D81" s="107"/>
      <c r="F81" s="13" t="s">
        <v>48</v>
      </c>
      <c r="G81" s="106" t="s">
        <v>31</v>
      </c>
      <c r="H81" s="107"/>
      <c r="J81" s="13" t="s">
        <v>48</v>
      </c>
      <c r="K81" s="106" t="s">
        <v>31</v>
      </c>
      <c r="L81" s="107"/>
      <c r="N81" s="13" t="s">
        <v>48</v>
      </c>
      <c r="O81" s="106" t="s">
        <v>71</v>
      </c>
      <c r="P81" s="107"/>
      <c r="R81" s="13" t="s">
        <v>48</v>
      </c>
      <c r="S81" s="106" t="s">
        <v>71</v>
      </c>
      <c r="T81" s="107"/>
      <c r="V81" s="13" t="s">
        <v>48</v>
      </c>
      <c r="W81" s="106" t="s">
        <v>31</v>
      </c>
      <c r="X81" s="107"/>
    </row>
    <row r="82" spans="2:24">
      <c r="B82" s="14"/>
      <c r="C82" s="15" t="s">
        <v>49</v>
      </c>
      <c r="D82" s="14"/>
      <c r="F82" s="14"/>
      <c r="G82" s="15" t="s">
        <v>49</v>
      </c>
      <c r="H82" s="14"/>
      <c r="J82" s="14"/>
      <c r="K82" s="15" t="s">
        <v>49</v>
      </c>
      <c r="L82" s="14"/>
      <c r="N82" s="14"/>
      <c r="O82" s="15" t="s">
        <v>49</v>
      </c>
      <c r="P82" s="14"/>
      <c r="R82" s="14"/>
      <c r="S82" s="15" t="s">
        <v>49</v>
      </c>
      <c r="T82" s="14"/>
      <c r="V82" s="14"/>
      <c r="W82" s="15" t="s">
        <v>49</v>
      </c>
      <c r="X82" s="14"/>
    </row>
    <row r="83" spans="2:24">
      <c r="B83" s="69" t="s">
        <v>1</v>
      </c>
      <c r="C83" s="104" t="s">
        <v>363</v>
      </c>
      <c r="D83" s="105"/>
      <c r="E83" s="16"/>
      <c r="F83" s="69" t="s">
        <v>1</v>
      </c>
      <c r="G83" s="104" t="s">
        <v>373</v>
      </c>
      <c r="H83" s="105"/>
      <c r="I83" s="16"/>
      <c r="J83" s="69" t="s">
        <v>1</v>
      </c>
      <c r="K83" s="104" t="s">
        <v>378</v>
      </c>
      <c r="L83" s="105"/>
      <c r="M83" s="16"/>
      <c r="N83" s="69" t="s">
        <v>1</v>
      </c>
      <c r="O83" s="104" t="s">
        <v>384</v>
      </c>
      <c r="P83" s="105"/>
      <c r="Q83" s="16"/>
      <c r="R83" s="69" t="s">
        <v>1</v>
      </c>
      <c r="S83" s="104" t="s">
        <v>389</v>
      </c>
      <c r="T83" s="105"/>
      <c r="U83" s="16"/>
      <c r="V83" s="69" t="s">
        <v>1</v>
      </c>
      <c r="W83" s="104" t="s">
        <v>390</v>
      </c>
      <c r="X83" s="105"/>
    </row>
    <row r="84" spans="2:24">
      <c r="B84" s="69" t="s">
        <v>2</v>
      </c>
      <c r="C84" s="104" t="s">
        <v>364</v>
      </c>
      <c r="D84" s="105"/>
      <c r="E84" s="16"/>
      <c r="F84" s="69" t="s">
        <v>2</v>
      </c>
      <c r="G84" s="104" t="s">
        <v>374</v>
      </c>
      <c r="H84" s="105"/>
      <c r="I84" s="16"/>
      <c r="J84" s="69" t="s">
        <v>2</v>
      </c>
      <c r="K84" s="104" t="s">
        <v>379</v>
      </c>
      <c r="L84" s="105"/>
      <c r="M84" s="16"/>
      <c r="N84" s="69" t="s">
        <v>2</v>
      </c>
      <c r="O84" s="104" t="s">
        <v>388</v>
      </c>
      <c r="P84" s="105"/>
      <c r="Q84" s="16"/>
      <c r="R84" s="69" t="s">
        <v>2</v>
      </c>
      <c r="S84" s="104" t="s">
        <v>387</v>
      </c>
      <c r="T84" s="105"/>
      <c r="U84" s="16"/>
      <c r="V84" s="69" t="s">
        <v>2</v>
      </c>
      <c r="W84" s="104" t="s">
        <v>391</v>
      </c>
      <c r="X84" s="105"/>
    </row>
    <row r="85" spans="2:24">
      <c r="B85" s="69" t="s">
        <v>3</v>
      </c>
      <c r="C85" s="104" t="s">
        <v>365</v>
      </c>
      <c r="D85" s="105"/>
      <c r="E85" s="16"/>
      <c r="F85" s="69" t="s">
        <v>3</v>
      </c>
      <c r="G85" s="104" t="s">
        <v>374</v>
      </c>
      <c r="H85" s="105"/>
      <c r="I85" s="16"/>
      <c r="J85" s="69" t="s">
        <v>3</v>
      </c>
      <c r="K85" s="104" t="s">
        <v>379</v>
      </c>
      <c r="L85" s="105"/>
      <c r="M85" s="16"/>
      <c r="N85" s="69" t="s">
        <v>3</v>
      </c>
      <c r="O85" s="104" t="s">
        <v>386</v>
      </c>
      <c r="P85" s="105"/>
      <c r="Q85" s="16"/>
      <c r="R85" s="69" t="s">
        <v>3</v>
      </c>
      <c r="S85" s="104" t="s">
        <v>385</v>
      </c>
      <c r="T85" s="105"/>
      <c r="U85" s="16"/>
      <c r="V85" s="69" t="s">
        <v>3</v>
      </c>
      <c r="W85" s="104" t="s">
        <v>391</v>
      </c>
      <c r="X85" s="105"/>
    </row>
    <row r="86" spans="2:24">
      <c r="B86" s="69" t="s">
        <v>4</v>
      </c>
      <c r="C86" s="104" t="s">
        <v>255</v>
      </c>
      <c r="D86" s="105"/>
      <c r="E86" s="16"/>
      <c r="F86" s="69" t="s">
        <v>4</v>
      </c>
      <c r="G86" s="104" t="s">
        <v>255</v>
      </c>
      <c r="H86" s="105"/>
      <c r="I86" s="16"/>
      <c r="J86" s="69" t="s">
        <v>4</v>
      </c>
      <c r="K86" s="104" t="s">
        <v>255</v>
      </c>
      <c r="L86" s="105"/>
      <c r="M86" s="16"/>
      <c r="N86" s="69" t="s">
        <v>4</v>
      </c>
      <c r="O86" s="104" t="s">
        <v>255</v>
      </c>
      <c r="P86" s="105"/>
      <c r="Q86" s="16"/>
      <c r="R86" s="69" t="s">
        <v>4</v>
      </c>
      <c r="S86" s="104" t="s">
        <v>255</v>
      </c>
      <c r="T86" s="105"/>
      <c r="U86" s="16"/>
      <c r="V86" s="69" t="s">
        <v>4</v>
      </c>
      <c r="W86" s="104" t="s">
        <v>255</v>
      </c>
      <c r="X86" s="105"/>
    </row>
    <row r="87" spans="2:24">
      <c r="B87" s="69" t="s">
        <v>5</v>
      </c>
      <c r="C87" s="104"/>
      <c r="D87" s="105"/>
      <c r="E87" s="16"/>
      <c r="F87" s="69" t="s">
        <v>5</v>
      </c>
      <c r="G87" s="104"/>
      <c r="H87" s="105"/>
      <c r="I87" s="16"/>
      <c r="J87" s="69" t="s">
        <v>5</v>
      </c>
      <c r="K87" s="104"/>
      <c r="L87" s="105"/>
      <c r="M87" s="16"/>
      <c r="N87" s="69" t="s">
        <v>5</v>
      </c>
      <c r="O87" s="104"/>
      <c r="P87" s="105"/>
      <c r="Q87" s="16"/>
      <c r="R87" s="69" t="s">
        <v>5</v>
      </c>
      <c r="S87" s="104"/>
      <c r="T87" s="105"/>
      <c r="U87" s="16"/>
      <c r="V87" s="69" t="s">
        <v>5</v>
      </c>
      <c r="W87" s="104"/>
      <c r="X87" s="105"/>
    </row>
    <row r="88" spans="2:24">
      <c r="B88" s="69" t="s">
        <v>6</v>
      </c>
      <c r="C88" s="104" t="s">
        <v>22</v>
      </c>
      <c r="D88" s="105"/>
      <c r="E88" s="16"/>
      <c r="F88" s="69" t="s">
        <v>6</v>
      </c>
      <c r="G88" s="104" t="s">
        <v>25</v>
      </c>
      <c r="H88" s="105"/>
      <c r="I88" s="16"/>
      <c r="J88" s="69" t="s">
        <v>6</v>
      </c>
      <c r="K88" s="104" t="s">
        <v>122</v>
      </c>
      <c r="L88" s="105"/>
      <c r="M88" s="16"/>
      <c r="N88" s="69" t="s">
        <v>6</v>
      </c>
      <c r="O88" s="104" t="s">
        <v>108</v>
      </c>
      <c r="P88" s="105"/>
      <c r="Q88" s="16"/>
      <c r="R88" s="69" t="s">
        <v>6</v>
      </c>
      <c r="S88" s="104" t="s">
        <v>108</v>
      </c>
      <c r="T88" s="105"/>
      <c r="U88" s="16"/>
      <c r="V88" s="69" t="s">
        <v>6</v>
      </c>
      <c r="W88" s="104" t="s">
        <v>21</v>
      </c>
      <c r="X88" s="105"/>
    </row>
    <row r="89" spans="2:24">
      <c r="B89" s="69" t="s">
        <v>7</v>
      </c>
      <c r="C89" s="69" t="s">
        <v>8</v>
      </c>
      <c r="D89" s="69" t="s">
        <v>9</v>
      </c>
      <c r="E89" s="16"/>
      <c r="F89" s="69" t="s">
        <v>7</v>
      </c>
      <c r="G89" s="69" t="s">
        <v>8</v>
      </c>
      <c r="H89" s="69" t="s">
        <v>9</v>
      </c>
      <c r="I89" s="16"/>
      <c r="J89" s="69" t="s">
        <v>7</v>
      </c>
      <c r="K89" s="69" t="s">
        <v>8</v>
      </c>
      <c r="L89" s="69" t="s">
        <v>9</v>
      </c>
      <c r="M89" s="16"/>
      <c r="N89" s="69" t="s">
        <v>7</v>
      </c>
      <c r="O89" s="69" t="s">
        <v>8</v>
      </c>
      <c r="P89" s="69" t="s">
        <v>9</v>
      </c>
      <c r="Q89" s="16"/>
      <c r="R89" s="69" t="s">
        <v>7</v>
      </c>
      <c r="S89" s="69" t="s">
        <v>8</v>
      </c>
      <c r="T89" s="69" t="s">
        <v>9</v>
      </c>
      <c r="U89" s="16"/>
      <c r="V89" s="69" t="s">
        <v>7</v>
      </c>
      <c r="W89" s="69" t="s">
        <v>8</v>
      </c>
      <c r="X89" s="69" t="s">
        <v>9</v>
      </c>
    </row>
    <row r="90" spans="2:24">
      <c r="B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D90" s="21" t="s">
        <v>289</v>
      </c>
      <c r="E90" s="16"/>
      <c r="F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H90" s="21" t="s">
        <v>289</v>
      </c>
      <c r="I90" s="16"/>
      <c r="J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L90" s="21" t="s">
        <v>289</v>
      </c>
      <c r="M90" s="16"/>
      <c r="N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0" s="18"/>
      <c r="Q90" s="16"/>
      <c r="R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0" s="18"/>
      <c r="U90" s="16"/>
      <c r="V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X90" s="18" t="s">
        <v>443</v>
      </c>
    </row>
    <row r="91" spans="2:24">
      <c r="B91" s="69">
        <f t="shared" ref="B91:B99" ca="1" si="18">IF(RIGHT(INDIRECT(ADDRESS(FLOOR((ROW()-5)/25,1)*25+13,FLOOR((COLUMN()-2)/8,1)*8+3)),3)="16C",
IF((MOD(ROW()-14,25)+FLOOR(MOD(COLUMN()-2,8)/4,1)*10)&gt;16,"",MOD(ROW()-14,25)+FLOOR(MOD(COLUMN()-2,8)/4,1)*10),MOD(ROW()-14,25))</f>
        <v>2</v>
      </c>
      <c r="C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棕</v>
      </c>
      <c r="D91" s="18" t="s">
        <v>367</v>
      </c>
      <c r="E91" s="16"/>
      <c r="F91" s="69">
        <f t="shared" ref="F91:F99" ca="1" si="19">IF(RIGHT(INDIRECT(ADDRESS(FLOOR((ROW()-5)/25,1)*25+13,FLOOR((COLUMN()-2)/8,1)*8+3)),3)="16C",
IF((MOD(ROW()-14,25)+FLOOR(MOD(COLUMN()-2,8)/4,1)*10)&gt;16,"",MOD(ROW()-14,25)+FLOOR(MOD(COLUMN()-2,8)/4,1)*10),MOD(ROW()-14,25))</f>
        <v>2</v>
      </c>
      <c r="G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H91" s="18" t="s">
        <v>375</v>
      </c>
      <c r="I91" s="16"/>
      <c r="J91" s="69">
        <f t="shared" ref="J91:J99" ca="1" si="20">IF(RIGHT(INDIRECT(ADDRESS(FLOOR((ROW()-5)/25,1)*25+13,FLOOR((COLUMN()-2)/8,1)*8+3)),3)="16C",
IF((MOD(ROW()-14,25)+FLOOR(MOD(COLUMN()-2,8)/4,1)*10)&gt;16,"",MOD(ROW()-14,25)+FLOOR(MOD(COLUMN()-2,8)/4,1)*10),MOD(ROW()-14,25))</f>
        <v>2</v>
      </c>
      <c r="K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L91" s="18" t="s">
        <v>380</v>
      </c>
      <c r="M91" s="16"/>
      <c r="N91" s="69">
        <f t="shared" ref="N91:N99" ca="1" si="21">IF(RIGHT(INDIRECT(ADDRESS(FLOOR((ROW()-5)/25,1)*25+13,FLOOR((COLUMN()-2)/8,1)*8+3)),3)="16C",
IF((MOD(ROW()-14,25)+FLOOR(MOD(COLUMN()-2,8)/4,1)*10)&gt;16,"",MOD(ROW()-14,25)+FLOOR(MOD(COLUMN()-2,8)/4,1)*10),MOD(ROW()-14,25))</f>
        <v>2</v>
      </c>
      <c r="O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1" s="18"/>
      <c r="Q91" s="16"/>
      <c r="R91" s="69">
        <f t="shared" ref="R91:R99" ca="1" si="22">IF(RIGHT(INDIRECT(ADDRESS(FLOOR((ROW()-5)/25,1)*25+13,FLOOR((COLUMN()-2)/8,1)*8+3)),3)="16C",
IF((MOD(ROW()-14,25)+FLOOR(MOD(COLUMN()-2,8)/4,1)*10)&gt;16,"",MOD(ROW()-14,25)+FLOOR(MOD(COLUMN()-2,8)/4,1)*10),MOD(ROW()-14,25))</f>
        <v>2</v>
      </c>
      <c r="S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1" s="18"/>
      <c r="U91" s="16"/>
      <c r="V91" s="69">
        <f t="shared" ref="V91:V99" ca="1" si="23">IF(RIGHT(INDIRECT(ADDRESS(FLOOR((ROW()-5)/25,1)*25+13,FLOOR((COLUMN()-2)/8,1)*8+3)),3)="16C",
IF((MOD(ROW()-14,25)+FLOOR(MOD(COLUMN()-2,8)/4,1)*10)&gt;16,"",MOD(ROW()-14,25)+FLOOR(MOD(COLUMN()-2,8)/4,1)*10),MOD(ROW()-14,25))</f>
        <v>2</v>
      </c>
      <c r="W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X91" s="88" t="s">
        <v>291</v>
      </c>
    </row>
    <row r="92" spans="2:24">
      <c r="B92" s="69">
        <f t="shared" ca="1" si="18"/>
        <v>3</v>
      </c>
      <c r="C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D92" s="18" t="s">
        <v>368</v>
      </c>
      <c r="E92" s="16"/>
      <c r="F92" s="69">
        <f t="shared" ca="1" si="19"/>
        <v>3</v>
      </c>
      <c r="G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H92" s="21" t="s">
        <v>289</v>
      </c>
      <c r="I92" s="16"/>
      <c r="J92" s="69">
        <f t="shared" ca="1" si="20"/>
        <v>3</v>
      </c>
      <c r="K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黃</v>
      </c>
      <c r="L92" s="18" t="s">
        <v>376</v>
      </c>
      <c r="M92" s="16"/>
      <c r="N92" s="69">
        <f t="shared" ca="1" si="21"/>
        <v>3</v>
      </c>
      <c r="O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2" s="18"/>
      <c r="Q92" s="16"/>
      <c r="R92" s="69">
        <f t="shared" ca="1" si="22"/>
        <v>3</v>
      </c>
      <c r="S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2" s="18"/>
      <c r="U92" s="16"/>
      <c r="V92" s="69">
        <f t="shared" ca="1" si="23"/>
        <v>3</v>
      </c>
      <c r="W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2" s="18"/>
    </row>
    <row r="93" spans="2:24">
      <c r="B93" s="69">
        <f t="shared" ca="1" si="18"/>
        <v>4</v>
      </c>
      <c r="C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粉</v>
      </c>
      <c r="D93" s="18" t="s">
        <v>369</v>
      </c>
      <c r="E93" s="16"/>
      <c r="F93" s="69">
        <f t="shared" ca="1" si="19"/>
        <v>4</v>
      </c>
      <c r="G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H93" s="18" t="s">
        <v>377</v>
      </c>
      <c r="I93" s="16"/>
      <c r="J93" s="69">
        <f t="shared" ca="1" si="20"/>
        <v>4</v>
      </c>
      <c r="K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L93" s="18" t="s">
        <v>381</v>
      </c>
      <c r="M93" s="16"/>
      <c r="N93" s="69">
        <f t="shared" ca="1" si="21"/>
        <v>4</v>
      </c>
      <c r="O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3" s="18"/>
      <c r="Q93" s="16"/>
      <c r="R93" s="69">
        <f t="shared" ca="1" si="22"/>
        <v>4</v>
      </c>
      <c r="S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3" s="18"/>
      <c r="U93" s="16"/>
      <c r="V93" s="69">
        <f t="shared" ca="1" si="23"/>
        <v>4</v>
      </c>
      <c r="W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3" s="18"/>
    </row>
    <row r="94" spans="2:24">
      <c r="B94" s="69">
        <f t="shared" ca="1" si="18"/>
        <v>5</v>
      </c>
      <c r="C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黃</v>
      </c>
      <c r="D94" s="18" t="s">
        <v>370</v>
      </c>
      <c r="E94" s="16"/>
      <c r="F94" s="69">
        <f t="shared" ca="1" si="19"/>
        <v>5</v>
      </c>
      <c r="G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4" s="20"/>
      <c r="I94" s="16"/>
      <c r="J94" s="69">
        <f t="shared" ca="1" si="20"/>
        <v>5</v>
      </c>
      <c r="K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藍</v>
      </c>
      <c r="L94" s="18" t="s">
        <v>382</v>
      </c>
      <c r="M94" s="16"/>
      <c r="N94" s="69">
        <f t="shared" ca="1" si="21"/>
        <v>5</v>
      </c>
      <c r="O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4" s="20"/>
      <c r="Q94" s="16"/>
      <c r="R94" s="69">
        <f t="shared" ca="1" si="22"/>
        <v>5</v>
      </c>
      <c r="S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4" s="20"/>
      <c r="U94" s="16"/>
      <c r="V94" s="69">
        <f t="shared" ca="1" si="23"/>
        <v>5</v>
      </c>
      <c r="W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4" s="20"/>
    </row>
    <row r="95" spans="2:24">
      <c r="B95" s="69">
        <f t="shared" ca="1" si="18"/>
        <v>6</v>
      </c>
      <c r="C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D95" s="18" t="s">
        <v>371</v>
      </c>
      <c r="E95" s="16"/>
      <c r="F95" s="69">
        <f t="shared" ca="1" si="19"/>
        <v>6</v>
      </c>
      <c r="G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5" s="69"/>
      <c r="I95" s="16"/>
      <c r="J95" s="69">
        <f t="shared" ca="1" si="20"/>
        <v>6</v>
      </c>
      <c r="K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L95" s="18" t="s">
        <v>383</v>
      </c>
      <c r="M95" s="16"/>
      <c r="N95" s="69">
        <f t="shared" ca="1" si="21"/>
        <v>6</v>
      </c>
      <c r="O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5" s="69"/>
      <c r="Q95" s="16"/>
      <c r="R95" s="69">
        <f t="shared" ca="1" si="22"/>
        <v>6</v>
      </c>
      <c r="S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5" s="69"/>
      <c r="U95" s="16"/>
      <c r="V95" s="69">
        <f t="shared" ca="1" si="23"/>
        <v>6</v>
      </c>
      <c r="W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5" s="69"/>
    </row>
    <row r="96" spans="2:24">
      <c r="B96" s="69">
        <f t="shared" ca="1" si="18"/>
        <v>7</v>
      </c>
      <c r="C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藍</v>
      </c>
      <c r="D96" s="18" t="s">
        <v>372</v>
      </c>
      <c r="E96" s="16"/>
      <c r="F96" s="69">
        <f t="shared" ca="1" si="19"/>
        <v>7</v>
      </c>
      <c r="G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6" s="69"/>
      <c r="I96" s="16"/>
      <c r="J96" s="69">
        <f t="shared" ca="1" si="20"/>
        <v>7</v>
      </c>
      <c r="K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6" s="69"/>
      <c r="M96" s="16"/>
      <c r="N96" s="69">
        <f t="shared" ca="1" si="21"/>
        <v>7</v>
      </c>
      <c r="O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6" s="69"/>
      <c r="Q96" s="16"/>
      <c r="R96" s="69">
        <f t="shared" ca="1" si="22"/>
        <v>7</v>
      </c>
      <c r="S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6" s="69"/>
      <c r="U96" s="16"/>
      <c r="V96" s="69">
        <f t="shared" ca="1" si="23"/>
        <v>7</v>
      </c>
      <c r="W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6" s="69"/>
    </row>
    <row r="97" spans="2:24">
      <c r="B97" s="69">
        <f t="shared" ca="1" si="18"/>
        <v>8</v>
      </c>
      <c r="C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紫</v>
      </c>
      <c r="D97" s="69"/>
      <c r="E97" s="16"/>
      <c r="F97" s="69">
        <f t="shared" ca="1" si="19"/>
        <v>8</v>
      </c>
      <c r="G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7" s="69"/>
      <c r="I97" s="16"/>
      <c r="J97" s="69">
        <f t="shared" ca="1" si="20"/>
        <v>8</v>
      </c>
      <c r="K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7" s="69"/>
      <c r="M97" s="16"/>
      <c r="N97" s="69">
        <f t="shared" ca="1" si="21"/>
        <v>8</v>
      </c>
      <c r="O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7" s="69"/>
      <c r="Q97" s="16"/>
      <c r="R97" s="69">
        <f t="shared" ca="1" si="22"/>
        <v>8</v>
      </c>
      <c r="S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7" s="69"/>
      <c r="U97" s="16"/>
      <c r="V97" s="69">
        <f t="shared" ca="1" si="23"/>
        <v>8</v>
      </c>
      <c r="W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7" s="69"/>
    </row>
    <row r="98" spans="2:24">
      <c r="B98" s="69">
        <f t="shared" ca="1" si="18"/>
        <v>9</v>
      </c>
      <c r="C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灰</v>
      </c>
      <c r="D98" s="69"/>
      <c r="E98" s="16"/>
      <c r="F98" s="69">
        <f t="shared" ca="1" si="19"/>
        <v>9</v>
      </c>
      <c r="G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8" s="69"/>
      <c r="I98" s="16"/>
      <c r="J98" s="69">
        <f t="shared" ca="1" si="20"/>
        <v>9</v>
      </c>
      <c r="K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8" s="69"/>
      <c r="M98" s="16"/>
      <c r="N98" s="69">
        <f t="shared" ca="1" si="21"/>
        <v>9</v>
      </c>
      <c r="O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8" s="69"/>
      <c r="Q98" s="16"/>
      <c r="R98" s="69">
        <f t="shared" ca="1" si="22"/>
        <v>9</v>
      </c>
      <c r="S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8" s="69"/>
      <c r="U98" s="16"/>
      <c r="V98" s="69">
        <f t="shared" ca="1" si="23"/>
        <v>9</v>
      </c>
      <c r="W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8" s="69"/>
    </row>
    <row r="99" spans="2:24">
      <c r="B99" s="69">
        <f t="shared" ca="1" si="18"/>
        <v>10</v>
      </c>
      <c r="C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D99" s="23" t="s">
        <v>291</v>
      </c>
      <c r="E99" s="16"/>
      <c r="F99" s="69">
        <f t="shared" ca="1" si="19"/>
        <v>10</v>
      </c>
      <c r="G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99" s="69"/>
      <c r="I99" s="16"/>
      <c r="J99" s="69">
        <f t="shared" ca="1" si="20"/>
        <v>10</v>
      </c>
      <c r="K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99" s="69"/>
      <c r="M99" s="16"/>
      <c r="N99" s="69">
        <f t="shared" ca="1" si="21"/>
        <v>10</v>
      </c>
      <c r="O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99" s="69"/>
      <c r="Q99" s="16"/>
      <c r="R99" s="69">
        <f t="shared" ca="1" si="22"/>
        <v>10</v>
      </c>
      <c r="S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99" s="69"/>
      <c r="U99" s="16"/>
      <c r="V99" s="69">
        <f t="shared" ca="1" si="23"/>
        <v>10</v>
      </c>
      <c r="W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99" s="69"/>
    </row>
    <row r="100" spans="2:24">
      <c r="B100" s="101">
        <v>7.5</v>
      </c>
      <c r="C100" s="102"/>
      <c r="D100" s="103"/>
      <c r="E100" s="16"/>
      <c r="F100" s="101">
        <v>1.5</v>
      </c>
      <c r="G100" s="102"/>
      <c r="H100" s="103"/>
      <c r="I100" s="16"/>
      <c r="J100" s="101">
        <v>4.5</v>
      </c>
      <c r="K100" s="102"/>
      <c r="L100" s="103"/>
      <c r="M100" s="16"/>
      <c r="N100" s="101">
        <v>4</v>
      </c>
      <c r="O100" s="102"/>
      <c r="P100" s="103"/>
      <c r="Q100" s="16"/>
      <c r="R100" s="101">
        <v>6.5</v>
      </c>
      <c r="S100" s="102"/>
      <c r="T100" s="103"/>
      <c r="U100" s="16"/>
      <c r="V100" s="101">
        <v>5</v>
      </c>
      <c r="W100" s="102"/>
      <c r="X100" s="103"/>
    </row>
    <row r="101" spans="2:24" ht="6" hidden="1" customHeight="1">
      <c r="B101" s="2"/>
      <c r="C101" s="2"/>
      <c r="D101" s="2"/>
      <c r="F101" s="2"/>
      <c r="G101" s="2"/>
      <c r="H101" s="2"/>
      <c r="J101" s="2"/>
      <c r="K101" s="2"/>
      <c r="L101" s="2"/>
      <c r="N101" s="2"/>
      <c r="O101" s="2"/>
      <c r="P101" s="2"/>
      <c r="R101" s="2"/>
      <c r="S101" s="2"/>
      <c r="T101" s="2"/>
      <c r="V101" s="2"/>
      <c r="W101" s="2"/>
      <c r="X101" s="2"/>
    </row>
    <row r="102" spans="2:24" ht="6" hidden="1" customHeight="1">
      <c r="B102" s="2"/>
      <c r="C102" s="2"/>
      <c r="D102" s="2"/>
      <c r="F102" s="2" t="str">
        <f>C113</f>
        <v>0.5mm*2C</v>
      </c>
      <c r="G102" s="11" t="str">
        <f>F102</f>
        <v>0.5mm*2C</v>
      </c>
      <c r="H102" s="11" t="str">
        <f>G102</f>
        <v>0.5mm*2C</v>
      </c>
      <c r="J102" s="2"/>
      <c r="K102" s="2"/>
      <c r="L102" s="2"/>
      <c r="N102" s="2" t="str">
        <f>K113</f>
        <v>0.5mm*2C</v>
      </c>
      <c r="O102" s="11" t="str">
        <f>N102</f>
        <v>0.5mm*2C</v>
      </c>
      <c r="P102" s="11" t="str">
        <f>O102</f>
        <v>0.5mm*2C</v>
      </c>
      <c r="R102" s="2"/>
      <c r="S102" s="2"/>
      <c r="T102" s="2"/>
      <c r="V102" s="2" t="str">
        <f>S113</f>
        <v>0.5mm*2C</v>
      </c>
      <c r="W102" s="11" t="str">
        <f>V102</f>
        <v>0.5mm*2C</v>
      </c>
      <c r="X102" s="11" t="str">
        <f>W102</f>
        <v>0.5mm*2C</v>
      </c>
    </row>
    <row r="103" spans="2:24" ht="6" hidden="1" customHeight="1">
      <c r="B103" s="2"/>
      <c r="C103" s="2"/>
      <c r="D103" s="2"/>
      <c r="F103" s="2"/>
      <c r="G103" s="2"/>
      <c r="H103" s="2"/>
      <c r="J103" s="2"/>
      <c r="K103" s="2"/>
      <c r="L103" s="2"/>
      <c r="N103" s="2"/>
      <c r="O103" s="2"/>
      <c r="P103" s="2"/>
      <c r="R103" s="2"/>
      <c r="S103" s="2"/>
      <c r="T103" s="2"/>
      <c r="V103" s="2"/>
      <c r="W103" s="2"/>
      <c r="X103" s="2"/>
    </row>
    <row r="104" spans="2:24" ht="16.8" thickBot="1"/>
    <row r="105" spans="2:24" ht="16.2" customHeight="1">
      <c r="B105" s="12" t="s">
        <v>47</v>
      </c>
      <c r="C105" s="108" t="s">
        <v>31</v>
      </c>
      <c r="D105" s="109"/>
      <c r="F105" s="12" t="s">
        <v>47</v>
      </c>
      <c r="G105" s="108" t="s">
        <v>31</v>
      </c>
      <c r="H105" s="109"/>
      <c r="J105" s="12" t="s">
        <v>47</v>
      </c>
      <c r="K105" s="108" t="s">
        <v>31</v>
      </c>
      <c r="L105" s="109"/>
      <c r="N105" s="12" t="s">
        <v>47</v>
      </c>
      <c r="O105" s="108" t="s">
        <v>31</v>
      </c>
      <c r="P105" s="109"/>
      <c r="R105" s="12" t="s">
        <v>47</v>
      </c>
      <c r="S105" s="108" t="s">
        <v>31</v>
      </c>
      <c r="T105" s="109"/>
      <c r="V105" s="12" t="s">
        <v>47</v>
      </c>
      <c r="W105" s="108" t="s">
        <v>31</v>
      </c>
      <c r="X105" s="109"/>
    </row>
    <row r="106" spans="2:24" ht="16.8" thickBot="1">
      <c r="B106" s="13" t="s">
        <v>48</v>
      </c>
      <c r="C106" s="106" t="s">
        <v>31</v>
      </c>
      <c r="D106" s="107"/>
      <c r="F106" s="13" t="s">
        <v>48</v>
      </c>
      <c r="G106" s="106" t="s">
        <v>31</v>
      </c>
      <c r="H106" s="107"/>
      <c r="J106" s="13" t="s">
        <v>48</v>
      </c>
      <c r="K106" s="106" t="s">
        <v>31</v>
      </c>
      <c r="L106" s="107"/>
      <c r="N106" s="13" t="s">
        <v>48</v>
      </c>
      <c r="O106" s="106" t="s">
        <v>31</v>
      </c>
      <c r="P106" s="107"/>
      <c r="R106" s="13" t="s">
        <v>48</v>
      </c>
      <c r="S106" s="106" t="s">
        <v>31</v>
      </c>
      <c r="T106" s="107"/>
      <c r="V106" s="13" t="s">
        <v>48</v>
      </c>
      <c r="W106" s="106" t="s">
        <v>31</v>
      </c>
      <c r="X106" s="107"/>
    </row>
    <row r="107" spans="2:24">
      <c r="B107" s="14"/>
      <c r="C107" s="15" t="s">
        <v>49</v>
      </c>
      <c r="D107" s="14"/>
      <c r="F107" s="14"/>
      <c r="G107" s="15" t="s">
        <v>49</v>
      </c>
      <c r="H107" s="14"/>
      <c r="J107" s="14"/>
      <c r="K107" s="15" t="s">
        <v>49</v>
      </c>
      <c r="L107" s="14"/>
      <c r="N107" s="14"/>
      <c r="O107" s="15" t="s">
        <v>49</v>
      </c>
      <c r="P107" s="14"/>
      <c r="R107" s="14"/>
      <c r="S107" s="15" t="s">
        <v>49</v>
      </c>
      <c r="T107" s="14"/>
      <c r="V107" s="14"/>
      <c r="W107" s="15" t="s">
        <v>49</v>
      </c>
      <c r="X107" s="14"/>
    </row>
    <row r="108" spans="2:24">
      <c r="B108" s="69" t="s">
        <v>1</v>
      </c>
      <c r="C108" s="104" t="s">
        <v>392</v>
      </c>
      <c r="D108" s="105"/>
      <c r="E108" s="16"/>
      <c r="F108" s="69" t="s">
        <v>1</v>
      </c>
      <c r="G108" s="104" t="s">
        <v>395</v>
      </c>
      <c r="H108" s="105"/>
      <c r="I108" s="16"/>
      <c r="J108" s="69" t="s">
        <v>1</v>
      </c>
      <c r="K108" s="104" t="s">
        <v>398</v>
      </c>
      <c r="L108" s="105"/>
      <c r="M108" s="16"/>
      <c r="N108" s="69" t="s">
        <v>1</v>
      </c>
      <c r="O108" s="104" t="s">
        <v>399</v>
      </c>
      <c r="P108" s="105"/>
      <c r="Q108" s="16"/>
      <c r="R108" s="69" t="s">
        <v>1</v>
      </c>
      <c r="S108" s="104" t="s">
        <v>400</v>
      </c>
      <c r="T108" s="105"/>
      <c r="U108" s="16"/>
      <c r="V108" s="69" t="s">
        <v>1</v>
      </c>
      <c r="W108" s="104" t="s">
        <v>405</v>
      </c>
      <c r="X108" s="105"/>
    </row>
    <row r="109" spans="2:24">
      <c r="B109" s="69" t="s">
        <v>2</v>
      </c>
      <c r="C109" s="104" t="s">
        <v>393</v>
      </c>
      <c r="D109" s="105"/>
      <c r="E109" s="16"/>
      <c r="F109" s="69" t="s">
        <v>2</v>
      </c>
      <c r="G109" s="104" t="s">
        <v>396</v>
      </c>
      <c r="H109" s="105"/>
      <c r="I109" s="16"/>
      <c r="J109" s="69" t="s">
        <v>2</v>
      </c>
      <c r="K109" s="104" t="s">
        <v>401</v>
      </c>
      <c r="L109" s="105"/>
      <c r="M109" s="16"/>
      <c r="N109" s="69" t="s">
        <v>2</v>
      </c>
      <c r="O109" s="104" t="s">
        <v>402</v>
      </c>
      <c r="P109" s="105"/>
      <c r="Q109" s="16"/>
      <c r="R109" s="69" t="s">
        <v>2</v>
      </c>
      <c r="S109" s="104" t="s">
        <v>403</v>
      </c>
      <c r="T109" s="105"/>
      <c r="U109" s="16"/>
      <c r="V109" s="69" t="s">
        <v>2</v>
      </c>
      <c r="W109" s="104" t="s">
        <v>406</v>
      </c>
      <c r="X109" s="105"/>
    </row>
    <row r="110" spans="2:24">
      <c r="B110" s="69" t="s">
        <v>3</v>
      </c>
      <c r="C110" s="104" t="s">
        <v>394</v>
      </c>
      <c r="D110" s="105"/>
      <c r="E110" s="16"/>
      <c r="F110" s="69" t="s">
        <v>3</v>
      </c>
      <c r="G110" s="104" t="s">
        <v>397</v>
      </c>
      <c r="H110" s="105"/>
      <c r="I110" s="16"/>
      <c r="J110" s="69" t="s">
        <v>3</v>
      </c>
      <c r="K110" s="104" t="s">
        <v>401</v>
      </c>
      <c r="L110" s="105"/>
      <c r="M110" s="16"/>
      <c r="N110" s="69" t="s">
        <v>3</v>
      </c>
      <c r="O110" s="104" t="s">
        <v>402</v>
      </c>
      <c r="P110" s="105"/>
      <c r="Q110" s="16"/>
      <c r="R110" s="69" t="s">
        <v>3</v>
      </c>
      <c r="S110" s="104" t="s">
        <v>404</v>
      </c>
      <c r="T110" s="105"/>
      <c r="U110" s="16"/>
      <c r="V110" s="69" t="s">
        <v>3</v>
      </c>
      <c r="W110" s="104" t="s">
        <v>406</v>
      </c>
      <c r="X110" s="105"/>
    </row>
    <row r="111" spans="2:24">
      <c r="B111" s="69" t="s">
        <v>4</v>
      </c>
      <c r="C111" s="104" t="s">
        <v>255</v>
      </c>
      <c r="D111" s="105"/>
      <c r="E111" s="16"/>
      <c r="F111" s="69" t="s">
        <v>4</v>
      </c>
      <c r="G111" s="104" t="s">
        <v>255</v>
      </c>
      <c r="H111" s="105"/>
      <c r="I111" s="16"/>
      <c r="J111" s="69" t="s">
        <v>4</v>
      </c>
      <c r="K111" s="104" t="s">
        <v>255</v>
      </c>
      <c r="L111" s="105"/>
      <c r="M111" s="16"/>
      <c r="N111" s="69" t="s">
        <v>4</v>
      </c>
      <c r="O111" s="104" t="s">
        <v>255</v>
      </c>
      <c r="P111" s="105"/>
      <c r="Q111" s="16"/>
      <c r="R111" s="69" t="s">
        <v>4</v>
      </c>
      <c r="S111" s="104" t="s">
        <v>255</v>
      </c>
      <c r="T111" s="105"/>
      <c r="U111" s="16"/>
      <c r="V111" s="69" t="s">
        <v>4</v>
      </c>
      <c r="W111" s="104" t="s">
        <v>255</v>
      </c>
      <c r="X111" s="105"/>
    </row>
    <row r="112" spans="2:24">
      <c r="B112" s="69" t="s">
        <v>5</v>
      </c>
      <c r="C112" s="104"/>
      <c r="D112" s="105"/>
      <c r="E112" s="16"/>
      <c r="F112" s="69" t="s">
        <v>5</v>
      </c>
      <c r="G112" s="104"/>
      <c r="H112" s="105"/>
      <c r="I112" s="16"/>
      <c r="J112" s="69" t="s">
        <v>5</v>
      </c>
      <c r="K112" s="104"/>
      <c r="L112" s="105"/>
      <c r="M112" s="16"/>
      <c r="N112" s="69" t="s">
        <v>5</v>
      </c>
      <c r="O112" s="104"/>
      <c r="P112" s="105"/>
      <c r="Q112" s="16"/>
      <c r="R112" s="69" t="s">
        <v>5</v>
      </c>
      <c r="S112" s="104"/>
      <c r="T112" s="105"/>
      <c r="U112" s="16"/>
      <c r="V112" s="69" t="s">
        <v>5</v>
      </c>
      <c r="W112" s="104"/>
      <c r="X112" s="105"/>
    </row>
    <row r="113" spans="2:24">
      <c r="B113" s="69" t="s">
        <v>6</v>
      </c>
      <c r="C113" s="104" t="s">
        <v>21</v>
      </c>
      <c r="D113" s="105"/>
      <c r="E113" s="16"/>
      <c r="F113" s="69" t="s">
        <v>6</v>
      </c>
      <c r="G113" s="104" t="s">
        <v>21</v>
      </c>
      <c r="H113" s="105"/>
      <c r="I113" s="16"/>
      <c r="J113" s="69" t="s">
        <v>6</v>
      </c>
      <c r="K113" s="104" t="s">
        <v>21</v>
      </c>
      <c r="L113" s="105"/>
      <c r="M113" s="16"/>
      <c r="N113" s="69" t="s">
        <v>6</v>
      </c>
      <c r="O113" s="104" t="s">
        <v>21</v>
      </c>
      <c r="P113" s="105"/>
      <c r="Q113" s="16"/>
      <c r="R113" s="69" t="s">
        <v>6</v>
      </c>
      <c r="S113" s="104" t="s">
        <v>21</v>
      </c>
      <c r="T113" s="105"/>
      <c r="U113" s="16"/>
      <c r="V113" s="69" t="s">
        <v>6</v>
      </c>
      <c r="W113" s="104" t="s">
        <v>25</v>
      </c>
      <c r="X113" s="105"/>
    </row>
    <row r="114" spans="2:24">
      <c r="B114" s="69" t="s">
        <v>7</v>
      </c>
      <c r="C114" s="69" t="s">
        <v>8</v>
      </c>
      <c r="D114" s="69" t="s">
        <v>9</v>
      </c>
      <c r="E114" s="16"/>
      <c r="F114" s="69" t="s">
        <v>7</v>
      </c>
      <c r="G114" s="69" t="s">
        <v>8</v>
      </c>
      <c r="H114" s="69" t="s">
        <v>9</v>
      </c>
      <c r="I114" s="16"/>
      <c r="J114" s="69" t="s">
        <v>7</v>
      </c>
      <c r="K114" s="69" t="s">
        <v>8</v>
      </c>
      <c r="L114" s="69" t="s">
        <v>9</v>
      </c>
      <c r="M114" s="16"/>
      <c r="N114" s="69" t="s">
        <v>7</v>
      </c>
      <c r="O114" s="69" t="s">
        <v>8</v>
      </c>
      <c r="P114" s="69" t="s">
        <v>9</v>
      </c>
      <c r="Q114" s="16"/>
      <c r="R114" s="69" t="s">
        <v>7</v>
      </c>
      <c r="S114" s="69" t="s">
        <v>8</v>
      </c>
      <c r="T114" s="69" t="s">
        <v>9</v>
      </c>
      <c r="U114" s="16"/>
      <c r="V114" s="69" t="s">
        <v>7</v>
      </c>
      <c r="W114" s="69" t="s">
        <v>8</v>
      </c>
      <c r="X114" s="69" t="s">
        <v>9</v>
      </c>
    </row>
    <row r="115" spans="2:24">
      <c r="B1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D115" s="18" t="s">
        <v>441</v>
      </c>
      <c r="E115" s="16"/>
      <c r="F1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H115" s="18" t="s">
        <v>439</v>
      </c>
      <c r="I115" s="16"/>
      <c r="J1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L115" s="18" t="s">
        <v>442</v>
      </c>
      <c r="M115" s="16"/>
      <c r="N1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P115" s="18" t="s">
        <v>440</v>
      </c>
      <c r="Q115" s="16"/>
      <c r="R1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T115" s="18" t="s">
        <v>438</v>
      </c>
      <c r="U115" s="16"/>
      <c r="V1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X115" s="88" t="s">
        <v>501</v>
      </c>
    </row>
    <row r="116" spans="2:24">
      <c r="B116" s="69">
        <f t="shared" ref="B116:B124" ca="1" si="24">IF(RIGHT(INDIRECT(ADDRESS(FLOOR((ROW()-5)/25,1)*25+13,FLOOR((COLUMN()-2)/8,1)*8+3)),3)="16C",
IF((MOD(ROW()-14,25)+FLOOR(MOD(COLUMN()-2,8)/4,1)*10)&gt;16,"",MOD(ROW()-14,25)+FLOOR(MOD(COLUMN()-2,8)/4,1)*10),MOD(ROW()-14,25))</f>
        <v>2</v>
      </c>
      <c r="C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D116" s="18" t="s">
        <v>442</v>
      </c>
      <c r="E116" s="16"/>
      <c r="F116" s="69">
        <f t="shared" ref="F116:F124" ca="1" si="25">IF(RIGHT(INDIRECT(ADDRESS(FLOOR((ROW()-5)/25,1)*25+13,FLOOR((COLUMN()-2)/8,1)*8+3)),3)="16C",
IF((MOD(ROW()-14,25)+FLOOR(MOD(COLUMN()-2,8)/4,1)*10)&gt;16,"",MOD(ROW()-14,25)+FLOOR(MOD(COLUMN()-2,8)/4,1)*10),MOD(ROW()-14,25))</f>
        <v>2</v>
      </c>
      <c r="G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H116" s="18" t="s">
        <v>440</v>
      </c>
      <c r="I116" s="16"/>
      <c r="J116" s="69">
        <f t="shared" ref="J116:J124" ca="1" si="26">IF(RIGHT(INDIRECT(ADDRESS(FLOOR((ROW()-5)/25,1)*25+13,FLOOR((COLUMN()-2)/8,1)*8+3)),3)="16C",
IF((MOD(ROW()-14,25)+FLOOR(MOD(COLUMN()-2,8)/4,1)*10)&gt;16,"",MOD(ROW()-14,25)+FLOOR(MOD(COLUMN()-2,8)/4,1)*10),MOD(ROW()-14,25))</f>
        <v>2</v>
      </c>
      <c r="K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L116" s="18" t="s">
        <v>443</v>
      </c>
      <c r="M116" s="16"/>
      <c r="N116" s="69">
        <f t="shared" ref="N116:N124" ca="1" si="27">IF(RIGHT(INDIRECT(ADDRESS(FLOOR((ROW()-5)/25,1)*25+13,FLOOR((COLUMN()-2)/8,1)*8+3)),3)="16C",
IF((MOD(ROW()-14,25)+FLOOR(MOD(COLUMN()-2,8)/4,1)*10)&gt;16,"",MOD(ROW()-14,25)+FLOOR(MOD(COLUMN()-2,8)/4,1)*10),MOD(ROW()-14,25))</f>
        <v>2</v>
      </c>
      <c r="O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P116" s="18" t="s">
        <v>441</v>
      </c>
      <c r="Q116" s="16"/>
      <c r="R116" s="69">
        <f t="shared" ref="R116:R124" ca="1" si="28">IF(RIGHT(INDIRECT(ADDRESS(FLOOR((ROW()-5)/25,1)*25+13,FLOOR((COLUMN()-2)/8,1)*8+3)),3)="16C",
IF((MOD(ROW()-14,25)+FLOOR(MOD(COLUMN()-2,8)/4,1)*10)&gt;16,"",MOD(ROW()-14,25)+FLOOR(MOD(COLUMN()-2,8)/4,1)*10),MOD(ROW()-14,25))</f>
        <v>2</v>
      </c>
      <c r="S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T116" s="18" t="s">
        <v>439</v>
      </c>
      <c r="U116" s="16"/>
      <c r="V116" s="69">
        <f t="shared" ref="V116:V124" ca="1" si="29">IF(RIGHT(INDIRECT(ADDRESS(FLOOR((ROW()-5)/25,1)*25+13,FLOOR((COLUMN()-2)/8,1)*8+3)),3)="16C",
IF((MOD(ROW()-14,25)+FLOOR(MOD(COLUMN()-2,8)/4,1)*10)&gt;16,"",MOD(ROW()-14,25)+FLOOR(MOD(COLUMN()-2,8)/4,1)*10),MOD(ROW()-14,25))</f>
        <v>2</v>
      </c>
      <c r="W1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X116" s="18" t="s">
        <v>447</v>
      </c>
    </row>
    <row r="117" spans="2:24">
      <c r="B117" s="69">
        <f t="shared" ca="1" si="24"/>
        <v>3</v>
      </c>
      <c r="C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17" s="18"/>
      <c r="E117" s="16"/>
      <c r="F117" s="69">
        <f t="shared" ca="1" si="25"/>
        <v>3</v>
      </c>
      <c r="G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17" s="18"/>
      <c r="I117" s="16"/>
      <c r="J117" s="69">
        <f t="shared" ca="1" si="26"/>
        <v>3</v>
      </c>
      <c r="K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17" s="18"/>
      <c r="M117" s="16"/>
      <c r="N117" s="69">
        <f t="shared" ca="1" si="27"/>
        <v>3</v>
      </c>
      <c r="O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17" s="18"/>
      <c r="Q117" s="16"/>
      <c r="R117" s="69">
        <f t="shared" ca="1" si="28"/>
        <v>3</v>
      </c>
      <c r="S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17" s="18"/>
      <c r="U117" s="16"/>
      <c r="V117" s="69">
        <f t="shared" ca="1" si="29"/>
        <v>3</v>
      </c>
      <c r="W1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X117" s="18" t="s">
        <v>451</v>
      </c>
    </row>
    <row r="118" spans="2:24">
      <c r="B118" s="69">
        <f t="shared" ca="1" si="24"/>
        <v>4</v>
      </c>
      <c r="C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18" s="18"/>
      <c r="E118" s="16"/>
      <c r="F118" s="69">
        <f t="shared" ca="1" si="25"/>
        <v>4</v>
      </c>
      <c r="G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18" s="18"/>
      <c r="I118" s="16"/>
      <c r="J118" s="69">
        <f t="shared" ca="1" si="26"/>
        <v>4</v>
      </c>
      <c r="K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18" s="18"/>
      <c r="M118" s="16"/>
      <c r="N118" s="69">
        <f t="shared" ca="1" si="27"/>
        <v>4</v>
      </c>
      <c r="O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18" s="18"/>
      <c r="Q118" s="16"/>
      <c r="R118" s="69">
        <f t="shared" ca="1" si="28"/>
        <v>4</v>
      </c>
      <c r="S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18" s="18"/>
      <c r="U118" s="16"/>
      <c r="V118" s="69">
        <f t="shared" ca="1" si="29"/>
        <v>4</v>
      </c>
      <c r="W1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X118" s="88" t="s">
        <v>502</v>
      </c>
    </row>
    <row r="119" spans="2:24">
      <c r="B119" s="69">
        <f t="shared" ca="1" si="24"/>
        <v>5</v>
      </c>
      <c r="C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19" s="20"/>
      <c r="E119" s="16"/>
      <c r="F119" s="69">
        <f t="shared" ca="1" si="25"/>
        <v>5</v>
      </c>
      <c r="G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19" s="20"/>
      <c r="I119" s="16"/>
      <c r="J119" s="69">
        <f t="shared" ca="1" si="26"/>
        <v>5</v>
      </c>
      <c r="K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19" s="20"/>
      <c r="M119" s="16"/>
      <c r="N119" s="69">
        <f t="shared" ca="1" si="27"/>
        <v>5</v>
      </c>
      <c r="O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19" s="20"/>
      <c r="Q119" s="16"/>
      <c r="R119" s="69">
        <f t="shared" ca="1" si="28"/>
        <v>5</v>
      </c>
      <c r="S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19" s="20"/>
      <c r="U119" s="16"/>
      <c r="V119" s="69">
        <f t="shared" ca="1" si="29"/>
        <v>5</v>
      </c>
      <c r="W1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19" s="20"/>
    </row>
    <row r="120" spans="2:24">
      <c r="B120" s="69">
        <f t="shared" ca="1" si="24"/>
        <v>6</v>
      </c>
      <c r="C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20" s="69"/>
      <c r="E120" s="16"/>
      <c r="F120" s="69">
        <f t="shared" ca="1" si="25"/>
        <v>6</v>
      </c>
      <c r="G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20" s="69"/>
      <c r="I120" s="16"/>
      <c r="J120" s="69">
        <f t="shared" ca="1" si="26"/>
        <v>6</v>
      </c>
      <c r="K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20" s="69"/>
      <c r="M120" s="16"/>
      <c r="N120" s="69">
        <f t="shared" ca="1" si="27"/>
        <v>6</v>
      </c>
      <c r="O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20" s="69"/>
      <c r="Q120" s="16"/>
      <c r="R120" s="69">
        <f t="shared" ca="1" si="28"/>
        <v>6</v>
      </c>
      <c r="S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20" s="69"/>
      <c r="U120" s="16"/>
      <c r="V120" s="69">
        <f t="shared" ca="1" si="29"/>
        <v>6</v>
      </c>
      <c r="W1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20" s="69"/>
    </row>
    <row r="121" spans="2:24">
      <c r="B121" s="69">
        <f t="shared" ca="1" si="24"/>
        <v>7</v>
      </c>
      <c r="C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21" s="69"/>
      <c r="E121" s="16"/>
      <c r="F121" s="69">
        <f t="shared" ca="1" si="25"/>
        <v>7</v>
      </c>
      <c r="G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21" s="69"/>
      <c r="I121" s="16"/>
      <c r="J121" s="69">
        <f t="shared" ca="1" si="26"/>
        <v>7</v>
      </c>
      <c r="K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21" s="69"/>
      <c r="M121" s="16"/>
      <c r="N121" s="69">
        <f t="shared" ca="1" si="27"/>
        <v>7</v>
      </c>
      <c r="O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21" s="69"/>
      <c r="Q121" s="16"/>
      <c r="R121" s="69">
        <f t="shared" ca="1" si="28"/>
        <v>7</v>
      </c>
      <c r="S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21" s="69"/>
      <c r="U121" s="16"/>
      <c r="V121" s="69">
        <f t="shared" ca="1" si="29"/>
        <v>7</v>
      </c>
      <c r="W1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21" s="69"/>
    </row>
    <row r="122" spans="2:24">
      <c r="B122" s="69">
        <f t="shared" ca="1" si="24"/>
        <v>8</v>
      </c>
      <c r="C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22" s="69"/>
      <c r="E122" s="16"/>
      <c r="F122" s="69">
        <f t="shared" ca="1" si="25"/>
        <v>8</v>
      </c>
      <c r="G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22" s="69"/>
      <c r="I122" s="16"/>
      <c r="J122" s="69">
        <f t="shared" ca="1" si="26"/>
        <v>8</v>
      </c>
      <c r="K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22" s="69"/>
      <c r="M122" s="16"/>
      <c r="N122" s="69">
        <f t="shared" ca="1" si="27"/>
        <v>8</v>
      </c>
      <c r="O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22" s="69"/>
      <c r="Q122" s="16"/>
      <c r="R122" s="69">
        <f t="shared" ca="1" si="28"/>
        <v>8</v>
      </c>
      <c r="S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22" s="69"/>
      <c r="U122" s="16"/>
      <c r="V122" s="69">
        <f t="shared" ca="1" si="29"/>
        <v>8</v>
      </c>
      <c r="W1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22" s="69"/>
    </row>
    <row r="123" spans="2:24">
      <c r="B123" s="69">
        <f t="shared" ca="1" si="24"/>
        <v>9</v>
      </c>
      <c r="C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23" s="69"/>
      <c r="E123" s="16"/>
      <c r="F123" s="69">
        <f t="shared" ca="1" si="25"/>
        <v>9</v>
      </c>
      <c r="G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23" s="69"/>
      <c r="I123" s="16"/>
      <c r="J123" s="69">
        <f t="shared" ca="1" si="26"/>
        <v>9</v>
      </c>
      <c r="K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23" s="69"/>
      <c r="M123" s="16"/>
      <c r="N123" s="69">
        <f t="shared" ca="1" si="27"/>
        <v>9</v>
      </c>
      <c r="O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23" s="69"/>
      <c r="Q123" s="16"/>
      <c r="R123" s="69">
        <f t="shared" ca="1" si="28"/>
        <v>9</v>
      </c>
      <c r="S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23" s="69"/>
      <c r="U123" s="16"/>
      <c r="V123" s="69">
        <f t="shared" ca="1" si="29"/>
        <v>9</v>
      </c>
      <c r="W1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23" s="69"/>
    </row>
    <row r="124" spans="2:24">
      <c r="B124" s="69">
        <f t="shared" ca="1" si="24"/>
        <v>10</v>
      </c>
      <c r="C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24" s="69"/>
      <c r="E124" s="16"/>
      <c r="F124" s="69">
        <f t="shared" ca="1" si="25"/>
        <v>10</v>
      </c>
      <c r="G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24" s="69"/>
      <c r="I124" s="16"/>
      <c r="J124" s="69">
        <f t="shared" ca="1" si="26"/>
        <v>10</v>
      </c>
      <c r="K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24" s="69"/>
      <c r="M124" s="16"/>
      <c r="N124" s="69">
        <f t="shared" ca="1" si="27"/>
        <v>10</v>
      </c>
      <c r="O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24" s="69"/>
      <c r="Q124" s="16"/>
      <c r="R124" s="69">
        <f t="shared" ca="1" si="28"/>
        <v>10</v>
      </c>
      <c r="S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24" s="69"/>
      <c r="U124" s="16"/>
      <c r="V124" s="69">
        <f t="shared" ca="1" si="29"/>
        <v>10</v>
      </c>
      <c r="W1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24" s="69"/>
    </row>
    <row r="125" spans="2:24">
      <c r="B125" s="101">
        <v>5.5</v>
      </c>
      <c r="C125" s="102"/>
      <c r="D125" s="103"/>
      <c r="E125" s="16"/>
      <c r="F125" s="101">
        <v>6.5</v>
      </c>
      <c r="G125" s="102"/>
      <c r="H125" s="103"/>
      <c r="I125" s="16"/>
      <c r="J125" s="101">
        <v>3.5</v>
      </c>
      <c r="K125" s="102"/>
      <c r="L125" s="103"/>
      <c r="M125" s="16"/>
      <c r="N125" s="101">
        <v>4.5</v>
      </c>
      <c r="O125" s="102"/>
      <c r="P125" s="103"/>
      <c r="Q125" s="16"/>
      <c r="R125" s="101">
        <v>5.5</v>
      </c>
      <c r="S125" s="102"/>
      <c r="T125" s="103"/>
      <c r="U125" s="16"/>
      <c r="V125" s="101">
        <v>3.5</v>
      </c>
      <c r="W125" s="102"/>
      <c r="X125" s="103"/>
    </row>
    <row r="126" spans="2:24" ht="6" hidden="1" customHeight="1">
      <c r="B126" s="2"/>
      <c r="C126" s="2"/>
      <c r="D126" s="2"/>
      <c r="F126" s="2"/>
      <c r="G126" s="2"/>
      <c r="H126" s="2"/>
      <c r="J126" s="2"/>
      <c r="K126" s="2"/>
      <c r="L126" s="2"/>
      <c r="N126" s="2"/>
      <c r="O126" s="2"/>
      <c r="P126" s="2"/>
      <c r="R126" s="2"/>
      <c r="S126" s="2"/>
      <c r="T126" s="2"/>
      <c r="V126" s="2"/>
      <c r="W126" s="2"/>
      <c r="X126" s="2"/>
    </row>
    <row r="127" spans="2:24" ht="6" hidden="1" customHeight="1">
      <c r="B127" s="2"/>
      <c r="C127" s="2"/>
      <c r="D127" s="2"/>
      <c r="F127" s="2" t="str">
        <f>C138</f>
        <v>0.5mm*4C</v>
      </c>
      <c r="G127" s="11" t="str">
        <f>F127</f>
        <v>0.5mm*4C</v>
      </c>
      <c r="H127" s="11" t="str">
        <f>G127</f>
        <v>0.5mm*4C</v>
      </c>
      <c r="J127" s="2"/>
      <c r="K127" s="2"/>
      <c r="L127" s="2"/>
      <c r="N127" s="2" t="str">
        <f>K138</f>
        <v>0.5mm*4C</v>
      </c>
      <c r="O127" s="11" t="str">
        <f>N127</f>
        <v>0.5mm*4C</v>
      </c>
      <c r="P127" s="11" t="str">
        <f>O127</f>
        <v>0.5mm*4C</v>
      </c>
      <c r="R127" s="2"/>
      <c r="S127" s="2"/>
      <c r="T127" s="2"/>
      <c r="V127" s="2" t="str">
        <f>S138</f>
        <v>0.5mm*16C</v>
      </c>
      <c r="W127" s="11" t="str">
        <f>V127</f>
        <v>0.5mm*16C</v>
      </c>
      <c r="X127" s="11" t="str">
        <f>W127</f>
        <v>0.5mm*16C</v>
      </c>
    </row>
    <row r="128" spans="2:24" ht="6" hidden="1" customHeight="1">
      <c r="B128" s="2"/>
      <c r="C128" s="2"/>
      <c r="D128" s="2"/>
      <c r="F128" s="2"/>
      <c r="G128" s="2"/>
      <c r="H128" s="2"/>
      <c r="J128" s="2"/>
      <c r="K128" s="2"/>
      <c r="L128" s="2"/>
      <c r="N128" s="2"/>
      <c r="O128" s="2"/>
      <c r="P128" s="2"/>
      <c r="R128" s="2"/>
      <c r="S128" s="2"/>
      <c r="T128" s="2"/>
      <c r="V128" s="2"/>
      <c r="W128" s="2"/>
      <c r="X128" s="2"/>
    </row>
    <row r="129" spans="2:24" ht="16.8" thickBot="1"/>
    <row r="130" spans="2:24" ht="16.2" customHeight="1">
      <c r="B130" s="12" t="s">
        <v>47</v>
      </c>
      <c r="C130" s="108" t="s">
        <v>31</v>
      </c>
      <c r="D130" s="109"/>
      <c r="F130" s="12" t="s">
        <v>47</v>
      </c>
      <c r="G130" s="108" t="s">
        <v>31</v>
      </c>
      <c r="H130" s="109"/>
      <c r="J130" s="12" t="s">
        <v>47</v>
      </c>
      <c r="K130" s="108" t="s">
        <v>31</v>
      </c>
      <c r="L130" s="109"/>
      <c r="N130" s="12" t="s">
        <v>47</v>
      </c>
      <c r="O130" s="108" t="s">
        <v>31</v>
      </c>
      <c r="P130" s="109"/>
      <c r="R130" s="12" t="s">
        <v>47</v>
      </c>
      <c r="S130" s="108" t="s">
        <v>31</v>
      </c>
      <c r="T130" s="109"/>
      <c r="V130" s="12" t="s">
        <v>47</v>
      </c>
      <c r="W130" s="108"/>
      <c r="X130" s="109"/>
    </row>
    <row r="131" spans="2:24" ht="16.8" thickBot="1">
      <c r="B131" s="13" t="s">
        <v>48</v>
      </c>
      <c r="C131" s="106" t="s">
        <v>31</v>
      </c>
      <c r="D131" s="107"/>
      <c r="F131" s="13" t="s">
        <v>48</v>
      </c>
      <c r="G131" s="106" t="s">
        <v>31</v>
      </c>
      <c r="H131" s="107"/>
      <c r="J131" s="13" t="s">
        <v>48</v>
      </c>
      <c r="K131" s="106" t="s">
        <v>31</v>
      </c>
      <c r="L131" s="107"/>
      <c r="N131" s="13" t="s">
        <v>48</v>
      </c>
      <c r="O131" s="106" t="s">
        <v>31</v>
      </c>
      <c r="P131" s="107"/>
      <c r="R131" s="13" t="s">
        <v>48</v>
      </c>
      <c r="S131" s="106" t="s">
        <v>31</v>
      </c>
      <c r="T131" s="107"/>
      <c r="V131" s="13" t="s">
        <v>48</v>
      </c>
      <c r="W131" s="106"/>
      <c r="X131" s="107"/>
    </row>
    <row r="132" spans="2:24">
      <c r="B132" s="14"/>
      <c r="C132" s="15" t="s">
        <v>49</v>
      </c>
      <c r="D132" s="14"/>
      <c r="F132" s="14"/>
      <c r="G132" s="15" t="s">
        <v>49</v>
      </c>
      <c r="H132" s="14"/>
      <c r="J132" s="14"/>
      <c r="K132" s="15" t="s">
        <v>49</v>
      </c>
      <c r="L132" s="14"/>
      <c r="N132" s="14"/>
      <c r="O132" s="15" t="s">
        <v>49</v>
      </c>
      <c r="P132" s="14"/>
      <c r="R132" s="14"/>
      <c r="S132" s="15" t="s">
        <v>49</v>
      </c>
      <c r="T132" s="14"/>
      <c r="V132" s="14"/>
      <c r="W132" s="15" t="s">
        <v>49</v>
      </c>
      <c r="X132" s="14"/>
    </row>
    <row r="133" spans="2:24">
      <c r="B133" s="69" t="s">
        <v>1</v>
      </c>
      <c r="C133" s="104" t="s">
        <v>407</v>
      </c>
      <c r="D133" s="105"/>
      <c r="E133" s="16"/>
      <c r="F133" s="69" t="s">
        <v>1</v>
      </c>
      <c r="G133" s="104" t="s">
        <v>411</v>
      </c>
      <c r="H133" s="105"/>
      <c r="I133" s="16"/>
      <c r="J133" s="69" t="s">
        <v>1</v>
      </c>
      <c r="K133" s="104" t="s">
        <v>412</v>
      </c>
      <c r="L133" s="105"/>
      <c r="M133" s="16"/>
      <c r="N133" s="69" t="s">
        <v>1</v>
      </c>
      <c r="O133" s="104" t="s">
        <v>413</v>
      </c>
      <c r="P133" s="105"/>
      <c r="Q133" s="16"/>
      <c r="R133" s="69" t="s">
        <v>1</v>
      </c>
      <c r="S133" s="104" t="s">
        <v>414</v>
      </c>
      <c r="T133" s="105"/>
      <c r="U133" s="16"/>
      <c r="V133" s="69" t="s">
        <v>1</v>
      </c>
      <c r="W133" s="104"/>
      <c r="X133" s="105"/>
    </row>
    <row r="134" spans="2:24">
      <c r="B134" s="69" t="s">
        <v>2</v>
      </c>
      <c r="C134" s="104" t="s">
        <v>408</v>
      </c>
      <c r="D134" s="105"/>
      <c r="E134" s="16"/>
      <c r="F134" s="69" t="s">
        <v>2</v>
      </c>
      <c r="G134" s="104" t="s">
        <v>409</v>
      </c>
      <c r="H134" s="105"/>
      <c r="I134" s="16"/>
      <c r="J134" s="69" t="s">
        <v>2</v>
      </c>
      <c r="K134" s="104" t="s">
        <v>410</v>
      </c>
      <c r="L134" s="105"/>
      <c r="M134" s="16"/>
      <c r="N134" s="69" t="s">
        <v>2</v>
      </c>
      <c r="O134" s="104" t="s">
        <v>436</v>
      </c>
      <c r="P134" s="105"/>
      <c r="Q134" s="16"/>
      <c r="R134" s="69" t="s">
        <v>2</v>
      </c>
      <c r="S134" s="104" t="s">
        <v>435</v>
      </c>
      <c r="T134" s="105"/>
      <c r="U134" s="16"/>
      <c r="V134" s="69" t="s">
        <v>2</v>
      </c>
      <c r="W134" s="104"/>
      <c r="X134" s="105"/>
    </row>
    <row r="135" spans="2:24">
      <c r="B135" s="69" t="s">
        <v>3</v>
      </c>
      <c r="C135" s="104" t="s">
        <v>408</v>
      </c>
      <c r="D135" s="105"/>
      <c r="E135" s="16"/>
      <c r="F135" s="69" t="s">
        <v>3</v>
      </c>
      <c r="G135" s="104" t="s">
        <v>409</v>
      </c>
      <c r="H135" s="105"/>
      <c r="I135" s="16"/>
      <c r="J135" s="69" t="s">
        <v>3</v>
      </c>
      <c r="K135" s="104" t="s">
        <v>410</v>
      </c>
      <c r="L135" s="105"/>
      <c r="M135" s="16"/>
      <c r="N135" s="69" t="s">
        <v>3</v>
      </c>
      <c r="O135" s="104" t="s">
        <v>437</v>
      </c>
      <c r="P135" s="105"/>
      <c r="Q135" s="16"/>
      <c r="R135" s="69" t="s">
        <v>3</v>
      </c>
      <c r="S135" s="104" t="s">
        <v>437</v>
      </c>
      <c r="T135" s="105"/>
      <c r="U135" s="16"/>
      <c r="V135" s="69" t="s">
        <v>3</v>
      </c>
      <c r="W135" s="104"/>
      <c r="X135" s="105"/>
    </row>
    <row r="136" spans="2:24">
      <c r="B136" s="69" t="s">
        <v>4</v>
      </c>
      <c r="C136" s="104" t="s">
        <v>255</v>
      </c>
      <c r="D136" s="105"/>
      <c r="E136" s="16"/>
      <c r="F136" s="69" t="s">
        <v>4</v>
      </c>
      <c r="G136" s="104" t="s">
        <v>255</v>
      </c>
      <c r="H136" s="105"/>
      <c r="I136" s="16"/>
      <c r="J136" s="69" t="s">
        <v>4</v>
      </c>
      <c r="K136" s="104" t="s">
        <v>255</v>
      </c>
      <c r="L136" s="105"/>
      <c r="M136" s="16"/>
      <c r="N136" s="69" t="s">
        <v>4</v>
      </c>
      <c r="O136" s="104" t="s">
        <v>255</v>
      </c>
      <c r="P136" s="105"/>
      <c r="Q136" s="16"/>
      <c r="R136" s="69" t="s">
        <v>4</v>
      </c>
      <c r="S136" s="104" t="s">
        <v>255</v>
      </c>
      <c r="T136" s="105"/>
      <c r="U136" s="16"/>
      <c r="V136" s="69" t="s">
        <v>4</v>
      </c>
      <c r="W136" s="104"/>
      <c r="X136" s="105"/>
    </row>
    <row r="137" spans="2:24">
      <c r="B137" s="69" t="s">
        <v>5</v>
      </c>
      <c r="C137" s="104"/>
      <c r="D137" s="105"/>
      <c r="E137" s="16"/>
      <c r="F137" s="69" t="s">
        <v>5</v>
      </c>
      <c r="G137" s="104" t="s">
        <v>313</v>
      </c>
      <c r="H137" s="105"/>
      <c r="I137" s="16"/>
      <c r="J137" s="69" t="s">
        <v>5</v>
      </c>
      <c r="K137" s="104"/>
      <c r="L137" s="105"/>
      <c r="M137" s="16"/>
      <c r="N137" s="69" t="s">
        <v>5</v>
      </c>
      <c r="O137" s="104"/>
      <c r="P137" s="105"/>
      <c r="Q137" s="16"/>
      <c r="R137" s="69" t="s">
        <v>5</v>
      </c>
      <c r="S137" s="104"/>
      <c r="T137" s="105"/>
      <c r="U137" s="16"/>
      <c r="V137" s="69" t="s">
        <v>5</v>
      </c>
      <c r="W137" s="104"/>
      <c r="X137" s="105"/>
    </row>
    <row r="138" spans="2:24">
      <c r="B138" s="69" t="s">
        <v>6</v>
      </c>
      <c r="C138" s="104" t="s">
        <v>25</v>
      </c>
      <c r="D138" s="105"/>
      <c r="E138" s="16"/>
      <c r="F138" s="69" t="s">
        <v>6</v>
      </c>
      <c r="G138" s="104" t="s">
        <v>25</v>
      </c>
      <c r="H138" s="105"/>
      <c r="I138" s="16"/>
      <c r="J138" s="69" t="s">
        <v>6</v>
      </c>
      <c r="K138" s="104" t="s">
        <v>25</v>
      </c>
      <c r="L138" s="105"/>
      <c r="M138" s="16"/>
      <c r="N138" s="69" t="s">
        <v>6</v>
      </c>
      <c r="O138" s="104" t="s">
        <v>45</v>
      </c>
      <c r="P138" s="105"/>
      <c r="Q138" s="16"/>
      <c r="R138" s="69" t="s">
        <v>6</v>
      </c>
      <c r="S138" s="104" t="s">
        <v>109</v>
      </c>
      <c r="T138" s="105"/>
      <c r="U138" s="16"/>
      <c r="V138" s="69" t="s">
        <v>6</v>
      </c>
      <c r="W138" s="104" t="s">
        <v>93</v>
      </c>
      <c r="X138" s="105"/>
    </row>
    <row r="139" spans="2:24">
      <c r="B139" s="69" t="s">
        <v>7</v>
      </c>
      <c r="C139" s="69" t="s">
        <v>8</v>
      </c>
      <c r="D139" s="69" t="s">
        <v>9</v>
      </c>
      <c r="E139" s="16"/>
      <c r="F139" s="69" t="s">
        <v>7</v>
      </c>
      <c r="G139" s="69" t="s">
        <v>8</v>
      </c>
      <c r="H139" s="69" t="s">
        <v>9</v>
      </c>
      <c r="I139" s="16"/>
      <c r="J139" s="69" t="s">
        <v>7</v>
      </c>
      <c r="K139" s="69" t="s">
        <v>8</v>
      </c>
      <c r="L139" s="69" t="s">
        <v>9</v>
      </c>
      <c r="M139" s="16"/>
      <c r="N139" s="69" t="s">
        <v>7</v>
      </c>
      <c r="O139" s="69" t="s">
        <v>8</v>
      </c>
      <c r="P139" s="69" t="s">
        <v>9</v>
      </c>
      <c r="Q139" s="16"/>
      <c r="R139" s="69" t="s">
        <v>7</v>
      </c>
      <c r="S139" s="69" t="s">
        <v>8</v>
      </c>
      <c r="T139" s="69" t="s">
        <v>9</v>
      </c>
      <c r="U139" s="16"/>
      <c r="V139" s="69" t="s">
        <v>7</v>
      </c>
      <c r="W139" s="69" t="s">
        <v>8</v>
      </c>
      <c r="X139" s="69" t="s">
        <v>9</v>
      </c>
    </row>
    <row r="140" spans="2:24">
      <c r="B1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D140" s="18" t="s">
        <v>446</v>
      </c>
      <c r="E140" s="16"/>
      <c r="F1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H140" s="18" t="s">
        <v>445</v>
      </c>
      <c r="I140" s="16"/>
      <c r="J1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L140" s="18" t="s">
        <v>444</v>
      </c>
      <c r="M140" s="16"/>
      <c r="N1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P140" s="21" t="s">
        <v>433</v>
      </c>
      <c r="Q140" s="16"/>
      <c r="R1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40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</v>
      </c>
      <c r="T140" s="21" t="s">
        <v>289</v>
      </c>
      <c r="U140" s="16"/>
      <c r="V140" s="69">
        <f ca="1">IF(RIGHT(INDIRECT(ADDRESS(FLOOR((ROW()-5)/25,1)*25+13,FLOOR((COLUMN()-2)/8,1)*8+3)),3)="16C",
IF((MOD(ROW()-14,25)+FLOOR(MOD(COLUMN()-2,8)/4,1)*10)&gt;16,"",MOD(ROW()-14,25)+FLOOR(MOD(COLUMN()-2,8)/4,1)*10),MOD(ROW()-14,25))</f>
        <v>11</v>
      </c>
      <c r="W140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11</v>
      </c>
      <c r="X140" s="21" t="s">
        <v>453</v>
      </c>
    </row>
    <row r="141" spans="2:24">
      <c r="B141" s="69">
        <f t="shared" ref="B141:B149" ca="1" si="30">IF(RIGHT(INDIRECT(ADDRESS(FLOOR((ROW()-5)/25,1)*25+13,FLOOR((COLUMN()-2)/8,1)*8+3)),3)="16C",
IF((MOD(ROW()-14,25)+FLOOR(MOD(COLUMN()-2,8)/4,1)*10)&gt;16,"",MOD(ROW()-14,25)+FLOOR(MOD(COLUMN()-2,8)/4,1)*10),MOD(ROW()-14,25))</f>
        <v>2</v>
      </c>
      <c r="C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D141" s="18" t="s">
        <v>447</v>
      </c>
      <c r="E141" s="16"/>
      <c r="F141" s="69">
        <f t="shared" ref="F141:F149" ca="1" si="31">IF(RIGHT(INDIRECT(ADDRESS(FLOOR((ROW()-5)/25,1)*25+13,FLOOR((COLUMN()-2)/8,1)*8+3)),3)="16C",
IF((MOD(ROW()-14,25)+FLOOR(MOD(COLUMN()-2,8)/4,1)*10)&gt;16,"",MOD(ROW()-14,25)+FLOOR(MOD(COLUMN()-2,8)/4,1)*10),MOD(ROW()-14,25))</f>
        <v>2</v>
      </c>
      <c r="G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H141" s="18" t="s">
        <v>446</v>
      </c>
      <c r="I141" s="16"/>
      <c r="J141" s="69">
        <f t="shared" ref="J141:J149" ca="1" si="32">IF(RIGHT(INDIRECT(ADDRESS(FLOOR((ROW()-5)/25,1)*25+13,FLOOR((COLUMN()-2)/8,1)*8+3)),3)="16C",
IF((MOD(ROW()-14,25)+FLOOR(MOD(COLUMN()-2,8)/4,1)*10)&gt;16,"",MOD(ROW()-14,25)+FLOOR(MOD(COLUMN()-2,8)/4,1)*10),MOD(ROW()-14,25))</f>
        <v>2</v>
      </c>
      <c r="K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L141" s="18" t="s">
        <v>445</v>
      </c>
      <c r="M141" s="16"/>
      <c r="N141" s="69">
        <f t="shared" ref="N141:N149" ca="1" si="33">IF(RIGHT(INDIRECT(ADDRESS(FLOOR((ROW()-5)/25,1)*25+13,FLOOR((COLUMN()-2)/8,1)*8+3)),3)="16C",
IF((MOD(ROW()-14,25)+FLOOR(MOD(COLUMN()-2,8)/4,1)*10)&gt;16,"",MOD(ROW()-14,25)+FLOOR(MOD(COLUMN()-2,8)/4,1)*10),MOD(ROW()-14,25))</f>
        <v>2</v>
      </c>
      <c r="O1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P141" s="21" t="s">
        <v>434</v>
      </c>
      <c r="Q141" s="16"/>
      <c r="R141" s="69">
        <f t="shared" ref="R141:R149" ca="1" si="34">IF(RIGHT(INDIRECT(ADDRESS(FLOOR((ROW()-5)/25,1)*25+13,FLOOR((COLUMN()-2)/8,1)*8+3)),3)="16C",
IF((MOD(ROW()-14,25)+FLOOR(MOD(COLUMN()-2,8)/4,1)*10)&gt;16,"",MOD(ROW()-14,25)+FLOOR(MOD(COLUMN()-2,8)/4,1)*10),MOD(ROW()-14,25))</f>
        <v>2</v>
      </c>
      <c r="S141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2</v>
      </c>
      <c r="T141" s="21" t="s">
        <v>289</v>
      </c>
      <c r="U141" s="16"/>
      <c r="V141" s="69">
        <f t="shared" ref="V141:V149" ca="1" si="35">IF(RIGHT(INDIRECT(ADDRESS(FLOOR((ROW()-5)/25,1)*25+13,FLOOR((COLUMN()-2)/8,1)*8+3)),3)="16C",
IF((MOD(ROW()-14,25)+FLOOR(MOD(COLUMN()-2,8)/4,1)*10)&gt;16,"",MOD(ROW()-14,25)+FLOOR(MOD(COLUMN()-2,8)/4,1)*10),MOD(ROW()-14,25))</f>
        <v>12</v>
      </c>
      <c r="W141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12</v>
      </c>
      <c r="X141" s="21" t="s">
        <v>454</v>
      </c>
    </row>
    <row r="142" spans="2:24">
      <c r="B142" s="69">
        <f t="shared" ca="1" si="30"/>
        <v>3</v>
      </c>
      <c r="C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D142" s="18" t="s">
        <v>450</v>
      </c>
      <c r="E142" s="16"/>
      <c r="F142" s="69">
        <f t="shared" ca="1" si="31"/>
        <v>3</v>
      </c>
      <c r="G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H142" s="18" t="s">
        <v>449</v>
      </c>
      <c r="I142" s="16"/>
      <c r="J142" s="69">
        <f t="shared" ca="1" si="32"/>
        <v>3</v>
      </c>
      <c r="K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L142" s="18" t="s">
        <v>448</v>
      </c>
      <c r="M142" s="16"/>
      <c r="N142" s="69">
        <f t="shared" ca="1" si="33"/>
        <v>3</v>
      </c>
      <c r="O1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隔離網</v>
      </c>
      <c r="P142" s="21" t="s">
        <v>428</v>
      </c>
      <c r="Q142" s="16"/>
      <c r="R142" s="69">
        <f t="shared" ca="1" si="34"/>
        <v>3</v>
      </c>
      <c r="S142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3</v>
      </c>
      <c r="T142" s="23" t="s">
        <v>291</v>
      </c>
      <c r="U142" s="16"/>
      <c r="V142" s="69">
        <f t="shared" ca="1" si="35"/>
        <v>13</v>
      </c>
      <c r="W142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13</v>
      </c>
      <c r="X142" s="21" t="s">
        <v>455</v>
      </c>
    </row>
    <row r="143" spans="2:24">
      <c r="B143" s="69">
        <f t="shared" ca="1" si="30"/>
        <v>4</v>
      </c>
      <c r="C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D143" s="18" t="s">
        <v>451</v>
      </c>
      <c r="E143" s="16"/>
      <c r="F143" s="69">
        <f t="shared" ca="1" si="31"/>
        <v>4</v>
      </c>
      <c r="G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H143" s="18" t="s">
        <v>450</v>
      </c>
      <c r="I143" s="16"/>
      <c r="J143" s="69">
        <f t="shared" ca="1" si="32"/>
        <v>4</v>
      </c>
      <c r="K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L143" s="18" t="s">
        <v>449</v>
      </c>
      <c r="M143" s="16"/>
      <c r="N143" s="69">
        <f t="shared" ca="1" si="33"/>
        <v>4</v>
      </c>
      <c r="O1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3" s="23"/>
      <c r="Q143" s="16"/>
      <c r="R143" s="69">
        <f t="shared" ca="1" si="34"/>
        <v>4</v>
      </c>
      <c r="S143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4</v>
      </c>
      <c r="T143" s="23" t="s">
        <v>291</v>
      </c>
      <c r="U143" s="16"/>
      <c r="V143" s="69">
        <f t="shared" ca="1" si="35"/>
        <v>14</v>
      </c>
      <c r="W143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14</v>
      </c>
      <c r="X143" s="21" t="s">
        <v>456</v>
      </c>
    </row>
    <row r="144" spans="2:24">
      <c r="B144" s="69">
        <f t="shared" ca="1" si="30"/>
        <v>5</v>
      </c>
      <c r="C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4" s="20"/>
      <c r="E144" s="16"/>
      <c r="F144" s="69">
        <f t="shared" ca="1" si="31"/>
        <v>5</v>
      </c>
      <c r="G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4" s="20"/>
      <c r="I144" s="16"/>
      <c r="J144" s="69">
        <f t="shared" ca="1" si="32"/>
        <v>5</v>
      </c>
      <c r="K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4" s="20"/>
      <c r="M144" s="16"/>
      <c r="N144" s="69">
        <f t="shared" ca="1" si="33"/>
        <v>5</v>
      </c>
      <c r="O1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4" s="18"/>
      <c r="Q144" s="16"/>
      <c r="R144" s="69">
        <f t="shared" ca="1" si="34"/>
        <v>5</v>
      </c>
      <c r="S144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5</v>
      </c>
      <c r="T144" s="18" t="s">
        <v>244</v>
      </c>
      <c r="U144" s="16"/>
      <c r="V144" s="69">
        <f t="shared" ca="1" si="35"/>
        <v>15</v>
      </c>
      <c r="W144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15</v>
      </c>
      <c r="X144" s="20"/>
    </row>
    <row r="145" spans="2:24">
      <c r="B145" s="69">
        <f t="shared" ca="1" si="30"/>
        <v>6</v>
      </c>
      <c r="C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5" s="69"/>
      <c r="E145" s="16"/>
      <c r="F145" s="69">
        <f t="shared" ca="1" si="31"/>
        <v>6</v>
      </c>
      <c r="G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5" s="69"/>
      <c r="I145" s="16"/>
      <c r="J145" s="69">
        <f t="shared" ca="1" si="32"/>
        <v>6</v>
      </c>
      <c r="K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5" s="69"/>
      <c r="M145" s="16"/>
      <c r="N145" s="69">
        <f t="shared" ca="1" si="33"/>
        <v>6</v>
      </c>
      <c r="O1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5" s="18"/>
      <c r="Q145" s="16"/>
      <c r="R145" s="69">
        <f t="shared" ca="1" si="34"/>
        <v>6</v>
      </c>
      <c r="S145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6</v>
      </c>
      <c r="T145" s="18" t="s">
        <v>357</v>
      </c>
      <c r="U145" s="16"/>
      <c r="V145" s="69">
        <f t="shared" ca="1" si="35"/>
        <v>16</v>
      </c>
      <c r="W145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16</v>
      </c>
      <c r="X145" s="69"/>
    </row>
    <row r="146" spans="2:24">
      <c r="B146" s="69">
        <f t="shared" ca="1" si="30"/>
        <v>7</v>
      </c>
      <c r="C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6" s="69"/>
      <c r="E146" s="16"/>
      <c r="F146" s="69">
        <f t="shared" ca="1" si="31"/>
        <v>7</v>
      </c>
      <c r="G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6" s="69"/>
      <c r="I146" s="16"/>
      <c r="J146" s="69">
        <f t="shared" ca="1" si="32"/>
        <v>7</v>
      </c>
      <c r="K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6" s="69"/>
      <c r="M146" s="16"/>
      <c r="N146" s="69">
        <f t="shared" ca="1" si="33"/>
        <v>7</v>
      </c>
      <c r="O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6" s="18"/>
      <c r="Q146" s="16"/>
      <c r="R146" s="69">
        <f t="shared" ca="1" si="34"/>
        <v>7</v>
      </c>
      <c r="S146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7</v>
      </c>
      <c r="T146" s="18" t="s">
        <v>358</v>
      </c>
      <c r="U146" s="16"/>
      <c r="V146" s="69" t="str">
        <f t="shared" ca="1" si="35"/>
        <v/>
      </c>
      <c r="W1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6" s="69"/>
    </row>
    <row r="147" spans="2:24">
      <c r="B147" s="69">
        <f t="shared" ca="1" si="30"/>
        <v>8</v>
      </c>
      <c r="C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7" s="69"/>
      <c r="E147" s="16"/>
      <c r="F147" s="69">
        <f t="shared" ca="1" si="31"/>
        <v>8</v>
      </c>
      <c r="G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7" s="69"/>
      <c r="I147" s="16"/>
      <c r="J147" s="69">
        <f t="shared" ca="1" si="32"/>
        <v>8</v>
      </c>
      <c r="K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7" s="69"/>
      <c r="M147" s="16"/>
      <c r="N147" s="69">
        <f t="shared" ca="1" si="33"/>
        <v>8</v>
      </c>
      <c r="O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7" s="18"/>
      <c r="Q147" s="16"/>
      <c r="R147" s="69">
        <f t="shared" ca="1" si="34"/>
        <v>8</v>
      </c>
      <c r="S147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8</v>
      </c>
      <c r="T147" s="18" t="s">
        <v>367</v>
      </c>
      <c r="U147" s="16"/>
      <c r="V147" s="69" t="str">
        <f t="shared" ca="1" si="35"/>
        <v/>
      </c>
      <c r="W1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7" s="69"/>
    </row>
    <row r="148" spans="2:24">
      <c r="B148" s="69">
        <f t="shared" ca="1" si="30"/>
        <v>9</v>
      </c>
      <c r="C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8" s="69"/>
      <c r="E148" s="16"/>
      <c r="F148" s="69">
        <f t="shared" ca="1" si="31"/>
        <v>9</v>
      </c>
      <c r="G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8" s="69"/>
      <c r="I148" s="16"/>
      <c r="J148" s="69">
        <f t="shared" ca="1" si="32"/>
        <v>9</v>
      </c>
      <c r="K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8" s="69"/>
      <c r="M148" s="16"/>
      <c r="N148" s="69">
        <f t="shared" ca="1" si="33"/>
        <v>9</v>
      </c>
      <c r="O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8" s="18"/>
      <c r="Q148" s="16"/>
      <c r="R148" s="69">
        <f t="shared" ca="1" si="34"/>
        <v>9</v>
      </c>
      <c r="S148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9</v>
      </c>
      <c r="T148" s="18" t="s">
        <v>368</v>
      </c>
      <c r="U148" s="16"/>
      <c r="V148" s="69" t="str">
        <f t="shared" ca="1" si="35"/>
        <v/>
      </c>
      <c r="W1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8" s="69"/>
    </row>
    <row r="149" spans="2:24">
      <c r="B149" s="69">
        <f t="shared" ca="1" si="30"/>
        <v>10</v>
      </c>
      <c r="C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49" s="69"/>
      <c r="E149" s="16"/>
      <c r="F149" s="69">
        <f t="shared" ca="1" si="31"/>
        <v>10</v>
      </c>
      <c r="G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49" s="69"/>
      <c r="I149" s="16"/>
      <c r="J149" s="69">
        <f t="shared" ca="1" si="32"/>
        <v>10</v>
      </c>
      <c r="K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49" s="69"/>
      <c r="M149" s="16"/>
      <c r="N149" s="69">
        <f t="shared" ca="1" si="33"/>
        <v>10</v>
      </c>
      <c r="O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49" s="69"/>
      <c r="Q149" s="16"/>
      <c r="R149" s="69">
        <f t="shared" ca="1" si="34"/>
        <v>10</v>
      </c>
      <c r="S149" s="17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10</v>
      </c>
      <c r="T149" s="69" t="s">
        <v>452</v>
      </c>
      <c r="U149" s="16"/>
      <c r="V149" s="69" t="str">
        <f t="shared" ca="1" si="35"/>
        <v/>
      </c>
      <c r="W1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49" s="69"/>
    </row>
    <row r="150" spans="2:24">
      <c r="B150" s="101">
        <v>6.5</v>
      </c>
      <c r="C150" s="102"/>
      <c r="D150" s="103"/>
      <c r="E150" s="16"/>
      <c r="F150" s="101">
        <v>6.5</v>
      </c>
      <c r="G150" s="102"/>
      <c r="H150" s="103"/>
      <c r="I150" s="16"/>
      <c r="J150" s="101">
        <v>6.5</v>
      </c>
      <c r="K150" s="102"/>
      <c r="L150" s="103"/>
      <c r="M150" s="16"/>
      <c r="N150" s="101">
        <v>9.5</v>
      </c>
      <c r="O150" s="102"/>
      <c r="P150" s="103"/>
      <c r="Q150" s="16"/>
      <c r="R150" s="101">
        <v>9.5</v>
      </c>
      <c r="S150" s="102"/>
      <c r="T150" s="103"/>
      <c r="U150" s="16"/>
      <c r="V150" s="101"/>
      <c r="W150" s="102"/>
      <c r="X150" s="103"/>
    </row>
    <row r="151" spans="2:24" ht="6" hidden="1" customHeight="1"/>
    <row r="152" spans="2:24" ht="6" hidden="1" customHeight="1">
      <c r="F152" s="11" t="str">
        <f>C163</f>
        <v>22AWG*2P</v>
      </c>
      <c r="G152" s="11" t="str">
        <f>F152</f>
        <v>22AWG*2P</v>
      </c>
      <c r="H152" s="11" t="str">
        <f>G152</f>
        <v>22AWG*2P</v>
      </c>
      <c r="N152" s="11" t="str">
        <f>K163</f>
        <v>22AWG*2P</v>
      </c>
      <c r="O152" s="11" t="str">
        <f>N152</f>
        <v>22AWG*2P</v>
      </c>
      <c r="P152" s="11" t="str">
        <f>O152</f>
        <v>22AWG*2P</v>
      </c>
      <c r="V152" s="11" t="str">
        <f>S163</f>
        <v>22AWG*2P</v>
      </c>
      <c r="W152" s="11" t="str">
        <f>V152</f>
        <v>22AWG*2P</v>
      </c>
      <c r="X152" s="11" t="str">
        <f>W152</f>
        <v>22AWG*2P</v>
      </c>
    </row>
    <row r="153" spans="2:24" ht="6" hidden="1" customHeight="1"/>
    <row r="154" spans="2:24" ht="16.8" thickBot="1"/>
    <row r="155" spans="2:24" ht="16.2" customHeight="1">
      <c r="B155" s="12" t="s">
        <v>47</v>
      </c>
      <c r="C155" s="108" t="s">
        <v>468</v>
      </c>
      <c r="D155" s="109"/>
      <c r="F155" s="12" t="s">
        <v>47</v>
      </c>
      <c r="G155" s="108" t="s">
        <v>468</v>
      </c>
      <c r="H155" s="109"/>
      <c r="J155" s="12" t="s">
        <v>47</v>
      </c>
      <c r="K155" s="108" t="s">
        <v>468</v>
      </c>
      <c r="L155" s="109"/>
      <c r="N155" s="12" t="s">
        <v>47</v>
      </c>
      <c r="O155" s="108" t="s">
        <v>468</v>
      </c>
      <c r="P155" s="109"/>
      <c r="R155" s="12" t="s">
        <v>47</v>
      </c>
      <c r="S155" s="108" t="s">
        <v>468</v>
      </c>
      <c r="T155" s="109"/>
      <c r="V155" s="12" t="s">
        <v>47</v>
      </c>
      <c r="W155" s="108"/>
      <c r="X155" s="109"/>
    </row>
    <row r="156" spans="2:24" ht="16.8" thickBot="1">
      <c r="B156" s="13" t="s">
        <v>48</v>
      </c>
      <c r="C156" s="106" t="s">
        <v>470</v>
      </c>
      <c r="D156" s="107"/>
      <c r="F156" s="13" t="s">
        <v>48</v>
      </c>
      <c r="G156" s="106" t="s">
        <v>470</v>
      </c>
      <c r="H156" s="107"/>
      <c r="J156" s="13" t="s">
        <v>48</v>
      </c>
      <c r="K156" s="106" t="s">
        <v>470</v>
      </c>
      <c r="L156" s="107"/>
      <c r="N156" s="13" t="s">
        <v>48</v>
      </c>
      <c r="O156" s="106" t="s">
        <v>470</v>
      </c>
      <c r="P156" s="107"/>
      <c r="R156" s="13" t="s">
        <v>48</v>
      </c>
      <c r="S156" s="106" t="s">
        <v>470</v>
      </c>
      <c r="T156" s="107"/>
      <c r="V156" s="13" t="s">
        <v>48</v>
      </c>
      <c r="W156" s="106"/>
      <c r="X156" s="107"/>
    </row>
    <row r="157" spans="2:24">
      <c r="B157" s="14"/>
      <c r="C157" s="15" t="s">
        <v>49</v>
      </c>
      <c r="D157" s="14"/>
      <c r="F157" s="14"/>
      <c r="G157" s="15" t="s">
        <v>49</v>
      </c>
      <c r="H157" s="14"/>
      <c r="J157" s="14"/>
      <c r="K157" s="15" t="s">
        <v>49</v>
      </c>
      <c r="L157" s="14"/>
      <c r="N157" s="14"/>
      <c r="O157" s="15" t="s">
        <v>49</v>
      </c>
      <c r="P157" s="14"/>
      <c r="R157" s="14"/>
      <c r="S157" s="15" t="s">
        <v>49</v>
      </c>
      <c r="T157" s="14"/>
      <c r="V157" s="14"/>
      <c r="W157" s="15" t="s">
        <v>49</v>
      </c>
      <c r="X157" s="14"/>
    </row>
    <row r="158" spans="2:24">
      <c r="B158" s="69" t="s">
        <v>1</v>
      </c>
      <c r="C158" s="104" t="s">
        <v>464</v>
      </c>
      <c r="D158" s="105"/>
      <c r="E158" s="16"/>
      <c r="F158" s="69" t="s">
        <v>1</v>
      </c>
      <c r="G158" s="104" t="s">
        <v>480</v>
      </c>
      <c r="H158" s="105"/>
      <c r="I158" s="16"/>
      <c r="J158" s="69" t="s">
        <v>1</v>
      </c>
      <c r="K158" s="104" t="s">
        <v>483</v>
      </c>
      <c r="L158" s="105"/>
      <c r="M158" s="16"/>
      <c r="N158" s="69" t="s">
        <v>1</v>
      </c>
      <c r="O158" s="104" t="s">
        <v>486</v>
      </c>
      <c r="P158" s="105"/>
      <c r="Q158" s="16"/>
      <c r="R158" s="69" t="s">
        <v>1</v>
      </c>
      <c r="S158" s="104" t="s">
        <v>489</v>
      </c>
      <c r="T158" s="105"/>
      <c r="U158" s="16"/>
      <c r="V158" s="69" t="s">
        <v>1</v>
      </c>
      <c r="W158" s="104"/>
      <c r="X158" s="105"/>
    </row>
    <row r="159" spans="2:24">
      <c r="B159" s="69" t="s">
        <v>2</v>
      </c>
      <c r="C159" s="104" t="s">
        <v>465</v>
      </c>
      <c r="D159" s="105"/>
      <c r="E159" s="16"/>
      <c r="F159" s="69" t="s">
        <v>2</v>
      </c>
      <c r="G159" s="104" t="s">
        <v>481</v>
      </c>
      <c r="H159" s="105"/>
      <c r="I159" s="16"/>
      <c r="J159" s="69" t="s">
        <v>2</v>
      </c>
      <c r="K159" s="104" t="s">
        <v>484</v>
      </c>
      <c r="L159" s="105"/>
      <c r="M159" s="16"/>
      <c r="N159" s="69" t="s">
        <v>2</v>
      </c>
      <c r="O159" s="104" t="s">
        <v>487</v>
      </c>
      <c r="P159" s="105"/>
      <c r="Q159" s="16"/>
      <c r="R159" s="69" t="s">
        <v>2</v>
      </c>
      <c r="S159" s="104" t="s">
        <v>490</v>
      </c>
      <c r="T159" s="105"/>
      <c r="U159" s="16"/>
      <c r="V159" s="69" t="s">
        <v>2</v>
      </c>
      <c r="W159" s="104"/>
      <c r="X159" s="105"/>
    </row>
    <row r="160" spans="2:24">
      <c r="B160" s="69" t="s">
        <v>3</v>
      </c>
      <c r="C160" s="104" t="s">
        <v>472</v>
      </c>
      <c r="D160" s="105"/>
      <c r="E160" s="16"/>
      <c r="F160" s="69" t="s">
        <v>3</v>
      </c>
      <c r="G160" s="104" t="s">
        <v>482</v>
      </c>
      <c r="H160" s="105"/>
      <c r="I160" s="16"/>
      <c r="J160" s="69" t="s">
        <v>3</v>
      </c>
      <c r="K160" s="104" t="s">
        <v>485</v>
      </c>
      <c r="L160" s="105"/>
      <c r="M160" s="16"/>
      <c r="N160" s="69" t="s">
        <v>3</v>
      </c>
      <c r="O160" s="104" t="s">
        <v>488</v>
      </c>
      <c r="P160" s="105"/>
      <c r="Q160" s="16"/>
      <c r="R160" s="69" t="s">
        <v>3</v>
      </c>
      <c r="S160" s="104" t="s">
        <v>491</v>
      </c>
      <c r="T160" s="105"/>
      <c r="U160" s="16"/>
      <c r="V160" s="69" t="s">
        <v>3</v>
      </c>
      <c r="W160" s="104"/>
      <c r="X160" s="105"/>
    </row>
    <row r="161" spans="2:24">
      <c r="B161" s="69" t="s">
        <v>4</v>
      </c>
      <c r="C161" s="104" t="s">
        <v>466</v>
      </c>
      <c r="D161" s="105"/>
      <c r="E161" s="16"/>
      <c r="F161" s="69" t="s">
        <v>4</v>
      </c>
      <c r="G161" s="104" t="s">
        <v>466</v>
      </c>
      <c r="H161" s="105"/>
      <c r="I161" s="16"/>
      <c r="J161" s="69" t="s">
        <v>4</v>
      </c>
      <c r="K161" s="104" t="s">
        <v>466</v>
      </c>
      <c r="L161" s="105"/>
      <c r="M161" s="16"/>
      <c r="N161" s="69" t="s">
        <v>4</v>
      </c>
      <c r="O161" s="104" t="s">
        <v>466</v>
      </c>
      <c r="P161" s="105"/>
      <c r="Q161" s="16"/>
      <c r="R161" s="69" t="s">
        <v>4</v>
      </c>
      <c r="S161" s="104" t="s">
        <v>466</v>
      </c>
      <c r="T161" s="105"/>
      <c r="U161" s="16"/>
      <c r="V161" s="69" t="s">
        <v>4</v>
      </c>
      <c r="W161" s="104"/>
      <c r="X161" s="105"/>
    </row>
    <row r="162" spans="2:24">
      <c r="B162" s="69" t="s">
        <v>5</v>
      </c>
      <c r="C162" s="104" t="s">
        <v>498</v>
      </c>
      <c r="D162" s="105"/>
      <c r="E162" s="16"/>
      <c r="F162" s="69" t="s">
        <v>5</v>
      </c>
      <c r="G162" s="104" t="s">
        <v>498</v>
      </c>
      <c r="H162" s="105"/>
      <c r="I162" s="16"/>
      <c r="J162" s="69" t="s">
        <v>5</v>
      </c>
      <c r="K162" s="104" t="s">
        <v>498</v>
      </c>
      <c r="L162" s="105"/>
      <c r="M162" s="16"/>
      <c r="N162" s="69" t="s">
        <v>5</v>
      </c>
      <c r="O162" s="104" t="s">
        <v>498</v>
      </c>
      <c r="P162" s="105"/>
      <c r="Q162" s="16"/>
      <c r="R162" s="69" t="s">
        <v>5</v>
      </c>
      <c r="S162" s="104" t="s">
        <v>498</v>
      </c>
      <c r="T162" s="105"/>
      <c r="U162" s="16"/>
      <c r="V162" s="69" t="s">
        <v>5</v>
      </c>
      <c r="W162" s="104"/>
      <c r="X162" s="105"/>
    </row>
    <row r="163" spans="2:24">
      <c r="B163" s="70" t="s">
        <v>6</v>
      </c>
      <c r="C163" s="104" t="s">
        <v>28</v>
      </c>
      <c r="D163" s="105"/>
      <c r="F163" s="70" t="s">
        <v>6</v>
      </c>
      <c r="G163" s="104" t="s">
        <v>28</v>
      </c>
      <c r="H163" s="105"/>
      <c r="J163" s="70" t="s">
        <v>6</v>
      </c>
      <c r="K163" s="104" t="s">
        <v>28</v>
      </c>
      <c r="L163" s="105"/>
      <c r="N163" s="70" t="s">
        <v>6</v>
      </c>
      <c r="O163" s="104" t="s">
        <v>28</v>
      </c>
      <c r="P163" s="105"/>
      <c r="R163" s="70" t="s">
        <v>6</v>
      </c>
      <c r="S163" s="104" t="s">
        <v>28</v>
      </c>
      <c r="T163" s="105"/>
      <c r="V163" s="70" t="s">
        <v>6</v>
      </c>
      <c r="W163" s="104" t="s">
        <v>93</v>
      </c>
      <c r="X163" s="105"/>
    </row>
    <row r="164" spans="2:24">
      <c r="B164" s="70" t="s">
        <v>7</v>
      </c>
      <c r="C164" s="70" t="s">
        <v>8</v>
      </c>
      <c r="D164" s="70" t="s">
        <v>9</v>
      </c>
      <c r="F164" s="70" t="s">
        <v>7</v>
      </c>
      <c r="G164" s="70" t="s">
        <v>8</v>
      </c>
      <c r="H164" s="70" t="s">
        <v>9</v>
      </c>
      <c r="J164" s="70" t="s">
        <v>7</v>
      </c>
      <c r="K164" s="70" t="s">
        <v>8</v>
      </c>
      <c r="L164" s="70" t="s">
        <v>9</v>
      </c>
      <c r="N164" s="70" t="s">
        <v>7</v>
      </c>
      <c r="O164" s="70" t="s">
        <v>8</v>
      </c>
      <c r="P164" s="70" t="s">
        <v>9</v>
      </c>
      <c r="R164" s="70" t="s">
        <v>7</v>
      </c>
      <c r="S164" s="70" t="s">
        <v>8</v>
      </c>
      <c r="T164" s="70" t="s">
        <v>9</v>
      </c>
      <c r="V164" s="70" t="s">
        <v>7</v>
      </c>
      <c r="W164" s="70" t="s">
        <v>8</v>
      </c>
      <c r="X164" s="70" t="s">
        <v>9</v>
      </c>
    </row>
    <row r="165" spans="2:24">
      <c r="B1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D165" s="21" t="s">
        <v>492</v>
      </c>
      <c r="E165" s="16"/>
      <c r="F1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H165" s="21" t="s">
        <v>492</v>
      </c>
      <c r="I165" s="16"/>
      <c r="J1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L165" s="21" t="s">
        <v>492</v>
      </c>
      <c r="M165" s="16"/>
      <c r="N1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P165" s="21" t="s">
        <v>492</v>
      </c>
      <c r="Q165" s="16"/>
      <c r="R1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紅</v>
      </c>
      <c r="T165" s="21" t="s">
        <v>492</v>
      </c>
      <c r="U165" s="16"/>
      <c r="V1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65" s="18"/>
    </row>
    <row r="166" spans="2:24">
      <c r="B166" s="69">
        <f t="shared" ref="B166:B174" ca="1" si="36">IF(RIGHT(INDIRECT(ADDRESS(FLOOR((ROW()-5)/25,1)*25+13,FLOOR((COLUMN()-2)/8,1)*8+3)),3)="16C",
IF((MOD(ROW()-14,25)+FLOOR(MOD(COLUMN()-2,8)/4,1)*10)&gt;16,"",MOD(ROW()-14,25)+FLOOR(MOD(COLUMN()-2,8)/4,1)*10),MOD(ROW()-14,25))</f>
        <v>2</v>
      </c>
      <c r="C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D166" s="23" t="s">
        <v>493</v>
      </c>
      <c r="E166" s="16"/>
      <c r="F166" s="69">
        <f t="shared" ref="F166:F174" ca="1" si="37">IF(RIGHT(INDIRECT(ADDRESS(FLOOR((ROW()-5)/25,1)*25+13,FLOOR((COLUMN()-2)/8,1)*8+3)),3)="16C",
IF((MOD(ROW()-14,25)+FLOOR(MOD(COLUMN()-2,8)/4,1)*10)&gt;16,"",MOD(ROW()-14,25)+FLOOR(MOD(COLUMN()-2,8)/4,1)*10),MOD(ROW()-14,25))</f>
        <v>2</v>
      </c>
      <c r="G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H166" s="23" t="s">
        <v>493</v>
      </c>
      <c r="I166" s="16"/>
      <c r="J166" s="69">
        <f t="shared" ref="J166:J174" ca="1" si="38">IF(RIGHT(INDIRECT(ADDRESS(FLOOR((ROW()-5)/25,1)*25+13,FLOOR((COLUMN()-2)/8,1)*8+3)),3)="16C",
IF((MOD(ROW()-14,25)+FLOOR(MOD(COLUMN()-2,8)/4,1)*10)&gt;16,"",MOD(ROW()-14,25)+FLOOR(MOD(COLUMN()-2,8)/4,1)*10),MOD(ROW()-14,25))</f>
        <v>2</v>
      </c>
      <c r="K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L166" s="23" t="s">
        <v>493</v>
      </c>
      <c r="M166" s="16"/>
      <c r="N166" s="69">
        <f t="shared" ref="N166:N174" ca="1" si="39">IF(RIGHT(INDIRECT(ADDRESS(FLOOR((ROW()-5)/25,1)*25+13,FLOOR((COLUMN()-2)/8,1)*8+3)),3)="16C",
IF((MOD(ROW()-14,25)+FLOOR(MOD(COLUMN()-2,8)/4,1)*10)&gt;16,"",MOD(ROW()-14,25)+FLOOR(MOD(COLUMN()-2,8)/4,1)*10),MOD(ROW()-14,25))</f>
        <v>2</v>
      </c>
      <c r="O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P166" s="23" t="s">
        <v>493</v>
      </c>
      <c r="Q166" s="16"/>
      <c r="R166" s="69">
        <f t="shared" ref="R166:R174" ca="1" si="40">IF(RIGHT(INDIRECT(ADDRESS(FLOOR((ROW()-5)/25,1)*25+13,FLOOR((COLUMN()-2)/8,1)*8+3)),3)="16C",
IF((MOD(ROW()-14,25)+FLOOR(MOD(COLUMN()-2,8)/4,1)*10)&gt;16,"",MOD(ROW()-14,25)+FLOOR(MOD(COLUMN()-2,8)/4,1)*10),MOD(ROW()-14,25))</f>
        <v>2</v>
      </c>
      <c r="S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白</v>
      </c>
      <c r="T166" s="23" t="s">
        <v>493</v>
      </c>
      <c r="U166" s="16"/>
      <c r="V166" s="69">
        <f t="shared" ref="V166:V174" ca="1" si="41">IF(RIGHT(INDIRECT(ADDRESS(FLOOR((ROW()-5)/25,1)*25+13,FLOOR((COLUMN()-2)/8,1)*8+3)),3)="16C",
IF((MOD(ROW()-14,25)+FLOOR(MOD(COLUMN()-2,8)/4,1)*10)&gt;16,"",MOD(ROW()-14,25)+FLOOR(MOD(COLUMN()-2,8)/4,1)*10),MOD(ROW()-14,25))</f>
        <v>2</v>
      </c>
      <c r="W1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66" s="19"/>
    </row>
    <row r="167" spans="2:24">
      <c r="B167" s="69">
        <f t="shared" ca="1" si="36"/>
        <v>3</v>
      </c>
      <c r="C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D167" s="18" t="s">
        <v>495</v>
      </c>
      <c r="E167" s="16"/>
      <c r="F167" s="69">
        <f t="shared" ca="1" si="37"/>
        <v>3</v>
      </c>
      <c r="G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H167" s="18" t="s">
        <v>495</v>
      </c>
      <c r="I167" s="16"/>
      <c r="J167" s="69">
        <f t="shared" ca="1" si="38"/>
        <v>3</v>
      </c>
      <c r="K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L167" s="18" t="s">
        <v>495</v>
      </c>
      <c r="M167" s="16"/>
      <c r="N167" s="69">
        <f t="shared" ca="1" si="39"/>
        <v>3</v>
      </c>
      <c r="O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P167" s="18" t="s">
        <v>495</v>
      </c>
      <c r="Q167" s="16"/>
      <c r="R167" s="69">
        <f t="shared" ca="1" si="40"/>
        <v>3</v>
      </c>
      <c r="S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黑</v>
      </c>
      <c r="T167" s="18" t="s">
        <v>495</v>
      </c>
      <c r="U167" s="16"/>
      <c r="V167" s="69">
        <f t="shared" ca="1" si="41"/>
        <v>3</v>
      </c>
      <c r="W1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67" s="18"/>
    </row>
    <row r="168" spans="2:24">
      <c r="B168" s="69">
        <f t="shared" ca="1" si="36"/>
        <v>4</v>
      </c>
      <c r="C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D168" s="18" t="s">
        <v>495</v>
      </c>
      <c r="E168" s="16"/>
      <c r="F168" s="69">
        <f t="shared" ca="1" si="37"/>
        <v>4</v>
      </c>
      <c r="G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H168" s="18" t="s">
        <v>495</v>
      </c>
      <c r="I168" s="16"/>
      <c r="J168" s="69">
        <f t="shared" ca="1" si="38"/>
        <v>4</v>
      </c>
      <c r="K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L168" s="18" t="s">
        <v>495</v>
      </c>
      <c r="M168" s="16"/>
      <c r="N168" s="69">
        <f t="shared" ca="1" si="39"/>
        <v>4</v>
      </c>
      <c r="O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P168" s="18" t="s">
        <v>495</v>
      </c>
      <c r="Q168" s="16"/>
      <c r="R168" s="69">
        <f t="shared" ca="1" si="40"/>
        <v>4</v>
      </c>
      <c r="S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綠</v>
      </c>
      <c r="T168" s="18" t="s">
        <v>495</v>
      </c>
      <c r="U168" s="16"/>
      <c r="V168" s="69">
        <f t="shared" ca="1" si="41"/>
        <v>4</v>
      </c>
      <c r="W1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68" s="19"/>
    </row>
    <row r="169" spans="2:24">
      <c r="B169" s="69">
        <f t="shared" ca="1" si="36"/>
        <v>5</v>
      </c>
      <c r="C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隔離網</v>
      </c>
      <c r="D169" s="18" t="s">
        <v>494</v>
      </c>
      <c r="E169" s="16"/>
      <c r="F169" s="69">
        <f t="shared" ca="1" si="37"/>
        <v>5</v>
      </c>
      <c r="G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隔離網</v>
      </c>
      <c r="H169" s="18" t="s">
        <v>494</v>
      </c>
      <c r="I169" s="16"/>
      <c r="J169" s="69">
        <f t="shared" ca="1" si="38"/>
        <v>5</v>
      </c>
      <c r="K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隔離網</v>
      </c>
      <c r="L169" s="18" t="s">
        <v>494</v>
      </c>
      <c r="M169" s="16"/>
      <c r="N169" s="69">
        <f t="shared" ca="1" si="39"/>
        <v>5</v>
      </c>
      <c r="O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隔離網</v>
      </c>
      <c r="P169" s="18" t="s">
        <v>494</v>
      </c>
      <c r="Q169" s="16"/>
      <c r="R169" s="69">
        <f t="shared" ca="1" si="40"/>
        <v>5</v>
      </c>
      <c r="S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>隔離網</v>
      </c>
      <c r="T169" s="18" t="s">
        <v>494</v>
      </c>
      <c r="U169" s="16"/>
      <c r="V169" s="69">
        <f t="shared" ca="1" si="41"/>
        <v>5</v>
      </c>
      <c r="W1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69" s="18"/>
    </row>
    <row r="170" spans="2:24">
      <c r="B170" s="69">
        <f t="shared" ca="1" si="36"/>
        <v>6</v>
      </c>
      <c r="C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70" s="19"/>
      <c r="E170" s="16"/>
      <c r="F170" s="69">
        <f t="shared" ca="1" si="37"/>
        <v>6</v>
      </c>
      <c r="G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70" s="19"/>
      <c r="I170" s="16"/>
      <c r="J170" s="69">
        <f t="shared" ca="1" si="38"/>
        <v>6</v>
      </c>
      <c r="K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70" s="19"/>
      <c r="M170" s="16"/>
      <c r="N170" s="69">
        <f t="shared" ca="1" si="39"/>
        <v>6</v>
      </c>
      <c r="O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70" s="19"/>
      <c r="Q170" s="16"/>
      <c r="R170" s="69">
        <f t="shared" ca="1" si="40"/>
        <v>6</v>
      </c>
      <c r="S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70" s="19"/>
      <c r="U170" s="16"/>
      <c r="V170" s="69">
        <f t="shared" ca="1" si="41"/>
        <v>6</v>
      </c>
      <c r="W1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70" s="19"/>
    </row>
    <row r="171" spans="2:24">
      <c r="B171" s="69">
        <f t="shared" ca="1" si="36"/>
        <v>7</v>
      </c>
      <c r="C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71" s="69"/>
      <c r="E171" s="16"/>
      <c r="F171" s="69">
        <f t="shared" ca="1" si="37"/>
        <v>7</v>
      </c>
      <c r="G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71" s="69"/>
      <c r="I171" s="16"/>
      <c r="J171" s="69">
        <f t="shared" ca="1" si="38"/>
        <v>7</v>
      </c>
      <c r="K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71" s="69"/>
      <c r="M171" s="16"/>
      <c r="N171" s="69">
        <f t="shared" ca="1" si="39"/>
        <v>7</v>
      </c>
      <c r="O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71" s="69"/>
      <c r="Q171" s="16"/>
      <c r="R171" s="69">
        <f t="shared" ca="1" si="40"/>
        <v>7</v>
      </c>
      <c r="S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71" s="69"/>
      <c r="U171" s="16"/>
      <c r="V171" s="69">
        <f t="shared" ca="1" si="41"/>
        <v>7</v>
      </c>
      <c r="W1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71" s="69"/>
    </row>
    <row r="172" spans="2:24">
      <c r="B172" s="69">
        <f t="shared" ca="1" si="36"/>
        <v>8</v>
      </c>
      <c r="C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72" s="69"/>
      <c r="E172" s="16"/>
      <c r="F172" s="69">
        <f t="shared" ca="1" si="37"/>
        <v>8</v>
      </c>
      <c r="G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72" s="69"/>
      <c r="I172" s="16"/>
      <c r="J172" s="69">
        <f t="shared" ca="1" si="38"/>
        <v>8</v>
      </c>
      <c r="K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72" s="69"/>
      <c r="M172" s="16"/>
      <c r="N172" s="69">
        <f t="shared" ca="1" si="39"/>
        <v>8</v>
      </c>
      <c r="O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72" s="69"/>
      <c r="Q172" s="16"/>
      <c r="R172" s="69">
        <f t="shared" ca="1" si="40"/>
        <v>8</v>
      </c>
      <c r="S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72" s="69"/>
      <c r="U172" s="16"/>
      <c r="V172" s="69">
        <f t="shared" ca="1" si="41"/>
        <v>8</v>
      </c>
      <c r="W1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72" s="69"/>
    </row>
    <row r="173" spans="2:24">
      <c r="B173" s="69">
        <f t="shared" ca="1" si="36"/>
        <v>9</v>
      </c>
      <c r="C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73" s="69"/>
      <c r="E173" s="16"/>
      <c r="F173" s="69">
        <f t="shared" ca="1" si="37"/>
        <v>9</v>
      </c>
      <c r="G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73" s="69"/>
      <c r="I173" s="16"/>
      <c r="J173" s="69">
        <f t="shared" ca="1" si="38"/>
        <v>9</v>
      </c>
      <c r="K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73" s="69"/>
      <c r="M173" s="16"/>
      <c r="N173" s="69">
        <f t="shared" ca="1" si="39"/>
        <v>9</v>
      </c>
      <c r="O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73" s="69"/>
      <c r="Q173" s="16"/>
      <c r="R173" s="69">
        <f t="shared" ca="1" si="40"/>
        <v>9</v>
      </c>
      <c r="S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73" s="69"/>
      <c r="U173" s="16"/>
      <c r="V173" s="69">
        <f t="shared" ca="1" si="41"/>
        <v>9</v>
      </c>
      <c r="W1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73" s="69"/>
    </row>
    <row r="174" spans="2:24">
      <c r="B174" s="69">
        <f t="shared" ca="1" si="36"/>
        <v>10</v>
      </c>
      <c r="C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74" s="69"/>
      <c r="E174" s="16"/>
      <c r="F174" s="69">
        <f t="shared" ca="1" si="37"/>
        <v>10</v>
      </c>
      <c r="G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74" s="69"/>
      <c r="I174" s="16"/>
      <c r="J174" s="69">
        <f t="shared" ca="1" si="38"/>
        <v>10</v>
      </c>
      <c r="K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74" s="69"/>
      <c r="M174" s="16"/>
      <c r="N174" s="69">
        <f t="shared" ca="1" si="39"/>
        <v>10</v>
      </c>
      <c r="O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74" s="69"/>
      <c r="Q174" s="16"/>
      <c r="R174" s="69">
        <f t="shared" ca="1" si="40"/>
        <v>10</v>
      </c>
      <c r="S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74" s="69"/>
      <c r="U174" s="16"/>
      <c r="V174" s="69">
        <f t="shared" ca="1" si="41"/>
        <v>10</v>
      </c>
      <c r="W1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74" s="69"/>
    </row>
    <row r="175" spans="2:24">
      <c r="B175" s="101">
        <v>8</v>
      </c>
      <c r="C175" s="102"/>
      <c r="D175" s="103"/>
      <c r="E175" s="16"/>
      <c r="F175" s="101">
        <v>8</v>
      </c>
      <c r="G175" s="102"/>
      <c r="H175" s="103"/>
      <c r="I175" s="16"/>
      <c r="J175" s="101">
        <v>8</v>
      </c>
      <c r="K175" s="102"/>
      <c r="L175" s="103"/>
      <c r="M175" s="16"/>
      <c r="N175" s="101">
        <v>8</v>
      </c>
      <c r="O175" s="102"/>
      <c r="P175" s="103"/>
      <c r="Q175" s="16"/>
      <c r="R175" s="101">
        <v>8</v>
      </c>
      <c r="S175" s="102"/>
      <c r="T175" s="103"/>
      <c r="U175" s="16"/>
      <c r="V175" s="101"/>
      <c r="W175" s="102"/>
      <c r="X175" s="103"/>
    </row>
    <row r="176" spans="2:24" ht="6" hidden="1" customHeight="1">
      <c r="B176" s="2"/>
      <c r="C176" s="2"/>
      <c r="D176" s="2"/>
      <c r="F176" s="2"/>
      <c r="G176" s="2"/>
      <c r="H176" s="2"/>
      <c r="J176" s="2"/>
      <c r="K176" s="2"/>
      <c r="L176" s="2"/>
      <c r="N176" s="2"/>
      <c r="O176" s="2"/>
      <c r="P176" s="2"/>
      <c r="R176" s="2"/>
      <c r="S176" s="2"/>
      <c r="T176" s="2"/>
      <c r="V176" s="2"/>
      <c r="W176" s="2"/>
      <c r="X176" s="2"/>
    </row>
    <row r="177" spans="2:24" ht="6" hidden="1" customHeight="1">
      <c r="B177" s="2"/>
      <c r="C177" s="2"/>
      <c r="D177" s="2"/>
      <c r="F177" s="2" t="str">
        <f>C188</f>
        <v>　</v>
      </c>
      <c r="G177" s="11" t="str">
        <f>F177</f>
        <v>　</v>
      </c>
      <c r="H177" s="11" t="str">
        <f>G177</f>
        <v>　</v>
      </c>
      <c r="J177" s="2"/>
      <c r="K177" s="2"/>
      <c r="L177" s="2"/>
      <c r="N177" s="2" t="str">
        <f>K188</f>
        <v>　</v>
      </c>
      <c r="O177" s="11" t="str">
        <f>N177</f>
        <v>　</v>
      </c>
      <c r="P177" s="11" t="str">
        <f>O177</f>
        <v>　</v>
      </c>
      <c r="R177" s="2"/>
      <c r="S177" s="2"/>
      <c r="T177" s="2"/>
      <c r="V177" s="2" t="str">
        <f>S188</f>
        <v>　</v>
      </c>
      <c r="W177" s="11" t="str">
        <f>V177</f>
        <v>　</v>
      </c>
      <c r="X177" s="11" t="str">
        <f>W177</f>
        <v>　</v>
      </c>
    </row>
    <row r="178" spans="2:24" ht="6" hidden="1" customHeight="1">
      <c r="B178" s="2"/>
      <c r="C178" s="2"/>
      <c r="D178" s="2"/>
      <c r="F178" s="2"/>
      <c r="G178" s="2"/>
      <c r="H178" s="2"/>
      <c r="J178" s="2"/>
      <c r="K178" s="2"/>
      <c r="L178" s="2"/>
      <c r="N178" s="2"/>
      <c r="O178" s="2"/>
      <c r="P178" s="2"/>
      <c r="R178" s="2"/>
      <c r="S178" s="2"/>
      <c r="T178" s="2"/>
      <c r="V178" s="2"/>
      <c r="W178" s="2"/>
      <c r="X178" s="2"/>
    </row>
    <row r="179" spans="2:24" ht="16.8" thickBot="1"/>
    <row r="180" spans="2:24" ht="16.2" customHeight="1">
      <c r="B180" s="12" t="s">
        <v>47</v>
      </c>
      <c r="C180" s="108"/>
      <c r="D180" s="109"/>
      <c r="F180" s="12" t="s">
        <v>47</v>
      </c>
      <c r="G180" s="108"/>
      <c r="H180" s="109"/>
      <c r="J180" s="12" t="s">
        <v>47</v>
      </c>
      <c r="K180" s="108"/>
      <c r="L180" s="109"/>
      <c r="N180" s="12" t="s">
        <v>47</v>
      </c>
      <c r="O180" s="108"/>
      <c r="P180" s="109"/>
      <c r="R180" s="12" t="s">
        <v>47</v>
      </c>
      <c r="S180" s="108"/>
      <c r="T180" s="109"/>
      <c r="V180" s="12" t="s">
        <v>47</v>
      </c>
      <c r="W180" s="108"/>
      <c r="X180" s="109"/>
    </row>
    <row r="181" spans="2:24" ht="16.8" thickBot="1">
      <c r="B181" s="13" t="s">
        <v>48</v>
      </c>
      <c r="C181" s="106"/>
      <c r="D181" s="107"/>
      <c r="F181" s="13" t="s">
        <v>48</v>
      </c>
      <c r="G181" s="106"/>
      <c r="H181" s="107"/>
      <c r="J181" s="13" t="s">
        <v>48</v>
      </c>
      <c r="K181" s="106"/>
      <c r="L181" s="107"/>
      <c r="N181" s="13" t="s">
        <v>48</v>
      </c>
      <c r="O181" s="106"/>
      <c r="P181" s="107"/>
      <c r="R181" s="13" t="s">
        <v>48</v>
      </c>
      <c r="S181" s="106"/>
      <c r="T181" s="107"/>
      <c r="V181" s="13" t="s">
        <v>48</v>
      </c>
      <c r="W181" s="106"/>
      <c r="X181" s="107"/>
    </row>
    <row r="182" spans="2:24">
      <c r="B182" s="14"/>
      <c r="C182" s="15" t="s">
        <v>49</v>
      </c>
      <c r="D182" s="14"/>
      <c r="F182" s="14"/>
      <c r="G182" s="15" t="s">
        <v>49</v>
      </c>
      <c r="H182" s="14"/>
      <c r="J182" s="14"/>
      <c r="K182" s="15" t="s">
        <v>49</v>
      </c>
      <c r="L182" s="14"/>
      <c r="N182" s="14"/>
      <c r="O182" s="15" t="s">
        <v>49</v>
      </c>
      <c r="P182" s="14"/>
      <c r="R182" s="14"/>
      <c r="S182" s="15" t="s">
        <v>49</v>
      </c>
      <c r="T182" s="14"/>
      <c r="V182" s="14"/>
      <c r="W182" s="15" t="s">
        <v>49</v>
      </c>
      <c r="X182" s="14"/>
    </row>
    <row r="183" spans="2:24">
      <c r="B183" s="69" t="s">
        <v>1</v>
      </c>
      <c r="C183" s="104"/>
      <c r="D183" s="105"/>
      <c r="E183" s="16"/>
      <c r="F183" s="69" t="s">
        <v>1</v>
      </c>
      <c r="G183" s="104"/>
      <c r="H183" s="105"/>
      <c r="I183" s="16"/>
      <c r="J183" s="69" t="s">
        <v>1</v>
      </c>
      <c r="K183" s="104"/>
      <c r="L183" s="105"/>
      <c r="M183" s="16"/>
      <c r="N183" s="69" t="s">
        <v>1</v>
      </c>
      <c r="O183" s="104"/>
      <c r="P183" s="105"/>
      <c r="Q183" s="16"/>
      <c r="R183" s="69" t="s">
        <v>1</v>
      </c>
      <c r="S183" s="104"/>
      <c r="T183" s="105"/>
      <c r="U183" s="16"/>
      <c r="V183" s="69" t="s">
        <v>1</v>
      </c>
      <c r="W183" s="104"/>
      <c r="X183" s="105"/>
    </row>
    <row r="184" spans="2:24">
      <c r="B184" s="69" t="s">
        <v>2</v>
      </c>
      <c r="C184" s="104"/>
      <c r="D184" s="105"/>
      <c r="E184" s="16"/>
      <c r="F184" s="69" t="s">
        <v>2</v>
      </c>
      <c r="G184" s="104"/>
      <c r="H184" s="105"/>
      <c r="I184" s="16"/>
      <c r="J184" s="69" t="s">
        <v>2</v>
      </c>
      <c r="K184" s="104"/>
      <c r="L184" s="105"/>
      <c r="M184" s="16"/>
      <c r="N184" s="69" t="s">
        <v>2</v>
      </c>
      <c r="O184" s="104"/>
      <c r="P184" s="105"/>
      <c r="Q184" s="16"/>
      <c r="R184" s="69" t="s">
        <v>2</v>
      </c>
      <c r="S184" s="104"/>
      <c r="T184" s="105"/>
      <c r="U184" s="16"/>
      <c r="V184" s="69" t="s">
        <v>2</v>
      </c>
      <c r="W184" s="104"/>
      <c r="X184" s="105"/>
    </row>
    <row r="185" spans="2:24">
      <c r="B185" s="69" t="s">
        <v>3</v>
      </c>
      <c r="C185" s="104"/>
      <c r="D185" s="105"/>
      <c r="E185" s="16"/>
      <c r="F185" s="69" t="s">
        <v>3</v>
      </c>
      <c r="G185" s="104"/>
      <c r="H185" s="105"/>
      <c r="I185" s="16"/>
      <c r="J185" s="69" t="s">
        <v>3</v>
      </c>
      <c r="K185" s="104"/>
      <c r="L185" s="105"/>
      <c r="M185" s="16"/>
      <c r="N185" s="69" t="s">
        <v>3</v>
      </c>
      <c r="O185" s="104"/>
      <c r="P185" s="105"/>
      <c r="Q185" s="16"/>
      <c r="R185" s="69" t="s">
        <v>3</v>
      </c>
      <c r="S185" s="104"/>
      <c r="T185" s="105"/>
      <c r="U185" s="16"/>
      <c r="V185" s="69" t="s">
        <v>3</v>
      </c>
      <c r="W185" s="104"/>
      <c r="X185" s="105"/>
    </row>
    <row r="186" spans="2:24">
      <c r="B186" s="69" t="s">
        <v>4</v>
      </c>
      <c r="C186" s="104"/>
      <c r="D186" s="105"/>
      <c r="E186" s="16"/>
      <c r="F186" s="69" t="s">
        <v>4</v>
      </c>
      <c r="G186" s="104"/>
      <c r="H186" s="105"/>
      <c r="I186" s="16"/>
      <c r="J186" s="69" t="s">
        <v>4</v>
      </c>
      <c r="K186" s="104"/>
      <c r="L186" s="105"/>
      <c r="M186" s="16"/>
      <c r="N186" s="69" t="s">
        <v>4</v>
      </c>
      <c r="O186" s="104"/>
      <c r="P186" s="105"/>
      <c r="Q186" s="16"/>
      <c r="R186" s="69" t="s">
        <v>4</v>
      </c>
      <c r="S186" s="104"/>
      <c r="T186" s="105"/>
      <c r="U186" s="16"/>
      <c r="V186" s="69" t="s">
        <v>4</v>
      </c>
      <c r="W186" s="104"/>
      <c r="X186" s="105"/>
    </row>
    <row r="187" spans="2:24">
      <c r="B187" s="69" t="s">
        <v>5</v>
      </c>
      <c r="C187" s="104"/>
      <c r="D187" s="105"/>
      <c r="E187" s="16"/>
      <c r="F187" s="69" t="s">
        <v>5</v>
      </c>
      <c r="G187" s="104"/>
      <c r="H187" s="105"/>
      <c r="I187" s="16"/>
      <c r="J187" s="69" t="s">
        <v>5</v>
      </c>
      <c r="K187" s="104"/>
      <c r="L187" s="105"/>
      <c r="M187" s="16"/>
      <c r="N187" s="69" t="s">
        <v>5</v>
      </c>
      <c r="O187" s="104"/>
      <c r="P187" s="105"/>
      <c r="Q187" s="16"/>
      <c r="R187" s="69" t="s">
        <v>5</v>
      </c>
      <c r="S187" s="104"/>
      <c r="T187" s="105"/>
      <c r="U187" s="16"/>
      <c r="V187" s="69" t="s">
        <v>5</v>
      </c>
      <c r="W187" s="104"/>
      <c r="X187" s="105"/>
    </row>
    <row r="188" spans="2:24">
      <c r="B188" s="69" t="s">
        <v>6</v>
      </c>
      <c r="C188" s="104" t="s">
        <v>93</v>
      </c>
      <c r="D188" s="105"/>
      <c r="E188" s="16"/>
      <c r="F188" s="69" t="s">
        <v>6</v>
      </c>
      <c r="G188" s="104" t="s">
        <v>93</v>
      </c>
      <c r="H188" s="105"/>
      <c r="I188" s="16"/>
      <c r="J188" s="69" t="s">
        <v>6</v>
      </c>
      <c r="K188" s="104" t="s">
        <v>93</v>
      </c>
      <c r="L188" s="105"/>
      <c r="M188" s="16"/>
      <c r="N188" s="69" t="s">
        <v>6</v>
      </c>
      <c r="O188" s="104" t="s">
        <v>93</v>
      </c>
      <c r="P188" s="105"/>
      <c r="Q188" s="16"/>
      <c r="R188" s="69" t="s">
        <v>6</v>
      </c>
      <c r="S188" s="104" t="s">
        <v>93</v>
      </c>
      <c r="T188" s="105"/>
      <c r="U188" s="16"/>
      <c r="V188" s="69" t="s">
        <v>6</v>
      </c>
      <c r="W188" s="104" t="s">
        <v>93</v>
      </c>
      <c r="X188" s="105"/>
    </row>
    <row r="189" spans="2:24">
      <c r="B189" s="69" t="s">
        <v>7</v>
      </c>
      <c r="C189" s="69" t="s">
        <v>8</v>
      </c>
      <c r="D189" s="69" t="s">
        <v>9</v>
      </c>
      <c r="E189" s="16"/>
      <c r="F189" s="69" t="s">
        <v>7</v>
      </c>
      <c r="G189" s="69" t="s">
        <v>8</v>
      </c>
      <c r="H189" s="69" t="s">
        <v>9</v>
      </c>
      <c r="I189" s="16"/>
      <c r="J189" s="69" t="s">
        <v>7</v>
      </c>
      <c r="K189" s="69" t="s">
        <v>8</v>
      </c>
      <c r="L189" s="69" t="s">
        <v>9</v>
      </c>
      <c r="M189" s="16"/>
      <c r="N189" s="69" t="s">
        <v>7</v>
      </c>
      <c r="O189" s="69" t="s">
        <v>8</v>
      </c>
      <c r="P189" s="69" t="s">
        <v>9</v>
      </c>
      <c r="Q189" s="16"/>
      <c r="R189" s="69" t="s">
        <v>7</v>
      </c>
      <c r="S189" s="69" t="s">
        <v>8</v>
      </c>
      <c r="T189" s="69" t="s">
        <v>9</v>
      </c>
      <c r="U189" s="16"/>
      <c r="V189" s="69" t="s">
        <v>7</v>
      </c>
      <c r="W189" s="69" t="s">
        <v>8</v>
      </c>
      <c r="X189" s="69" t="s">
        <v>9</v>
      </c>
    </row>
    <row r="190" spans="2:24">
      <c r="B1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0" s="18"/>
      <c r="E190" s="16"/>
      <c r="F1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0" s="18"/>
      <c r="I190" s="16"/>
      <c r="J1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0" s="18"/>
      <c r="M190" s="16"/>
      <c r="N1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0" s="18"/>
      <c r="Q190" s="16"/>
      <c r="R1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0" s="18"/>
      <c r="U190" s="16"/>
      <c r="V1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1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0" s="18"/>
    </row>
    <row r="191" spans="2:24">
      <c r="B191" s="69">
        <f t="shared" ref="B191:B199" ca="1" si="42">IF(RIGHT(INDIRECT(ADDRESS(FLOOR((ROW()-5)/25,1)*25+13,FLOOR((COLUMN()-2)/8,1)*8+3)),3)="16C",
IF((MOD(ROW()-14,25)+FLOOR(MOD(COLUMN()-2,8)/4,1)*10)&gt;16,"",MOD(ROW()-14,25)+FLOOR(MOD(COLUMN()-2,8)/4,1)*10),MOD(ROW()-14,25))</f>
        <v>2</v>
      </c>
      <c r="C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1" s="18"/>
      <c r="E191" s="16"/>
      <c r="F191" s="69">
        <f t="shared" ref="F191:F199" ca="1" si="43">IF(RIGHT(INDIRECT(ADDRESS(FLOOR((ROW()-5)/25,1)*25+13,FLOOR((COLUMN()-2)/8,1)*8+3)),3)="16C",
IF((MOD(ROW()-14,25)+FLOOR(MOD(COLUMN()-2,8)/4,1)*10)&gt;16,"",MOD(ROW()-14,25)+FLOOR(MOD(COLUMN()-2,8)/4,1)*10),MOD(ROW()-14,25))</f>
        <v>2</v>
      </c>
      <c r="G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1" s="18"/>
      <c r="I191" s="16"/>
      <c r="J191" s="69">
        <f t="shared" ref="J191:J199" ca="1" si="44">IF(RIGHT(INDIRECT(ADDRESS(FLOOR((ROW()-5)/25,1)*25+13,FLOOR((COLUMN()-2)/8,1)*8+3)),3)="16C",
IF((MOD(ROW()-14,25)+FLOOR(MOD(COLUMN()-2,8)/4,1)*10)&gt;16,"",MOD(ROW()-14,25)+FLOOR(MOD(COLUMN()-2,8)/4,1)*10),MOD(ROW()-14,25))</f>
        <v>2</v>
      </c>
      <c r="K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1" s="18"/>
      <c r="M191" s="16"/>
      <c r="N191" s="69">
        <f t="shared" ref="N191:N199" ca="1" si="45">IF(RIGHT(INDIRECT(ADDRESS(FLOOR((ROW()-5)/25,1)*25+13,FLOOR((COLUMN()-2)/8,1)*8+3)),3)="16C",
IF((MOD(ROW()-14,25)+FLOOR(MOD(COLUMN()-2,8)/4,1)*10)&gt;16,"",MOD(ROW()-14,25)+FLOOR(MOD(COLUMN()-2,8)/4,1)*10),MOD(ROW()-14,25))</f>
        <v>2</v>
      </c>
      <c r="O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1" s="18"/>
      <c r="Q191" s="16"/>
      <c r="R191" s="69">
        <f t="shared" ref="R191:R199" ca="1" si="46">IF(RIGHT(INDIRECT(ADDRESS(FLOOR((ROW()-5)/25,1)*25+13,FLOOR((COLUMN()-2)/8,1)*8+3)),3)="16C",
IF((MOD(ROW()-14,25)+FLOOR(MOD(COLUMN()-2,8)/4,1)*10)&gt;16,"",MOD(ROW()-14,25)+FLOOR(MOD(COLUMN()-2,8)/4,1)*10),MOD(ROW()-14,25))</f>
        <v>2</v>
      </c>
      <c r="S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1" s="18"/>
      <c r="U191" s="16"/>
      <c r="V191" s="69">
        <f t="shared" ref="V191:V199" ca="1" si="47">IF(RIGHT(INDIRECT(ADDRESS(FLOOR((ROW()-5)/25,1)*25+13,FLOOR((COLUMN()-2)/8,1)*8+3)),3)="16C",
IF((MOD(ROW()-14,25)+FLOOR(MOD(COLUMN()-2,8)/4,1)*10)&gt;16,"",MOD(ROW()-14,25)+FLOOR(MOD(COLUMN()-2,8)/4,1)*10),MOD(ROW()-14,25))</f>
        <v>2</v>
      </c>
      <c r="W1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1" s="18"/>
    </row>
    <row r="192" spans="2:24">
      <c r="B192" s="69">
        <f t="shared" ca="1" si="42"/>
        <v>3</v>
      </c>
      <c r="C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2" s="18"/>
      <c r="E192" s="16"/>
      <c r="F192" s="69">
        <f t="shared" ca="1" si="43"/>
        <v>3</v>
      </c>
      <c r="G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2" s="18"/>
      <c r="I192" s="16"/>
      <c r="J192" s="69">
        <f t="shared" ca="1" si="44"/>
        <v>3</v>
      </c>
      <c r="K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2" s="18"/>
      <c r="M192" s="16"/>
      <c r="N192" s="69">
        <f t="shared" ca="1" si="45"/>
        <v>3</v>
      </c>
      <c r="O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2" s="18"/>
      <c r="Q192" s="16"/>
      <c r="R192" s="69">
        <f t="shared" ca="1" si="46"/>
        <v>3</v>
      </c>
      <c r="S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2" s="18"/>
      <c r="U192" s="16"/>
      <c r="V192" s="69">
        <f t="shared" ca="1" si="47"/>
        <v>3</v>
      </c>
      <c r="W1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2" s="18"/>
    </row>
    <row r="193" spans="2:24">
      <c r="B193" s="69">
        <f t="shared" ca="1" si="42"/>
        <v>4</v>
      </c>
      <c r="C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3" s="18"/>
      <c r="E193" s="16"/>
      <c r="F193" s="69">
        <f t="shared" ca="1" si="43"/>
        <v>4</v>
      </c>
      <c r="G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3" s="18"/>
      <c r="I193" s="16"/>
      <c r="J193" s="69">
        <f t="shared" ca="1" si="44"/>
        <v>4</v>
      </c>
      <c r="K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3" s="18"/>
      <c r="M193" s="16"/>
      <c r="N193" s="69">
        <f t="shared" ca="1" si="45"/>
        <v>4</v>
      </c>
      <c r="O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3" s="18"/>
      <c r="Q193" s="16"/>
      <c r="R193" s="69">
        <f t="shared" ca="1" si="46"/>
        <v>4</v>
      </c>
      <c r="S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3" s="18"/>
      <c r="U193" s="16"/>
      <c r="V193" s="69">
        <f t="shared" ca="1" si="47"/>
        <v>4</v>
      </c>
      <c r="W1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3" s="18"/>
    </row>
    <row r="194" spans="2:24">
      <c r="B194" s="69">
        <f t="shared" ca="1" si="42"/>
        <v>5</v>
      </c>
      <c r="C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4" s="20"/>
      <c r="E194" s="16"/>
      <c r="F194" s="69">
        <f t="shared" ca="1" si="43"/>
        <v>5</v>
      </c>
      <c r="G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4" s="20"/>
      <c r="I194" s="16"/>
      <c r="J194" s="69">
        <f t="shared" ca="1" si="44"/>
        <v>5</v>
      </c>
      <c r="K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4" s="20"/>
      <c r="M194" s="16"/>
      <c r="N194" s="69">
        <f t="shared" ca="1" si="45"/>
        <v>5</v>
      </c>
      <c r="O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4" s="20"/>
      <c r="Q194" s="16"/>
      <c r="R194" s="69">
        <f t="shared" ca="1" si="46"/>
        <v>5</v>
      </c>
      <c r="S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4" s="20"/>
      <c r="U194" s="16"/>
      <c r="V194" s="69">
        <f t="shared" ca="1" si="47"/>
        <v>5</v>
      </c>
      <c r="W1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4" s="20"/>
    </row>
    <row r="195" spans="2:24">
      <c r="B195" s="69">
        <f t="shared" ca="1" si="42"/>
        <v>6</v>
      </c>
      <c r="C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5" s="69"/>
      <c r="E195" s="16"/>
      <c r="F195" s="69">
        <f t="shared" ca="1" si="43"/>
        <v>6</v>
      </c>
      <c r="G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5" s="69"/>
      <c r="I195" s="16"/>
      <c r="J195" s="69">
        <f t="shared" ca="1" si="44"/>
        <v>6</v>
      </c>
      <c r="K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5" s="69"/>
      <c r="M195" s="16"/>
      <c r="N195" s="69">
        <f t="shared" ca="1" si="45"/>
        <v>6</v>
      </c>
      <c r="O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5" s="69"/>
      <c r="Q195" s="16"/>
      <c r="R195" s="69">
        <f t="shared" ca="1" si="46"/>
        <v>6</v>
      </c>
      <c r="S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5" s="69"/>
      <c r="U195" s="16"/>
      <c r="V195" s="69">
        <f t="shared" ca="1" si="47"/>
        <v>6</v>
      </c>
      <c r="W1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5" s="69"/>
    </row>
    <row r="196" spans="2:24">
      <c r="B196" s="69">
        <f t="shared" ca="1" si="42"/>
        <v>7</v>
      </c>
      <c r="C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6" s="69"/>
      <c r="E196" s="16"/>
      <c r="F196" s="69">
        <f t="shared" ca="1" si="43"/>
        <v>7</v>
      </c>
      <c r="G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6" s="69"/>
      <c r="I196" s="16"/>
      <c r="J196" s="69">
        <f t="shared" ca="1" si="44"/>
        <v>7</v>
      </c>
      <c r="K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6" s="69"/>
      <c r="M196" s="16"/>
      <c r="N196" s="69">
        <f t="shared" ca="1" si="45"/>
        <v>7</v>
      </c>
      <c r="O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6" s="69"/>
      <c r="Q196" s="16"/>
      <c r="R196" s="69">
        <f t="shared" ca="1" si="46"/>
        <v>7</v>
      </c>
      <c r="S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6" s="69"/>
      <c r="U196" s="16"/>
      <c r="V196" s="69">
        <f t="shared" ca="1" si="47"/>
        <v>7</v>
      </c>
      <c r="W1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6" s="69"/>
    </row>
    <row r="197" spans="2:24">
      <c r="B197" s="69">
        <f t="shared" ca="1" si="42"/>
        <v>8</v>
      </c>
      <c r="C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7" s="69"/>
      <c r="E197" s="16"/>
      <c r="F197" s="69">
        <f t="shared" ca="1" si="43"/>
        <v>8</v>
      </c>
      <c r="G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7" s="69"/>
      <c r="I197" s="16"/>
      <c r="J197" s="69">
        <f t="shared" ca="1" si="44"/>
        <v>8</v>
      </c>
      <c r="K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7" s="69"/>
      <c r="M197" s="16"/>
      <c r="N197" s="69">
        <f t="shared" ca="1" si="45"/>
        <v>8</v>
      </c>
      <c r="O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7" s="69"/>
      <c r="Q197" s="16"/>
      <c r="R197" s="69">
        <f t="shared" ca="1" si="46"/>
        <v>8</v>
      </c>
      <c r="S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7" s="69"/>
      <c r="U197" s="16"/>
      <c r="V197" s="69">
        <f t="shared" ca="1" si="47"/>
        <v>8</v>
      </c>
      <c r="W1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7" s="69"/>
    </row>
    <row r="198" spans="2:24">
      <c r="B198" s="69">
        <f t="shared" ca="1" si="42"/>
        <v>9</v>
      </c>
      <c r="C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8" s="69"/>
      <c r="E198" s="16"/>
      <c r="F198" s="69">
        <f t="shared" ca="1" si="43"/>
        <v>9</v>
      </c>
      <c r="G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8" s="69"/>
      <c r="I198" s="16"/>
      <c r="J198" s="69">
        <f t="shared" ca="1" si="44"/>
        <v>9</v>
      </c>
      <c r="K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8" s="69"/>
      <c r="M198" s="16"/>
      <c r="N198" s="69">
        <f t="shared" ca="1" si="45"/>
        <v>9</v>
      </c>
      <c r="O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8" s="69"/>
      <c r="Q198" s="16"/>
      <c r="R198" s="69">
        <f t="shared" ca="1" si="46"/>
        <v>9</v>
      </c>
      <c r="S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8" s="69"/>
      <c r="U198" s="16"/>
      <c r="V198" s="69">
        <f t="shared" ca="1" si="47"/>
        <v>9</v>
      </c>
      <c r="W1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8" s="69"/>
    </row>
    <row r="199" spans="2:24">
      <c r="B199" s="69">
        <f t="shared" ca="1" si="42"/>
        <v>10</v>
      </c>
      <c r="C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199" s="69"/>
      <c r="E199" s="16"/>
      <c r="F199" s="69">
        <f t="shared" ca="1" si="43"/>
        <v>10</v>
      </c>
      <c r="G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199" s="69"/>
      <c r="I199" s="16"/>
      <c r="J199" s="69">
        <f t="shared" ca="1" si="44"/>
        <v>10</v>
      </c>
      <c r="K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199" s="69"/>
      <c r="M199" s="16"/>
      <c r="N199" s="69">
        <f t="shared" ca="1" si="45"/>
        <v>10</v>
      </c>
      <c r="O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199" s="69"/>
      <c r="Q199" s="16"/>
      <c r="R199" s="69">
        <f t="shared" ca="1" si="46"/>
        <v>10</v>
      </c>
      <c r="S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199" s="69"/>
      <c r="U199" s="16"/>
      <c r="V199" s="69">
        <f t="shared" ca="1" si="47"/>
        <v>10</v>
      </c>
      <c r="W1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199" s="69"/>
    </row>
    <row r="200" spans="2:24">
      <c r="B200" s="101"/>
      <c r="C200" s="102"/>
      <c r="D200" s="103"/>
      <c r="E200" s="16"/>
      <c r="F200" s="101"/>
      <c r="G200" s="102"/>
      <c r="H200" s="103"/>
      <c r="I200" s="16"/>
      <c r="J200" s="101"/>
      <c r="K200" s="102"/>
      <c r="L200" s="103"/>
      <c r="M200" s="16"/>
      <c r="N200" s="101"/>
      <c r="O200" s="102"/>
      <c r="P200" s="103"/>
      <c r="Q200" s="16"/>
      <c r="R200" s="101"/>
      <c r="S200" s="102"/>
      <c r="T200" s="103"/>
      <c r="U200" s="16"/>
      <c r="V200" s="101"/>
      <c r="W200" s="102"/>
      <c r="X200" s="103"/>
    </row>
    <row r="201" spans="2:24" ht="6" hidden="1" customHeight="1">
      <c r="B201" s="2"/>
      <c r="C201" s="2"/>
      <c r="D201" s="2"/>
      <c r="F201" s="2"/>
      <c r="G201" s="2"/>
      <c r="H201" s="2"/>
      <c r="J201" s="2"/>
      <c r="K201" s="2"/>
      <c r="L201" s="2"/>
      <c r="N201" s="2"/>
      <c r="O201" s="2"/>
      <c r="P201" s="2"/>
      <c r="R201" s="2"/>
      <c r="S201" s="2"/>
      <c r="T201" s="2"/>
      <c r="V201" s="2"/>
      <c r="W201" s="2"/>
      <c r="X201" s="2"/>
    </row>
    <row r="202" spans="2:24" ht="6" hidden="1" customHeight="1">
      <c r="B202" s="2"/>
      <c r="C202" s="2"/>
      <c r="D202" s="2"/>
      <c r="F202" s="2" t="str">
        <f>C213</f>
        <v>　</v>
      </c>
      <c r="G202" s="11" t="str">
        <f>F202</f>
        <v>　</v>
      </c>
      <c r="H202" s="11" t="str">
        <f>G202</f>
        <v>　</v>
      </c>
      <c r="J202" s="2"/>
      <c r="K202" s="2"/>
      <c r="L202" s="2"/>
      <c r="N202" s="2" t="str">
        <f>K213</f>
        <v>　</v>
      </c>
      <c r="O202" s="11" t="str">
        <f>N202</f>
        <v>　</v>
      </c>
      <c r="P202" s="11" t="str">
        <f>O202</f>
        <v>　</v>
      </c>
      <c r="R202" s="2"/>
      <c r="S202" s="2"/>
      <c r="T202" s="2"/>
      <c r="V202" s="2" t="str">
        <f>S213</f>
        <v>　</v>
      </c>
      <c r="W202" s="11" t="str">
        <f>V202</f>
        <v>　</v>
      </c>
      <c r="X202" s="11" t="str">
        <f>W202</f>
        <v>　</v>
      </c>
    </row>
    <row r="203" spans="2:24" ht="6" hidden="1" customHeight="1">
      <c r="B203" s="2"/>
      <c r="C203" s="2"/>
      <c r="D203" s="2"/>
      <c r="F203" s="2"/>
      <c r="G203" s="2"/>
      <c r="H203" s="2"/>
      <c r="J203" s="2"/>
      <c r="K203" s="2"/>
      <c r="L203" s="2"/>
      <c r="N203" s="2"/>
      <c r="O203" s="2"/>
      <c r="P203" s="2"/>
      <c r="R203" s="2"/>
      <c r="S203" s="2"/>
      <c r="T203" s="2"/>
      <c r="V203" s="2"/>
      <c r="W203" s="2"/>
      <c r="X203" s="2"/>
    </row>
    <row r="204" spans="2:24" ht="16.8" thickBot="1"/>
    <row r="205" spans="2:24" ht="16.2" customHeight="1">
      <c r="B205" s="12" t="s">
        <v>47</v>
      </c>
      <c r="C205" s="108"/>
      <c r="D205" s="109"/>
      <c r="F205" s="12" t="s">
        <v>47</v>
      </c>
      <c r="G205" s="108"/>
      <c r="H205" s="109"/>
      <c r="J205" s="12" t="s">
        <v>47</v>
      </c>
      <c r="K205" s="108"/>
      <c r="L205" s="109"/>
      <c r="N205" s="12" t="s">
        <v>47</v>
      </c>
      <c r="O205" s="108"/>
      <c r="P205" s="109"/>
      <c r="R205" s="12" t="s">
        <v>47</v>
      </c>
      <c r="S205" s="108"/>
      <c r="T205" s="109"/>
      <c r="V205" s="12" t="s">
        <v>47</v>
      </c>
      <c r="W205" s="108"/>
      <c r="X205" s="109"/>
    </row>
    <row r="206" spans="2:24" ht="16.8" thickBot="1">
      <c r="B206" s="13" t="s">
        <v>48</v>
      </c>
      <c r="C206" s="106"/>
      <c r="D206" s="107"/>
      <c r="F206" s="13" t="s">
        <v>48</v>
      </c>
      <c r="G206" s="106"/>
      <c r="H206" s="107"/>
      <c r="J206" s="13" t="s">
        <v>48</v>
      </c>
      <c r="K206" s="106"/>
      <c r="L206" s="107"/>
      <c r="N206" s="13" t="s">
        <v>48</v>
      </c>
      <c r="O206" s="106"/>
      <c r="P206" s="107"/>
      <c r="R206" s="13" t="s">
        <v>48</v>
      </c>
      <c r="S206" s="106"/>
      <c r="T206" s="107"/>
      <c r="V206" s="13" t="s">
        <v>48</v>
      </c>
      <c r="W206" s="106"/>
      <c r="X206" s="107"/>
    </row>
    <row r="207" spans="2:24">
      <c r="B207" s="14"/>
      <c r="C207" s="15" t="s">
        <v>49</v>
      </c>
      <c r="D207" s="14"/>
      <c r="F207" s="14"/>
      <c r="G207" s="15" t="s">
        <v>49</v>
      </c>
      <c r="H207" s="14"/>
      <c r="J207" s="14"/>
      <c r="K207" s="15" t="s">
        <v>49</v>
      </c>
      <c r="L207" s="14"/>
      <c r="N207" s="14"/>
      <c r="O207" s="15" t="s">
        <v>49</v>
      </c>
      <c r="P207" s="14"/>
      <c r="R207" s="14"/>
      <c r="S207" s="15" t="s">
        <v>49</v>
      </c>
      <c r="T207" s="14"/>
      <c r="V207" s="14"/>
      <c r="W207" s="15" t="s">
        <v>49</v>
      </c>
      <c r="X207" s="14"/>
    </row>
    <row r="208" spans="2:24">
      <c r="B208" s="69" t="s">
        <v>1</v>
      </c>
      <c r="C208" s="104"/>
      <c r="D208" s="105"/>
      <c r="E208" s="16"/>
      <c r="F208" s="69" t="s">
        <v>1</v>
      </c>
      <c r="G208" s="104"/>
      <c r="H208" s="105"/>
      <c r="I208" s="16"/>
      <c r="J208" s="69" t="s">
        <v>1</v>
      </c>
      <c r="K208" s="104"/>
      <c r="L208" s="105"/>
      <c r="M208" s="16"/>
      <c r="N208" s="69" t="s">
        <v>1</v>
      </c>
      <c r="O208" s="104"/>
      <c r="P208" s="105"/>
      <c r="Q208" s="16"/>
      <c r="R208" s="69" t="s">
        <v>1</v>
      </c>
      <c r="S208" s="104"/>
      <c r="T208" s="105"/>
      <c r="U208" s="16"/>
      <c r="V208" s="69" t="s">
        <v>1</v>
      </c>
      <c r="W208" s="104"/>
      <c r="X208" s="105"/>
    </row>
    <row r="209" spans="2:24">
      <c r="B209" s="69" t="s">
        <v>2</v>
      </c>
      <c r="C209" s="104"/>
      <c r="D209" s="105"/>
      <c r="E209" s="16"/>
      <c r="F209" s="69" t="s">
        <v>2</v>
      </c>
      <c r="G209" s="104"/>
      <c r="H209" s="105"/>
      <c r="I209" s="16"/>
      <c r="J209" s="69" t="s">
        <v>2</v>
      </c>
      <c r="K209" s="104"/>
      <c r="L209" s="105"/>
      <c r="M209" s="16"/>
      <c r="N209" s="69" t="s">
        <v>2</v>
      </c>
      <c r="O209" s="104"/>
      <c r="P209" s="105"/>
      <c r="Q209" s="16"/>
      <c r="R209" s="69" t="s">
        <v>2</v>
      </c>
      <c r="S209" s="104"/>
      <c r="T209" s="105"/>
      <c r="U209" s="16"/>
      <c r="V209" s="69" t="s">
        <v>2</v>
      </c>
      <c r="W209" s="104"/>
      <c r="X209" s="105"/>
    </row>
    <row r="210" spans="2:24">
      <c r="B210" s="69" t="s">
        <v>3</v>
      </c>
      <c r="C210" s="104"/>
      <c r="D210" s="105"/>
      <c r="E210" s="16"/>
      <c r="F210" s="69" t="s">
        <v>3</v>
      </c>
      <c r="G210" s="104"/>
      <c r="H210" s="105"/>
      <c r="I210" s="16"/>
      <c r="J210" s="69" t="s">
        <v>3</v>
      </c>
      <c r="K210" s="104"/>
      <c r="L210" s="105"/>
      <c r="M210" s="16"/>
      <c r="N210" s="69" t="s">
        <v>3</v>
      </c>
      <c r="O210" s="104"/>
      <c r="P210" s="105"/>
      <c r="Q210" s="16"/>
      <c r="R210" s="69" t="s">
        <v>3</v>
      </c>
      <c r="S210" s="104"/>
      <c r="T210" s="105"/>
      <c r="U210" s="16"/>
      <c r="V210" s="69" t="s">
        <v>3</v>
      </c>
      <c r="W210" s="104"/>
      <c r="X210" s="105"/>
    </row>
    <row r="211" spans="2:24">
      <c r="B211" s="69" t="s">
        <v>4</v>
      </c>
      <c r="C211" s="104"/>
      <c r="D211" s="105"/>
      <c r="E211" s="16"/>
      <c r="F211" s="69" t="s">
        <v>4</v>
      </c>
      <c r="G211" s="104"/>
      <c r="H211" s="105"/>
      <c r="I211" s="16"/>
      <c r="J211" s="69" t="s">
        <v>4</v>
      </c>
      <c r="K211" s="104"/>
      <c r="L211" s="105"/>
      <c r="M211" s="16"/>
      <c r="N211" s="69" t="s">
        <v>4</v>
      </c>
      <c r="O211" s="104"/>
      <c r="P211" s="105"/>
      <c r="Q211" s="16"/>
      <c r="R211" s="69" t="s">
        <v>4</v>
      </c>
      <c r="S211" s="104"/>
      <c r="T211" s="105"/>
      <c r="U211" s="16"/>
      <c r="V211" s="69" t="s">
        <v>4</v>
      </c>
      <c r="W211" s="104"/>
      <c r="X211" s="105"/>
    </row>
    <row r="212" spans="2:24">
      <c r="B212" s="69" t="s">
        <v>5</v>
      </c>
      <c r="C212" s="104"/>
      <c r="D212" s="105"/>
      <c r="E212" s="16"/>
      <c r="F212" s="69" t="s">
        <v>5</v>
      </c>
      <c r="G212" s="104"/>
      <c r="H212" s="105"/>
      <c r="I212" s="16"/>
      <c r="J212" s="69" t="s">
        <v>5</v>
      </c>
      <c r="K212" s="104"/>
      <c r="L212" s="105"/>
      <c r="M212" s="16"/>
      <c r="N212" s="69" t="s">
        <v>5</v>
      </c>
      <c r="O212" s="104"/>
      <c r="P212" s="105"/>
      <c r="Q212" s="16"/>
      <c r="R212" s="69" t="s">
        <v>5</v>
      </c>
      <c r="S212" s="104"/>
      <c r="T212" s="105"/>
      <c r="U212" s="16"/>
      <c r="V212" s="69" t="s">
        <v>5</v>
      </c>
      <c r="W212" s="104"/>
      <c r="X212" s="105"/>
    </row>
    <row r="213" spans="2:24">
      <c r="B213" s="69" t="s">
        <v>6</v>
      </c>
      <c r="C213" s="104" t="s">
        <v>93</v>
      </c>
      <c r="D213" s="105"/>
      <c r="E213" s="16"/>
      <c r="F213" s="69" t="s">
        <v>6</v>
      </c>
      <c r="G213" s="104" t="s">
        <v>93</v>
      </c>
      <c r="H213" s="105"/>
      <c r="I213" s="16"/>
      <c r="J213" s="69" t="s">
        <v>6</v>
      </c>
      <c r="K213" s="104" t="s">
        <v>93</v>
      </c>
      <c r="L213" s="105"/>
      <c r="M213" s="16"/>
      <c r="N213" s="69" t="s">
        <v>6</v>
      </c>
      <c r="O213" s="104" t="s">
        <v>93</v>
      </c>
      <c r="P213" s="105"/>
      <c r="Q213" s="16"/>
      <c r="R213" s="69" t="s">
        <v>6</v>
      </c>
      <c r="S213" s="104" t="s">
        <v>93</v>
      </c>
      <c r="T213" s="105"/>
      <c r="U213" s="16"/>
      <c r="V213" s="69" t="s">
        <v>6</v>
      </c>
      <c r="W213" s="104" t="s">
        <v>93</v>
      </c>
      <c r="X213" s="105"/>
    </row>
    <row r="214" spans="2:24">
      <c r="B214" s="69" t="s">
        <v>7</v>
      </c>
      <c r="C214" s="69" t="s">
        <v>8</v>
      </c>
      <c r="D214" s="69" t="s">
        <v>9</v>
      </c>
      <c r="E214" s="16"/>
      <c r="F214" s="69" t="s">
        <v>7</v>
      </c>
      <c r="G214" s="69" t="s">
        <v>8</v>
      </c>
      <c r="H214" s="69" t="s">
        <v>9</v>
      </c>
      <c r="I214" s="16"/>
      <c r="J214" s="69" t="s">
        <v>7</v>
      </c>
      <c r="K214" s="69" t="s">
        <v>8</v>
      </c>
      <c r="L214" s="69" t="s">
        <v>9</v>
      </c>
      <c r="M214" s="16"/>
      <c r="N214" s="69" t="s">
        <v>7</v>
      </c>
      <c r="O214" s="69" t="s">
        <v>8</v>
      </c>
      <c r="P214" s="69" t="s">
        <v>9</v>
      </c>
      <c r="Q214" s="16"/>
      <c r="R214" s="69" t="s">
        <v>7</v>
      </c>
      <c r="S214" s="69" t="s">
        <v>8</v>
      </c>
      <c r="T214" s="69" t="s">
        <v>9</v>
      </c>
      <c r="U214" s="16"/>
      <c r="V214" s="69" t="s">
        <v>7</v>
      </c>
      <c r="W214" s="69" t="s">
        <v>8</v>
      </c>
      <c r="X214" s="69" t="s">
        <v>9</v>
      </c>
    </row>
    <row r="215" spans="2:24">
      <c r="B2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15" s="18"/>
      <c r="E215" s="16"/>
      <c r="F2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15" s="18"/>
      <c r="I215" s="16"/>
      <c r="J2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15" s="18"/>
      <c r="M215" s="16"/>
      <c r="N2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15" s="18"/>
      <c r="Q215" s="16"/>
      <c r="R2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15" s="18"/>
      <c r="U215" s="16"/>
      <c r="V2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15" s="18"/>
    </row>
    <row r="216" spans="2:24">
      <c r="B216" s="69">
        <f t="shared" ref="B216:B224" ca="1" si="48">IF(RIGHT(INDIRECT(ADDRESS(FLOOR((ROW()-5)/25,1)*25+13,FLOOR((COLUMN()-2)/8,1)*8+3)),3)="16C",
IF((MOD(ROW()-14,25)+FLOOR(MOD(COLUMN()-2,8)/4,1)*10)&gt;16,"",MOD(ROW()-14,25)+FLOOR(MOD(COLUMN()-2,8)/4,1)*10),MOD(ROW()-14,25))</f>
        <v>2</v>
      </c>
      <c r="C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16" s="18"/>
      <c r="E216" s="16"/>
      <c r="F216" s="69">
        <f t="shared" ref="F216:F224" ca="1" si="49">IF(RIGHT(INDIRECT(ADDRESS(FLOOR((ROW()-5)/25,1)*25+13,FLOOR((COLUMN()-2)/8,1)*8+3)),3)="16C",
IF((MOD(ROW()-14,25)+FLOOR(MOD(COLUMN()-2,8)/4,1)*10)&gt;16,"",MOD(ROW()-14,25)+FLOOR(MOD(COLUMN()-2,8)/4,1)*10),MOD(ROW()-14,25))</f>
        <v>2</v>
      </c>
      <c r="G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16" s="18"/>
      <c r="I216" s="16"/>
      <c r="J216" s="69">
        <f t="shared" ref="J216:J224" ca="1" si="50">IF(RIGHT(INDIRECT(ADDRESS(FLOOR((ROW()-5)/25,1)*25+13,FLOOR((COLUMN()-2)/8,1)*8+3)),3)="16C",
IF((MOD(ROW()-14,25)+FLOOR(MOD(COLUMN()-2,8)/4,1)*10)&gt;16,"",MOD(ROW()-14,25)+FLOOR(MOD(COLUMN()-2,8)/4,1)*10),MOD(ROW()-14,25))</f>
        <v>2</v>
      </c>
      <c r="K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16" s="18"/>
      <c r="M216" s="16"/>
      <c r="N216" s="69">
        <f t="shared" ref="N216:N224" ca="1" si="51">IF(RIGHT(INDIRECT(ADDRESS(FLOOR((ROW()-5)/25,1)*25+13,FLOOR((COLUMN()-2)/8,1)*8+3)),3)="16C",
IF((MOD(ROW()-14,25)+FLOOR(MOD(COLUMN()-2,8)/4,1)*10)&gt;16,"",MOD(ROW()-14,25)+FLOOR(MOD(COLUMN()-2,8)/4,1)*10),MOD(ROW()-14,25))</f>
        <v>2</v>
      </c>
      <c r="O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16" s="18"/>
      <c r="Q216" s="16"/>
      <c r="R216" s="69">
        <f t="shared" ref="R216:R224" ca="1" si="52">IF(RIGHT(INDIRECT(ADDRESS(FLOOR((ROW()-5)/25,1)*25+13,FLOOR((COLUMN()-2)/8,1)*8+3)),3)="16C",
IF((MOD(ROW()-14,25)+FLOOR(MOD(COLUMN()-2,8)/4,1)*10)&gt;16,"",MOD(ROW()-14,25)+FLOOR(MOD(COLUMN()-2,8)/4,1)*10),MOD(ROW()-14,25))</f>
        <v>2</v>
      </c>
      <c r="S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16" s="18"/>
      <c r="U216" s="16"/>
      <c r="V216" s="69">
        <f t="shared" ref="V216:V224" ca="1" si="53">IF(RIGHT(INDIRECT(ADDRESS(FLOOR((ROW()-5)/25,1)*25+13,FLOOR((COLUMN()-2)/8,1)*8+3)),3)="16C",
IF((MOD(ROW()-14,25)+FLOOR(MOD(COLUMN()-2,8)/4,1)*10)&gt;16,"",MOD(ROW()-14,25)+FLOOR(MOD(COLUMN()-2,8)/4,1)*10),MOD(ROW()-14,25))</f>
        <v>2</v>
      </c>
      <c r="W2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16" s="18"/>
    </row>
    <row r="217" spans="2:24">
      <c r="B217" s="69">
        <f t="shared" ca="1" si="48"/>
        <v>3</v>
      </c>
      <c r="C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17" s="18"/>
      <c r="E217" s="16"/>
      <c r="F217" s="69">
        <f t="shared" ca="1" si="49"/>
        <v>3</v>
      </c>
      <c r="G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17" s="18"/>
      <c r="I217" s="16"/>
      <c r="J217" s="69">
        <f t="shared" ca="1" si="50"/>
        <v>3</v>
      </c>
      <c r="K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17" s="18"/>
      <c r="M217" s="16"/>
      <c r="N217" s="69">
        <f t="shared" ca="1" si="51"/>
        <v>3</v>
      </c>
      <c r="O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17" s="18"/>
      <c r="Q217" s="16"/>
      <c r="R217" s="69">
        <f t="shared" ca="1" si="52"/>
        <v>3</v>
      </c>
      <c r="S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17" s="18"/>
      <c r="U217" s="16"/>
      <c r="V217" s="69">
        <f t="shared" ca="1" si="53"/>
        <v>3</v>
      </c>
      <c r="W2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17" s="18"/>
    </row>
    <row r="218" spans="2:24">
      <c r="B218" s="69">
        <f t="shared" ca="1" si="48"/>
        <v>4</v>
      </c>
      <c r="C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18" s="18"/>
      <c r="E218" s="16"/>
      <c r="F218" s="69">
        <f t="shared" ca="1" si="49"/>
        <v>4</v>
      </c>
      <c r="G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18" s="18"/>
      <c r="I218" s="16"/>
      <c r="J218" s="69">
        <f t="shared" ca="1" si="50"/>
        <v>4</v>
      </c>
      <c r="K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18" s="18"/>
      <c r="M218" s="16"/>
      <c r="N218" s="69">
        <f t="shared" ca="1" si="51"/>
        <v>4</v>
      </c>
      <c r="O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18" s="18"/>
      <c r="Q218" s="16"/>
      <c r="R218" s="69">
        <f t="shared" ca="1" si="52"/>
        <v>4</v>
      </c>
      <c r="S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18" s="18"/>
      <c r="U218" s="16"/>
      <c r="V218" s="69">
        <f t="shared" ca="1" si="53"/>
        <v>4</v>
      </c>
      <c r="W2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18" s="18"/>
    </row>
    <row r="219" spans="2:24">
      <c r="B219" s="69">
        <f t="shared" ca="1" si="48"/>
        <v>5</v>
      </c>
      <c r="C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19" s="20"/>
      <c r="E219" s="16"/>
      <c r="F219" s="69">
        <f t="shared" ca="1" si="49"/>
        <v>5</v>
      </c>
      <c r="G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19" s="20"/>
      <c r="I219" s="16"/>
      <c r="J219" s="69">
        <f t="shared" ca="1" si="50"/>
        <v>5</v>
      </c>
      <c r="K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19" s="20"/>
      <c r="M219" s="16"/>
      <c r="N219" s="69">
        <f t="shared" ca="1" si="51"/>
        <v>5</v>
      </c>
      <c r="O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19" s="20"/>
      <c r="Q219" s="16"/>
      <c r="R219" s="69">
        <f t="shared" ca="1" si="52"/>
        <v>5</v>
      </c>
      <c r="S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19" s="20"/>
      <c r="U219" s="16"/>
      <c r="V219" s="69">
        <f t="shared" ca="1" si="53"/>
        <v>5</v>
      </c>
      <c r="W2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19" s="20"/>
    </row>
    <row r="220" spans="2:24">
      <c r="B220" s="69">
        <f t="shared" ca="1" si="48"/>
        <v>6</v>
      </c>
      <c r="C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20" s="69"/>
      <c r="E220" s="16"/>
      <c r="F220" s="69">
        <f t="shared" ca="1" si="49"/>
        <v>6</v>
      </c>
      <c r="G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20" s="69"/>
      <c r="I220" s="16"/>
      <c r="J220" s="69">
        <f t="shared" ca="1" si="50"/>
        <v>6</v>
      </c>
      <c r="K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20" s="69"/>
      <c r="M220" s="16"/>
      <c r="N220" s="69">
        <f t="shared" ca="1" si="51"/>
        <v>6</v>
      </c>
      <c r="O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20" s="69"/>
      <c r="Q220" s="16"/>
      <c r="R220" s="69">
        <f t="shared" ca="1" si="52"/>
        <v>6</v>
      </c>
      <c r="S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20" s="69"/>
      <c r="U220" s="16"/>
      <c r="V220" s="69">
        <f t="shared" ca="1" si="53"/>
        <v>6</v>
      </c>
      <c r="W2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20" s="69"/>
    </row>
    <row r="221" spans="2:24">
      <c r="B221" s="69">
        <f t="shared" ca="1" si="48"/>
        <v>7</v>
      </c>
      <c r="C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21" s="69"/>
      <c r="E221" s="16"/>
      <c r="F221" s="69">
        <f t="shared" ca="1" si="49"/>
        <v>7</v>
      </c>
      <c r="G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21" s="69"/>
      <c r="I221" s="16"/>
      <c r="J221" s="69">
        <f t="shared" ca="1" si="50"/>
        <v>7</v>
      </c>
      <c r="K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21" s="69"/>
      <c r="M221" s="16"/>
      <c r="N221" s="69">
        <f t="shared" ca="1" si="51"/>
        <v>7</v>
      </c>
      <c r="O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21" s="69"/>
      <c r="Q221" s="16"/>
      <c r="R221" s="69">
        <f t="shared" ca="1" si="52"/>
        <v>7</v>
      </c>
      <c r="S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21" s="69"/>
      <c r="U221" s="16"/>
      <c r="V221" s="69">
        <f t="shared" ca="1" si="53"/>
        <v>7</v>
      </c>
      <c r="W2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21" s="69"/>
    </row>
    <row r="222" spans="2:24">
      <c r="B222" s="69">
        <f t="shared" ca="1" si="48"/>
        <v>8</v>
      </c>
      <c r="C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22" s="69"/>
      <c r="E222" s="16"/>
      <c r="F222" s="69">
        <f t="shared" ca="1" si="49"/>
        <v>8</v>
      </c>
      <c r="G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22" s="69"/>
      <c r="I222" s="16"/>
      <c r="J222" s="69">
        <f t="shared" ca="1" si="50"/>
        <v>8</v>
      </c>
      <c r="K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22" s="69"/>
      <c r="M222" s="16"/>
      <c r="N222" s="69">
        <f t="shared" ca="1" si="51"/>
        <v>8</v>
      </c>
      <c r="O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22" s="69"/>
      <c r="Q222" s="16"/>
      <c r="R222" s="69">
        <f t="shared" ca="1" si="52"/>
        <v>8</v>
      </c>
      <c r="S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22" s="69"/>
      <c r="U222" s="16"/>
      <c r="V222" s="69">
        <f t="shared" ca="1" si="53"/>
        <v>8</v>
      </c>
      <c r="W2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22" s="69"/>
    </row>
    <row r="223" spans="2:24">
      <c r="B223" s="69">
        <f t="shared" ca="1" si="48"/>
        <v>9</v>
      </c>
      <c r="C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23" s="69"/>
      <c r="E223" s="16"/>
      <c r="F223" s="69">
        <f t="shared" ca="1" si="49"/>
        <v>9</v>
      </c>
      <c r="G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23" s="69"/>
      <c r="I223" s="16"/>
      <c r="J223" s="69">
        <f t="shared" ca="1" si="50"/>
        <v>9</v>
      </c>
      <c r="K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23" s="69"/>
      <c r="M223" s="16"/>
      <c r="N223" s="69">
        <f t="shared" ca="1" si="51"/>
        <v>9</v>
      </c>
      <c r="O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23" s="69"/>
      <c r="Q223" s="16"/>
      <c r="R223" s="69">
        <f t="shared" ca="1" si="52"/>
        <v>9</v>
      </c>
      <c r="S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23" s="69"/>
      <c r="U223" s="16"/>
      <c r="V223" s="69">
        <f t="shared" ca="1" si="53"/>
        <v>9</v>
      </c>
      <c r="W2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23" s="69"/>
    </row>
    <row r="224" spans="2:24">
      <c r="B224" s="69">
        <f t="shared" ca="1" si="48"/>
        <v>10</v>
      </c>
      <c r="C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24" s="69"/>
      <c r="E224" s="16"/>
      <c r="F224" s="69">
        <f t="shared" ca="1" si="49"/>
        <v>10</v>
      </c>
      <c r="G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24" s="69"/>
      <c r="I224" s="16"/>
      <c r="J224" s="69">
        <f t="shared" ca="1" si="50"/>
        <v>10</v>
      </c>
      <c r="K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24" s="69"/>
      <c r="M224" s="16"/>
      <c r="N224" s="69">
        <f t="shared" ca="1" si="51"/>
        <v>10</v>
      </c>
      <c r="O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24" s="69"/>
      <c r="Q224" s="16"/>
      <c r="R224" s="69">
        <f t="shared" ca="1" si="52"/>
        <v>10</v>
      </c>
      <c r="S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24" s="69"/>
      <c r="U224" s="16"/>
      <c r="V224" s="69">
        <f t="shared" ca="1" si="53"/>
        <v>10</v>
      </c>
      <c r="W2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24" s="69"/>
    </row>
    <row r="225" spans="2:24">
      <c r="B225" s="101"/>
      <c r="C225" s="102"/>
      <c r="D225" s="103"/>
      <c r="E225" s="16"/>
      <c r="F225" s="101"/>
      <c r="G225" s="102"/>
      <c r="H225" s="103"/>
      <c r="I225" s="16"/>
      <c r="J225" s="101"/>
      <c r="K225" s="102"/>
      <c r="L225" s="103"/>
      <c r="M225" s="16"/>
      <c r="N225" s="101"/>
      <c r="O225" s="102"/>
      <c r="P225" s="103"/>
      <c r="Q225" s="16"/>
      <c r="R225" s="101" t="s">
        <v>226</v>
      </c>
      <c r="S225" s="102"/>
      <c r="T225" s="103"/>
      <c r="U225" s="16"/>
      <c r="V225" s="101" t="s">
        <v>226</v>
      </c>
      <c r="W225" s="102"/>
      <c r="X225" s="103"/>
    </row>
    <row r="226" spans="2:24" ht="6" hidden="1" customHeight="1">
      <c r="B226" s="2"/>
      <c r="C226" s="2"/>
      <c r="D226" s="2"/>
      <c r="F226" s="2"/>
      <c r="G226" s="2"/>
      <c r="H226" s="2"/>
      <c r="J226" s="2"/>
      <c r="K226" s="2"/>
      <c r="L226" s="2"/>
      <c r="N226" s="2"/>
      <c r="O226" s="2"/>
      <c r="P226" s="2"/>
      <c r="R226" s="2"/>
      <c r="S226" s="2"/>
      <c r="T226" s="2"/>
      <c r="V226" s="2"/>
      <c r="W226" s="2"/>
      <c r="X226" s="2"/>
    </row>
    <row r="227" spans="2:24" ht="6" hidden="1" customHeight="1">
      <c r="B227" s="2"/>
      <c r="C227" s="2"/>
      <c r="D227" s="2"/>
      <c r="F227" s="2" t="str">
        <f>C238</f>
        <v>　</v>
      </c>
      <c r="G227" s="11" t="str">
        <f>F227</f>
        <v>　</v>
      </c>
      <c r="H227" s="11" t="str">
        <f>G227</f>
        <v>　</v>
      </c>
      <c r="J227" s="2"/>
      <c r="K227" s="2"/>
      <c r="L227" s="2"/>
      <c r="N227" s="2" t="str">
        <f>K238</f>
        <v>　</v>
      </c>
      <c r="O227" s="11" t="str">
        <f>N227</f>
        <v>　</v>
      </c>
      <c r="P227" s="11" t="str">
        <f>O227</f>
        <v>　</v>
      </c>
      <c r="R227" s="2"/>
      <c r="S227" s="2"/>
      <c r="T227" s="2"/>
      <c r="V227" s="2" t="str">
        <f>S238</f>
        <v>　</v>
      </c>
      <c r="W227" s="11" t="str">
        <f>V227</f>
        <v>　</v>
      </c>
      <c r="X227" s="11" t="str">
        <f>W227</f>
        <v>　</v>
      </c>
    </row>
    <row r="228" spans="2:24" ht="6" hidden="1" customHeight="1">
      <c r="B228" s="2"/>
      <c r="C228" s="2"/>
      <c r="D228" s="2"/>
      <c r="F228" s="2"/>
      <c r="G228" s="2"/>
      <c r="H228" s="2"/>
      <c r="J228" s="2"/>
      <c r="K228" s="2"/>
      <c r="L228" s="2"/>
      <c r="N228" s="2"/>
      <c r="O228" s="2"/>
      <c r="P228" s="2"/>
      <c r="R228" s="2"/>
      <c r="S228" s="2"/>
      <c r="T228" s="2"/>
      <c r="V228" s="2"/>
      <c r="W228" s="2"/>
      <c r="X228" s="2"/>
    </row>
    <row r="229" spans="2:24" ht="16.8" thickBot="1"/>
    <row r="230" spans="2:24" ht="16.2" customHeight="1">
      <c r="B230" s="12" t="s">
        <v>47</v>
      </c>
      <c r="C230" s="108"/>
      <c r="D230" s="109"/>
      <c r="F230" s="12" t="s">
        <v>47</v>
      </c>
      <c r="G230" s="108"/>
      <c r="H230" s="109"/>
      <c r="J230" s="12" t="s">
        <v>47</v>
      </c>
      <c r="K230" s="108"/>
      <c r="L230" s="109"/>
      <c r="N230" s="12" t="s">
        <v>47</v>
      </c>
      <c r="O230" s="108"/>
      <c r="P230" s="109"/>
      <c r="R230" s="12" t="s">
        <v>47</v>
      </c>
      <c r="S230" s="108"/>
      <c r="T230" s="109"/>
      <c r="V230" s="12" t="s">
        <v>47</v>
      </c>
      <c r="W230" s="108"/>
      <c r="X230" s="109"/>
    </row>
    <row r="231" spans="2:24" ht="16.8" thickBot="1">
      <c r="B231" s="13" t="s">
        <v>48</v>
      </c>
      <c r="C231" s="106"/>
      <c r="D231" s="107"/>
      <c r="F231" s="13" t="s">
        <v>48</v>
      </c>
      <c r="G231" s="106"/>
      <c r="H231" s="107"/>
      <c r="J231" s="13" t="s">
        <v>48</v>
      </c>
      <c r="K231" s="106"/>
      <c r="L231" s="107"/>
      <c r="N231" s="13" t="s">
        <v>48</v>
      </c>
      <c r="O231" s="106"/>
      <c r="P231" s="107"/>
      <c r="R231" s="13" t="s">
        <v>48</v>
      </c>
      <c r="S231" s="106"/>
      <c r="T231" s="107"/>
      <c r="V231" s="13" t="s">
        <v>48</v>
      </c>
      <c r="W231" s="106"/>
      <c r="X231" s="107"/>
    </row>
    <row r="232" spans="2:24">
      <c r="B232" s="14"/>
      <c r="C232" s="15" t="s">
        <v>49</v>
      </c>
      <c r="D232" s="14"/>
      <c r="F232" s="14"/>
      <c r="G232" s="15" t="s">
        <v>49</v>
      </c>
      <c r="H232" s="14"/>
      <c r="J232" s="14"/>
      <c r="K232" s="15" t="s">
        <v>49</v>
      </c>
      <c r="L232" s="14"/>
      <c r="N232" s="14"/>
      <c r="O232" s="15" t="s">
        <v>49</v>
      </c>
      <c r="P232" s="14"/>
      <c r="R232" s="14"/>
      <c r="S232" s="15" t="s">
        <v>49</v>
      </c>
      <c r="T232" s="14"/>
      <c r="V232" s="14"/>
      <c r="W232" s="15" t="s">
        <v>49</v>
      </c>
      <c r="X232" s="14"/>
    </row>
    <row r="233" spans="2:24">
      <c r="B233" s="69" t="s">
        <v>1</v>
      </c>
      <c r="C233" s="104"/>
      <c r="D233" s="105"/>
      <c r="E233" s="16"/>
      <c r="F233" s="69" t="s">
        <v>1</v>
      </c>
      <c r="G233" s="104"/>
      <c r="H233" s="105"/>
      <c r="I233" s="16"/>
      <c r="J233" s="69" t="s">
        <v>1</v>
      </c>
      <c r="K233" s="104"/>
      <c r="L233" s="105"/>
      <c r="M233" s="16"/>
      <c r="N233" s="69" t="s">
        <v>1</v>
      </c>
      <c r="O233" s="104"/>
      <c r="P233" s="105"/>
      <c r="Q233" s="16"/>
      <c r="R233" s="69" t="s">
        <v>1</v>
      </c>
      <c r="S233" s="104"/>
      <c r="T233" s="105"/>
      <c r="U233" s="16"/>
      <c r="V233" s="69" t="s">
        <v>1</v>
      </c>
      <c r="W233" s="104"/>
      <c r="X233" s="105"/>
    </row>
    <row r="234" spans="2:24">
      <c r="B234" s="69" t="s">
        <v>2</v>
      </c>
      <c r="C234" s="104"/>
      <c r="D234" s="105"/>
      <c r="E234" s="16"/>
      <c r="F234" s="69" t="s">
        <v>2</v>
      </c>
      <c r="G234" s="104"/>
      <c r="H234" s="105"/>
      <c r="I234" s="16"/>
      <c r="J234" s="69" t="s">
        <v>2</v>
      </c>
      <c r="K234" s="104"/>
      <c r="L234" s="105"/>
      <c r="M234" s="16"/>
      <c r="N234" s="69" t="s">
        <v>2</v>
      </c>
      <c r="O234" s="104"/>
      <c r="P234" s="105"/>
      <c r="Q234" s="16"/>
      <c r="R234" s="69" t="s">
        <v>2</v>
      </c>
      <c r="S234" s="104"/>
      <c r="T234" s="105"/>
      <c r="U234" s="16"/>
      <c r="V234" s="69" t="s">
        <v>2</v>
      </c>
      <c r="W234" s="104"/>
      <c r="X234" s="105"/>
    </row>
    <row r="235" spans="2:24">
      <c r="B235" s="69" t="s">
        <v>3</v>
      </c>
      <c r="C235" s="104"/>
      <c r="D235" s="105"/>
      <c r="E235" s="16"/>
      <c r="F235" s="69" t="s">
        <v>3</v>
      </c>
      <c r="G235" s="104"/>
      <c r="H235" s="105"/>
      <c r="I235" s="16"/>
      <c r="J235" s="69" t="s">
        <v>3</v>
      </c>
      <c r="K235" s="104"/>
      <c r="L235" s="105"/>
      <c r="M235" s="16"/>
      <c r="N235" s="69" t="s">
        <v>3</v>
      </c>
      <c r="O235" s="104"/>
      <c r="P235" s="105"/>
      <c r="Q235" s="16"/>
      <c r="R235" s="69" t="s">
        <v>3</v>
      </c>
      <c r="S235" s="104"/>
      <c r="T235" s="105"/>
      <c r="U235" s="16"/>
      <c r="V235" s="69" t="s">
        <v>3</v>
      </c>
      <c r="W235" s="104"/>
      <c r="X235" s="105"/>
    </row>
    <row r="236" spans="2:24">
      <c r="B236" s="69" t="s">
        <v>4</v>
      </c>
      <c r="C236" s="104"/>
      <c r="D236" s="105"/>
      <c r="E236" s="16"/>
      <c r="F236" s="69" t="s">
        <v>4</v>
      </c>
      <c r="G236" s="104"/>
      <c r="H236" s="105"/>
      <c r="I236" s="16"/>
      <c r="J236" s="69" t="s">
        <v>4</v>
      </c>
      <c r="K236" s="104"/>
      <c r="L236" s="105"/>
      <c r="M236" s="16"/>
      <c r="N236" s="69" t="s">
        <v>4</v>
      </c>
      <c r="O236" s="104"/>
      <c r="P236" s="105"/>
      <c r="Q236" s="16"/>
      <c r="R236" s="69" t="s">
        <v>4</v>
      </c>
      <c r="S236" s="104"/>
      <c r="T236" s="105"/>
      <c r="U236" s="16"/>
      <c r="V236" s="69" t="s">
        <v>4</v>
      </c>
      <c r="W236" s="104"/>
      <c r="X236" s="105"/>
    </row>
    <row r="237" spans="2:24">
      <c r="B237" s="69" t="s">
        <v>5</v>
      </c>
      <c r="C237" s="104"/>
      <c r="D237" s="105"/>
      <c r="E237" s="16"/>
      <c r="F237" s="69" t="s">
        <v>5</v>
      </c>
      <c r="G237" s="104"/>
      <c r="H237" s="105"/>
      <c r="I237" s="16"/>
      <c r="J237" s="69" t="s">
        <v>5</v>
      </c>
      <c r="K237" s="104"/>
      <c r="L237" s="105"/>
      <c r="M237" s="16"/>
      <c r="N237" s="69" t="s">
        <v>5</v>
      </c>
      <c r="O237" s="104"/>
      <c r="P237" s="105"/>
      <c r="Q237" s="16"/>
      <c r="R237" s="69" t="s">
        <v>5</v>
      </c>
      <c r="S237" s="104"/>
      <c r="T237" s="105"/>
      <c r="U237" s="16"/>
      <c r="V237" s="69" t="s">
        <v>5</v>
      </c>
      <c r="W237" s="104"/>
      <c r="X237" s="105"/>
    </row>
    <row r="238" spans="2:24">
      <c r="B238" s="69" t="s">
        <v>6</v>
      </c>
      <c r="C238" s="104" t="s">
        <v>93</v>
      </c>
      <c r="D238" s="105"/>
      <c r="E238" s="16"/>
      <c r="F238" s="69" t="s">
        <v>6</v>
      </c>
      <c r="G238" s="104" t="s">
        <v>93</v>
      </c>
      <c r="H238" s="105"/>
      <c r="I238" s="16"/>
      <c r="J238" s="69" t="s">
        <v>6</v>
      </c>
      <c r="K238" s="104" t="s">
        <v>93</v>
      </c>
      <c r="L238" s="105"/>
      <c r="M238" s="16"/>
      <c r="N238" s="69" t="s">
        <v>6</v>
      </c>
      <c r="O238" s="104" t="s">
        <v>93</v>
      </c>
      <c r="P238" s="105"/>
      <c r="Q238" s="16"/>
      <c r="R238" s="69" t="s">
        <v>6</v>
      </c>
      <c r="S238" s="104" t="s">
        <v>93</v>
      </c>
      <c r="T238" s="105"/>
      <c r="U238" s="16"/>
      <c r="V238" s="69" t="s">
        <v>6</v>
      </c>
      <c r="W238" s="104" t="s">
        <v>93</v>
      </c>
      <c r="X238" s="105"/>
    </row>
    <row r="239" spans="2:24">
      <c r="B239" s="69" t="s">
        <v>7</v>
      </c>
      <c r="C239" s="69" t="s">
        <v>8</v>
      </c>
      <c r="D239" s="69" t="s">
        <v>9</v>
      </c>
      <c r="E239" s="16"/>
      <c r="F239" s="69" t="s">
        <v>7</v>
      </c>
      <c r="G239" s="69" t="s">
        <v>8</v>
      </c>
      <c r="H239" s="69" t="s">
        <v>9</v>
      </c>
      <c r="I239" s="16"/>
      <c r="J239" s="69" t="s">
        <v>7</v>
      </c>
      <c r="K239" s="69" t="s">
        <v>8</v>
      </c>
      <c r="L239" s="69" t="s">
        <v>9</v>
      </c>
      <c r="M239" s="16"/>
      <c r="N239" s="69" t="s">
        <v>7</v>
      </c>
      <c r="O239" s="69" t="s">
        <v>8</v>
      </c>
      <c r="P239" s="69" t="s">
        <v>9</v>
      </c>
      <c r="Q239" s="16"/>
      <c r="R239" s="69" t="s">
        <v>7</v>
      </c>
      <c r="S239" s="69" t="s">
        <v>8</v>
      </c>
      <c r="T239" s="69" t="s">
        <v>9</v>
      </c>
      <c r="U239" s="16"/>
      <c r="V239" s="69" t="s">
        <v>7</v>
      </c>
      <c r="W239" s="69" t="s">
        <v>8</v>
      </c>
      <c r="X239" s="69" t="s">
        <v>9</v>
      </c>
    </row>
    <row r="240" spans="2:24">
      <c r="B2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0" s="18"/>
      <c r="E240" s="16"/>
      <c r="F2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0" s="18"/>
      <c r="I240" s="16"/>
      <c r="J2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0" s="18"/>
      <c r="M240" s="16"/>
      <c r="N2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0" s="18"/>
      <c r="Q240" s="16"/>
      <c r="R2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0" s="18"/>
      <c r="U240" s="16"/>
      <c r="V2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0" s="18"/>
    </row>
    <row r="241" spans="2:24">
      <c r="B241" s="69">
        <f t="shared" ref="B241:B249" ca="1" si="54">IF(RIGHT(INDIRECT(ADDRESS(FLOOR((ROW()-5)/25,1)*25+13,FLOOR((COLUMN()-2)/8,1)*8+3)),3)="16C",
IF((MOD(ROW()-14,25)+FLOOR(MOD(COLUMN()-2,8)/4,1)*10)&gt;16,"",MOD(ROW()-14,25)+FLOOR(MOD(COLUMN()-2,8)/4,1)*10),MOD(ROW()-14,25))</f>
        <v>2</v>
      </c>
      <c r="C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1" s="18"/>
      <c r="E241" s="16"/>
      <c r="F241" s="69">
        <f t="shared" ref="F241:F249" ca="1" si="55">IF(RIGHT(INDIRECT(ADDRESS(FLOOR((ROW()-5)/25,1)*25+13,FLOOR((COLUMN()-2)/8,1)*8+3)),3)="16C",
IF((MOD(ROW()-14,25)+FLOOR(MOD(COLUMN()-2,8)/4,1)*10)&gt;16,"",MOD(ROW()-14,25)+FLOOR(MOD(COLUMN()-2,8)/4,1)*10),MOD(ROW()-14,25))</f>
        <v>2</v>
      </c>
      <c r="G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1" s="18"/>
      <c r="I241" s="16"/>
      <c r="J241" s="69">
        <f t="shared" ref="J241:J249" ca="1" si="56">IF(RIGHT(INDIRECT(ADDRESS(FLOOR((ROW()-5)/25,1)*25+13,FLOOR((COLUMN()-2)/8,1)*8+3)),3)="16C",
IF((MOD(ROW()-14,25)+FLOOR(MOD(COLUMN()-2,8)/4,1)*10)&gt;16,"",MOD(ROW()-14,25)+FLOOR(MOD(COLUMN()-2,8)/4,1)*10),MOD(ROW()-14,25))</f>
        <v>2</v>
      </c>
      <c r="K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1" s="18"/>
      <c r="M241" s="16"/>
      <c r="N241" s="69">
        <f t="shared" ref="N241:N249" ca="1" si="57">IF(RIGHT(INDIRECT(ADDRESS(FLOOR((ROW()-5)/25,1)*25+13,FLOOR((COLUMN()-2)/8,1)*8+3)),3)="16C",
IF((MOD(ROW()-14,25)+FLOOR(MOD(COLUMN()-2,8)/4,1)*10)&gt;16,"",MOD(ROW()-14,25)+FLOOR(MOD(COLUMN()-2,8)/4,1)*10),MOD(ROW()-14,25))</f>
        <v>2</v>
      </c>
      <c r="O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1" s="18"/>
      <c r="Q241" s="16"/>
      <c r="R241" s="69">
        <f t="shared" ref="R241:R249" ca="1" si="58">IF(RIGHT(INDIRECT(ADDRESS(FLOOR((ROW()-5)/25,1)*25+13,FLOOR((COLUMN()-2)/8,1)*8+3)),3)="16C",
IF((MOD(ROW()-14,25)+FLOOR(MOD(COLUMN()-2,8)/4,1)*10)&gt;16,"",MOD(ROW()-14,25)+FLOOR(MOD(COLUMN()-2,8)/4,1)*10),MOD(ROW()-14,25))</f>
        <v>2</v>
      </c>
      <c r="S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1" s="18"/>
      <c r="U241" s="16"/>
      <c r="V241" s="69">
        <f t="shared" ref="V241:V249" ca="1" si="59">IF(RIGHT(INDIRECT(ADDRESS(FLOOR((ROW()-5)/25,1)*25+13,FLOOR((COLUMN()-2)/8,1)*8+3)),3)="16C",
IF((MOD(ROW()-14,25)+FLOOR(MOD(COLUMN()-2,8)/4,1)*10)&gt;16,"",MOD(ROW()-14,25)+FLOOR(MOD(COLUMN()-2,8)/4,1)*10),MOD(ROW()-14,25))</f>
        <v>2</v>
      </c>
      <c r="W2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1" s="18"/>
    </row>
    <row r="242" spans="2:24">
      <c r="B242" s="69">
        <f t="shared" ca="1" si="54"/>
        <v>3</v>
      </c>
      <c r="C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2" s="18"/>
      <c r="E242" s="16"/>
      <c r="F242" s="69">
        <f t="shared" ca="1" si="55"/>
        <v>3</v>
      </c>
      <c r="G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2" s="18"/>
      <c r="I242" s="16"/>
      <c r="J242" s="69">
        <f t="shared" ca="1" si="56"/>
        <v>3</v>
      </c>
      <c r="K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2" s="18"/>
      <c r="M242" s="16"/>
      <c r="N242" s="69">
        <f t="shared" ca="1" si="57"/>
        <v>3</v>
      </c>
      <c r="O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2" s="18"/>
      <c r="Q242" s="16"/>
      <c r="R242" s="69">
        <f t="shared" ca="1" si="58"/>
        <v>3</v>
      </c>
      <c r="S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2" s="18"/>
      <c r="U242" s="16"/>
      <c r="V242" s="69">
        <f t="shared" ca="1" si="59"/>
        <v>3</v>
      </c>
      <c r="W2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2" s="18"/>
    </row>
    <row r="243" spans="2:24">
      <c r="B243" s="69">
        <f t="shared" ca="1" si="54"/>
        <v>4</v>
      </c>
      <c r="C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3" s="18"/>
      <c r="E243" s="16"/>
      <c r="F243" s="69">
        <f t="shared" ca="1" si="55"/>
        <v>4</v>
      </c>
      <c r="G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3" s="18"/>
      <c r="I243" s="16"/>
      <c r="J243" s="69">
        <f t="shared" ca="1" si="56"/>
        <v>4</v>
      </c>
      <c r="K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3" s="18"/>
      <c r="M243" s="16"/>
      <c r="N243" s="69">
        <f t="shared" ca="1" si="57"/>
        <v>4</v>
      </c>
      <c r="O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3" s="18"/>
      <c r="Q243" s="16"/>
      <c r="R243" s="69">
        <f t="shared" ca="1" si="58"/>
        <v>4</v>
      </c>
      <c r="S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3" s="18"/>
      <c r="U243" s="16"/>
      <c r="V243" s="69">
        <f t="shared" ca="1" si="59"/>
        <v>4</v>
      </c>
      <c r="W2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3" s="18"/>
    </row>
    <row r="244" spans="2:24">
      <c r="B244" s="69">
        <f t="shared" ca="1" si="54"/>
        <v>5</v>
      </c>
      <c r="C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4" s="20"/>
      <c r="E244" s="16"/>
      <c r="F244" s="69">
        <f t="shared" ca="1" si="55"/>
        <v>5</v>
      </c>
      <c r="G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4" s="20"/>
      <c r="I244" s="16"/>
      <c r="J244" s="69">
        <f t="shared" ca="1" si="56"/>
        <v>5</v>
      </c>
      <c r="K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4" s="20"/>
      <c r="M244" s="16"/>
      <c r="N244" s="69">
        <f t="shared" ca="1" si="57"/>
        <v>5</v>
      </c>
      <c r="O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4" s="20"/>
      <c r="Q244" s="16"/>
      <c r="R244" s="69">
        <f t="shared" ca="1" si="58"/>
        <v>5</v>
      </c>
      <c r="S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4" s="20"/>
      <c r="U244" s="16"/>
      <c r="V244" s="69">
        <f t="shared" ca="1" si="59"/>
        <v>5</v>
      </c>
      <c r="W2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4" s="20"/>
    </row>
    <row r="245" spans="2:24">
      <c r="B245" s="69">
        <f t="shared" ca="1" si="54"/>
        <v>6</v>
      </c>
      <c r="C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5" s="69"/>
      <c r="E245" s="16"/>
      <c r="F245" s="69">
        <f t="shared" ca="1" si="55"/>
        <v>6</v>
      </c>
      <c r="G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5" s="69"/>
      <c r="I245" s="16"/>
      <c r="J245" s="69">
        <f t="shared" ca="1" si="56"/>
        <v>6</v>
      </c>
      <c r="K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5" s="69"/>
      <c r="M245" s="16"/>
      <c r="N245" s="69">
        <f t="shared" ca="1" si="57"/>
        <v>6</v>
      </c>
      <c r="O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5" s="69"/>
      <c r="Q245" s="16"/>
      <c r="R245" s="69">
        <f t="shared" ca="1" si="58"/>
        <v>6</v>
      </c>
      <c r="S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5" s="69"/>
      <c r="U245" s="16"/>
      <c r="V245" s="69">
        <f t="shared" ca="1" si="59"/>
        <v>6</v>
      </c>
      <c r="W2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5" s="69"/>
    </row>
    <row r="246" spans="2:24">
      <c r="B246" s="69">
        <f t="shared" ca="1" si="54"/>
        <v>7</v>
      </c>
      <c r="C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6" s="69"/>
      <c r="E246" s="16"/>
      <c r="F246" s="69">
        <f t="shared" ca="1" si="55"/>
        <v>7</v>
      </c>
      <c r="G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6" s="69"/>
      <c r="I246" s="16"/>
      <c r="J246" s="69">
        <f t="shared" ca="1" si="56"/>
        <v>7</v>
      </c>
      <c r="K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6" s="69"/>
      <c r="M246" s="16"/>
      <c r="N246" s="69">
        <f t="shared" ca="1" si="57"/>
        <v>7</v>
      </c>
      <c r="O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6" s="69"/>
      <c r="Q246" s="16"/>
      <c r="R246" s="69">
        <f t="shared" ca="1" si="58"/>
        <v>7</v>
      </c>
      <c r="S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6" s="69"/>
      <c r="U246" s="16"/>
      <c r="V246" s="69">
        <f t="shared" ca="1" si="59"/>
        <v>7</v>
      </c>
      <c r="W2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6" s="69"/>
    </row>
    <row r="247" spans="2:24">
      <c r="B247" s="69">
        <f t="shared" ca="1" si="54"/>
        <v>8</v>
      </c>
      <c r="C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7" s="69"/>
      <c r="E247" s="16"/>
      <c r="F247" s="69">
        <f t="shared" ca="1" si="55"/>
        <v>8</v>
      </c>
      <c r="G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7" s="69"/>
      <c r="I247" s="16"/>
      <c r="J247" s="69">
        <f t="shared" ca="1" si="56"/>
        <v>8</v>
      </c>
      <c r="K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7" s="69"/>
      <c r="M247" s="16"/>
      <c r="N247" s="69">
        <f t="shared" ca="1" si="57"/>
        <v>8</v>
      </c>
      <c r="O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7" s="69"/>
      <c r="Q247" s="16"/>
      <c r="R247" s="69">
        <f t="shared" ca="1" si="58"/>
        <v>8</v>
      </c>
      <c r="S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7" s="69"/>
      <c r="U247" s="16"/>
      <c r="V247" s="69">
        <f t="shared" ca="1" si="59"/>
        <v>8</v>
      </c>
      <c r="W2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7" s="69"/>
    </row>
    <row r="248" spans="2:24">
      <c r="B248" s="69">
        <f t="shared" ca="1" si="54"/>
        <v>9</v>
      </c>
      <c r="C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8" s="69"/>
      <c r="E248" s="16"/>
      <c r="F248" s="69">
        <f t="shared" ca="1" si="55"/>
        <v>9</v>
      </c>
      <c r="G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8" s="69"/>
      <c r="I248" s="16"/>
      <c r="J248" s="69">
        <f t="shared" ca="1" si="56"/>
        <v>9</v>
      </c>
      <c r="K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8" s="69"/>
      <c r="M248" s="16"/>
      <c r="N248" s="69">
        <f t="shared" ca="1" si="57"/>
        <v>9</v>
      </c>
      <c r="O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8" s="69"/>
      <c r="Q248" s="16"/>
      <c r="R248" s="69">
        <f t="shared" ca="1" si="58"/>
        <v>9</v>
      </c>
      <c r="S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8" s="69"/>
      <c r="U248" s="16"/>
      <c r="V248" s="69">
        <f t="shared" ca="1" si="59"/>
        <v>9</v>
      </c>
      <c r="W2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8" s="69"/>
    </row>
    <row r="249" spans="2:24">
      <c r="B249" s="69">
        <f t="shared" ca="1" si="54"/>
        <v>10</v>
      </c>
      <c r="C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49" s="69"/>
      <c r="E249" s="16"/>
      <c r="F249" s="69">
        <f t="shared" ca="1" si="55"/>
        <v>10</v>
      </c>
      <c r="G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49" s="69"/>
      <c r="I249" s="16"/>
      <c r="J249" s="69">
        <f t="shared" ca="1" si="56"/>
        <v>10</v>
      </c>
      <c r="K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49" s="69"/>
      <c r="M249" s="16"/>
      <c r="N249" s="69">
        <f t="shared" ca="1" si="57"/>
        <v>10</v>
      </c>
      <c r="O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49" s="69"/>
      <c r="Q249" s="16"/>
      <c r="R249" s="69">
        <f t="shared" ca="1" si="58"/>
        <v>10</v>
      </c>
      <c r="S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49" s="69"/>
      <c r="U249" s="16"/>
      <c r="V249" s="69">
        <f t="shared" ca="1" si="59"/>
        <v>10</v>
      </c>
      <c r="W2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49" s="69"/>
    </row>
    <row r="250" spans="2:24">
      <c r="B250" s="101" t="s">
        <v>226</v>
      </c>
      <c r="C250" s="102"/>
      <c r="D250" s="103"/>
      <c r="E250" s="16"/>
      <c r="F250" s="101" t="s">
        <v>226</v>
      </c>
      <c r="G250" s="102"/>
      <c r="H250" s="103"/>
      <c r="I250" s="16"/>
      <c r="J250" s="101" t="s">
        <v>226</v>
      </c>
      <c r="K250" s="102"/>
      <c r="L250" s="103"/>
      <c r="M250" s="16"/>
      <c r="N250" s="101" t="s">
        <v>226</v>
      </c>
      <c r="O250" s="102"/>
      <c r="P250" s="103"/>
      <c r="Q250" s="16"/>
      <c r="R250" s="101" t="s">
        <v>226</v>
      </c>
      <c r="S250" s="102"/>
      <c r="T250" s="103"/>
      <c r="U250" s="16"/>
      <c r="V250" s="101" t="s">
        <v>226</v>
      </c>
      <c r="W250" s="102"/>
      <c r="X250" s="103"/>
    </row>
    <row r="251" spans="2:24" ht="6" hidden="1" customHeight="1">
      <c r="B251" s="2"/>
      <c r="C251" s="2"/>
      <c r="D251" s="2"/>
      <c r="F251" s="2"/>
      <c r="G251" s="2"/>
      <c r="H251" s="2"/>
      <c r="J251" s="2"/>
      <c r="K251" s="2"/>
      <c r="L251" s="2"/>
      <c r="N251" s="2"/>
      <c r="O251" s="2"/>
      <c r="P251" s="2"/>
      <c r="R251" s="2"/>
      <c r="S251" s="2"/>
      <c r="T251" s="2"/>
      <c r="V251" s="2"/>
      <c r="W251" s="2"/>
      <c r="X251" s="2"/>
    </row>
    <row r="252" spans="2:24" ht="6" hidden="1" customHeight="1">
      <c r="B252" s="2"/>
      <c r="C252" s="2"/>
      <c r="D252" s="2"/>
      <c r="F252" s="2" t="str">
        <f>C263</f>
        <v>　</v>
      </c>
      <c r="G252" s="11" t="str">
        <f>F252</f>
        <v>　</v>
      </c>
      <c r="H252" s="11" t="str">
        <f>G252</f>
        <v>　</v>
      </c>
      <c r="J252" s="2"/>
      <c r="K252" s="2"/>
      <c r="L252" s="2"/>
      <c r="N252" s="2" t="str">
        <f>K263</f>
        <v>　</v>
      </c>
      <c r="O252" s="11" t="str">
        <f>N252</f>
        <v>　</v>
      </c>
      <c r="P252" s="11" t="str">
        <f>O252</f>
        <v>　</v>
      </c>
      <c r="R252" s="2"/>
      <c r="S252" s="2"/>
      <c r="T252" s="2"/>
      <c r="V252" s="2" t="str">
        <f>S263</f>
        <v>　</v>
      </c>
      <c r="W252" s="11" t="str">
        <f>V252</f>
        <v>　</v>
      </c>
      <c r="X252" s="11" t="str">
        <f>W252</f>
        <v>　</v>
      </c>
    </row>
    <row r="253" spans="2:24" ht="6" hidden="1" customHeight="1">
      <c r="B253" s="2"/>
      <c r="C253" s="2"/>
      <c r="D253" s="2"/>
      <c r="F253" s="2"/>
      <c r="G253" s="2"/>
      <c r="H253" s="2"/>
      <c r="J253" s="2"/>
      <c r="K253" s="2"/>
      <c r="L253" s="2"/>
      <c r="N253" s="2"/>
      <c r="O253" s="2"/>
      <c r="P253" s="2"/>
      <c r="R253" s="2"/>
      <c r="S253" s="2"/>
      <c r="T253" s="2"/>
      <c r="V253" s="2"/>
      <c r="W253" s="2"/>
      <c r="X253" s="2"/>
    </row>
    <row r="254" spans="2:24" ht="16.8" thickBot="1"/>
    <row r="255" spans="2:24" ht="16.2" customHeight="1">
      <c r="B255" s="12" t="s">
        <v>47</v>
      </c>
      <c r="C255" s="108"/>
      <c r="D255" s="109"/>
      <c r="F255" s="12" t="s">
        <v>47</v>
      </c>
      <c r="G255" s="108"/>
      <c r="H255" s="109"/>
      <c r="J255" s="12" t="s">
        <v>47</v>
      </c>
      <c r="K255" s="108"/>
      <c r="L255" s="109"/>
      <c r="N255" s="12" t="s">
        <v>47</v>
      </c>
      <c r="O255" s="108"/>
      <c r="P255" s="109"/>
      <c r="R255" s="12" t="s">
        <v>47</v>
      </c>
      <c r="S255" s="108"/>
      <c r="T255" s="109"/>
      <c r="V255" s="12" t="s">
        <v>47</v>
      </c>
      <c r="W255" s="108"/>
      <c r="X255" s="109"/>
    </row>
    <row r="256" spans="2:24" ht="16.8" thickBot="1">
      <c r="B256" s="13" t="s">
        <v>48</v>
      </c>
      <c r="C256" s="106"/>
      <c r="D256" s="107"/>
      <c r="F256" s="13" t="s">
        <v>48</v>
      </c>
      <c r="G256" s="106"/>
      <c r="H256" s="107"/>
      <c r="J256" s="13" t="s">
        <v>48</v>
      </c>
      <c r="K256" s="106"/>
      <c r="L256" s="107"/>
      <c r="N256" s="13" t="s">
        <v>48</v>
      </c>
      <c r="O256" s="106"/>
      <c r="P256" s="107"/>
      <c r="R256" s="13" t="s">
        <v>48</v>
      </c>
      <c r="S256" s="106"/>
      <c r="T256" s="107"/>
      <c r="V256" s="13" t="s">
        <v>48</v>
      </c>
      <c r="W256" s="106"/>
      <c r="X256" s="107"/>
    </row>
    <row r="257" spans="2:24">
      <c r="B257" s="14"/>
      <c r="C257" s="15" t="s">
        <v>49</v>
      </c>
      <c r="D257" s="14"/>
      <c r="F257" s="14"/>
      <c r="G257" s="15" t="s">
        <v>49</v>
      </c>
      <c r="H257" s="14"/>
      <c r="J257" s="14"/>
      <c r="K257" s="15" t="s">
        <v>49</v>
      </c>
      <c r="L257" s="14"/>
      <c r="N257" s="14"/>
      <c r="O257" s="15" t="s">
        <v>49</v>
      </c>
      <c r="P257" s="14"/>
      <c r="R257" s="14"/>
      <c r="S257" s="15" t="s">
        <v>49</v>
      </c>
      <c r="T257" s="14"/>
      <c r="V257" s="14"/>
      <c r="W257" s="15" t="s">
        <v>49</v>
      </c>
      <c r="X257" s="14"/>
    </row>
    <row r="258" spans="2:24">
      <c r="B258" s="69" t="s">
        <v>1</v>
      </c>
      <c r="C258" s="104"/>
      <c r="D258" s="105"/>
      <c r="E258" s="16"/>
      <c r="F258" s="69" t="s">
        <v>1</v>
      </c>
      <c r="G258" s="104"/>
      <c r="H258" s="105"/>
      <c r="I258" s="16"/>
      <c r="J258" s="69" t="s">
        <v>1</v>
      </c>
      <c r="K258" s="104"/>
      <c r="L258" s="105"/>
      <c r="M258" s="16"/>
      <c r="N258" s="69" t="s">
        <v>1</v>
      </c>
      <c r="O258" s="104"/>
      <c r="P258" s="105"/>
      <c r="Q258" s="16"/>
      <c r="R258" s="69" t="s">
        <v>1</v>
      </c>
      <c r="S258" s="104"/>
      <c r="T258" s="105"/>
      <c r="U258" s="16"/>
      <c r="V258" s="69" t="s">
        <v>1</v>
      </c>
      <c r="W258" s="104"/>
      <c r="X258" s="105"/>
    </row>
    <row r="259" spans="2:24">
      <c r="B259" s="69" t="s">
        <v>2</v>
      </c>
      <c r="C259" s="104"/>
      <c r="D259" s="105"/>
      <c r="E259" s="16"/>
      <c r="F259" s="69" t="s">
        <v>2</v>
      </c>
      <c r="G259" s="104"/>
      <c r="H259" s="105"/>
      <c r="I259" s="16"/>
      <c r="J259" s="69" t="s">
        <v>2</v>
      </c>
      <c r="K259" s="104"/>
      <c r="L259" s="105"/>
      <c r="M259" s="16"/>
      <c r="N259" s="69" t="s">
        <v>2</v>
      </c>
      <c r="O259" s="104"/>
      <c r="P259" s="105"/>
      <c r="Q259" s="16"/>
      <c r="R259" s="69" t="s">
        <v>2</v>
      </c>
      <c r="S259" s="104"/>
      <c r="T259" s="105"/>
      <c r="U259" s="16"/>
      <c r="V259" s="69" t="s">
        <v>2</v>
      </c>
      <c r="W259" s="104"/>
      <c r="X259" s="105"/>
    </row>
    <row r="260" spans="2:24">
      <c r="B260" s="69" t="s">
        <v>3</v>
      </c>
      <c r="C260" s="104"/>
      <c r="D260" s="105"/>
      <c r="E260" s="16"/>
      <c r="F260" s="69" t="s">
        <v>3</v>
      </c>
      <c r="G260" s="104"/>
      <c r="H260" s="105"/>
      <c r="I260" s="16"/>
      <c r="J260" s="69" t="s">
        <v>3</v>
      </c>
      <c r="K260" s="104"/>
      <c r="L260" s="105"/>
      <c r="M260" s="16"/>
      <c r="N260" s="69" t="s">
        <v>3</v>
      </c>
      <c r="O260" s="104"/>
      <c r="P260" s="105"/>
      <c r="Q260" s="16"/>
      <c r="R260" s="69" t="s">
        <v>3</v>
      </c>
      <c r="S260" s="104"/>
      <c r="T260" s="105"/>
      <c r="U260" s="16"/>
      <c r="V260" s="69" t="s">
        <v>3</v>
      </c>
      <c r="W260" s="104"/>
      <c r="X260" s="105"/>
    </row>
    <row r="261" spans="2:24">
      <c r="B261" s="69" t="s">
        <v>4</v>
      </c>
      <c r="C261" s="104"/>
      <c r="D261" s="105"/>
      <c r="E261" s="16"/>
      <c r="F261" s="69" t="s">
        <v>4</v>
      </c>
      <c r="G261" s="104"/>
      <c r="H261" s="105"/>
      <c r="I261" s="16"/>
      <c r="J261" s="69" t="s">
        <v>4</v>
      </c>
      <c r="K261" s="104"/>
      <c r="L261" s="105"/>
      <c r="M261" s="16"/>
      <c r="N261" s="69" t="s">
        <v>4</v>
      </c>
      <c r="O261" s="104"/>
      <c r="P261" s="105"/>
      <c r="Q261" s="16"/>
      <c r="R261" s="69" t="s">
        <v>4</v>
      </c>
      <c r="S261" s="104"/>
      <c r="T261" s="105"/>
      <c r="U261" s="16"/>
      <c r="V261" s="69" t="s">
        <v>4</v>
      </c>
      <c r="W261" s="104"/>
      <c r="X261" s="105"/>
    </row>
    <row r="262" spans="2:24">
      <c r="B262" s="69" t="s">
        <v>5</v>
      </c>
      <c r="C262" s="104"/>
      <c r="D262" s="105"/>
      <c r="E262" s="16"/>
      <c r="F262" s="69" t="s">
        <v>5</v>
      </c>
      <c r="G262" s="104"/>
      <c r="H262" s="105"/>
      <c r="I262" s="16"/>
      <c r="J262" s="69" t="s">
        <v>5</v>
      </c>
      <c r="K262" s="104"/>
      <c r="L262" s="105"/>
      <c r="M262" s="16"/>
      <c r="N262" s="69" t="s">
        <v>5</v>
      </c>
      <c r="O262" s="104"/>
      <c r="P262" s="105"/>
      <c r="Q262" s="16"/>
      <c r="R262" s="69" t="s">
        <v>5</v>
      </c>
      <c r="S262" s="104"/>
      <c r="T262" s="105"/>
      <c r="U262" s="16"/>
      <c r="V262" s="69" t="s">
        <v>5</v>
      </c>
      <c r="W262" s="104"/>
      <c r="X262" s="105"/>
    </row>
    <row r="263" spans="2:24">
      <c r="B263" s="69" t="s">
        <v>6</v>
      </c>
      <c r="C263" s="104" t="s">
        <v>93</v>
      </c>
      <c r="D263" s="105"/>
      <c r="E263" s="16"/>
      <c r="F263" s="69" t="s">
        <v>6</v>
      </c>
      <c r="G263" s="104" t="s">
        <v>93</v>
      </c>
      <c r="H263" s="105"/>
      <c r="I263" s="16"/>
      <c r="J263" s="69" t="s">
        <v>6</v>
      </c>
      <c r="K263" s="104" t="s">
        <v>93</v>
      </c>
      <c r="L263" s="105"/>
      <c r="M263" s="16"/>
      <c r="N263" s="69" t="s">
        <v>6</v>
      </c>
      <c r="O263" s="104" t="s">
        <v>93</v>
      </c>
      <c r="P263" s="105"/>
      <c r="Q263" s="16"/>
      <c r="R263" s="69" t="s">
        <v>6</v>
      </c>
      <c r="S263" s="104" t="s">
        <v>93</v>
      </c>
      <c r="T263" s="105"/>
      <c r="U263" s="16"/>
      <c r="V263" s="69" t="s">
        <v>6</v>
      </c>
      <c r="W263" s="104" t="s">
        <v>93</v>
      </c>
      <c r="X263" s="105"/>
    </row>
    <row r="264" spans="2:24">
      <c r="B264" s="69" t="s">
        <v>7</v>
      </c>
      <c r="C264" s="69" t="s">
        <v>8</v>
      </c>
      <c r="D264" s="69" t="s">
        <v>9</v>
      </c>
      <c r="E264" s="16"/>
      <c r="F264" s="69" t="s">
        <v>7</v>
      </c>
      <c r="G264" s="69" t="s">
        <v>8</v>
      </c>
      <c r="H264" s="69" t="s">
        <v>9</v>
      </c>
      <c r="I264" s="16"/>
      <c r="J264" s="69" t="s">
        <v>7</v>
      </c>
      <c r="K264" s="69" t="s">
        <v>8</v>
      </c>
      <c r="L264" s="69" t="s">
        <v>9</v>
      </c>
      <c r="M264" s="16"/>
      <c r="N264" s="69" t="s">
        <v>7</v>
      </c>
      <c r="O264" s="69" t="s">
        <v>8</v>
      </c>
      <c r="P264" s="69" t="s">
        <v>9</v>
      </c>
      <c r="Q264" s="16"/>
      <c r="R264" s="69" t="s">
        <v>7</v>
      </c>
      <c r="S264" s="69" t="s">
        <v>8</v>
      </c>
      <c r="T264" s="69" t="s">
        <v>9</v>
      </c>
      <c r="U264" s="16"/>
      <c r="V264" s="69" t="s">
        <v>7</v>
      </c>
      <c r="W264" s="69" t="s">
        <v>8</v>
      </c>
      <c r="X264" s="69" t="s">
        <v>9</v>
      </c>
    </row>
    <row r="265" spans="2:24">
      <c r="B2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65" s="18"/>
      <c r="E265" s="16"/>
      <c r="F2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65" s="18"/>
      <c r="I265" s="16"/>
      <c r="J2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65" s="18"/>
      <c r="M265" s="16"/>
      <c r="N2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65" s="18"/>
      <c r="Q265" s="16"/>
      <c r="R2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65" s="18"/>
      <c r="U265" s="16"/>
      <c r="V2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65" s="18"/>
    </row>
    <row r="266" spans="2:24">
      <c r="B266" s="69">
        <f t="shared" ref="B266:B274" ca="1" si="60">IF(RIGHT(INDIRECT(ADDRESS(FLOOR((ROW()-5)/25,1)*25+13,FLOOR((COLUMN()-2)/8,1)*8+3)),3)="16C",
IF((MOD(ROW()-14,25)+FLOOR(MOD(COLUMN()-2,8)/4,1)*10)&gt;16,"",MOD(ROW()-14,25)+FLOOR(MOD(COLUMN()-2,8)/4,1)*10),MOD(ROW()-14,25))</f>
        <v>2</v>
      </c>
      <c r="C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66" s="18"/>
      <c r="E266" s="16"/>
      <c r="F266" s="69">
        <f t="shared" ref="F266:F274" ca="1" si="61">IF(RIGHT(INDIRECT(ADDRESS(FLOOR((ROW()-5)/25,1)*25+13,FLOOR((COLUMN()-2)/8,1)*8+3)),3)="16C",
IF((MOD(ROW()-14,25)+FLOOR(MOD(COLUMN()-2,8)/4,1)*10)&gt;16,"",MOD(ROW()-14,25)+FLOOR(MOD(COLUMN()-2,8)/4,1)*10),MOD(ROW()-14,25))</f>
        <v>2</v>
      </c>
      <c r="G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66" s="18"/>
      <c r="I266" s="16"/>
      <c r="J266" s="69">
        <f t="shared" ref="J266:J274" ca="1" si="62">IF(RIGHT(INDIRECT(ADDRESS(FLOOR((ROW()-5)/25,1)*25+13,FLOOR((COLUMN()-2)/8,1)*8+3)),3)="16C",
IF((MOD(ROW()-14,25)+FLOOR(MOD(COLUMN()-2,8)/4,1)*10)&gt;16,"",MOD(ROW()-14,25)+FLOOR(MOD(COLUMN()-2,8)/4,1)*10),MOD(ROW()-14,25))</f>
        <v>2</v>
      </c>
      <c r="K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66" s="18"/>
      <c r="M266" s="16"/>
      <c r="N266" s="69">
        <f t="shared" ref="N266:N274" ca="1" si="63">IF(RIGHT(INDIRECT(ADDRESS(FLOOR((ROW()-5)/25,1)*25+13,FLOOR((COLUMN()-2)/8,1)*8+3)),3)="16C",
IF((MOD(ROW()-14,25)+FLOOR(MOD(COLUMN()-2,8)/4,1)*10)&gt;16,"",MOD(ROW()-14,25)+FLOOR(MOD(COLUMN()-2,8)/4,1)*10),MOD(ROW()-14,25))</f>
        <v>2</v>
      </c>
      <c r="O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66" s="18"/>
      <c r="Q266" s="16"/>
      <c r="R266" s="69">
        <f t="shared" ref="R266:R274" ca="1" si="64">IF(RIGHT(INDIRECT(ADDRESS(FLOOR((ROW()-5)/25,1)*25+13,FLOOR((COLUMN()-2)/8,1)*8+3)),3)="16C",
IF((MOD(ROW()-14,25)+FLOOR(MOD(COLUMN()-2,8)/4,1)*10)&gt;16,"",MOD(ROW()-14,25)+FLOOR(MOD(COLUMN()-2,8)/4,1)*10),MOD(ROW()-14,25))</f>
        <v>2</v>
      </c>
      <c r="S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66" s="18"/>
      <c r="U266" s="16"/>
      <c r="V266" s="69">
        <f t="shared" ref="V266:V274" ca="1" si="65">IF(RIGHT(INDIRECT(ADDRESS(FLOOR((ROW()-5)/25,1)*25+13,FLOOR((COLUMN()-2)/8,1)*8+3)),3)="16C",
IF((MOD(ROW()-14,25)+FLOOR(MOD(COLUMN()-2,8)/4,1)*10)&gt;16,"",MOD(ROW()-14,25)+FLOOR(MOD(COLUMN()-2,8)/4,1)*10),MOD(ROW()-14,25))</f>
        <v>2</v>
      </c>
      <c r="W2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66" s="18"/>
    </row>
    <row r="267" spans="2:24">
      <c r="B267" s="69">
        <f t="shared" ca="1" si="60"/>
        <v>3</v>
      </c>
      <c r="C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67" s="18"/>
      <c r="E267" s="16"/>
      <c r="F267" s="69">
        <f t="shared" ca="1" si="61"/>
        <v>3</v>
      </c>
      <c r="G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67" s="18"/>
      <c r="I267" s="16"/>
      <c r="J267" s="69">
        <f t="shared" ca="1" si="62"/>
        <v>3</v>
      </c>
      <c r="K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67" s="18"/>
      <c r="M267" s="16"/>
      <c r="N267" s="69">
        <f t="shared" ca="1" si="63"/>
        <v>3</v>
      </c>
      <c r="O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67" s="18"/>
      <c r="Q267" s="16"/>
      <c r="R267" s="69">
        <f t="shared" ca="1" si="64"/>
        <v>3</v>
      </c>
      <c r="S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67" s="18"/>
      <c r="U267" s="16"/>
      <c r="V267" s="69">
        <f t="shared" ca="1" si="65"/>
        <v>3</v>
      </c>
      <c r="W2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67" s="18"/>
    </row>
    <row r="268" spans="2:24">
      <c r="B268" s="69">
        <f t="shared" ca="1" si="60"/>
        <v>4</v>
      </c>
      <c r="C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68" s="18"/>
      <c r="E268" s="16"/>
      <c r="F268" s="69">
        <f t="shared" ca="1" si="61"/>
        <v>4</v>
      </c>
      <c r="G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68" s="18"/>
      <c r="I268" s="16"/>
      <c r="J268" s="69">
        <f t="shared" ca="1" si="62"/>
        <v>4</v>
      </c>
      <c r="K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68" s="18"/>
      <c r="M268" s="16"/>
      <c r="N268" s="69">
        <f t="shared" ca="1" si="63"/>
        <v>4</v>
      </c>
      <c r="O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68" s="18"/>
      <c r="Q268" s="16"/>
      <c r="R268" s="69">
        <f t="shared" ca="1" si="64"/>
        <v>4</v>
      </c>
      <c r="S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68" s="18"/>
      <c r="U268" s="16"/>
      <c r="V268" s="69">
        <f t="shared" ca="1" si="65"/>
        <v>4</v>
      </c>
      <c r="W2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68" s="18"/>
    </row>
    <row r="269" spans="2:24">
      <c r="B269" s="69">
        <f t="shared" ca="1" si="60"/>
        <v>5</v>
      </c>
      <c r="C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69" s="20"/>
      <c r="E269" s="16"/>
      <c r="F269" s="69">
        <f t="shared" ca="1" si="61"/>
        <v>5</v>
      </c>
      <c r="G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69" s="20"/>
      <c r="I269" s="16"/>
      <c r="J269" s="69">
        <f t="shared" ca="1" si="62"/>
        <v>5</v>
      </c>
      <c r="K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69" s="20"/>
      <c r="M269" s="16"/>
      <c r="N269" s="69">
        <f t="shared" ca="1" si="63"/>
        <v>5</v>
      </c>
      <c r="O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69" s="20"/>
      <c r="Q269" s="16"/>
      <c r="R269" s="69">
        <f t="shared" ca="1" si="64"/>
        <v>5</v>
      </c>
      <c r="S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69" s="20"/>
      <c r="U269" s="16"/>
      <c r="V269" s="69">
        <f t="shared" ca="1" si="65"/>
        <v>5</v>
      </c>
      <c r="W2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69" s="20"/>
    </row>
    <row r="270" spans="2:24">
      <c r="B270" s="69">
        <f t="shared" ca="1" si="60"/>
        <v>6</v>
      </c>
      <c r="C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70" s="69"/>
      <c r="E270" s="16"/>
      <c r="F270" s="69">
        <f t="shared" ca="1" si="61"/>
        <v>6</v>
      </c>
      <c r="G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70" s="69"/>
      <c r="I270" s="16"/>
      <c r="J270" s="69">
        <f t="shared" ca="1" si="62"/>
        <v>6</v>
      </c>
      <c r="K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70" s="69"/>
      <c r="M270" s="16"/>
      <c r="N270" s="69">
        <f t="shared" ca="1" si="63"/>
        <v>6</v>
      </c>
      <c r="O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70" s="69"/>
      <c r="Q270" s="16"/>
      <c r="R270" s="69">
        <f t="shared" ca="1" si="64"/>
        <v>6</v>
      </c>
      <c r="S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70" s="69"/>
      <c r="U270" s="16"/>
      <c r="V270" s="69">
        <f t="shared" ca="1" si="65"/>
        <v>6</v>
      </c>
      <c r="W2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70" s="69"/>
    </row>
    <row r="271" spans="2:24">
      <c r="B271" s="69">
        <f t="shared" ca="1" si="60"/>
        <v>7</v>
      </c>
      <c r="C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71" s="69"/>
      <c r="E271" s="16"/>
      <c r="F271" s="69">
        <f t="shared" ca="1" si="61"/>
        <v>7</v>
      </c>
      <c r="G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71" s="69"/>
      <c r="I271" s="16"/>
      <c r="J271" s="69">
        <f t="shared" ca="1" si="62"/>
        <v>7</v>
      </c>
      <c r="K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71" s="69"/>
      <c r="M271" s="16"/>
      <c r="N271" s="69">
        <f t="shared" ca="1" si="63"/>
        <v>7</v>
      </c>
      <c r="O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71" s="69"/>
      <c r="Q271" s="16"/>
      <c r="R271" s="69">
        <f t="shared" ca="1" si="64"/>
        <v>7</v>
      </c>
      <c r="S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71" s="69"/>
      <c r="U271" s="16"/>
      <c r="V271" s="69">
        <f t="shared" ca="1" si="65"/>
        <v>7</v>
      </c>
      <c r="W2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71" s="69"/>
    </row>
    <row r="272" spans="2:24">
      <c r="B272" s="69">
        <f t="shared" ca="1" si="60"/>
        <v>8</v>
      </c>
      <c r="C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72" s="69"/>
      <c r="E272" s="16"/>
      <c r="F272" s="69">
        <f t="shared" ca="1" si="61"/>
        <v>8</v>
      </c>
      <c r="G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72" s="69"/>
      <c r="I272" s="16"/>
      <c r="J272" s="69">
        <f t="shared" ca="1" si="62"/>
        <v>8</v>
      </c>
      <c r="K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72" s="69"/>
      <c r="M272" s="16"/>
      <c r="N272" s="69">
        <f t="shared" ca="1" si="63"/>
        <v>8</v>
      </c>
      <c r="O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72" s="69"/>
      <c r="Q272" s="16"/>
      <c r="R272" s="69">
        <f t="shared" ca="1" si="64"/>
        <v>8</v>
      </c>
      <c r="S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72" s="69"/>
      <c r="U272" s="16"/>
      <c r="V272" s="69">
        <f t="shared" ca="1" si="65"/>
        <v>8</v>
      </c>
      <c r="W2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72" s="69"/>
    </row>
    <row r="273" spans="2:24">
      <c r="B273" s="69">
        <f t="shared" ca="1" si="60"/>
        <v>9</v>
      </c>
      <c r="C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73" s="69"/>
      <c r="E273" s="16"/>
      <c r="F273" s="69">
        <f t="shared" ca="1" si="61"/>
        <v>9</v>
      </c>
      <c r="G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73" s="69"/>
      <c r="I273" s="16"/>
      <c r="J273" s="69">
        <f t="shared" ca="1" si="62"/>
        <v>9</v>
      </c>
      <c r="K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73" s="69"/>
      <c r="M273" s="16"/>
      <c r="N273" s="69">
        <f t="shared" ca="1" si="63"/>
        <v>9</v>
      </c>
      <c r="O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73" s="69"/>
      <c r="Q273" s="16"/>
      <c r="R273" s="69">
        <f t="shared" ca="1" si="64"/>
        <v>9</v>
      </c>
      <c r="S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73" s="69"/>
      <c r="U273" s="16"/>
      <c r="V273" s="69">
        <f t="shared" ca="1" si="65"/>
        <v>9</v>
      </c>
      <c r="W2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73" s="69"/>
    </row>
    <row r="274" spans="2:24">
      <c r="B274" s="69">
        <f t="shared" ca="1" si="60"/>
        <v>10</v>
      </c>
      <c r="C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74" s="69"/>
      <c r="E274" s="16"/>
      <c r="F274" s="69">
        <f t="shared" ca="1" si="61"/>
        <v>10</v>
      </c>
      <c r="G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74" s="69"/>
      <c r="I274" s="16"/>
      <c r="J274" s="69">
        <f t="shared" ca="1" si="62"/>
        <v>10</v>
      </c>
      <c r="K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74" s="69"/>
      <c r="M274" s="16"/>
      <c r="N274" s="69">
        <f t="shared" ca="1" si="63"/>
        <v>10</v>
      </c>
      <c r="O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74" s="69"/>
      <c r="Q274" s="16"/>
      <c r="R274" s="69">
        <f t="shared" ca="1" si="64"/>
        <v>10</v>
      </c>
      <c r="S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74" s="69"/>
      <c r="U274" s="16"/>
      <c r="V274" s="69">
        <f t="shared" ca="1" si="65"/>
        <v>10</v>
      </c>
      <c r="W2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74" s="69"/>
    </row>
    <row r="275" spans="2:24">
      <c r="B275" s="101" t="s">
        <v>226</v>
      </c>
      <c r="C275" s="102"/>
      <c r="D275" s="103"/>
      <c r="E275" s="16"/>
      <c r="F275" s="101" t="s">
        <v>226</v>
      </c>
      <c r="G275" s="102"/>
      <c r="H275" s="103"/>
      <c r="I275" s="16"/>
      <c r="J275" s="101" t="s">
        <v>226</v>
      </c>
      <c r="K275" s="102"/>
      <c r="L275" s="103"/>
      <c r="M275" s="16"/>
      <c r="N275" s="101" t="s">
        <v>226</v>
      </c>
      <c r="O275" s="102"/>
      <c r="P275" s="103"/>
      <c r="Q275" s="16"/>
      <c r="R275" s="101" t="s">
        <v>226</v>
      </c>
      <c r="S275" s="102"/>
      <c r="T275" s="103"/>
      <c r="U275" s="16"/>
      <c r="V275" s="101" t="s">
        <v>226</v>
      </c>
      <c r="W275" s="102"/>
      <c r="X275" s="103"/>
    </row>
    <row r="276" spans="2:24" ht="6" hidden="1" customHeight="1">
      <c r="B276" s="2"/>
      <c r="C276" s="2"/>
      <c r="D276" s="2"/>
      <c r="F276" s="2"/>
      <c r="G276" s="2"/>
      <c r="H276" s="2"/>
      <c r="J276" s="2"/>
      <c r="K276" s="2"/>
      <c r="L276" s="2"/>
      <c r="N276" s="2"/>
      <c r="O276" s="2"/>
      <c r="P276" s="2"/>
      <c r="R276" s="2"/>
      <c r="S276" s="2"/>
      <c r="T276" s="2"/>
      <c r="V276" s="2"/>
      <c r="W276" s="2"/>
      <c r="X276" s="2"/>
    </row>
    <row r="277" spans="2:24" ht="6" hidden="1" customHeight="1">
      <c r="B277" s="2"/>
      <c r="C277" s="2"/>
      <c r="D277" s="2"/>
      <c r="F277" s="2" t="str">
        <f>C288</f>
        <v>　</v>
      </c>
      <c r="G277" s="11" t="str">
        <f>F277</f>
        <v>　</v>
      </c>
      <c r="H277" s="11" t="str">
        <f>G277</f>
        <v>　</v>
      </c>
      <c r="J277" s="2"/>
      <c r="K277" s="2"/>
      <c r="L277" s="2"/>
      <c r="N277" s="2" t="str">
        <f>K288</f>
        <v>　</v>
      </c>
      <c r="O277" s="11" t="str">
        <f>N277</f>
        <v>　</v>
      </c>
      <c r="P277" s="11" t="str">
        <f>O277</f>
        <v>　</v>
      </c>
      <c r="R277" s="2"/>
      <c r="S277" s="2"/>
      <c r="T277" s="2"/>
      <c r="V277" s="2" t="str">
        <f>S288</f>
        <v>　</v>
      </c>
      <c r="W277" s="11" t="str">
        <f>V277</f>
        <v>　</v>
      </c>
      <c r="X277" s="11" t="str">
        <f>W277</f>
        <v>　</v>
      </c>
    </row>
    <row r="278" spans="2:24" ht="6" hidden="1" customHeight="1">
      <c r="B278" s="2"/>
      <c r="C278" s="2"/>
      <c r="D278" s="2"/>
      <c r="F278" s="2"/>
      <c r="G278" s="2"/>
      <c r="H278" s="2"/>
      <c r="J278" s="2"/>
      <c r="K278" s="2"/>
      <c r="L278" s="2"/>
      <c r="N278" s="2"/>
      <c r="O278" s="2"/>
      <c r="P278" s="2"/>
      <c r="R278" s="2"/>
      <c r="S278" s="2"/>
      <c r="T278" s="2"/>
      <c r="V278" s="2"/>
      <c r="W278" s="2"/>
      <c r="X278" s="2"/>
    </row>
    <row r="279" spans="2:24" ht="16.8" thickBot="1"/>
    <row r="280" spans="2:24" ht="16.2" customHeight="1">
      <c r="B280" s="12" t="s">
        <v>47</v>
      </c>
      <c r="C280" s="108"/>
      <c r="D280" s="109"/>
      <c r="F280" s="12" t="s">
        <v>47</v>
      </c>
      <c r="G280" s="108"/>
      <c r="H280" s="109"/>
      <c r="J280" s="12" t="s">
        <v>47</v>
      </c>
      <c r="K280" s="108"/>
      <c r="L280" s="109"/>
      <c r="N280" s="12" t="s">
        <v>47</v>
      </c>
      <c r="O280" s="108"/>
      <c r="P280" s="109"/>
      <c r="R280" s="12" t="s">
        <v>47</v>
      </c>
      <c r="S280" s="108"/>
      <c r="T280" s="109"/>
      <c r="V280" s="12" t="s">
        <v>47</v>
      </c>
      <c r="W280" s="108"/>
      <c r="X280" s="109"/>
    </row>
    <row r="281" spans="2:24" ht="16.8" thickBot="1">
      <c r="B281" s="13" t="s">
        <v>48</v>
      </c>
      <c r="C281" s="106"/>
      <c r="D281" s="107"/>
      <c r="F281" s="13" t="s">
        <v>48</v>
      </c>
      <c r="G281" s="106"/>
      <c r="H281" s="107"/>
      <c r="J281" s="13" t="s">
        <v>48</v>
      </c>
      <c r="K281" s="106"/>
      <c r="L281" s="107"/>
      <c r="N281" s="13" t="s">
        <v>48</v>
      </c>
      <c r="O281" s="106"/>
      <c r="P281" s="107"/>
      <c r="R281" s="13" t="s">
        <v>48</v>
      </c>
      <c r="S281" s="106"/>
      <c r="T281" s="107"/>
      <c r="V281" s="13" t="s">
        <v>48</v>
      </c>
      <c r="W281" s="106"/>
      <c r="X281" s="107"/>
    </row>
    <row r="282" spans="2:24">
      <c r="B282" s="14"/>
      <c r="C282" s="15" t="s">
        <v>49</v>
      </c>
      <c r="D282" s="14"/>
      <c r="F282" s="14"/>
      <c r="G282" s="15" t="s">
        <v>49</v>
      </c>
      <c r="H282" s="14"/>
      <c r="J282" s="14"/>
      <c r="K282" s="15" t="s">
        <v>49</v>
      </c>
      <c r="L282" s="14"/>
      <c r="N282" s="14"/>
      <c r="O282" s="15" t="s">
        <v>49</v>
      </c>
      <c r="P282" s="14"/>
      <c r="R282" s="14"/>
      <c r="S282" s="15" t="s">
        <v>49</v>
      </c>
      <c r="T282" s="14"/>
      <c r="V282" s="14"/>
      <c r="W282" s="15" t="s">
        <v>49</v>
      </c>
      <c r="X282" s="14"/>
    </row>
    <row r="283" spans="2:24">
      <c r="B283" s="69" t="s">
        <v>1</v>
      </c>
      <c r="C283" s="104"/>
      <c r="D283" s="105"/>
      <c r="E283" s="16"/>
      <c r="F283" s="69" t="s">
        <v>1</v>
      </c>
      <c r="G283" s="104"/>
      <c r="H283" s="105"/>
      <c r="I283" s="16"/>
      <c r="J283" s="69" t="s">
        <v>1</v>
      </c>
      <c r="K283" s="104"/>
      <c r="L283" s="105"/>
      <c r="M283" s="16"/>
      <c r="N283" s="69" t="s">
        <v>1</v>
      </c>
      <c r="O283" s="104"/>
      <c r="P283" s="105"/>
      <c r="Q283" s="16"/>
      <c r="R283" s="69" t="s">
        <v>1</v>
      </c>
      <c r="S283" s="104"/>
      <c r="T283" s="105"/>
      <c r="U283" s="16"/>
      <c r="V283" s="69" t="s">
        <v>1</v>
      </c>
      <c r="W283" s="104"/>
      <c r="X283" s="105"/>
    </row>
    <row r="284" spans="2:24">
      <c r="B284" s="69" t="s">
        <v>2</v>
      </c>
      <c r="C284" s="104"/>
      <c r="D284" s="105"/>
      <c r="E284" s="16"/>
      <c r="F284" s="69" t="s">
        <v>2</v>
      </c>
      <c r="G284" s="104"/>
      <c r="H284" s="105"/>
      <c r="I284" s="16"/>
      <c r="J284" s="69" t="s">
        <v>2</v>
      </c>
      <c r="K284" s="104"/>
      <c r="L284" s="105"/>
      <c r="M284" s="16"/>
      <c r="N284" s="69" t="s">
        <v>2</v>
      </c>
      <c r="O284" s="104"/>
      <c r="P284" s="105"/>
      <c r="Q284" s="16"/>
      <c r="R284" s="69" t="s">
        <v>2</v>
      </c>
      <c r="S284" s="104"/>
      <c r="T284" s="105"/>
      <c r="U284" s="16"/>
      <c r="V284" s="69" t="s">
        <v>2</v>
      </c>
      <c r="W284" s="104"/>
      <c r="X284" s="105"/>
    </row>
    <row r="285" spans="2:24">
      <c r="B285" s="69" t="s">
        <v>3</v>
      </c>
      <c r="C285" s="104"/>
      <c r="D285" s="105"/>
      <c r="E285" s="16"/>
      <c r="F285" s="69" t="s">
        <v>3</v>
      </c>
      <c r="G285" s="104"/>
      <c r="H285" s="105"/>
      <c r="I285" s="16"/>
      <c r="J285" s="69" t="s">
        <v>3</v>
      </c>
      <c r="K285" s="104"/>
      <c r="L285" s="105"/>
      <c r="M285" s="16"/>
      <c r="N285" s="69" t="s">
        <v>3</v>
      </c>
      <c r="O285" s="104"/>
      <c r="P285" s="105"/>
      <c r="Q285" s="16"/>
      <c r="R285" s="69" t="s">
        <v>3</v>
      </c>
      <c r="S285" s="104"/>
      <c r="T285" s="105"/>
      <c r="U285" s="16"/>
      <c r="V285" s="69" t="s">
        <v>3</v>
      </c>
      <c r="W285" s="104"/>
      <c r="X285" s="105"/>
    </row>
    <row r="286" spans="2:24">
      <c r="B286" s="69" t="s">
        <v>4</v>
      </c>
      <c r="C286" s="104"/>
      <c r="D286" s="105"/>
      <c r="E286" s="16"/>
      <c r="F286" s="69" t="s">
        <v>4</v>
      </c>
      <c r="G286" s="104"/>
      <c r="H286" s="105"/>
      <c r="I286" s="16"/>
      <c r="J286" s="69" t="s">
        <v>4</v>
      </c>
      <c r="K286" s="104"/>
      <c r="L286" s="105"/>
      <c r="M286" s="16"/>
      <c r="N286" s="69" t="s">
        <v>4</v>
      </c>
      <c r="O286" s="104"/>
      <c r="P286" s="105"/>
      <c r="Q286" s="16"/>
      <c r="R286" s="69" t="s">
        <v>4</v>
      </c>
      <c r="S286" s="104"/>
      <c r="T286" s="105"/>
      <c r="U286" s="16"/>
      <c r="V286" s="69" t="s">
        <v>4</v>
      </c>
      <c r="W286" s="104"/>
      <c r="X286" s="105"/>
    </row>
    <row r="287" spans="2:24">
      <c r="B287" s="69" t="s">
        <v>5</v>
      </c>
      <c r="C287" s="104"/>
      <c r="D287" s="105"/>
      <c r="E287" s="16"/>
      <c r="F287" s="69" t="s">
        <v>5</v>
      </c>
      <c r="G287" s="104"/>
      <c r="H287" s="105"/>
      <c r="I287" s="16"/>
      <c r="J287" s="69" t="s">
        <v>5</v>
      </c>
      <c r="K287" s="104"/>
      <c r="L287" s="105"/>
      <c r="M287" s="16"/>
      <c r="N287" s="69" t="s">
        <v>5</v>
      </c>
      <c r="O287" s="104"/>
      <c r="P287" s="105"/>
      <c r="Q287" s="16"/>
      <c r="R287" s="69" t="s">
        <v>5</v>
      </c>
      <c r="S287" s="104"/>
      <c r="T287" s="105"/>
      <c r="U287" s="16"/>
      <c r="V287" s="69" t="s">
        <v>5</v>
      </c>
      <c r="W287" s="104"/>
      <c r="X287" s="105"/>
    </row>
    <row r="288" spans="2:24">
      <c r="B288" s="69" t="s">
        <v>6</v>
      </c>
      <c r="C288" s="104" t="s">
        <v>93</v>
      </c>
      <c r="D288" s="105"/>
      <c r="E288" s="16"/>
      <c r="F288" s="69" t="s">
        <v>6</v>
      </c>
      <c r="G288" s="104" t="s">
        <v>93</v>
      </c>
      <c r="H288" s="105"/>
      <c r="I288" s="16"/>
      <c r="J288" s="69" t="s">
        <v>6</v>
      </c>
      <c r="K288" s="104" t="s">
        <v>93</v>
      </c>
      <c r="L288" s="105"/>
      <c r="M288" s="16"/>
      <c r="N288" s="69" t="s">
        <v>6</v>
      </c>
      <c r="O288" s="104" t="s">
        <v>93</v>
      </c>
      <c r="P288" s="105"/>
      <c r="Q288" s="16"/>
      <c r="R288" s="69" t="s">
        <v>6</v>
      </c>
      <c r="S288" s="104" t="s">
        <v>93</v>
      </c>
      <c r="T288" s="105"/>
      <c r="U288" s="16"/>
      <c r="V288" s="69" t="s">
        <v>6</v>
      </c>
      <c r="W288" s="104" t="s">
        <v>93</v>
      </c>
      <c r="X288" s="105"/>
    </row>
    <row r="289" spans="2:24">
      <c r="B289" s="69" t="s">
        <v>7</v>
      </c>
      <c r="C289" s="69" t="s">
        <v>8</v>
      </c>
      <c r="D289" s="69" t="s">
        <v>9</v>
      </c>
      <c r="E289" s="16"/>
      <c r="F289" s="69" t="s">
        <v>7</v>
      </c>
      <c r="G289" s="69" t="s">
        <v>8</v>
      </c>
      <c r="H289" s="69" t="s">
        <v>9</v>
      </c>
      <c r="I289" s="16"/>
      <c r="J289" s="69" t="s">
        <v>7</v>
      </c>
      <c r="K289" s="69" t="s">
        <v>8</v>
      </c>
      <c r="L289" s="69" t="s">
        <v>9</v>
      </c>
      <c r="M289" s="16"/>
      <c r="N289" s="69" t="s">
        <v>7</v>
      </c>
      <c r="O289" s="69" t="s">
        <v>8</v>
      </c>
      <c r="P289" s="69" t="s">
        <v>9</v>
      </c>
      <c r="Q289" s="16"/>
      <c r="R289" s="69" t="s">
        <v>7</v>
      </c>
      <c r="S289" s="69" t="s">
        <v>8</v>
      </c>
      <c r="T289" s="69" t="s">
        <v>9</v>
      </c>
      <c r="U289" s="16"/>
      <c r="V289" s="69" t="s">
        <v>7</v>
      </c>
      <c r="W289" s="69" t="s">
        <v>8</v>
      </c>
      <c r="X289" s="69" t="s">
        <v>9</v>
      </c>
    </row>
    <row r="290" spans="2:24">
      <c r="B2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0" s="18"/>
      <c r="E290" s="16"/>
      <c r="F2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0" s="18"/>
      <c r="I290" s="16"/>
      <c r="J2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0" s="18"/>
      <c r="M290" s="16"/>
      <c r="N2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0" s="18"/>
      <c r="Q290" s="16"/>
      <c r="R2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0" s="18"/>
      <c r="U290" s="16"/>
      <c r="V2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2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0" s="18"/>
    </row>
    <row r="291" spans="2:24">
      <c r="B291" s="69">
        <f t="shared" ref="B291:B299" ca="1" si="66">IF(RIGHT(INDIRECT(ADDRESS(FLOOR((ROW()-5)/25,1)*25+13,FLOOR((COLUMN()-2)/8,1)*8+3)),3)="16C",
IF((MOD(ROW()-14,25)+FLOOR(MOD(COLUMN()-2,8)/4,1)*10)&gt;16,"",MOD(ROW()-14,25)+FLOOR(MOD(COLUMN()-2,8)/4,1)*10),MOD(ROW()-14,25))</f>
        <v>2</v>
      </c>
      <c r="C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1" s="18"/>
      <c r="E291" s="16"/>
      <c r="F291" s="69">
        <f t="shared" ref="F291:F299" ca="1" si="67">IF(RIGHT(INDIRECT(ADDRESS(FLOOR((ROW()-5)/25,1)*25+13,FLOOR((COLUMN()-2)/8,1)*8+3)),3)="16C",
IF((MOD(ROW()-14,25)+FLOOR(MOD(COLUMN()-2,8)/4,1)*10)&gt;16,"",MOD(ROW()-14,25)+FLOOR(MOD(COLUMN()-2,8)/4,1)*10),MOD(ROW()-14,25))</f>
        <v>2</v>
      </c>
      <c r="G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1" s="18"/>
      <c r="I291" s="16"/>
      <c r="J291" s="69">
        <f t="shared" ref="J291:J299" ca="1" si="68">IF(RIGHT(INDIRECT(ADDRESS(FLOOR((ROW()-5)/25,1)*25+13,FLOOR((COLUMN()-2)/8,1)*8+3)),3)="16C",
IF((MOD(ROW()-14,25)+FLOOR(MOD(COLUMN()-2,8)/4,1)*10)&gt;16,"",MOD(ROW()-14,25)+FLOOR(MOD(COLUMN()-2,8)/4,1)*10),MOD(ROW()-14,25))</f>
        <v>2</v>
      </c>
      <c r="K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1" s="18"/>
      <c r="M291" s="16"/>
      <c r="N291" s="69">
        <f t="shared" ref="N291:N299" ca="1" si="69">IF(RIGHT(INDIRECT(ADDRESS(FLOOR((ROW()-5)/25,1)*25+13,FLOOR((COLUMN()-2)/8,1)*8+3)),3)="16C",
IF((MOD(ROW()-14,25)+FLOOR(MOD(COLUMN()-2,8)/4,1)*10)&gt;16,"",MOD(ROW()-14,25)+FLOOR(MOD(COLUMN()-2,8)/4,1)*10),MOD(ROW()-14,25))</f>
        <v>2</v>
      </c>
      <c r="O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1" s="18"/>
      <c r="Q291" s="16"/>
      <c r="R291" s="69">
        <f t="shared" ref="R291:R299" ca="1" si="70">IF(RIGHT(INDIRECT(ADDRESS(FLOOR((ROW()-5)/25,1)*25+13,FLOOR((COLUMN()-2)/8,1)*8+3)),3)="16C",
IF((MOD(ROW()-14,25)+FLOOR(MOD(COLUMN()-2,8)/4,1)*10)&gt;16,"",MOD(ROW()-14,25)+FLOOR(MOD(COLUMN()-2,8)/4,1)*10),MOD(ROW()-14,25))</f>
        <v>2</v>
      </c>
      <c r="S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1" s="18"/>
      <c r="U291" s="16"/>
      <c r="V291" s="69">
        <f t="shared" ref="V291:V299" ca="1" si="71">IF(RIGHT(INDIRECT(ADDRESS(FLOOR((ROW()-5)/25,1)*25+13,FLOOR((COLUMN()-2)/8,1)*8+3)),3)="16C",
IF((MOD(ROW()-14,25)+FLOOR(MOD(COLUMN()-2,8)/4,1)*10)&gt;16,"",MOD(ROW()-14,25)+FLOOR(MOD(COLUMN()-2,8)/4,1)*10),MOD(ROW()-14,25))</f>
        <v>2</v>
      </c>
      <c r="W2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1" s="18"/>
    </row>
    <row r="292" spans="2:24">
      <c r="B292" s="69">
        <f t="shared" ca="1" si="66"/>
        <v>3</v>
      </c>
      <c r="C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2" s="18"/>
      <c r="E292" s="16"/>
      <c r="F292" s="69">
        <f t="shared" ca="1" si="67"/>
        <v>3</v>
      </c>
      <c r="G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2" s="18"/>
      <c r="I292" s="16"/>
      <c r="J292" s="69">
        <f t="shared" ca="1" si="68"/>
        <v>3</v>
      </c>
      <c r="K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2" s="18"/>
      <c r="M292" s="16"/>
      <c r="N292" s="69">
        <f t="shared" ca="1" si="69"/>
        <v>3</v>
      </c>
      <c r="O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2" s="18"/>
      <c r="Q292" s="16"/>
      <c r="R292" s="69">
        <f t="shared" ca="1" si="70"/>
        <v>3</v>
      </c>
      <c r="S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2" s="18"/>
      <c r="U292" s="16"/>
      <c r="V292" s="69">
        <f t="shared" ca="1" si="71"/>
        <v>3</v>
      </c>
      <c r="W2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2" s="18"/>
    </row>
    <row r="293" spans="2:24">
      <c r="B293" s="69">
        <f t="shared" ca="1" si="66"/>
        <v>4</v>
      </c>
      <c r="C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3" s="18"/>
      <c r="E293" s="16"/>
      <c r="F293" s="69">
        <f t="shared" ca="1" si="67"/>
        <v>4</v>
      </c>
      <c r="G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3" s="18"/>
      <c r="I293" s="16"/>
      <c r="J293" s="69">
        <f t="shared" ca="1" si="68"/>
        <v>4</v>
      </c>
      <c r="K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3" s="18"/>
      <c r="M293" s="16"/>
      <c r="N293" s="69">
        <f t="shared" ca="1" si="69"/>
        <v>4</v>
      </c>
      <c r="O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3" s="18"/>
      <c r="Q293" s="16"/>
      <c r="R293" s="69">
        <f t="shared" ca="1" si="70"/>
        <v>4</v>
      </c>
      <c r="S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3" s="18"/>
      <c r="U293" s="16"/>
      <c r="V293" s="69">
        <f t="shared" ca="1" si="71"/>
        <v>4</v>
      </c>
      <c r="W2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3" s="18"/>
    </row>
    <row r="294" spans="2:24">
      <c r="B294" s="69">
        <f t="shared" ca="1" si="66"/>
        <v>5</v>
      </c>
      <c r="C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4" s="20"/>
      <c r="E294" s="16"/>
      <c r="F294" s="69">
        <f t="shared" ca="1" si="67"/>
        <v>5</v>
      </c>
      <c r="G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4" s="20"/>
      <c r="I294" s="16"/>
      <c r="J294" s="69">
        <f t="shared" ca="1" si="68"/>
        <v>5</v>
      </c>
      <c r="K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4" s="20"/>
      <c r="M294" s="16"/>
      <c r="N294" s="69">
        <f t="shared" ca="1" si="69"/>
        <v>5</v>
      </c>
      <c r="O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4" s="20"/>
      <c r="Q294" s="16"/>
      <c r="R294" s="69">
        <f t="shared" ca="1" si="70"/>
        <v>5</v>
      </c>
      <c r="S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4" s="20"/>
      <c r="U294" s="16"/>
      <c r="V294" s="69">
        <f t="shared" ca="1" si="71"/>
        <v>5</v>
      </c>
      <c r="W2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4" s="20"/>
    </row>
    <row r="295" spans="2:24">
      <c r="B295" s="69">
        <f t="shared" ca="1" si="66"/>
        <v>6</v>
      </c>
      <c r="C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5" s="69"/>
      <c r="E295" s="16"/>
      <c r="F295" s="69">
        <f t="shared" ca="1" si="67"/>
        <v>6</v>
      </c>
      <c r="G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5" s="69"/>
      <c r="I295" s="16"/>
      <c r="J295" s="69">
        <f t="shared" ca="1" si="68"/>
        <v>6</v>
      </c>
      <c r="K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5" s="69"/>
      <c r="M295" s="16"/>
      <c r="N295" s="69">
        <f t="shared" ca="1" si="69"/>
        <v>6</v>
      </c>
      <c r="O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5" s="69"/>
      <c r="Q295" s="16"/>
      <c r="R295" s="69">
        <f t="shared" ca="1" si="70"/>
        <v>6</v>
      </c>
      <c r="S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5" s="69"/>
      <c r="U295" s="16"/>
      <c r="V295" s="69">
        <f t="shared" ca="1" si="71"/>
        <v>6</v>
      </c>
      <c r="W2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5" s="69"/>
    </row>
    <row r="296" spans="2:24">
      <c r="B296" s="69">
        <f t="shared" ca="1" si="66"/>
        <v>7</v>
      </c>
      <c r="C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6" s="69"/>
      <c r="E296" s="16"/>
      <c r="F296" s="69">
        <f t="shared" ca="1" si="67"/>
        <v>7</v>
      </c>
      <c r="G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6" s="69"/>
      <c r="I296" s="16"/>
      <c r="J296" s="69">
        <f t="shared" ca="1" si="68"/>
        <v>7</v>
      </c>
      <c r="K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6" s="69"/>
      <c r="M296" s="16"/>
      <c r="N296" s="69">
        <f t="shared" ca="1" si="69"/>
        <v>7</v>
      </c>
      <c r="O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6" s="69"/>
      <c r="Q296" s="16"/>
      <c r="R296" s="69">
        <f t="shared" ca="1" si="70"/>
        <v>7</v>
      </c>
      <c r="S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6" s="69"/>
      <c r="U296" s="16"/>
      <c r="V296" s="69">
        <f t="shared" ca="1" si="71"/>
        <v>7</v>
      </c>
      <c r="W2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6" s="69"/>
    </row>
    <row r="297" spans="2:24">
      <c r="B297" s="69">
        <f t="shared" ca="1" si="66"/>
        <v>8</v>
      </c>
      <c r="C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7" s="69"/>
      <c r="E297" s="16"/>
      <c r="F297" s="69">
        <f t="shared" ca="1" si="67"/>
        <v>8</v>
      </c>
      <c r="G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7" s="69"/>
      <c r="I297" s="16"/>
      <c r="J297" s="69">
        <f t="shared" ca="1" si="68"/>
        <v>8</v>
      </c>
      <c r="K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7" s="69"/>
      <c r="M297" s="16"/>
      <c r="N297" s="69">
        <f t="shared" ca="1" si="69"/>
        <v>8</v>
      </c>
      <c r="O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7" s="69"/>
      <c r="Q297" s="16"/>
      <c r="R297" s="69">
        <f t="shared" ca="1" si="70"/>
        <v>8</v>
      </c>
      <c r="S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7" s="69"/>
      <c r="U297" s="16"/>
      <c r="V297" s="69">
        <f t="shared" ca="1" si="71"/>
        <v>8</v>
      </c>
      <c r="W2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7" s="69"/>
    </row>
    <row r="298" spans="2:24">
      <c r="B298" s="69">
        <f t="shared" ca="1" si="66"/>
        <v>9</v>
      </c>
      <c r="C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8" s="69"/>
      <c r="E298" s="16"/>
      <c r="F298" s="69">
        <f t="shared" ca="1" si="67"/>
        <v>9</v>
      </c>
      <c r="G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8" s="69"/>
      <c r="I298" s="16"/>
      <c r="J298" s="69">
        <f t="shared" ca="1" si="68"/>
        <v>9</v>
      </c>
      <c r="K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8" s="69"/>
      <c r="M298" s="16"/>
      <c r="N298" s="69">
        <f t="shared" ca="1" si="69"/>
        <v>9</v>
      </c>
      <c r="O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8" s="69"/>
      <c r="Q298" s="16"/>
      <c r="R298" s="69">
        <f t="shared" ca="1" si="70"/>
        <v>9</v>
      </c>
      <c r="S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8" s="69"/>
      <c r="U298" s="16"/>
      <c r="V298" s="69">
        <f t="shared" ca="1" si="71"/>
        <v>9</v>
      </c>
      <c r="W2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8" s="69"/>
    </row>
    <row r="299" spans="2:24">
      <c r="B299" s="69">
        <f t="shared" ca="1" si="66"/>
        <v>10</v>
      </c>
      <c r="C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299" s="69"/>
      <c r="E299" s="16"/>
      <c r="F299" s="69">
        <f t="shared" ca="1" si="67"/>
        <v>10</v>
      </c>
      <c r="G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299" s="69"/>
      <c r="I299" s="16"/>
      <c r="J299" s="69">
        <f t="shared" ca="1" si="68"/>
        <v>10</v>
      </c>
      <c r="K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299" s="69"/>
      <c r="M299" s="16"/>
      <c r="N299" s="69">
        <f t="shared" ca="1" si="69"/>
        <v>10</v>
      </c>
      <c r="O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299" s="69"/>
      <c r="Q299" s="16"/>
      <c r="R299" s="69">
        <f t="shared" ca="1" si="70"/>
        <v>10</v>
      </c>
      <c r="S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299" s="69"/>
      <c r="U299" s="16"/>
      <c r="V299" s="69">
        <f t="shared" ca="1" si="71"/>
        <v>10</v>
      </c>
      <c r="W2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299" s="69"/>
    </row>
    <row r="300" spans="2:24">
      <c r="B300" s="101" t="s">
        <v>226</v>
      </c>
      <c r="C300" s="102"/>
      <c r="D300" s="103"/>
      <c r="E300" s="16"/>
      <c r="F300" s="101" t="s">
        <v>226</v>
      </c>
      <c r="G300" s="102"/>
      <c r="H300" s="103"/>
      <c r="I300" s="16"/>
      <c r="J300" s="101" t="s">
        <v>226</v>
      </c>
      <c r="K300" s="102"/>
      <c r="L300" s="103"/>
      <c r="M300" s="16"/>
      <c r="N300" s="101" t="s">
        <v>226</v>
      </c>
      <c r="O300" s="102"/>
      <c r="P300" s="103"/>
      <c r="Q300" s="16"/>
      <c r="R300" s="101" t="s">
        <v>226</v>
      </c>
      <c r="S300" s="102"/>
      <c r="T300" s="103"/>
      <c r="U300" s="16"/>
      <c r="V300" s="101" t="s">
        <v>226</v>
      </c>
      <c r="W300" s="102"/>
      <c r="X300" s="103"/>
    </row>
    <row r="301" spans="2:24" ht="6" hidden="1" customHeight="1"/>
    <row r="302" spans="2:24" ht="6" hidden="1" customHeight="1">
      <c r="F302" s="11" t="str">
        <f>C313</f>
        <v>　</v>
      </c>
      <c r="G302" s="11" t="str">
        <f>F302</f>
        <v>　</v>
      </c>
      <c r="H302" s="11" t="str">
        <f>G302</f>
        <v>　</v>
      </c>
      <c r="N302" s="11" t="str">
        <f>K313</f>
        <v>　</v>
      </c>
      <c r="O302" s="11" t="str">
        <f>N302</f>
        <v>　</v>
      </c>
      <c r="P302" s="11" t="str">
        <f>O302</f>
        <v>　</v>
      </c>
      <c r="V302" s="11" t="str">
        <f>S313</f>
        <v>　</v>
      </c>
      <c r="W302" s="11" t="str">
        <f>V302</f>
        <v>　</v>
      </c>
      <c r="X302" s="11" t="str">
        <f>W302</f>
        <v>　</v>
      </c>
    </row>
    <row r="303" spans="2:24" ht="6" hidden="1" customHeight="1"/>
    <row r="304" spans="2:24" ht="16.8" thickBot="1"/>
    <row r="305" spans="2:24" ht="16.2" customHeight="1">
      <c r="B305" s="12" t="s">
        <v>47</v>
      </c>
      <c r="C305" s="108"/>
      <c r="D305" s="109"/>
      <c r="F305" s="12" t="s">
        <v>47</v>
      </c>
      <c r="G305" s="108"/>
      <c r="H305" s="109"/>
      <c r="J305" s="12" t="s">
        <v>47</v>
      </c>
      <c r="K305" s="108"/>
      <c r="L305" s="109"/>
      <c r="N305" s="12" t="s">
        <v>47</v>
      </c>
      <c r="O305" s="108"/>
      <c r="P305" s="109"/>
      <c r="R305" s="12" t="s">
        <v>47</v>
      </c>
      <c r="S305" s="108"/>
      <c r="T305" s="109"/>
      <c r="V305" s="12" t="s">
        <v>47</v>
      </c>
      <c r="W305" s="108"/>
      <c r="X305" s="109"/>
    </row>
    <row r="306" spans="2:24" ht="16.8" thickBot="1">
      <c r="B306" s="13" t="s">
        <v>48</v>
      </c>
      <c r="C306" s="106"/>
      <c r="D306" s="107"/>
      <c r="F306" s="13" t="s">
        <v>48</v>
      </c>
      <c r="G306" s="106"/>
      <c r="H306" s="107"/>
      <c r="J306" s="13" t="s">
        <v>48</v>
      </c>
      <c r="K306" s="106"/>
      <c r="L306" s="107"/>
      <c r="N306" s="13" t="s">
        <v>48</v>
      </c>
      <c r="O306" s="106"/>
      <c r="P306" s="107"/>
      <c r="R306" s="13" t="s">
        <v>48</v>
      </c>
      <c r="S306" s="106"/>
      <c r="T306" s="107"/>
      <c r="V306" s="13" t="s">
        <v>48</v>
      </c>
      <c r="W306" s="106"/>
      <c r="X306" s="107"/>
    </row>
    <row r="307" spans="2:24">
      <c r="B307" s="14"/>
      <c r="C307" s="15" t="s">
        <v>49</v>
      </c>
      <c r="D307" s="14"/>
      <c r="F307" s="14"/>
      <c r="G307" s="15" t="s">
        <v>49</v>
      </c>
      <c r="H307" s="14"/>
      <c r="J307" s="14"/>
      <c r="K307" s="15" t="s">
        <v>49</v>
      </c>
      <c r="L307" s="14"/>
      <c r="N307" s="14"/>
      <c r="O307" s="15" t="s">
        <v>49</v>
      </c>
      <c r="P307" s="14"/>
      <c r="R307" s="14"/>
      <c r="S307" s="15" t="s">
        <v>49</v>
      </c>
      <c r="T307" s="14"/>
      <c r="V307" s="14"/>
      <c r="W307" s="15" t="s">
        <v>49</v>
      </c>
      <c r="X307" s="14"/>
    </row>
    <row r="308" spans="2:24">
      <c r="B308" s="69" t="s">
        <v>1</v>
      </c>
      <c r="C308" s="104"/>
      <c r="D308" s="105"/>
      <c r="E308" s="16"/>
      <c r="F308" s="69" t="s">
        <v>1</v>
      </c>
      <c r="G308" s="104"/>
      <c r="H308" s="105"/>
      <c r="I308" s="16"/>
      <c r="J308" s="69" t="s">
        <v>1</v>
      </c>
      <c r="K308" s="104"/>
      <c r="L308" s="105"/>
      <c r="M308" s="16"/>
      <c r="N308" s="69" t="s">
        <v>1</v>
      </c>
      <c r="O308" s="104"/>
      <c r="P308" s="105"/>
      <c r="Q308" s="16"/>
      <c r="R308" s="69" t="s">
        <v>1</v>
      </c>
      <c r="S308" s="104"/>
      <c r="T308" s="105"/>
      <c r="U308" s="16"/>
      <c r="V308" s="69" t="s">
        <v>1</v>
      </c>
      <c r="W308" s="104"/>
      <c r="X308" s="105"/>
    </row>
    <row r="309" spans="2:24">
      <c r="B309" s="69" t="s">
        <v>2</v>
      </c>
      <c r="C309" s="104"/>
      <c r="D309" s="105"/>
      <c r="E309" s="16"/>
      <c r="F309" s="69" t="s">
        <v>2</v>
      </c>
      <c r="G309" s="104"/>
      <c r="H309" s="105"/>
      <c r="I309" s="16"/>
      <c r="J309" s="69" t="s">
        <v>2</v>
      </c>
      <c r="K309" s="104"/>
      <c r="L309" s="105"/>
      <c r="M309" s="16"/>
      <c r="N309" s="69" t="s">
        <v>2</v>
      </c>
      <c r="O309" s="104"/>
      <c r="P309" s="105"/>
      <c r="Q309" s="16"/>
      <c r="R309" s="69" t="s">
        <v>2</v>
      </c>
      <c r="S309" s="104"/>
      <c r="T309" s="105"/>
      <c r="U309" s="16"/>
      <c r="V309" s="69" t="s">
        <v>2</v>
      </c>
      <c r="W309" s="104"/>
      <c r="X309" s="105"/>
    </row>
    <row r="310" spans="2:24">
      <c r="B310" s="69" t="s">
        <v>3</v>
      </c>
      <c r="C310" s="104"/>
      <c r="D310" s="105"/>
      <c r="E310" s="16"/>
      <c r="F310" s="69" t="s">
        <v>3</v>
      </c>
      <c r="G310" s="104"/>
      <c r="H310" s="105"/>
      <c r="I310" s="16"/>
      <c r="J310" s="69" t="s">
        <v>3</v>
      </c>
      <c r="K310" s="104"/>
      <c r="L310" s="105"/>
      <c r="M310" s="16"/>
      <c r="N310" s="69" t="s">
        <v>3</v>
      </c>
      <c r="O310" s="104"/>
      <c r="P310" s="105"/>
      <c r="Q310" s="16"/>
      <c r="R310" s="69" t="s">
        <v>3</v>
      </c>
      <c r="S310" s="104"/>
      <c r="T310" s="105"/>
      <c r="U310" s="16"/>
      <c r="V310" s="69" t="s">
        <v>3</v>
      </c>
      <c r="W310" s="104"/>
      <c r="X310" s="105"/>
    </row>
    <row r="311" spans="2:24">
      <c r="B311" s="69" t="s">
        <v>4</v>
      </c>
      <c r="C311" s="104"/>
      <c r="D311" s="105"/>
      <c r="E311" s="16"/>
      <c r="F311" s="69" t="s">
        <v>4</v>
      </c>
      <c r="G311" s="104"/>
      <c r="H311" s="105"/>
      <c r="I311" s="16"/>
      <c r="J311" s="69" t="s">
        <v>4</v>
      </c>
      <c r="K311" s="104"/>
      <c r="L311" s="105"/>
      <c r="M311" s="16"/>
      <c r="N311" s="69" t="s">
        <v>4</v>
      </c>
      <c r="O311" s="104"/>
      <c r="P311" s="105"/>
      <c r="Q311" s="16"/>
      <c r="R311" s="69" t="s">
        <v>4</v>
      </c>
      <c r="S311" s="104"/>
      <c r="T311" s="105"/>
      <c r="U311" s="16"/>
      <c r="V311" s="69" t="s">
        <v>4</v>
      </c>
      <c r="W311" s="104"/>
      <c r="X311" s="105"/>
    </row>
    <row r="312" spans="2:24">
      <c r="B312" s="69" t="s">
        <v>5</v>
      </c>
      <c r="C312" s="104"/>
      <c r="D312" s="105"/>
      <c r="E312" s="16"/>
      <c r="F312" s="69" t="s">
        <v>5</v>
      </c>
      <c r="G312" s="104"/>
      <c r="H312" s="105"/>
      <c r="I312" s="16"/>
      <c r="J312" s="69" t="s">
        <v>5</v>
      </c>
      <c r="K312" s="104"/>
      <c r="L312" s="105"/>
      <c r="M312" s="16"/>
      <c r="N312" s="69" t="s">
        <v>5</v>
      </c>
      <c r="O312" s="104"/>
      <c r="P312" s="105"/>
      <c r="Q312" s="16"/>
      <c r="R312" s="69" t="s">
        <v>5</v>
      </c>
      <c r="S312" s="104"/>
      <c r="T312" s="105"/>
      <c r="U312" s="16"/>
      <c r="V312" s="69" t="s">
        <v>5</v>
      </c>
      <c r="W312" s="104"/>
      <c r="X312" s="105"/>
    </row>
    <row r="313" spans="2:24">
      <c r="B313" s="70" t="s">
        <v>6</v>
      </c>
      <c r="C313" s="104" t="s">
        <v>93</v>
      </c>
      <c r="D313" s="105"/>
      <c r="F313" s="70" t="s">
        <v>6</v>
      </c>
      <c r="G313" s="104" t="s">
        <v>93</v>
      </c>
      <c r="H313" s="105"/>
      <c r="J313" s="70" t="s">
        <v>6</v>
      </c>
      <c r="K313" s="104" t="s">
        <v>93</v>
      </c>
      <c r="L313" s="105"/>
      <c r="N313" s="70" t="s">
        <v>6</v>
      </c>
      <c r="O313" s="104" t="s">
        <v>93</v>
      </c>
      <c r="P313" s="105"/>
      <c r="R313" s="70" t="s">
        <v>6</v>
      </c>
      <c r="S313" s="104" t="s">
        <v>93</v>
      </c>
      <c r="T313" s="105"/>
      <c r="V313" s="70" t="s">
        <v>6</v>
      </c>
      <c r="W313" s="104" t="s">
        <v>93</v>
      </c>
      <c r="X313" s="105"/>
    </row>
    <row r="314" spans="2:24">
      <c r="B314" s="70" t="s">
        <v>7</v>
      </c>
      <c r="C314" s="70" t="s">
        <v>8</v>
      </c>
      <c r="D314" s="70" t="s">
        <v>9</v>
      </c>
      <c r="F314" s="70" t="s">
        <v>7</v>
      </c>
      <c r="G314" s="70" t="s">
        <v>8</v>
      </c>
      <c r="H314" s="70" t="s">
        <v>9</v>
      </c>
      <c r="J314" s="70" t="s">
        <v>7</v>
      </c>
      <c r="K314" s="70" t="s">
        <v>8</v>
      </c>
      <c r="L314" s="70" t="s">
        <v>9</v>
      </c>
      <c r="N314" s="70" t="s">
        <v>7</v>
      </c>
      <c r="O314" s="70" t="s">
        <v>8</v>
      </c>
      <c r="P314" s="70" t="s">
        <v>9</v>
      </c>
      <c r="R314" s="70" t="s">
        <v>7</v>
      </c>
      <c r="S314" s="70" t="s">
        <v>8</v>
      </c>
      <c r="T314" s="70" t="s">
        <v>9</v>
      </c>
      <c r="V314" s="70" t="s">
        <v>7</v>
      </c>
      <c r="W314" s="70" t="s">
        <v>8</v>
      </c>
      <c r="X314" s="70" t="s">
        <v>9</v>
      </c>
    </row>
    <row r="315" spans="2:24">
      <c r="B3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15" s="18"/>
      <c r="E315" s="16"/>
      <c r="F3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15" s="18"/>
      <c r="I315" s="16"/>
      <c r="J3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15" s="18"/>
      <c r="M315" s="16"/>
      <c r="N3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15" s="18"/>
      <c r="Q315" s="16"/>
      <c r="R3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15" s="18"/>
      <c r="U315" s="16"/>
      <c r="V3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15" s="18"/>
    </row>
    <row r="316" spans="2:24">
      <c r="B316" s="69">
        <f t="shared" ref="B316:B324" ca="1" si="72">IF(RIGHT(INDIRECT(ADDRESS(FLOOR((ROW()-5)/25,1)*25+13,FLOOR((COLUMN()-2)/8,1)*8+3)),3)="16C",
IF((MOD(ROW()-14,25)+FLOOR(MOD(COLUMN()-2,8)/4,1)*10)&gt;16,"",MOD(ROW()-14,25)+FLOOR(MOD(COLUMN()-2,8)/4,1)*10),MOD(ROW()-14,25))</f>
        <v>2</v>
      </c>
      <c r="C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16" s="19"/>
      <c r="E316" s="16"/>
      <c r="F316" s="69">
        <f t="shared" ref="F316:F324" ca="1" si="73">IF(RIGHT(INDIRECT(ADDRESS(FLOOR((ROW()-5)/25,1)*25+13,FLOOR((COLUMN()-2)/8,1)*8+3)),3)="16C",
IF((MOD(ROW()-14,25)+FLOOR(MOD(COLUMN()-2,8)/4,1)*10)&gt;16,"",MOD(ROW()-14,25)+FLOOR(MOD(COLUMN()-2,8)/4,1)*10),MOD(ROW()-14,25))</f>
        <v>2</v>
      </c>
      <c r="G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16" s="19"/>
      <c r="I316" s="16"/>
      <c r="J316" s="69">
        <f t="shared" ref="J316:J324" ca="1" si="74">IF(RIGHT(INDIRECT(ADDRESS(FLOOR((ROW()-5)/25,1)*25+13,FLOOR((COLUMN()-2)/8,1)*8+3)),3)="16C",
IF((MOD(ROW()-14,25)+FLOOR(MOD(COLUMN()-2,8)/4,1)*10)&gt;16,"",MOD(ROW()-14,25)+FLOOR(MOD(COLUMN()-2,8)/4,1)*10),MOD(ROW()-14,25))</f>
        <v>2</v>
      </c>
      <c r="K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16" s="19"/>
      <c r="M316" s="16"/>
      <c r="N316" s="69">
        <f t="shared" ref="N316:N324" ca="1" si="75">IF(RIGHT(INDIRECT(ADDRESS(FLOOR((ROW()-5)/25,1)*25+13,FLOOR((COLUMN()-2)/8,1)*8+3)),3)="16C",
IF((MOD(ROW()-14,25)+FLOOR(MOD(COLUMN()-2,8)/4,1)*10)&gt;16,"",MOD(ROW()-14,25)+FLOOR(MOD(COLUMN()-2,8)/4,1)*10),MOD(ROW()-14,25))</f>
        <v>2</v>
      </c>
      <c r="O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16" s="19"/>
      <c r="Q316" s="16"/>
      <c r="R316" s="69">
        <f t="shared" ref="R316:R324" ca="1" si="76">IF(RIGHT(INDIRECT(ADDRESS(FLOOR((ROW()-5)/25,1)*25+13,FLOOR((COLUMN()-2)/8,1)*8+3)),3)="16C",
IF((MOD(ROW()-14,25)+FLOOR(MOD(COLUMN()-2,8)/4,1)*10)&gt;16,"",MOD(ROW()-14,25)+FLOOR(MOD(COLUMN()-2,8)/4,1)*10),MOD(ROW()-14,25))</f>
        <v>2</v>
      </c>
      <c r="S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16" s="19"/>
      <c r="U316" s="16"/>
      <c r="V316" s="69">
        <f t="shared" ref="V316:V324" ca="1" si="77">IF(RIGHT(INDIRECT(ADDRESS(FLOOR((ROW()-5)/25,1)*25+13,FLOOR((COLUMN()-2)/8,1)*8+3)),3)="16C",
IF((MOD(ROW()-14,25)+FLOOR(MOD(COLUMN()-2,8)/4,1)*10)&gt;16,"",MOD(ROW()-14,25)+FLOOR(MOD(COLUMN()-2,8)/4,1)*10),MOD(ROW()-14,25))</f>
        <v>2</v>
      </c>
      <c r="W3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16" s="19"/>
    </row>
    <row r="317" spans="2:24">
      <c r="B317" s="69">
        <f t="shared" ca="1" si="72"/>
        <v>3</v>
      </c>
      <c r="C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17" s="18"/>
      <c r="E317" s="16"/>
      <c r="F317" s="69">
        <f t="shared" ca="1" si="73"/>
        <v>3</v>
      </c>
      <c r="G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17" s="18"/>
      <c r="I317" s="16"/>
      <c r="J317" s="69">
        <f t="shared" ca="1" si="74"/>
        <v>3</v>
      </c>
      <c r="K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17" s="18"/>
      <c r="M317" s="16"/>
      <c r="N317" s="69">
        <f t="shared" ca="1" si="75"/>
        <v>3</v>
      </c>
      <c r="O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17" s="18"/>
      <c r="Q317" s="16"/>
      <c r="R317" s="69">
        <f t="shared" ca="1" si="76"/>
        <v>3</v>
      </c>
      <c r="S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17" s="18"/>
      <c r="U317" s="16"/>
      <c r="V317" s="69">
        <f t="shared" ca="1" si="77"/>
        <v>3</v>
      </c>
      <c r="W3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17" s="18"/>
    </row>
    <row r="318" spans="2:24">
      <c r="B318" s="69">
        <f t="shared" ca="1" si="72"/>
        <v>4</v>
      </c>
      <c r="C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18" s="19"/>
      <c r="E318" s="16"/>
      <c r="F318" s="69">
        <f t="shared" ca="1" si="73"/>
        <v>4</v>
      </c>
      <c r="G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18" s="19"/>
      <c r="I318" s="16"/>
      <c r="J318" s="69">
        <f t="shared" ca="1" si="74"/>
        <v>4</v>
      </c>
      <c r="K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18" s="19"/>
      <c r="M318" s="16"/>
      <c r="N318" s="69">
        <f t="shared" ca="1" si="75"/>
        <v>4</v>
      </c>
      <c r="O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18" s="19"/>
      <c r="Q318" s="16"/>
      <c r="R318" s="69">
        <f t="shared" ca="1" si="76"/>
        <v>4</v>
      </c>
      <c r="S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18" s="19"/>
      <c r="U318" s="16"/>
      <c r="V318" s="69">
        <f t="shared" ca="1" si="77"/>
        <v>4</v>
      </c>
      <c r="W3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18" s="19"/>
    </row>
    <row r="319" spans="2:24">
      <c r="B319" s="69">
        <f t="shared" ca="1" si="72"/>
        <v>5</v>
      </c>
      <c r="C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19" s="18"/>
      <c r="E319" s="16"/>
      <c r="F319" s="69">
        <f t="shared" ca="1" si="73"/>
        <v>5</v>
      </c>
      <c r="G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19" s="18"/>
      <c r="I319" s="16"/>
      <c r="J319" s="69">
        <f t="shared" ca="1" si="74"/>
        <v>5</v>
      </c>
      <c r="K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19" s="18"/>
      <c r="M319" s="16"/>
      <c r="N319" s="69">
        <f t="shared" ca="1" si="75"/>
        <v>5</v>
      </c>
      <c r="O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19" s="18"/>
      <c r="Q319" s="16"/>
      <c r="R319" s="69">
        <f t="shared" ca="1" si="76"/>
        <v>5</v>
      </c>
      <c r="S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19" s="18"/>
      <c r="U319" s="16"/>
      <c r="V319" s="69">
        <f t="shared" ca="1" si="77"/>
        <v>5</v>
      </c>
      <c r="W3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19" s="18"/>
    </row>
    <row r="320" spans="2:24">
      <c r="B320" s="69">
        <f t="shared" ca="1" si="72"/>
        <v>6</v>
      </c>
      <c r="C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20" s="19"/>
      <c r="E320" s="16"/>
      <c r="F320" s="69">
        <f t="shared" ca="1" si="73"/>
        <v>6</v>
      </c>
      <c r="G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20" s="19"/>
      <c r="I320" s="16"/>
      <c r="J320" s="69">
        <f t="shared" ca="1" si="74"/>
        <v>6</v>
      </c>
      <c r="K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20" s="19"/>
      <c r="M320" s="16"/>
      <c r="N320" s="69">
        <f t="shared" ca="1" si="75"/>
        <v>6</v>
      </c>
      <c r="O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20" s="19"/>
      <c r="Q320" s="16"/>
      <c r="R320" s="69">
        <f t="shared" ca="1" si="76"/>
        <v>6</v>
      </c>
      <c r="S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20" s="19"/>
      <c r="U320" s="16"/>
      <c r="V320" s="69">
        <f t="shared" ca="1" si="77"/>
        <v>6</v>
      </c>
      <c r="W3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20" s="19"/>
    </row>
    <row r="321" spans="2:24">
      <c r="B321" s="69">
        <f t="shared" ca="1" si="72"/>
        <v>7</v>
      </c>
      <c r="C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21" s="69"/>
      <c r="E321" s="16"/>
      <c r="F321" s="69">
        <f t="shared" ca="1" si="73"/>
        <v>7</v>
      </c>
      <c r="G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21" s="69"/>
      <c r="I321" s="16"/>
      <c r="J321" s="69">
        <f t="shared" ca="1" si="74"/>
        <v>7</v>
      </c>
      <c r="K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21" s="69"/>
      <c r="M321" s="16"/>
      <c r="N321" s="69">
        <f t="shared" ca="1" si="75"/>
        <v>7</v>
      </c>
      <c r="O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21" s="69"/>
      <c r="Q321" s="16"/>
      <c r="R321" s="69">
        <f t="shared" ca="1" si="76"/>
        <v>7</v>
      </c>
      <c r="S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21" s="69"/>
      <c r="U321" s="16"/>
      <c r="V321" s="69">
        <f t="shared" ca="1" si="77"/>
        <v>7</v>
      </c>
      <c r="W3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21" s="69"/>
    </row>
    <row r="322" spans="2:24">
      <c r="B322" s="69">
        <f t="shared" ca="1" si="72"/>
        <v>8</v>
      </c>
      <c r="C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22" s="69"/>
      <c r="E322" s="16"/>
      <c r="F322" s="69">
        <f t="shared" ca="1" si="73"/>
        <v>8</v>
      </c>
      <c r="G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22" s="69"/>
      <c r="I322" s="16"/>
      <c r="J322" s="69">
        <f t="shared" ca="1" si="74"/>
        <v>8</v>
      </c>
      <c r="K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22" s="69"/>
      <c r="M322" s="16"/>
      <c r="N322" s="69">
        <f t="shared" ca="1" si="75"/>
        <v>8</v>
      </c>
      <c r="O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22" s="69"/>
      <c r="Q322" s="16"/>
      <c r="R322" s="69">
        <f t="shared" ca="1" si="76"/>
        <v>8</v>
      </c>
      <c r="S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22" s="69"/>
      <c r="U322" s="16"/>
      <c r="V322" s="69">
        <f t="shared" ca="1" si="77"/>
        <v>8</v>
      </c>
      <c r="W3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22" s="69"/>
    </row>
    <row r="323" spans="2:24">
      <c r="B323" s="69">
        <f t="shared" ca="1" si="72"/>
        <v>9</v>
      </c>
      <c r="C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23" s="69"/>
      <c r="E323" s="16"/>
      <c r="F323" s="69">
        <f t="shared" ca="1" si="73"/>
        <v>9</v>
      </c>
      <c r="G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23" s="69"/>
      <c r="I323" s="16"/>
      <c r="J323" s="69">
        <f t="shared" ca="1" si="74"/>
        <v>9</v>
      </c>
      <c r="K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23" s="69"/>
      <c r="M323" s="16"/>
      <c r="N323" s="69">
        <f t="shared" ca="1" si="75"/>
        <v>9</v>
      </c>
      <c r="O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23" s="69"/>
      <c r="Q323" s="16"/>
      <c r="R323" s="69">
        <f t="shared" ca="1" si="76"/>
        <v>9</v>
      </c>
      <c r="S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23" s="69"/>
      <c r="U323" s="16"/>
      <c r="V323" s="69">
        <f t="shared" ca="1" si="77"/>
        <v>9</v>
      </c>
      <c r="W3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23" s="69"/>
    </row>
    <row r="324" spans="2:24">
      <c r="B324" s="69">
        <f t="shared" ca="1" si="72"/>
        <v>10</v>
      </c>
      <c r="C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24" s="69"/>
      <c r="E324" s="16"/>
      <c r="F324" s="69">
        <f t="shared" ca="1" si="73"/>
        <v>10</v>
      </c>
      <c r="G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24" s="69"/>
      <c r="I324" s="16"/>
      <c r="J324" s="69">
        <f t="shared" ca="1" si="74"/>
        <v>10</v>
      </c>
      <c r="K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24" s="69"/>
      <c r="M324" s="16"/>
      <c r="N324" s="69">
        <f t="shared" ca="1" si="75"/>
        <v>10</v>
      </c>
      <c r="O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24" s="69"/>
      <c r="Q324" s="16"/>
      <c r="R324" s="69">
        <f t="shared" ca="1" si="76"/>
        <v>10</v>
      </c>
      <c r="S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24" s="69"/>
      <c r="U324" s="16"/>
      <c r="V324" s="69">
        <f t="shared" ca="1" si="77"/>
        <v>10</v>
      </c>
      <c r="W3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24" s="69"/>
    </row>
    <row r="325" spans="2:24">
      <c r="B325" s="101" t="s">
        <v>226</v>
      </c>
      <c r="C325" s="102"/>
      <c r="D325" s="103"/>
      <c r="E325" s="16"/>
      <c r="F325" s="101" t="s">
        <v>226</v>
      </c>
      <c r="G325" s="102"/>
      <c r="H325" s="103"/>
      <c r="I325" s="16"/>
      <c r="J325" s="101" t="s">
        <v>226</v>
      </c>
      <c r="K325" s="102"/>
      <c r="L325" s="103"/>
      <c r="M325" s="16"/>
      <c r="N325" s="101" t="s">
        <v>226</v>
      </c>
      <c r="O325" s="102"/>
      <c r="P325" s="103"/>
      <c r="Q325" s="16"/>
      <c r="R325" s="101" t="s">
        <v>226</v>
      </c>
      <c r="S325" s="102"/>
      <c r="T325" s="103"/>
      <c r="U325" s="16"/>
      <c r="V325" s="101" t="s">
        <v>226</v>
      </c>
      <c r="W325" s="102"/>
      <c r="X325" s="103"/>
    </row>
    <row r="326" spans="2:24" ht="6" hidden="1" customHeight="1">
      <c r="B326" s="2"/>
      <c r="C326" s="2"/>
      <c r="D326" s="2"/>
      <c r="F326" s="2"/>
      <c r="G326" s="2"/>
      <c r="H326" s="2"/>
      <c r="J326" s="2"/>
      <c r="K326" s="2"/>
      <c r="L326" s="2"/>
      <c r="N326" s="2"/>
      <c r="O326" s="2"/>
      <c r="P326" s="2"/>
      <c r="R326" s="2"/>
      <c r="S326" s="2"/>
      <c r="T326" s="2"/>
      <c r="V326" s="2"/>
      <c r="W326" s="2"/>
      <c r="X326" s="2"/>
    </row>
    <row r="327" spans="2:24" ht="6" hidden="1" customHeight="1">
      <c r="B327" s="2"/>
      <c r="C327" s="2"/>
      <c r="D327" s="2"/>
      <c r="F327" s="2" t="str">
        <f>C338</f>
        <v>　</v>
      </c>
      <c r="G327" s="11" t="str">
        <f>F327</f>
        <v>　</v>
      </c>
      <c r="H327" s="11" t="str">
        <f>G327</f>
        <v>　</v>
      </c>
      <c r="J327" s="2"/>
      <c r="K327" s="2"/>
      <c r="L327" s="2"/>
      <c r="N327" s="2" t="str">
        <f>K338</f>
        <v>　</v>
      </c>
      <c r="O327" s="11" t="str">
        <f>N327</f>
        <v>　</v>
      </c>
      <c r="P327" s="11" t="str">
        <f>O327</f>
        <v>　</v>
      </c>
      <c r="R327" s="2"/>
      <c r="S327" s="2"/>
      <c r="T327" s="2"/>
      <c r="V327" s="2" t="str">
        <f>S338</f>
        <v>　</v>
      </c>
      <c r="W327" s="11" t="str">
        <f>V327</f>
        <v>　</v>
      </c>
      <c r="X327" s="11" t="str">
        <f>W327</f>
        <v>　</v>
      </c>
    </row>
    <row r="328" spans="2:24" ht="6" hidden="1" customHeight="1">
      <c r="B328" s="2"/>
      <c r="C328" s="2"/>
      <c r="D328" s="2"/>
      <c r="F328" s="2"/>
      <c r="G328" s="2"/>
      <c r="H328" s="2"/>
      <c r="J328" s="2"/>
      <c r="K328" s="2"/>
      <c r="L328" s="2"/>
      <c r="N328" s="2"/>
      <c r="O328" s="2"/>
      <c r="P328" s="2"/>
      <c r="R328" s="2"/>
      <c r="S328" s="2"/>
      <c r="T328" s="2"/>
      <c r="V328" s="2"/>
      <c r="W328" s="2"/>
      <c r="X328" s="2"/>
    </row>
    <row r="329" spans="2:24" ht="16.8" thickBot="1"/>
    <row r="330" spans="2:24" ht="16.2" customHeight="1">
      <c r="B330" s="12" t="s">
        <v>47</v>
      </c>
      <c r="C330" s="108"/>
      <c r="D330" s="109"/>
      <c r="F330" s="12" t="s">
        <v>47</v>
      </c>
      <c r="G330" s="108"/>
      <c r="H330" s="109"/>
      <c r="J330" s="12" t="s">
        <v>47</v>
      </c>
      <c r="K330" s="108"/>
      <c r="L330" s="109"/>
      <c r="N330" s="12" t="s">
        <v>47</v>
      </c>
      <c r="O330" s="108"/>
      <c r="P330" s="109"/>
      <c r="R330" s="12" t="s">
        <v>47</v>
      </c>
      <c r="S330" s="108"/>
      <c r="T330" s="109"/>
      <c r="V330" s="12" t="s">
        <v>47</v>
      </c>
      <c r="W330" s="108"/>
      <c r="X330" s="109"/>
    </row>
    <row r="331" spans="2:24" ht="16.8" thickBot="1">
      <c r="B331" s="13" t="s">
        <v>48</v>
      </c>
      <c r="C331" s="106"/>
      <c r="D331" s="107"/>
      <c r="F331" s="13" t="s">
        <v>48</v>
      </c>
      <c r="G331" s="106"/>
      <c r="H331" s="107"/>
      <c r="J331" s="13" t="s">
        <v>48</v>
      </c>
      <c r="K331" s="106"/>
      <c r="L331" s="107"/>
      <c r="N331" s="13" t="s">
        <v>48</v>
      </c>
      <c r="O331" s="106"/>
      <c r="P331" s="107"/>
      <c r="R331" s="13" t="s">
        <v>48</v>
      </c>
      <c r="S331" s="106"/>
      <c r="T331" s="107"/>
      <c r="V331" s="13" t="s">
        <v>48</v>
      </c>
      <c r="W331" s="106"/>
      <c r="X331" s="107"/>
    </row>
    <row r="332" spans="2:24">
      <c r="B332" s="14"/>
      <c r="C332" s="15" t="s">
        <v>49</v>
      </c>
      <c r="D332" s="14"/>
      <c r="F332" s="14"/>
      <c r="G332" s="15" t="s">
        <v>49</v>
      </c>
      <c r="H332" s="14"/>
      <c r="J332" s="14"/>
      <c r="K332" s="15" t="s">
        <v>49</v>
      </c>
      <c r="L332" s="14"/>
      <c r="N332" s="14"/>
      <c r="O332" s="15" t="s">
        <v>49</v>
      </c>
      <c r="P332" s="14"/>
      <c r="R332" s="14"/>
      <c r="S332" s="15" t="s">
        <v>49</v>
      </c>
      <c r="T332" s="14"/>
      <c r="V332" s="14"/>
      <c r="W332" s="15" t="s">
        <v>49</v>
      </c>
      <c r="X332" s="14"/>
    </row>
    <row r="333" spans="2:24">
      <c r="B333" s="69" t="s">
        <v>1</v>
      </c>
      <c r="C333" s="104"/>
      <c r="D333" s="105"/>
      <c r="E333" s="16"/>
      <c r="F333" s="69" t="s">
        <v>1</v>
      </c>
      <c r="G333" s="104"/>
      <c r="H333" s="105"/>
      <c r="I333" s="16"/>
      <c r="J333" s="69" t="s">
        <v>1</v>
      </c>
      <c r="K333" s="104"/>
      <c r="L333" s="105"/>
      <c r="M333" s="16"/>
      <c r="N333" s="69" t="s">
        <v>1</v>
      </c>
      <c r="O333" s="104"/>
      <c r="P333" s="105"/>
      <c r="Q333" s="16"/>
      <c r="R333" s="69" t="s">
        <v>1</v>
      </c>
      <c r="S333" s="104"/>
      <c r="T333" s="105"/>
      <c r="U333" s="16"/>
      <c r="V333" s="69" t="s">
        <v>1</v>
      </c>
      <c r="W333" s="104"/>
      <c r="X333" s="105"/>
    </row>
    <row r="334" spans="2:24">
      <c r="B334" s="69" t="s">
        <v>2</v>
      </c>
      <c r="C334" s="104"/>
      <c r="D334" s="105"/>
      <c r="E334" s="16"/>
      <c r="F334" s="69" t="s">
        <v>2</v>
      </c>
      <c r="G334" s="104"/>
      <c r="H334" s="105"/>
      <c r="I334" s="16"/>
      <c r="J334" s="69" t="s">
        <v>2</v>
      </c>
      <c r="K334" s="104"/>
      <c r="L334" s="105"/>
      <c r="M334" s="16"/>
      <c r="N334" s="69" t="s">
        <v>2</v>
      </c>
      <c r="O334" s="104"/>
      <c r="P334" s="105"/>
      <c r="Q334" s="16"/>
      <c r="R334" s="69" t="s">
        <v>2</v>
      </c>
      <c r="S334" s="104"/>
      <c r="T334" s="105"/>
      <c r="U334" s="16"/>
      <c r="V334" s="69" t="s">
        <v>2</v>
      </c>
      <c r="W334" s="104"/>
      <c r="X334" s="105"/>
    </row>
    <row r="335" spans="2:24">
      <c r="B335" s="69" t="s">
        <v>3</v>
      </c>
      <c r="C335" s="104"/>
      <c r="D335" s="105"/>
      <c r="E335" s="16"/>
      <c r="F335" s="69" t="s">
        <v>3</v>
      </c>
      <c r="G335" s="104"/>
      <c r="H335" s="105"/>
      <c r="I335" s="16"/>
      <c r="J335" s="69" t="s">
        <v>3</v>
      </c>
      <c r="K335" s="104"/>
      <c r="L335" s="105"/>
      <c r="M335" s="16"/>
      <c r="N335" s="69" t="s">
        <v>3</v>
      </c>
      <c r="O335" s="104"/>
      <c r="P335" s="105"/>
      <c r="Q335" s="16"/>
      <c r="R335" s="69" t="s">
        <v>3</v>
      </c>
      <c r="S335" s="104"/>
      <c r="T335" s="105"/>
      <c r="U335" s="16"/>
      <c r="V335" s="69" t="s">
        <v>3</v>
      </c>
      <c r="W335" s="104"/>
      <c r="X335" s="105"/>
    </row>
    <row r="336" spans="2:24">
      <c r="B336" s="69" t="s">
        <v>4</v>
      </c>
      <c r="C336" s="104"/>
      <c r="D336" s="105"/>
      <c r="E336" s="16"/>
      <c r="F336" s="69" t="s">
        <v>4</v>
      </c>
      <c r="G336" s="104"/>
      <c r="H336" s="105"/>
      <c r="I336" s="16"/>
      <c r="J336" s="69" t="s">
        <v>4</v>
      </c>
      <c r="K336" s="104"/>
      <c r="L336" s="105"/>
      <c r="M336" s="16"/>
      <c r="N336" s="69" t="s">
        <v>4</v>
      </c>
      <c r="O336" s="104"/>
      <c r="P336" s="105"/>
      <c r="Q336" s="16"/>
      <c r="R336" s="69" t="s">
        <v>4</v>
      </c>
      <c r="S336" s="104"/>
      <c r="T336" s="105"/>
      <c r="U336" s="16"/>
      <c r="V336" s="69" t="s">
        <v>4</v>
      </c>
      <c r="W336" s="104"/>
      <c r="X336" s="105"/>
    </row>
    <row r="337" spans="2:24">
      <c r="B337" s="69" t="s">
        <v>5</v>
      </c>
      <c r="C337" s="104"/>
      <c r="D337" s="105"/>
      <c r="E337" s="16"/>
      <c r="F337" s="69" t="s">
        <v>5</v>
      </c>
      <c r="G337" s="104"/>
      <c r="H337" s="105"/>
      <c r="I337" s="16"/>
      <c r="J337" s="69" t="s">
        <v>5</v>
      </c>
      <c r="K337" s="104"/>
      <c r="L337" s="105"/>
      <c r="M337" s="16"/>
      <c r="N337" s="69" t="s">
        <v>5</v>
      </c>
      <c r="O337" s="104"/>
      <c r="P337" s="105"/>
      <c r="Q337" s="16"/>
      <c r="R337" s="69" t="s">
        <v>5</v>
      </c>
      <c r="S337" s="104"/>
      <c r="T337" s="105"/>
      <c r="U337" s="16"/>
      <c r="V337" s="69" t="s">
        <v>5</v>
      </c>
      <c r="W337" s="104"/>
      <c r="X337" s="105"/>
    </row>
    <row r="338" spans="2:24">
      <c r="B338" s="69" t="s">
        <v>6</v>
      </c>
      <c r="C338" s="104" t="s">
        <v>93</v>
      </c>
      <c r="D338" s="105"/>
      <c r="E338" s="16"/>
      <c r="F338" s="69" t="s">
        <v>6</v>
      </c>
      <c r="G338" s="104" t="s">
        <v>93</v>
      </c>
      <c r="H338" s="105"/>
      <c r="I338" s="16"/>
      <c r="J338" s="69" t="s">
        <v>6</v>
      </c>
      <c r="K338" s="104" t="s">
        <v>93</v>
      </c>
      <c r="L338" s="105"/>
      <c r="M338" s="16"/>
      <c r="N338" s="69" t="s">
        <v>6</v>
      </c>
      <c r="O338" s="104" t="s">
        <v>93</v>
      </c>
      <c r="P338" s="105"/>
      <c r="Q338" s="16"/>
      <c r="R338" s="69" t="s">
        <v>6</v>
      </c>
      <c r="S338" s="104" t="s">
        <v>93</v>
      </c>
      <c r="T338" s="105"/>
      <c r="U338" s="16"/>
      <c r="V338" s="69" t="s">
        <v>6</v>
      </c>
      <c r="W338" s="104" t="s">
        <v>93</v>
      </c>
      <c r="X338" s="105"/>
    </row>
    <row r="339" spans="2:24">
      <c r="B339" s="69" t="s">
        <v>7</v>
      </c>
      <c r="C339" s="69" t="s">
        <v>8</v>
      </c>
      <c r="D339" s="69" t="s">
        <v>9</v>
      </c>
      <c r="E339" s="16"/>
      <c r="F339" s="69" t="s">
        <v>7</v>
      </c>
      <c r="G339" s="69" t="s">
        <v>8</v>
      </c>
      <c r="H339" s="69" t="s">
        <v>9</v>
      </c>
      <c r="I339" s="16"/>
      <c r="J339" s="69" t="s">
        <v>7</v>
      </c>
      <c r="K339" s="69" t="s">
        <v>8</v>
      </c>
      <c r="L339" s="69" t="s">
        <v>9</v>
      </c>
      <c r="M339" s="16"/>
      <c r="N339" s="69" t="s">
        <v>7</v>
      </c>
      <c r="O339" s="69" t="s">
        <v>8</v>
      </c>
      <c r="P339" s="69" t="s">
        <v>9</v>
      </c>
      <c r="Q339" s="16"/>
      <c r="R339" s="69" t="s">
        <v>7</v>
      </c>
      <c r="S339" s="69" t="s">
        <v>8</v>
      </c>
      <c r="T339" s="69" t="s">
        <v>9</v>
      </c>
      <c r="U339" s="16"/>
      <c r="V339" s="69" t="s">
        <v>7</v>
      </c>
      <c r="W339" s="69" t="s">
        <v>8</v>
      </c>
      <c r="X339" s="69" t="s">
        <v>9</v>
      </c>
    </row>
    <row r="340" spans="2:24">
      <c r="B3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0" s="18"/>
      <c r="E340" s="16"/>
      <c r="F3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0" s="18"/>
      <c r="I340" s="16"/>
      <c r="J3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0" s="18"/>
      <c r="M340" s="16"/>
      <c r="N3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0" s="18"/>
      <c r="Q340" s="16"/>
      <c r="R3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0" s="18"/>
      <c r="U340" s="16"/>
      <c r="V3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0" s="18"/>
    </row>
    <row r="341" spans="2:24">
      <c r="B341" s="69">
        <f t="shared" ref="B341:B349" ca="1" si="78">IF(RIGHT(INDIRECT(ADDRESS(FLOOR((ROW()-5)/25,1)*25+13,FLOOR((COLUMN()-2)/8,1)*8+3)),3)="16C",
IF((MOD(ROW()-14,25)+FLOOR(MOD(COLUMN()-2,8)/4,1)*10)&gt;16,"",MOD(ROW()-14,25)+FLOOR(MOD(COLUMN()-2,8)/4,1)*10),MOD(ROW()-14,25))</f>
        <v>2</v>
      </c>
      <c r="C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1" s="18"/>
      <c r="E341" s="16"/>
      <c r="F341" s="69">
        <f t="shared" ref="F341:F349" ca="1" si="79">IF(RIGHT(INDIRECT(ADDRESS(FLOOR((ROW()-5)/25,1)*25+13,FLOOR((COLUMN()-2)/8,1)*8+3)),3)="16C",
IF((MOD(ROW()-14,25)+FLOOR(MOD(COLUMN()-2,8)/4,1)*10)&gt;16,"",MOD(ROW()-14,25)+FLOOR(MOD(COLUMN()-2,8)/4,1)*10),MOD(ROW()-14,25))</f>
        <v>2</v>
      </c>
      <c r="G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1" s="18"/>
      <c r="I341" s="16"/>
      <c r="J341" s="69">
        <f t="shared" ref="J341:J349" ca="1" si="80">IF(RIGHT(INDIRECT(ADDRESS(FLOOR((ROW()-5)/25,1)*25+13,FLOOR((COLUMN()-2)/8,1)*8+3)),3)="16C",
IF((MOD(ROW()-14,25)+FLOOR(MOD(COLUMN()-2,8)/4,1)*10)&gt;16,"",MOD(ROW()-14,25)+FLOOR(MOD(COLUMN()-2,8)/4,1)*10),MOD(ROW()-14,25))</f>
        <v>2</v>
      </c>
      <c r="K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1" s="18"/>
      <c r="M341" s="16"/>
      <c r="N341" s="69">
        <f t="shared" ref="N341:N349" ca="1" si="81">IF(RIGHT(INDIRECT(ADDRESS(FLOOR((ROW()-5)/25,1)*25+13,FLOOR((COLUMN()-2)/8,1)*8+3)),3)="16C",
IF((MOD(ROW()-14,25)+FLOOR(MOD(COLUMN()-2,8)/4,1)*10)&gt;16,"",MOD(ROW()-14,25)+FLOOR(MOD(COLUMN()-2,8)/4,1)*10),MOD(ROW()-14,25))</f>
        <v>2</v>
      </c>
      <c r="O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1" s="18"/>
      <c r="Q341" s="16"/>
      <c r="R341" s="69">
        <f t="shared" ref="R341:R349" ca="1" si="82">IF(RIGHT(INDIRECT(ADDRESS(FLOOR((ROW()-5)/25,1)*25+13,FLOOR((COLUMN()-2)/8,1)*8+3)),3)="16C",
IF((MOD(ROW()-14,25)+FLOOR(MOD(COLUMN()-2,8)/4,1)*10)&gt;16,"",MOD(ROW()-14,25)+FLOOR(MOD(COLUMN()-2,8)/4,1)*10),MOD(ROW()-14,25))</f>
        <v>2</v>
      </c>
      <c r="S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1" s="18"/>
      <c r="U341" s="16"/>
      <c r="V341" s="69">
        <f t="shared" ref="V341:V349" ca="1" si="83">IF(RIGHT(INDIRECT(ADDRESS(FLOOR((ROW()-5)/25,1)*25+13,FLOOR((COLUMN()-2)/8,1)*8+3)),3)="16C",
IF((MOD(ROW()-14,25)+FLOOR(MOD(COLUMN()-2,8)/4,1)*10)&gt;16,"",MOD(ROW()-14,25)+FLOOR(MOD(COLUMN()-2,8)/4,1)*10),MOD(ROW()-14,25))</f>
        <v>2</v>
      </c>
      <c r="W3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1" s="18"/>
    </row>
    <row r="342" spans="2:24">
      <c r="B342" s="69">
        <f t="shared" ca="1" si="78"/>
        <v>3</v>
      </c>
      <c r="C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2" s="18"/>
      <c r="E342" s="16"/>
      <c r="F342" s="69">
        <f t="shared" ca="1" si="79"/>
        <v>3</v>
      </c>
      <c r="G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2" s="18"/>
      <c r="I342" s="16"/>
      <c r="J342" s="69">
        <f t="shared" ca="1" si="80"/>
        <v>3</v>
      </c>
      <c r="K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2" s="18"/>
      <c r="M342" s="16"/>
      <c r="N342" s="69">
        <f t="shared" ca="1" si="81"/>
        <v>3</v>
      </c>
      <c r="O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2" s="18"/>
      <c r="Q342" s="16"/>
      <c r="R342" s="69">
        <f t="shared" ca="1" si="82"/>
        <v>3</v>
      </c>
      <c r="S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2" s="18"/>
      <c r="U342" s="16"/>
      <c r="V342" s="69">
        <f t="shared" ca="1" si="83"/>
        <v>3</v>
      </c>
      <c r="W3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2" s="18"/>
    </row>
    <row r="343" spans="2:24">
      <c r="B343" s="69">
        <f t="shared" ca="1" si="78"/>
        <v>4</v>
      </c>
      <c r="C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3" s="18"/>
      <c r="E343" s="16"/>
      <c r="F343" s="69">
        <f t="shared" ca="1" si="79"/>
        <v>4</v>
      </c>
      <c r="G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3" s="18"/>
      <c r="I343" s="16"/>
      <c r="J343" s="69">
        <f t="shared" ca="1" si="80"/>
        <v>4</v>
      </c>
      <c r="K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3" s="18"/>
      <c r="M343" s="16"/>
      <c r="N343" s="69">
        <f t="shared" ca="1" si="81"/>
        <v>4</v>
      </c>
      <c r="O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3" s="18"/>
      <c r="Q343" s="16"/>
      <c r="R343" s="69">
        <f t="shared" ca="1" si="82"/>
        <v>4</v>
      </c>
      <c r="S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3" s="18"/>
      <c r="U343" s="16"/>
      <c r="V343" s="69">
        <f t="shared" ca="1" si="83"/>
        <v>4</v>
      </c>
      <c r="W3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3" s="18"/>
    </row>
    <row r="344" spans="2:24">
      <c r="B344" s="69">
        <f t="shared" ca="1" si="78"/>
        <v>5</v>
      </c>
      <c r="C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4" s="20"/>
      <c r="E344" s="16"/>
      <c r="F344" s="69">
        <f t="shared" ca="1" si="79"/>
        <v>5</v>
      </c>
      <c r="G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4" s="20"/>
      <c r="I344" s="16"/>
      <c r="J344" s="69">
        <f t="shared" ca="1" si="80"/>
        <v>5</v>
      </c>
      <c r="K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4" s="20"/>
      <c r="M344" s="16"/>
      <c r="N344" s="69">
        <f t="shared" ca="1" si="81"/>
        <v>5</v>
      </c>
      <c r="O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4" s="20"/>
      <c r="Q344" s="16"/>
      <c r="R344" s="69">
        <f t="shared" ca="1" si="82"/>
        <v>5</v>
      </c>
      <c r="S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4" s="20"/>
      <c r="U344" s="16"/>
      <c r="V344" s="69">
        <f t="shared" ca="1" si="83"/>
        <v>5</v>
      </c>
      <c r="W3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4" s="20"/>
    </row>
    <row r="345" spans="2:24">
      <c r="B345" s="69">
        <f t="shared" ca="1" si="78"/>
        <v>6</v>
      </c>
      <c r="C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5" s="69"/>
      <c r="E345" s="16"/>
      <c r="F345" s="69">
        <f t="shared" ca="1" si="79"/>
        <v>6</v>
      </c>
      <c r="G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5" s="69"/>
      <c r="I345" s="16"/>
      <c r="J345" s="69">
        <f t="shared" ca="1" si="80"/>
        <v>6</v>
      </c>
      <c r="K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5" s="69"/>
      <c r="M345" s="16"/>
      <c r="N345" s="69">
        <f t="shared" ca="1" si="81"/>
        <v>6</v>
      </c>
      <c r="O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5" s="69"/>
      <c r="Q345" s="16"/>
      <c r="R345" s="69">
        <f t="shared" ca="1" si="82"/>
        <v>6</v>
      </c>
      <c r="S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5" s="69"/>
      <c r="U345" s="16"/>
      <c r="V345" s="69">
        <f t="shared" ca="1" si="83"/>
        <v>6</v>
      </c>
      <c r="W3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5" s="69"/>
    </row>
    <row r="346" spans="2:24">
      <c r="B346" s="69">
        <f t="shared" ca="1" si="78"/>
        <v>7</v>
      </c>
      <c r="C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6" s="69"/>
      <c r="E346" s="16"/>
      <c r="F346" s="69">
        <f t="shared" ca="1" si="79"/>
        <v>7</v>
      </c>
      <c r="G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6" s="69"/>
      <c r="I346" s="16"/>
      <c r="J346" s="69">
        <f t="shared" ca="1" si="80"/>
        <v>7</v>
      </c>
      <c r="K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6" s="69"/>
      <c r="M346" s="16"/>
      <c r="N346" s="69">
        <f t="shared" ca="1" si="81"/>
        <v>7</v>
      </c>
      <c r="O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6" s="69"/>
      <c r="Q346" s="16"/>
      <c r="R346" s="69">
        <f t="shared" ca="1" si="82"/>
        <v>7</v>
      </c>
      <c r="S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6" s="69"/>
      <c r="U346" s="16"/>
      <c r="V346" s="69">
        <f t="shared" ca="1" si="83"/>
        <v>7</v>
      </c>
      <c r="W3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6" s="69"/>
    </row>
    <row r="347" spans="2:24">
      <c r="B347" s="69">
        <f t="shared" ca="1" si="78"/>
        <v>8</v>
      </c>
      <c r="C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7" s="69"/>
      <c r="E347" s="16"/>
      <c r="F347" s="69">
        <f t="shared" ca="1" si="79"/>
        <v>8</v>
      </c>
      <c r="G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7" s="69"/>
      <c r="I347" s="16"/>
      <c r="J347" s="69">
        <f t="shared" ca="1" si="80"/>
        <v>8</v>
      </c>
      <c r="K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7" s="69"/>
      <c r="M347" s="16"/>
      <c r="N347" s="69">
        <f t="shared" ca="1" si="81"/>
        <v>8</v>
      </c>
      <c r="O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7" s="69"/>
      <c r="Q347" s="16"/>
      <c r="R347" s="69">
        <f t="shared" ca="1" si="82"/>
        <v>8</v>
      </c>
      <c r="S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7" s="69"/>
      <c r="U347" s="16"/>
      <c r="V347" s="69">
        <f t="shared" ca="1" si="83"/>
        <v>8</v>
      </c>
      <c r="W3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7" s="69"/>
    </row>
    <row r="348" spans="2:24">
      <c r="B348" s="69">
        <f t="shared" ca="1" si="78"/>
        <v>9</v>
      </c>
      <c r="C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8" s="69"/>
      <c r="E348" s="16"/>
      <c r="F348" s="69">
        <f t="shared" ca="1" si="79"/>
        <v>9</v>
      </c>
      <c r="G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8" s="69"/>
      <c r="I348" s="16"/>
      <c r="J348" s="69">
        <f t="shared" ca="1" si="80"/>
        <v>9</v>
      </c>
      <c r="K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8" s="69"/>
      <c r="M348" s="16"/>
      <c r="N348" s="69">
        <f t="shared" ca="1" si="81"/>
        <v>9</v>
      </c>
      <c r="O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8" s="69"/>
      <c r="Q348" s="16"/>
      <c r="R348" s="69">
        <f t="shared" ca="1" si="82"/>
        <v>9</v>
      </c>
      <c r="S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8" s="69"/>
      <c r="U348" s="16"/>
      <c r="V348" s="69">
        <f t="shared" ca="1" si="83"/>
        <v>9</v>
      </c>
      <c r="W3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8" s="69"/>
    </row>
    <row r="349" spans="2:24">
      <c r="B349" s="69">
        <f t="shared" ca="1" si="78"/>
        <v>10</v>
      </c>
      <c r="C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49" s="69"/>
      <c r="E349" s="16"/>
      <c r="F349" s="69">
        <f t="shared" ca="1" si="79"/>
        <v>10</v>
      </c>
      <c r="G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49" s="69"/>
      <c r="I349" s="16"/>
      <c r="J349" s="69">
        <f t="shared" ca="1" si="80"/>
        <v>10</v>
      </c>
      <c r="K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49" s="69"/>
      <c r="M349" s="16"/>
      <c r="N349" s="69">
        <f t="shared" ca="1" si="81"/>
        <v>10</v>
      </c>
      <c r="O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49" s="69"/>
      <c r="Q349" s="16"/>
      <c r="R349" s="69">
        <f t="shared" ca="1" si="82"/>
        <v>10</v>
      </c>
      <c r="S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49" s="69"/>
      <c r="U349" s="16"/>
      <c r="V349" s="69">
        <f t="shared" ca="1" si="83"/>
        <v>10</v>
      </c>
      <c r="W3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49" s="69"/>
    </row>
    <row r="350" spans="2:24">
      <c r="B350" s="101" t="s">
        <v>226</v>
      </c>
      <c r="C350" s="102"/>
      <c r="D350" s="103"/>
      <c r="E350" s="16"/>
      <c r="F350" s="101" t="s">
        <v>226</v>
      </c>
      <c r="G350" s="102"/>
      <c r="H350" s="103"/>
      <c r="I350" s="16"/>
      <c r="J350" s="101" t="s">
        <v>226</v>
      </c>
      <c r="K350" s="102"/>
      <c r="L350" s="103"/>
      <c r="M350" s="16"/>
      <c r="N350" s="101" t="s">
        <v>226</v>
      </c>
      <c r="O350" s="102"/>
      <c r="P350" s="103"/>
      <c r="Q350" s="16"/>
      <c r="R350" s="101" t="s">
        <v>226</v>
      </c>
      <c r="S350" s="102"/>
      <c r="T350" s="103"/>
      <c r="U350" s="16"/>
      <c r="V350" s="101" t="s">
        <v>226</v>
      </c>
      <c r="W350" s="102"/>
      <c r="X350" s="103"/>
    </row>
    <row r="351" spans="2:24" ht="6" hidden="1" customHeight="1">
      <c r="B351" s="2"/>
      <c r="C351" s="2"/>
      <c r="D351" s="2"/>
      <c r="F351" s="2"/>
      <c r="G351" s="2"/>
      <c r="H351" s="2"/>
      <c r="J351" s="2"/>
      <c r="K351" s="2"/>
      <c r="L351" s="2"/>
      <c r="N351" s="2"/>
      <c r="O351" s="2"/>
      <c r="P351" s="2"/>
      <c r="R351" s="2"/>
      <c r="S351" s="2"/>
      <c r="T351" s="2"/>
      <c r="V351" s="2"/>
      <c r="W351" s="2"/>
      <c r="X351" s="2"/>
    </row>
    <row r="352" spans="2:24" ht="6" hidden="1" customHeight="1">
      <c r="B352" s="2"/>
      <c r="C352" s="2"/>
      <c r="D352" s="2"/>
      <c r="F352" s="2" t="str">
        <f>C363</f>
        <v>　</v>
      </c>
      <c r="G352" s="11" t="str">
        <f>F352</f>
        <v>　</v>
      </c>
      <c r="H352" s="11" t="str">
        <f>G352</f>
        <v>　</v>
      </c>
      <c r="J352" s="2"/>
      <c r="K352" s="2"/>
      <c r="L352" s="2"/>
      <c r="N352" s="2" t="str">
        <f>K363</f>
        <v>　</v>
      </c>
      <c r="O352" s="11" t="str">
        <f>N352</f>
        <v>　</v>
      </c>
      <c r="P352" s="11" t="str">
        <f>O352</f>
        <v>　</v>
      </c>
      <c r="R352" s="2"/>
      <c r="S352" s="2"/>
      <c r="T352" s="2"/>
      <c r="V352" s="2" t="str">
        <f>S363</f>
        <v>　</v>
      </c>
      <c r="W352" s="11" t="str">
        <f>V352</f>
        <v>　</v>
      </c>
      <c r="X352" s="11" t="str">
        <f>W352</f>
        <v>　</v>
      </c>
    </row>
    <row r="353" spans="2:24" ht="6" hidden="1" customHeight="1">
      <c r="B353" s="2"/>
      <c r="C353" s="2"/>
      <c r="D353" s="2"/>
      <c r="F353" s="2"/>
      <c r="G353" s="2"/>
      <c r="H353" s="2"/>
      <c r="J353" s="2"/>
      <c r="K353" s="2"/>
      <c r="L353" s="2"/>
      <c r="N353" s="2"/>
      <c r="O353" s="2"/>
      <c r="P353" s="2"/>
      <c r="R353" s="2"/>
      <c r="S353" s="2"/>
      <c r="T353" s="2"/>
      <c r="V353" s="2"/>
      <c r="W353" s="2"/>
      <c r="X353" s="2"/>
    </row>
    <row r="354" spans="2:24" ht="16.8" thickBot="1"/>
    <row r="355" spans="2:24" ht="16.2" customHeight="1">
      <c r="B355" s="12" t="s">
        <v>47</v>
      </c>
      <c r="C355" s="108"/>
      <c r="D355" s="109"/>
      <c r="F355" s="12" t="s">
        <v>47</v>
      </c>
      <c r="G355" s="108"/>
      <c r="H355" s="109"/>
      <c r="J355" s="12" t="s">
        <v>47</v>
      </c>
      <c r="K355" s="108"/>
      <c r="L355" s="109"/>
      <c r="N355" s="12" t="s">
        <v>47</v>
      </c>
      <c r="O355" s="108"/>
      <c r="P355" s="109"/>
      <c r="R355" s="12" t="s">
        <v>47</v>
      </c>
      <c r="S355" s="108"/>
      <c r="T355" s="109"/>
      <c r="V355" s="12" t="s">
        <v>47</v>
      </c>
      <c r="W355" s="108"/>
      <c r="X355" s="109"/>
    </row>
    <row r="356" spans="2:24" ht="16.8" thickBot="1">
      <c r="B356" s="13" t="s">
        <v>48</v>
      </c>
      <c r="C356" s="106"/>
      <c r="D356" s="107"/>
      <c r="F356" s="13" t="s">
        <v>48</v>
      </c>
      <c r="G356" s="106"/>
      <c r="H356" s="107"/>
      <c r="J356" s="13" t="s">
        <v>48</v>
      </c>
      <c r="K356" s="106"/>
      <c r="L356" s="107"/>
      <c r="N356" s="13" t="s">
        <v>48</v>
      </c>
      <c r="O356" s="106"/>
      <c r="P356" s="107"/>
      <c r="R356" s="13" t="s">
        <v>48</v>
      </c>
      <c r="S356" s="106"/>
      <c r="T356" s="107"/>
      <c r="V356" s="13" t="s">
        <v>48</v>
      </c>
      <c r="W356" s="106"/>
      <c r="X356" s="107"/>
    </row>
    <row r="357" spans="2:24">
      <c r="B357" s="14"/>
      <c r="C357" s="15" t="s">
        <v>49</v>
      </c>
      <c r="D357" s="14"/>
      <c r="F357" s="14"/>
      <c r="G357" s="15" t="s">
        <v>49</v>
      </c>
      <c r="H357" s="14"/>
      <c r="J357" s="14"/>
      <c r="K357" s="15" t="s">
        <v>49</v>
      </c>
      <c r="L357" s="14"/>
      <c r="N357" s="14"/>
      <c r="O357" s="15" t="s">
        <v>49</v>
      </c>
      <c r="P357" s="14"/>
      <c r="R357" s="14"/>
      <c r="S357" s="15" t="s">
        <v>49</v>
      </c>
      <c r="T357" s="14"/>
      <c r="V357" s="14"/>
      <c r="W357" s="15" t="s">
        <v>49</v>
      </c>
      <c r="X357" s="14"/>
    </row>
    <row r="358" spans="2:24">
      <c r="B358" s="69" t="s">
        <v>1</v>
      </c>
      <c r="C358" s="104"/>
      <c r="D358" s="105"/>
      <c r="E358" s="16"/>
      <c r="F358" s="69" t="s">
        <v>1</v>
      </c>
      <c r="G358" s="104"/>
      <c r="H358" s="105"/>
      <c r="I358" s="16"/>
      <c r="J358" s="69" t="s">
        <v>1</v>
      </c>
      <c r="K358" s="104"/>
      <c r="L358" s="105"/>
      <c r="M358" s="16"/>
      <c r="N358" s="69" t="s">
        <v>1</v>
      </c>
      <c r="O358" s="104"/>
      <c r="P358" s="105"/>
      <c r="Q358" s="16"/>
      <c r="R358" s="69" t="s">
        <v>1</v>
      </c>
      <c r="S358" s="104"/>
      <c r="T358" s="105"/>
      <c r="U358" s="16"/>
      <c r="V358" s="69" t="s">
        <v>1</v>
      </c>
      <c r="W358" s="104"/>
      <c r="X358" s="105"/>
    </row>
    <row r="359" spans="2:24">
      <c r="B359" s="69" t="s">
        <v>2</v>
      </c>
      <c r="C359" s="104"/>
      <c r="D359" s="105"/>
      <c r="E359" s="16"/>
      <c r="F359" s="69" t="s">
        <v>2</v>
      </c>
      <c r="G359" s="104"/>
      <c r="H359" s="105"/>
      <c r="I359" s="16"/>
      <c r="J359" s="69" t="s">
        <v>2</v>
      </c>
      <c r="K359" s="104"/>
      <c r="L359" s="105"/>
      <c r="M359" s="16"/>
      <c r="N359" s="69" t="s">
        <v>2</v>
      </c>
      <c r="O359" s="104"/>
      <c r="P359" s="105"/>
      <c r="Q359" s="16"/>
      <c r="R359" s="69" t="s">
        <v>2</v>
      </c>
      <c r="S359" s="104"/>
      <c r="T359" s="105"/>
      <c r="U359" s="16"/>
      <c r="V359" s="69" t="s">
        <v>2</v>
      </c>
      <c r="W359" s="104"/>
      <c r="X359" s="105"/>
    </row>
    <row r="360" spans="2:24">
      <c r="B360" s="69" t="s">
        <v>3</v>
      </c>
      <c r="C360" s="104"/>
      <c r="D360" s="105"/>
      <c r="E360" s="16"/>
      <c r="F360" s="69" t="s">
        <v>3</v>
      </c>
      <c r="G360" s="104"/>
      <c r="H360" s="105"/>
      <c r="I360" s="16"/>
      <c r="J360" s="69" t="s">
        <v>3</v>
      </c>
      <c r="K360" s="104"/>
      <c r="L360" s="105"/>
      <c r="M360" s="16"/>
      <c r="N360" s="69" t="s">
        <v>3</v>
      </c>
      <c r="O360" s="104"/>
      <c r="P360" s="105"/>
      <c r="Q360" s="16"/>
      <c r="R360" s="69" t="s">
        <v>3</v>
      </c>
      <c r="S360" s="104"/>
      <c r="T360" s="105"/>
      <c r="U360" s="16"/>
      <c r="V360" s="69" t="s">
        <v>3</v>
      </c>
      <c r="W360" s="104"/>
      <c r="X360" s="105"/>
    </row>
    <row r="361" spans="2:24">
      <c r="B361" s="69" t="s">
        <v>4</v>
      </c>
      <c r="C361" s="104"/>
      <c r="D361" s="105"/>
      <c r="E361" s="16"/>
      <c r="F361" s="69" t="s">
        <v>4</v>
      </c>
      <c r="G361" s="104"/>
      <c r="H361" s="105"/>
      <c r="I361" s="16"/>
      <c r="J361" s="69" t="s">
        <v>4</v>
      </c>
      <c r="K361" s="104"/>
      <c r="L361" s="105"/>
      <c r="M361" s="16"/>
      <c r="N361" s="69" t="s">
        <v>4</v>
      </c>
      <c r="O361" s="104"/>
      <c r="P361" s="105"/>
      <c r="Q361" s="16"/>
      <c r="R361" s="69" t="s">
        <v>4</v>
      </c>
      <c r="S361" s="104"/>
      <c r="T361" s="105"/>
      <c r="U361" s="16"/>
      <c r="V361" s="69" t="s">
        <v>4</v>
      </c>
      <c r="W361" s="104"/>
      <c r="X361" s="105"/>
    </row>
    <row r="362" spans="2:24">
      <c r="B362" s="69" t="s">
        <v>5</v>
      </c>
      <c r="C362" s="104"/>
      <c r="D362" s="105"/>
      <c r="E362" s="16"/>
      <c r="F362" s="69" t="s">
        <v>5</v>
      </c>
      <c r="G362" s="104"/>
      <c r="H362" s="105"/>
      <c r="I362" s="16"/>
      <c r="J362" s="69" t="s">
        <v>5</v>
      </c>
      <c r="K362" s="104"/>
      <c r="L362" s="105"/>
      <c r="M362" s="16"/>
      <c r="N362" s="69" t="s">
        <v>5</v>
      </c>
      <c r="O362" s="104"/>
      <c r="P362" s="105"/>
      <c r="Q362" s="16"/>
      <c r="R362" s="69" t="s">
        <v>5</v>
      </c>
      <c r="S362" s="104"/>
      <c r="T362" s="105"/>
      <c r="U362" s="16"/>
      <c r="V362" s="69" t="s">
        <v>5</v>
      </c>
      <c r="W362" s="104"/>
      <c r="X362" s="105"/>
    </row>
    <row r="363" spans="2:24">
      <c r="B363" s="69" t="s">
        <v>6</v>
      </c>
      <c r="C363" s="104" t="s">
        <v>93</v>
      </c>
      <c r="D363" s="105"/>
      <c r="E363" s="16"/>
      <c r="F363" s="69" t="s">
        <v>6</v>
      </c>
      <c r="G363" s="104" t="s">
        <v>93</v>
      </c>
      <c r="H363" s="105"/>
      <c r="I363" s="16"/>
      <c r="J363" s="69" t="s">
        <v>6</v>
      </c>
      <c r="K363" s="104" t="s">
        <v>93</v>
      </c>
      <c r="L363" s="105"/>
      <c r="M363" s="16"/>
      <c r="N363" s="69" t="s">
        <v>6</v>
      </c>
      <c r="O363" s="104" t="s">
        <v>93</v>
      </c>
      <c r="P363" s="105"/>
      <c r="Q363" s="16"/>
      <c r="R363" s="69" t="s">
        <v>6</v>
      </c>
      <c r="S363" s="104" t="s">
        <v>93</v>
      </c>
      <c r="T363" s="105"/>
      <c r="U363" s="16"/>
      <c r="V363" s="69" t="s">
        <v>6</v>
      </c>
      <c r="W363" s="104" t="s">
        <v>93</v>
      </c>
      <c r="X363" s="105"/>
    </row>
    <row r="364" spans="2:24">
      <c r="B364" s="69" t="s">
        <v>7</v>
      </c>
      <c r="C364" s="69" t="s">
        <v>8</v>
      </c>
      <c r="D364" s="69" t="s">
        <v>9</v>
      </c>
      <c r="E364" s="16"/>
      <c r="F364" s="69" t="s">
        <v>7</v>
      </c>
      <c r="G364" s="69" t="s">
        <v>8</v>
      </c>
      <c r="H364" s="69" t="s">
        <v>9</v>
      </c>
      <c r="I364" s="16"/>
      <c r="J364" s="69" t="s">
        <v>7</v>
      </c>
      <c r="K364" s="69" t="s">
        <v>8</v>
      </c>
      <c r="L364" s="69" t="s">
        <v>9</v>
      </c>
      <c r="M364" s="16"/>
      <c r="N364" s="69" t="s">
        <v>7</v>
      </c>
      <c r="O364" s="69" t="s">
        <v>8</v>
      </c>
      <c r="P364" s="69" t="s">
        <v>9</v>
      </c>
      <c r="Q364" s="16"/>
      <c r="R364" s="69" t="s">
        <v>7</v>
      </c>
      <c r="S364" s="69" t="s">
        <v>8</v>
      </c>
      <c r="T364" s="69" t="s">
        <v>9</v>
      </c>
      <c r="U364" s="16"/>
      <c r="V364" s="69" t="s">
        <v>7</v>
      </c>
      <c r="W364" s="69" t="s">
        <v>8</v>
      </c>
      <c r="X364" s="69" t="s">
        <v>9</v>
      </c>
    </row>
    <row r="365" spans="2:24">
      <c r="B3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65" s="18"/>
      <c r="E365" s="16"/>
      <c r="F3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65" s="18"/>
      <c r="I365" s="16"/>
      <c r="J3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65" s="18"/>
      <c r="M365" s="16"/>
      <c r="N3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65" s="18"/>
      <c r="Q365" s="16"/>
      <c r="R3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65" s="18"/>
      <c r="U365" s="16"/>
      <c r="V3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65" s="18"/>
    </row>
    <row r="366" spans="2:24">
      <c r="B366" s="69">
        <f t="shared" ref="B366:B374" ca="1" si="84">IF(RIGHT(INDIRECT(ADDRESS(FLOOR((ROW()-5)/25,1)*25+13,FLOOR((COLUMN()-2)/8,1)*8+3)),3)="16C",
IF((MOD(ROW()-14,25)+FLOOR(MOD(COLUMN()-2,8)/4,1)*10)&gt;16,"",MOD(ROW()-14,25)+FLOOR(MOD(COLUMN()-2,8)/4,1)*10),MOD(ROW()-14,25))</f>
        <v>2</v>
      </c>
      <c r="C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66" s="18"/>
      <c r="E366" s="16"/>
      <c r="F366" s="69">
        <f t="shared" ref="F366:F374" ca="1" si="85">IF(RIGHT(INDIRECT(ADDRESS(FLOOR((ROW()-5)/25,1)*25+13,FLOOR((COLUMN()-2)/8,1)*8+3)),3)="16C",
IF((MOD(ROW()-14,25)+FLOOR(MOD(COLUMN()-2,8)/4,1)*10)&gt;16,"",MOD(ROW()-14,25)+FLOOR(MOD(COLUMN()-2,8)/4,1)*10),MOD(ROW()-14,25))</f>
        <v>2</v>
      </c>
      <c r="G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66" s="18"/>
      <c r="I366" s="16"/>
      <c r="J366" s="69">
        <f t="shared" ref="J366:J374" ca="1" si="86">IF(RIGHT(INDIRECT(ADDRESS(FLOOR((ROW()-5)/25,1)*25+13,FLOOR((COLUMN()-2)/8,1)*8+3)),3)="16C",
IF((MOD(ROW()-14,25)+FLOOR(MOD(COLUMN()-2,8)/4,1)*10)&gt;16,"",MOD(ROW()-14,25)+FLOOR(MOD(COLUMN()-2,8)/4,1)*10),MOD(ROW()-14,25))</f>
        <v>2</v>
      </c>
      <c r="K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66" s="18"/>
      <c r="M366" s="16"/>
      <c r="N366" s="69">
        <f t="shared" ref="N366:N374" ca="1" si="87">IF(RIGHT(INDIRECT(ADDRESS(FLOOR((ROW()-5)/25,1)*25+13,FLOOR((COLUMN()-2)/8,1)*8+3)),3)="16C",
IF((MOD(ROW()-14,25)+FLOOR(MOD(COLUMN()-2,8)/4,1)*10)&gt;16,"",MOD(ROW()-14,25)+FLOOR(MOD(COLUMN()-2,8)/4,1)*10),MOD(ROW()-14,25))</f>
        <v>2</v>
      </c>
      <c r="O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66" s="18"/>
      <c r="Q366" s="16"/>
      <c r="R366" s="69">
        <f t="shared" ref="R366:R374" ca="1" si="88">IF(RIGHT(INDIRECT(ADDRESS(FLOOR((ROW()-5)/25,1)*25+13,FLOOR((COLUMN()-2)/8,1)*8+3)),3)="16C",
IF((MOD(ROW()-14,25)+FLOOR(MOD(COLUMN()-2,8)/4,1)*10)&gt;16,"",MOD(ROW()-14,25)+FLOOR(MOD(COLUMN()-2,8)/4,1)*10),MOD(ROW()-14,25))</f>
        <v>2</v>
      </c>
      <c r="S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66" s="18"/>
      <c r="U366" s="16"/>
      <c r="V366" s="69">
        <f t="shared" ref="V366:V374" ca="1" si="89">IF(RIGHT(INDIRECT(ADDRESS(FLOOR((ROW()-5)/25,1)*25+13,FLOOR((COLUMN()-2)/8,1)*8+3)),3)="16C",
IF((MOD(ROW()-14,25)+FLOOR(MOD(COLUMN()-2,8)/4,1)*10)&gt;16,"",MOD(ROW()-14,25)+FLOOR(MOD(COLUMN()-2,8)/4,1)*10),MOD(ROW()-14,25))</f>
        <v>2</v>
      </c>
      <c r="W3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66" s="18"/>
    </row>
    <row r="367" spans="2:24">
      <c r="B367" s="69">
        <f t="shared" ca="1" si="84"/>
        <v>3</v>
      </c>
      <c r="C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67" s="18"/>
      <c r="E367" s="16"/>
      <c r="F367" s="69">
        <f t="shared" ca="1" si="85"/>
        <v>3</v>
      </c>
      <c r="G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67" s="18"/>
      <c r="I367" s="16"/>
      <c r="J367" s="69">
        <f t="shared" ca="1" si="86"/>
        <v>3</v>
      </c>
      <c r="K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67" s="18"/>
      <c r="M367" s="16"/>
      <c r="N367" s="69">
        <f t="shared" ca="1" si="87"/>
        <v>3</v>
      </c>
      <c r="O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67" s="18"/>
      <c r="Q367" s="16"/>
      <c r="R367" s="69">
        <f t="shared" ca="1" si="88"/>
        <v>3</v>
      </c>
      <c r="S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67" s="18"/>
      <c r="U367" s="16"/>
      <c r="V367" s="69">
        <f t="shared" ca="1" si="89"/>
        <v>3</v>
      </c>
      <c r="W3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67" s="18"/>
    </row>
    <row r="368" spans="2:24">
      <c r="B368" s="69">
        <f t="shared" ca="1" si="84"/>
        <v>4</v>
      </c>
      <c r="C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68" s="18"/>
      <c r="E368" s="16"/>
      <c r="F368" s="69">
        <f t="shared" ca="1" si="85"/>
        <v>4</v>
      </c>
      <c r="G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68" s="18"/>
      <c r="I368" s="16"/>
      <c r="J368" s="69">
        <f t="shared" ca="1" si="86"/>
        <v>4</v>
      </c>
      <c r="K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68" s="18"/>
      <c r="M368" s="16"/>
      <c r="N368" s="69">
        <f t="shared" ca="1" si="87"/>
        <v>4</v>
      </c>
      <c r="O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68" s="18"/>
      <c r="Q368" s="16"/>
      <c r="R368" s="69">
        <f t="shared" ca="1" si="88"/>
        <v>4</v>
      </c>
      <c r="S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68" s="18"/>
      <c r="U368" s="16"/>
      <c r="V368" s="69">
        <f t="shared" ca="1" si="89"/>
        <v>4</v>
      </c>
      <c r="W3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68" s="18"/>
    </row>
    <row r="369" spans="2:24">
      <c r="B369" s="69">
        <f t="shared" ca="1" si="84"/>
        <v>5</v>
      </c>
      <c r="C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69" s="20"/>
      <c r="E369" s="16"/>
      <c r="F369" s="69">
        <f t="shared" ca="1" si="85"/>
        <v>5</v>
      </c>
      <c r="G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69" s="20"/>
      <c r="I369" s="16"/>
      <c r="J369" s="69">
        <f t="shared" ca="1" si="86"/>
        <v>5</v>
      </c>
      <c r="K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69" s="20"/>
      <c r="M369" s="16"/>
      <c r="N369" s="69">
        <f t="shared" ca="1" si="87"/>
        <v>5</v>
      </c>
      <c r="O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69" s="20"/>
      <c r="Q369" s="16"/>
      <c r="R369" s="69">
        <f t="shared" ca="1" si="88"/>
        <v>5</v>
      </c>
      <c r="S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69" s="20"/>
      <c r="U369" s="16"/>
      <c r="V369" s="69">
        <f t="shared" ca="1" si="89"/>
        <v>5</v>
      </c>
      <c r="W3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69" s="20"/>
    </row>
    <row r="370" spans="2:24">
      <c r="B370" s="69">
        <f t="shared" ca="1" si="84"/>
        <v>6</v>
      </c>
      <c r="C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70" s="69"/>
      <c r="E370" s="16"/>
      <c r="F370" s="69">
        <f t="shared" ca="1" si="85"/>
        <v>6</v>
      </c>
      <c r="G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70" s="69"/>
      <c r="I370" s="16"/>
      <c r="J370" s="69">
        <f t="shared" ca="1" si="86"/>
        <v>6</v>
      </c>
      <c r="K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70" s="69"/>
      <c r="M370" s="16"/>
      <c r="N370" s="69">
        <f t="shared" ca="1" si="87"/>
        <v>6</v>
      </c>
      <c r="O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70" s="69"/>
      <c r="Q370" s="16"/>
      <c r="R370" s="69">
        <f t="shared" ca="1" si="88"/>
        <v>6</v>
      </c>
      <c r="S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70" s="69"/>
      <c r="U370" s="16"/>
      <c r="V370" s="69">
        <f t="shared" ca="1" si="89"/>
        <v>6</v>
      </c>
      <c r="W3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70" s="69"/>
    </row>
    <row r="371" spans="2:24">
      <c r="B371" s="69">
        <f t="shared" ca="1" si="84"/>
        <v>7</v>
      </c>
      <c r="C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71" s="69"/>
      <c r="E371" s="16"/>
      <c r="F371" s="69">
        <f t="shared" ca="1" si="85"/>
        <v>7</v>
      </c>
      <c r="G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71" s="69"/>
      <c r="I371" s="16"/>
      <c r="J371" s="69">
        <f t="shared" ca="1" si="86"/>
        <v>7</v>
      </c>
      <c r="K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71" s="69"/>
      <c r="M371" s="16"/>
      <c r="N371" s="69">
        <f t="shared" ca="1" si="87"/>
        <v>7</v>
      </c>
      <c r="O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71" s="69"/>
      <c r="Q371" s="16"/>
      <c r="R371" s="69">
        <f t="shared" ca="1" si="88"/>
        <v>7</v>
      </c>
      <c r="S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71" s="69"/>
      <c r="U371" s="16"/>
      <c r="V371" s="69">
        <f t="shared" ca="1" si="89"/>
        <v>7</v>
      </c>
      <c r="W3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71" s="69"/>
    </row>
    <row r="372" spans="2:24">
      <c r="B372" s="69">
        <f t="shared" ca="1" si="84"/>
        <v>8</v>
      </c>
      <c r="C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72" s="69"/>
      <c r="E372" s="16"/>
      <c r="F372" s="69">
        <f t="shared" ca="1" si="85"/>
        <v>8</v>
      </c>
      <c r="G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72" s="69"/>
      <c r="I372" s="16"/>
      <c r="J372" s="69">
        <f t="shared" ca="1" si="86"/>
        <v>8</v>
      </c>
      <c r="K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72" s="69"/>
      <c r="M372" s="16"/>
      <c r="N372" s="69">
        <f t="shared" ca="1" si="87"/>
        <v>8</v>
      </c>
      <c r="O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72" s="69"/>
      <c r="Q372" s="16"/>
      <c r="R372" s="69">
        <f t="shared" ca="1" si="88"/>
        <v>8</v>
      </c>
      <c r="S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72" s="69"/>
      <c r="U372" s="16"/>
      <c r="V372" s="69">
        <f t="shared" ca="1" si="89"/>
        <v>8</v>
      </c>
      <c r="W3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72" s="69"/>
    </row>
    <row r="373" spans="2:24">
      <c r="B373" s="69">
        <f t="shared" ca="1" si="84"/>
        <v>9</v>
      </c>
      <c r="C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73" s="69"/>
      <c r="E373" s="16"/>
      <c r="F373" s="69">
        <f t="shared" ca="1" si="85"/>
        <v>9</v>
      </c>
      <c r="G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73" s="69"/>
      <c r="I373" s="16"/>
      <c r="J373" s="69">
        <f t="shared" ca="1" si="86"/>
        <v>9</v>
      </c>
      <c r="K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73" s="69"/>
      <c r="M373" s="16"/>
      <c r="N373" s="69">
        <f t="shared" ca="1" si="87"/>
        <v>9</v>
      </c>
      <c r="O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73" s="69"/>
      <c r="Q373" s="16"/>
      <c r="R373" s="69">
        <f t="shared" ca="1" si="88"/>
        <v>9</v>
      </c>
      <c r="S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73" s="69"/>
      <c r="U373" s="16"/>
      <c r="V373" s="69">
        <f t="shared" ca="1" si="89"/>
        <v>9</v>
      </c>
      <c r="W3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73" s="69"/>
    </row>
    <row r="374" spans="2:24">
      <c r="B374" s="69">
        <f t="shared" ca="1" si="84"/>
        <v>10</v>
      </c>
      <c r="C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74" s="69"/>
      <c r="E374" s="16"/>
      <c r="F374" s="69">
        <f t="shared" ca="1" si="85"/>
        <v>10</v>
      </c>
      <c r="G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74" s="69"/>
      <c r="I374" s="16"/>
      <c r="J374" s="69">
        <f t="shared" ca="1" si="86"/>
        <v>10</v>
      </c>
      <c r="K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74" s="69"/>
      <c r="M374" s="16"/>
      <c r="N374" s="69">
        <f t="shared" ca="1" si="87"/>
        <v>10</v>
      </c>
      <c r="O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74" s="69"/>
      <c r="Q374" s="16"/>
      <c r="R374" s="69">
        <f t="shared" ca="1" si="88"/>
        <v>10</v>
      </c>
      <c r="S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74" s="69"/>
      <c r="U374" s="16"/>
      <c r="V374" s="69">
        <f t="shared" ca="1" si="89"/>
        <v>10</v>
      </c>
      <c r="W3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74" s="69"/>
    </row>
    <row r="375" spans="2:24">
      <c r="B375" s="101" t="s">
        <v>226</v>
      </c>
      <c r="C375" s="102"/>
      <c r="D375" s="103"/>
      <c r="E375" s="16"/>
      <c r="F375" s="101" t="s">
        <v>226</v>
      </c>
      <c r="G375" s="102"/>
      <c r="H375" s="103"/>
      <c r="I375" s="16"/>
      <c r="J375" s="101" t="s">
        <v>226</v>
      </c>
      <c r="K375" s="102"/>
      <c r="L375" s="103"/>
      <c r="M375" s="16"/>
      <c r="N375" s="101" t="s">
        <v>226</v>
      </c>
      <c r="O375" s="102"/>
      <c r="P375" s="103"/>
      <c r="Q375" s="16"/>
      <c r="R375" s="101" t="s">
        <v>226</v>
      </c>
      <c r="S375" s="102"/>
      <c r="T375" s="103"/>
      <c r="U375" s="16"/>
      <c r="V375" s="101" t="s">
        <v>226</v>
      </c>
      <c r="W375" s="102"/>
      <c r="X375" s="103"/>
    </row>
    <row r="376" spans="2:24" ht="6" hidden="1" customHeight="1">
      <c r="B376" s="2"/>
      <c r="C376" s="2"/>
      <c r="D376" s="2"/>
      <c r="F376" s="2"/>
      <c r="G376" s="2"/>
      <c r="H376" s="2"/>
      <c r="J376" s="2"/>
      <c r="K376" s="2"/>
      <c r="L376" s="2"/>
      <c r="N376" s="2"/>
      <c r="O376" s="2"/>
      <c r="P376" s="2"/>
      <c r="R376" s="2"/>
      <c r="S376" s="2"/>
      <c r="T376" s="2"/>
      <c r="V376" s="2"/>
      <c r="W376" s="2"/>
      <c r="X376" s="2"/>
    </row>
    <row r="377" spans="2:24" ht="6" hidden="1" customHeight="1">
      <c r="B377" s="2"/>
      <c r="C377" s="2"/>
      <c r="D377" s="2"/>
      <c r="F377" s="2" t="str">
        <f>C388</f>
        <v>　</v>
      </c>
      <c r="G377" s="11" t="str">
        <f>F377</f>
        <v>　</v>
      </c>
      <c r="H377" s="11" t="str">
        <f>G377</f>
        <v>　</v>
      </c>
      <c r="J377" s="2"/>
      <c r="K377" s="2"/>
      <c r="L377" s="2"/>
      <c r="N377" s="2" t="str">
        <f>K388</f>
        <v>　</v>
      </c>
      <c r="O377" s="11" t="str">
        <f>N377</f>
        <v>　</v>
      </c>
      <c r="P377" s="11" t="str">
        <f>O377</f>
        <v>　</v>
      </c>
      <c r="R377" s="2"/>
      <c r="S377" s="2"/>
      <c r="T377" s="2"/>
      <c r="V377" s="2" t="str">
        <f>S388</f>
        <v>　</v>
      </c>
      <c r="W377" s="11" t="str">
        <f>V377</f>
        <v>　</v>
      </c>
      <c r="X377" s="11" t="str">
        <f>W377</f>
        <v>　</v>
      </c>
    </row>
    <row r="378" spans="2:24" ht="6" hidden="1" customHeight="1">
      <c r="B378" s="2"/>
      <c r="C378" s="2"/>
      <c r="D378" s="2"/>
      <c r="F378" s="2"/>
      <c r="G378" s="2"/>
      <c r="H378" s="2"/>
      <c r="J378" s="2"/>
      <c r="K378" s="2"/>
      <c r="L378" s="2"/>
      <c r="N378" s="2"/>
      <c r="O378" s="2"/>
      <c r="P378" s="2"/>
      <c r="R378" s="2"/>
      <c r="S378" s="2"/>
      <c r="T378" s="2"/>
      <c r="V378" s="2"/>
      <c r="W378" s="2"/>
      <c r="X378" s="2"/>
    </row>
    <row r="379" spans="2:24" ht="16.8" thickBot="1"/>
    <row r="380" spans="2:24" ht="16.2" customHeight="1">
      <c r="B380" s="12" t="s">
        <v>47</v>
      </c>
      <c r="C380" s="108"/>
      <c r="D380" s="109"/>
      <c r="F380" s="12" t="s">
        <v>47</v>
      </c>
      <c r="G380" s="108"/>
      <c r="H380" s="109"/>
      <c r="J380" s="12" t="s">
        <v>47</v>
      </c>
      <c r="K380" s="108"/>
      <c r="L380" s="109"/>
      <c r="N380" s="12" t="s">
        <v>47</v>
      </c>
      <c r="O380" s="108"/>
      <c r="P380" s="109"/>
      <c r="R380" s="12" t="s">
        <v>47</v>
      </c>
      <c r="S380" s="108"/>
      <c r="T380" s="109"/>
      <c r="V380" s="12" t="s">
        <v>47</v>
      </c>
      <c r="W380" s="108"/>
      <c r="X380" s="109"/>
    </row>
    <row r="381" spans="2:24" ht="16.8" thickBot="1">
      <c r="B381" s="13" t="s">
        <v>48</v>
      </c>
      <c r="C381" s="106"/>
      <c r="D381" s="107"/>
      <c r="F381" s="13" t="s">
        <v>48</v>
      </c>
      <c r="G381" s="106"/>
      <c r="H381" s="107"/>
      <c r="J381" s="13" t="s">
        <v>48</v>
      </c>
      <c r="K381" s="106"/>
      <c r="L381" s="107"/>
      <c r="N381" s="13" t="s">
        <v>48</v>
      </c>
      <c r="O381" s="106"/>
      <c r="P381" s="107"/>
      <c r="R381" s="13" t="s">
        <v>48</v>
      </c>
      <c r="S381" s="106"/>
      <c r="T381" s="107"/>
      <c r="V381" s="13" t="s">
        <v>48</v>
      </c>
      <c r="W381" s="106"/>
      <c r="X381" s="107"/>
    </row>
    <row r="382" spans="2:24">
      <c r="B382" s="14"/>
      <c r="C382" s="15" t="s">
        <v>49</v>
      </c>
      <c r="D382" s="14"/>
      <c r="F382" s="14"/>
      <c r="G382" s="15" t="s">
        <v>49</v>
      </c>
      <c r="H382" s="14"/>
      <c r="J382" s="14"/>
      <c r="K382" s="15" t="s">
        <v>49</v>
      </c>
      <c r="L382" s="14"/>
      <c r="N382" s="14"/>
      <c r="O382" s="15" t="s">
        <v>49</v>
      </c>
      <c r="P382" s="14"/>
      <c r="R382" s="14"/>
      <c r="S382" s="15" t="s">
        <v>49</v>
      </c>
      <c r="T382" s="14"/>
      <c r="V382" s="14"/>
      <c r="W382" s="15" t="s">
        <v>49</v>
      </c>
      <c r="X382" s="14"/>
    </row>
    <row r="383" spans="2:24">
      <c r="B383" s="69" t="s">
        <v>1</v>
      </c>
      <c r="C383" s="104"/>
      <c r="D383" s="105"/>
      <c r="E383" s="16"/>
      <c r="F383" s="69" t="s">
        <v>1</v>
      </c>
      <c r="G383" s="104"/>
      <c r="H383" s="105"/>
      <c r="I383" s="16"/>
      <c r="J383" s="69" t="s">
        <v>1</v>
      </c>
      <c r="K383" s="104"/>
      <c r="L383" s="105"/>
      <c r="M383" s="16"/>
      <c r="N383" s="69" t="s">
        <v>1</v>
      </c>
      <c r="O383" s="104"/>
      <c r="P383" s="105"/>
      <c r="Q383" s="16"/>
      <c r="R383" s="69" t="s">
        <v>1</v>
      </c>
      <c r="S383" s="104"/>
      <c r="T383" s="105"/>
      <c r="U383" s="16"/>
      <c r="V383" s="69" t="s">
        <v>1</v>
      </c>
      <c r="W383" s="104"/>
      <c r="X383" s="105"/>
    </row>
    <row r="384" spans="2:24">
      <c r="B384" s="69" t="s">
        <v>2</v>
      </c>
      <c r="C384" s="104"/>
      <c r="D384" s="105"/>
      <c r="E384" s="16"/>
      <c r="F384" s="69" t="s">
        <v>2</v>
      </c>
      <c r="G384" s="104"/>
      <c r="H384" s="105"/>
      <c r="I384" s="16"/>
      <c r="J384" s="69" t="s">
        <v>2</v>
      </c>
      <c r="K384" s="104"/>
      <c r="L384" s="105"/>
      <c r="M384" s="16"/>
      <c r="N384" s="69" t="s">
        <v>2</v>
      </c>
      <c r="O384" s="104"/>
      <c r="P384" s="105"/>
      <c r="Q384" s="16"/>
      <c r="R384" s="69" t="s">
        <v>2</v>
      </c>
      <c r="S384" s="104"/>
      <c r="T384" s="105"/>
      <c r="U384" s="16"/>
      <c r="V384" s="69" t="s">
        <v>2</v>
      </c>
      <c r="W384" s="104"/>
      <c r="X384" s="105"/>
    </row>
    <row r="385" spans="2:24">
      <c r="B385" s="69" t="s">
        <v>3</v>
      </c>
      <c r="C385" s="104"/>
      <c r="D385" s="105"/>
      <c r="E385" s="16"/>
      <c r="F385" s="69" t="s">
        <v>3</v>
      </c>
      <c r="G385" s="104"/>
      <c r="H385" s="105"/>
      <c r="I385" s="16"/>
      <c r="J385" s="69" t="s">
        <v>3</v>
      </c>
      <c r="K385" s="104"/>
      <c r="L385" s="105"/>
      <c r="M385" s="16"/>
      <c r="N385" s="69" t="s">
        <v>3</v>
      </c>
      <c r="O385" s="104"/>
      <c r="P385" s="105"/>
      <c r="Q385" s="16"/>
      <c r="R385" s="69" t="s">
        <v>3</v>
      </c>
      <c r="S385" s="104"/>
      <c r="T385" s="105"/>
      <c r="U385" s="16"/>
      <c r="V385" s="69" t="s">
        <v>3</v>
      </c>
      <c r="W385" s="104"/>
      <c r="X385" s="105"/>
    </row>
    <row r="386" spans="2:24">
      <c r="B386" s="69" t="s">
        <v>4</v>
      </c>
      <c r="C386" s="104"/>
      <c r="D386" s="105"/>
      <c r="E386" s="16"/>
      <c r="F386" s="69" t="s">
        <v>4</v>
      </c>
      <c r="G386" s="104"/>
      <c r="H386" s="105"/>
      <c r="I386" s="16"/>
      <c r="J386" s="69" t="s">
        <v>4</v>
      </c>
      <c r="K386" s="104"/>
      <c r="L386" s="105"/>
      <c r="M386" s="16"/>
      <c r="N386" s="69" t="s">
        <v>4</v>
      </c>
      <c r="O386" s="104"/>
      <c r="P386" s="105"/>
      <c r="Q386" s="16"/>
      <c r="R386" s="69" t="s">
        <v>4</v>
      </c>
      <c r="S386" s="104"/>
      <c r="T386" s="105"/>
      <c r="U386" s="16"/>
      <c r="V386" s="69" t="s">
        <v>4</v>
      </c>
      <c r="W386" s="104"/>
      <c r="X386" s="105"/>
    </row>
    <row r="387" spans="2:24">
      <c r="B387" s="69" t="s">
        <v>5</v>
      </c>
      <c r="C387" s="104"/>
      <c r="D387" s="105"/>
      <c r="E387" s="16"/>
      <c r="F387" s="69" t="s">
        <v>5</v>
      </c>
      <c r="G387" s="104"/>
      <c r="H387" s="105"/>
      <c r="I387" s="16"/>
      <c r="J387" s="69" t="s">
        <v>5</v>
      </c>
      <c r="K387" s="104"/>
      <c r="L387" s="105"/>
      <c r="M387" s="16"/>
      <c r="N387" s="69" t="s">
        <v>5</v>
      </c>
      <c r="O387" s="104"/>
      <c r="P387" s="105"/>
      <c r="Q387" s="16"/>
      <c r="R387" s="69" t="s">
        <v>5</v>
      </c>
      <c r="S387" s="104"/>
      <c r="T387" s="105"/>
      <c r="U387" s="16"/>
      <c r="V387" s="69" t="s">
        <v>5</v>
      </c>
      <c r="W387" s="104"/>
      <c r="X387" s="105"/>
    </row>
    <row r="388" spans="2:24">
      <c r="B388" s="69" t="s">
        <v>6</v>
      </c>
      <c r="C388" s="104" t="s">
        <v>93</v>
      </c>
      <c r="D388" s="105"/>
      <c r="E388" s="16"/>
      <c r="F388" s="69" t="s">
        <v>6</v>
      </c>
      <c r="G388" s="104" t="s">
        <v>93</v>
      </c>
      <c r="H388" s="105"/>
      <c r="I388" s="16"/>
      <c r="J388" s="69" t="s">
        <v>6</v>
      </c>
      <c r="K388" s="104" t="s">
        <v>93</v>
      </c>
      <c r="L388" s="105"/>
      <c r="M388" s="16"/>
      <c r="N388" s="69" t="s">
        <v>6</v>
      </c>
      <c r="O388" s="104" t="s">
        <v>93</v>
      </c>
      <c r="P388" s="105"/>
      <c r="Q388" s="16"/>
      <c r="R388" s="69" t="s">
        <v>6</v>
      </c>
      <c r="S388" s="104" t="s">
        <v>93</v>
      </c>
      <c r="T388" s="105"/>
      <c r="U388" s="16"/>
      <c r="V388" s="69" t="s">
        <v>6</v>
      </c>
      <c r="W388" s="104" t="s">
        <v>93</v>
      </c>
      <c r="X388" s="105"/>
    </row>
    <row r="389" spans="2:24">
      <c r="B389" s="69" t="s">
        <v>7</v>
      </c>
      <c r="C389" s="69" t="s">
        <v>8</v>
      </c>
      <c r="D389" s="69" t="s">
        <v>9</v>
      </c>
      <c r="E389" s="16"/>
      <c r="F389" s="69" t="s">
        <v>7</v>
      </c>
      <c r="G389" s="69" t="s">
        <v>8</v>
      </c>
      <c r="H389" s="69" t="s">
        <v>9</v>
      </c>
      <c r="I389" s="16"/>
      <c r="J389" s="69" t="s">
        <v>7</v>
      </c>
      <c r="K389" s="69" t="s">
        <v>8</v>
      </c>
      <c r="L389" s="69" t="s">
        <v>9</v>
      </c>
      <c r="M389" s="16"/>
      <c r="N389" s="69" t="s">
        <v>7</v>
      </c>
      <c r="O389" s="69" t="s">
        <v>8</v>
      </c>
      <c r="P389" s="69" t="s">
        <v>9</v>
      </c>
      <c r="Q389" s="16"/>
      <c r="R389" s="69" t="s">
        <v>7</v>
      </c>
      <c r="S389" s="69" t="s">
        <v>8</v>
      </c>
      <c r="T389" s="69" t="s">
        <v>9</v>
      </c>
      <c r="U389" s="16"/>
      <c r="V389" s="69" t="s">
        <v>7</v>
      </c>
      <c r="W389" s="69" t="s">
        <v>8</v>
      </c>
      <c r="X389" s="69" t="s">
        <v>9</v>
      </c>
    </row>
    <row r="390" spans="2:24">
      <c r="B3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0" s="18"/>
      <c r="E390" s="16"/>
      <c r="F3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0" s="18"/>
      <c r="I390" s="16"/>
      <c r="J3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0" s="18"/>
      <c r="M390" s="16"/>
      <c r="N3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0" s="18"/>
      <c r="Q390" s="16"/>
      <c r="R3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0" s="18"/>
      <c r="U390" s="16"/>
      <c r="V3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3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0" s="18"/>
    </row>
    <row r="391" spans="2:24">
      <c r="B391" s="69">
        <f t="shared" ref="B391:B399" ca="1" si="90">IF(RIGHT(INDIRECT(ADDRESS(FLOOR((ROW()-5)/25,1)*25+13,FLOOR((COLUMN()-2)/8,1)*8+3)),3)="16C",
IF((MOD(ROW()-14,25)+FLOOR(MOD(COLUMN()-2,8)/4,1)*10)&gt;16,"",MOD(ROW()-14,25)+FLOOR(MOD(COLUMN()-2,8)/4,1)*10),MOD(ROW()-14,25))</f>
        <v>2</v>
      </c>
      <c r="C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1" s="18"/>
      <c r="E391" s="16"/>
      <c r="F391" s="69">
        <f t="shared" ref="F391:F399" ca="1" si="91">IF(RIGHT(INDIRECT(ADDRESS(FLOOR((ROW()-5)/25,1)*25+13,FLOOR((COLUMN()-2)/8,1)*8+3)),3)="16C",
IF((MOD(ROW()-14,25)+FLOOR(MOD(COLUMN()-2,8)/4,1)*10)&gt;16,"",MOD(ROW()-14,25)+FLOOR(MOD(COLUMN()-2,8)/4,1)*10),MOD(ROW()-14,25))</f>
        <v>2</v>
      </c>
      <c r="G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1" s="18"/>
      <c r="I391" s="16"/>
      <c r="J391" s="69">
        <f t="shared" ref="J391:J399" ca="1" si="92">IF(RIGHT(INDIRECT(ADDRESS(FLOOR((ROW()-5)/25,1)*25+13,FLOOR((COLUMN()-2)/8,1)*8+3)),3)="16C",
IF((MOD(ROW()-14,25)+FLOOR(MOD(COLUMN()-2,8)/4,1)*10)&gt;16,"",MOD(ROW()-14,25)+FLOOR(MOD(COLUMN()-2,8)/4,1)*10),MOD(ROW()-14,25))</f>
        <v>2</v>
      </c>
      <c r="K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1" s="18"/>
      <c r="M391" s="16"/>
      <c r="N391" s="69">
        <f t="shared" ref="N391:N399" ca="1" si="93">IF(RIGHT(INDIRECT(ADDRESS(FLOOR((ROW()-5)/25,1)*25+13,FLOOR((COLUMN()-2)/8,1)*8+3)),3)="16C",
IF((MOD(ROW()-14,25)+FLOOR(MOD(COLUMN()-2,8)/4,1)*10)&gt;16,"",MOD(ROW()-14,25)+FLOOR(MOD(COLUMN()-2,8)/4,1)*10),MOD(ROW()-14,25))</f>
        <v>2</v>
      </c>
      <c r="O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1" s="18"/>
      <c r="Q391" s="16"/>
      <c r="R391" s="69">
        <f t="shared" ref="R391:R399" ca="1" si="94">IF(RIGHT(INDIRECT(ADDRESS(FLOOR((ROW()-5)/25,1)*25+13,FLOOR((COLUMN()-2)/8,1)*8+3)),3)="16C",
IF((MOD(ROW()-14,25)+FLOOR(MOD(COLUMN()-2,8)/4,1)*10)&gt;16,"",MOD(ROW()-14,25)+FLOOR(MOD(COLUMN()-2,8)/4,1)*10),MOD(ROW()-14,25))</f>
        <v>2</v>
      </c>
      <c r="S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1" s="18"/>
      <c r="U391" s="16"/>
      <c r="V391" s="69">
        <f t="shared" ref="V391:V399" ca="1" si="95">IF(RIGHT(INDIRECT(ADDRESS(FLOOR((ROW()-5)/25,1)*25+13,FLOOR((COLUMN()-2)/8,1)*8+3)),3)="16C",
IF((MOD(ROW()-14,25)+FLOOR(MOD(COLUMN()-2,8)/4,1)*10)&gt;16,"",MOD(ROW()-14,25)+FLOOR(MOD(COLUMN()-2,8)/4,1)*10),MOD(ROW()-14,25))</f>
        <v>2</v>
      </c>
      <c r="W3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1" s="18"/>
    </row>
    <row r="392" spans="2:24">
      <c r="B392" s="69">
        <f t="shared" ca="1" si="90"/>
        <v>3</v>
      </c>
      <c r="C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2" s="18"/>
      <c r="E392" s="16"/>
      <c r="F392" s="69">
        <f t="shared" ca="1" si="91"/>
        <v>3</v>
      </c>
      <c r="G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2" s="18"/>
      <c r="I392" s="16"/>
      <c r="J392" s="69">
        <f t="shared" ca="1" si="92"/>
        <v>3</v>
      </c>
      <c r="K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2" s="18"/>
      <c r="M392" s="16"/>
      <c r="N392" s="69">
        <f t="shared" ca="1" si="93"/>
        <v>3</v>
      </c>
      <c r="O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2" s="18"/>
      <c r="Q392" s="16"/>
      <c r="R392" s="69">
        <f t="shared" ca="1" si="94"/>
        <v>3</v>
      </c>
      <c r="S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2" s="18"/>
      <c r="U392" s="16"/>
      <c r="V392" s="69">
        <f t="shared" ca="1" si="95"/>
        <v>3</v>
      </c>
      <c r="W3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2" s="18"/>
    </row>
    <row r="393" spans="2:24">
      <c r="B393" s="69">
        <f t="shared" ca="1" si="90"/>
        <v>4</v>
      </c>
      <c r="C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3" s="18"/>
      <c r="E393" s="16"/>
      <c r="F393" s="69">
        <f t="shared" ca="1" si="91"/>
        <v>4</v>
      </c>
      <c r="G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3" s="18"/>
      <c r="I393" s="16"/>
      <c r="J393" s="69">
        <f t="shared" ca="1" si="92"/>
        <v>4</v>
      </c>
      <c r="K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3" s="18"/>
      <c r="M393" s="16"/>
      <c r="N393" s="69">
        <f t="shared" ca="1" si="93"/>
        <v>4</v>
      </c>
      <c r="O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3" s="18"/>
      <c r="Q393" s="16"/>
      <c r="R393" s="69">
        <f t="shared" ca="1" si="94"/>
        <v>4</v>
      </c>
      <c r="S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3" s="18"/>
      <c r="U393" s="16"/>
      <c r="V393" s="69">
        <f t="shared" ca="1" si="95"/>
        <v>4</v>
      </c>
      <c r="W3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3" s="18"/>
    </row>
    <row r="394" spans="2:24">
      <c r="B394" s="69">
        <f t="shared" ca="1" si="90"/>
        <v>5</v>
      </c>
      <c r="C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4" s="20"/>
      <c r="E394" s="16"/>
      <c r="F394" s="69">
        <f t="shared" ca="1" si="91"/>
        <v>5</v>
      </c>
      <c r="G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4" s="20"/>
      <c r="I394" s="16"/>
      <c r="J394" s="69">
        <f t="shared" ca="1" si="92"/>
        <v>5</v>
      </c>
      <c r="K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4" s="20"/>
      <c r="M394" s="16"/>
      <c r="N394" s="69">
        <f t="shared" ca="1" si="93"/>
        <v>5</v>
      </c>
      <c r="O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4" s="20"/>
      <c r="Q394" s="16"/>
      <c r="R394" s="69">
        <f t="shared" ca="1" si="94"/>
        <v>5</v>
      </c>
      <c r="S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4" s="20"/>
      <c r="U394" s="16"/>
      <c r="V394" s="69">
        <f t="shared" ca="1" si="95"/>
        <v>5</v>
      </c>
      <c r="W3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4" s="20"/>
    </row>
    <row r="395" spans="2:24">
      <c r="B395" s="69">
        <f t="shared" ca="1" si="90"/>
        <v>6</v>
      </c>
      <c r="C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5" s="69"/>
      <c r="E395" s="16"/>
      <c r="F395" s="69">
        <f t="shared" ca="1" si="91"/>
        <v>6</v>
      </c>
      <c r="G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5" s="69"/>
      <c r="I395" s="16"/>
      <c r="J395" s="69">
        <f t="shared" ca="1" si="92"/>
        <v>6</v>
      </c>
      <c r="K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5" s="69"/>
      <c r="M395" s="16"/>
      <c r="N395" s="69">
        <f t="shared" ca="1" si="93"/>
        <v>6</v>
      </c>
      <c r="O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5" s="69"/>
      <c r="Q395" s="16"/>
      <c r="R395" s="69">
        <f t="shared" ca="1" si="94"/>
        <v>6</v>
      </c>
      <c r="S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5" s="69"/>
      <c r="U395" s="16"/>
      <c r="V395" s="69">
        <f t="shared" ca="1" si="95"/>
        <v>6</v>
      </c>
      <c r="W3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5" s="69"/>
    </row>
    <row r="396" spans="2:24">
      <c r="B396" s="69">
        <f t="shared" ca="1" si="90"/>
        <v>7</v>
      </c>
      <c r="C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6" s="69"/>
      <c r="E396" s="16"/>
      <c r="F396" s="69">
        <f t="shared" ca="1" si="91"/>
        <v>7</v>
      </c>
      <c r="G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6" s="69"/>
      <c r="I396" s="16"/>
      <c r="J396" s="69">
        <f t="shared" ca="1" si="92"/>
        <v>7</v>
      </c>
      <c r="K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6" s="69"/>
      <c r="M396" s="16"/>
      <c r="N396" s="69">
        <f t="shared" ca="1" si="93"/>
        <v>7</v>
      </c>
      <c r="O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6" s="69"/>
      <c r="Q396" s="16"/>
      <c r="R396" s="69">
        <f t="shared" ca="1" si="94"/>
        <v>7</v>
      </c>
      <c r="S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6" s="69"/>
      <c r="U396" s="16"/>
      <c r="V396" s="69">
        <f t="shared" ca="1" si="95"/>
        <v>7</v>
      </c>
      <c r="W3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6" s="69"/>
    </row>
    <row r="397" spans="2:24">
      <c r="B397" s="69">
        <f t="shared" ca="1" si="90"/>
        <v>8</v>
      </c>
      <c r="C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7" s="69"/>
      <c r="E397" s="16"/>
      <c r="F397" s="69">
        <f t="shared" ca="1" si="91"/>
        <v>8</v>
      </c>
      <c r="G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7" s="69"/>
      <c r="I397" s="16"/>
      <c r="J397" s="69">
        <f t="shared" ca="1" si="92"/>
        <v>8</v>
      </c>
      <c r="K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7" s="69"/>
      <c r="M397" s="16"/>
      <c r="N397" s="69">
        <f t="shared" ca="1" si="93"/>
        <v>8</v>
      </c>
      <c r="O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7" s="69"/>
      <c r="Q397" s="16"/>
      <c r="R397" s="69">
        <f t="shared" ca="1" si="94"/>
        <v>8</v>
      </c>
      <c r="S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7" s="69"/>
      <c r="U397" s="16"/>
      <c r="V397" s="69">
        <f t="shared" ca="1" si="95"/>
        <v>8</v>
      </c>
      <c r="W3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7" s="69"/>
    </row>
    <row r="398" spans="2:24">
      <c r="B398" s="69">
        <f t="shared" ca="1" si="90"/>
        <v>9</v>
      </c>
      <c r="C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8" s="69"/>
      <c r="E398" s="16"/>
      <c r="F398" s="69">
        <f t="shared" ca="1" si="91"/>
        <v>9</v>
      </c>
      <c r="G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8" s="69"/>
      <c r="I398" s="16"/>
      <c r="J398" s="69">
        <f t="shared" ca="1" si="92"/>
        <v>9</v>
      </c>
      <c r="K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8" s="69"/>
      <c r="M398" s="16"/>
      <c r="N398" s="69">
        <f t="shared" ca="1" si="93"/>
        <v>9</v>
      </c>
      <c r="O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8" s="69"/>
      <c r="Q398" s="16"/>
      <c r="R398" s="69">
        <f t="shared" ca="1" si="94"/>
        <v>9</v>
      </c>
      <c r="S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8" s="69"/>
      <c r="U398" s="16"/>
      <c r="V398" s="69">
        <f t="shared" ca="1" si="95"/>
        <v>9</v>
      </c>
      <c r="W3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8" s="69"/>
    </row>
    <row r="399" spans="2:24">
      <c r="B399" s="69">
        <f t="shared" ca="1" si="90"/>
        <v>10</v>
      </c>
      <c r="C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399" s="69"/>
      <c r="E399" s="16"/>
      <c r="F399" s="69">
        <f t="shared" ca="1" si="91"/>
        <v>10</v>
      </c>
      <c r="G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399" s="69"/>
      <c r="I399" s="16"/>
      <c r="J399" s="69">
        <f t="shared" ca="1" si="92"/>
        <v>10</v>
      </c>
      <c r="K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399" s="69"/>
      <c r="M399" s="16"/>
      <c r="N399" s="69">
        <f t="shared" ca="1" si="93"/>
        <v>10</v>
      </c>
      <c r="O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399" s="69"/>
      <c r="Q399" s="16"/>
      <c r="R399" s="69">
        <f t="shared" ca="1" si="94"/>
        <v>10</v>
      </c>
      <c r="S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399" s="69"/>
      <c r="U399" s="16"/>
      <c r="V399" s="69">
        <f t="shared" ca="1" si="95"/>
        <v>10</v>
      </c>
      <c r="W3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399" s="69"/>
    </row>
    <row r="400" spans="2:24">
      <c r="B400" s="101" t="s">
        <v>226</v>
      </c>
      <c r="C400" s="102"/>
      <c r="D400" s="103"/>
      <c r="E400" s="16"/>
      <c r="F400" s="101" t="s">
        <v>226</v>
      </c>
      <c r="G400" s="102"/>
      <c r="H400" s="103"/>
      <c r="I400" s="16"/>
      <c r="J400" s="101" t="s">
        <v>226</v>
      </c>
      <c r="K400" s="102"/>
      <c r="L400" s="103"/>
      <c r="M400" s="16"/>
      <c r="N400" s="101" t="s">
        <v>226</v>
      </c>
      <c r="O400" s="102"/>
      <c r="P400" s="103"/>
      <c r="Q400" s="16"/>
      <c r="R400" s="101" t="s">
        <v>226</v>
      </c>
      <c r="S400" s="102"/>
      <c r="T400" s="103"/>
      <c r="U400" s="16"/>
      <c r="V400" s="101" t="s">
        <v>226</v>
      </c>
      <c r="W400" s="102"/>
      <c r="X400" s="103"/>
    </row>
    <row r="401" spans="2:24" ht="6" hidden="1" customHeight="1">
      <c r="B401" s="2"/>
      <c r="C401" s="2"/>
      <c r="D401" s="2"/>
      <c r="F401" s="2"/>
      <c r="G401" s="2"/>
      <c r="H401" s="2"/>
      <c r="J401" s="2"/>
      <c r="K401" s="2"/>
      <c r="L401" s="2"/>
      <c r="N401" s="2"/>
      <c r="O401" s="2"/>
      <c r="P401" s="2"/>
      <c r="R401" s="2"/>
      <c r="S401" s="2"/>
      <c r="T401" s="2"/>
      <c r="V401" s="2"/>
      <c r="W401" s="2"/>
      <c r="X401" s="2"/>
    </row>
    <row r="402" spans="2:24" ht="6" hidden="1" customHeight="1">
      <c r="B402" s="2"/>
      <c r="C402" s="2"/>
      <c r="D402" s="2"/>
      <c r="F402" s="2" t="str">
        <f>C413</f>
        <v>　</v>
      </c>
      <c r="G402" s="11" t="str">
        <f>F402</f>
        <v>　</v>
      </c>
      <c r="H402" s="11" t="str">
        <f>G402</f>
        <v>　</v>
      </c>
      <c r="J402" s="2"/>
      <c r="K402" s="2"/>
      <c r="L402" s="2"/>
      <c r="N402" s="2" t="str">
        <f>K413</f>
        <v>　</v>
      </c>
      <c r="O402" s="11" t="str">
        <f>N402</f>
        <v>　</v>
      </c>
      <c r="P402" s="11" t="str">
        <f>O402</f>
        <v>　</v>
      </c>
      <c r="R402" s="2"/>
      <c r="S402" s="2"/>
      <c r="T402" s="2"/>
      <c r="V402" s="2" t="str">
        <f>S413</f>
        <v>　</v>
      </c>
      <c r="W402" s="11" t="str">
        <f>V402</f>
        <v>　</v>
      </c>
      <c r="X402" s="11" t="str">
        <f>W402</f>
        <v>　</v>
      </c>
    </row>
    <row r="403" spans="2:24" ht="6" hidden="1" customHeight="1">
      <c r="B403" s="2"/>
      <c r="C403" s="2"/>
      <c r="D403" s="2"/>
      <c r="F403" s="2"/>
      <c r="G403" s="2"/>
      <c r="H403" s="2"/>
      <c r="J403" s="2"/>
      <c r="K403" s="2"/>
      <c r="L403" s="2"/>
      <c r="N403" s="2"/>
      <c r="O403" s="2"/>
      <c r="P403" s="2"/>
      <c r="R403" s="2"/>
      <c r="S403" s="2"/>
      <c r="T403" s="2"/>
      <c r="V403" s="2"/>
      <c r="W403" s="2"/>
      <c r="X403" s="2"/>
    </row>
    <row r="404" spans="2:24" ht="16.8" thickBot="1"/>
    <row r="405" spans="2:24" ht="16.2" customHeight="1">
      <c r="B405" s="12" t="s">
        <v>47</v>
      </c>
      <c r="C405" s="108"/>
      <c r="D405" s="109"/>
      <c r="F405" s="12" t="s">
        <v>47</v>
      </c>
      <c r="G405" s="108"/>
      <c r="H405" s="109"/>
      <c r="J405" s="12" t="s">
        <v>47</v>
      </c>
      <c r="K405" s="108"/>
      <c r="L405" s="109"/>
      <c r="N405" s="12" t="s">
        <v>47</v>
      </c>
      <c r="O405" s="108"/>
      <c r="P405" s="109"/>
      <c r="R405" s="12" t="s">
        <v>47</v>
      </c>
      <c r="S405" s="108"/>
      <c r="T405" s="109"/>
      <c r="V405" s="12" t="s">
        <v>47</v>
      </c>
      <c r="W405" s="108"/>
      <c r="X405" s="109"/>
    </row>
    <row r="406" spans="2:24" ht="16.8" thickBot="1">
      <c r="B406" s="13" t="s">
        <v>48</v>
      </c>
      <c r="C406" s="106"/>
      <c r="D406" s="107"/>
      <c r="F406" s="13" t="s">
        <v>48</v>
      </c>
      <c r="G406" s="106"/>
      <c r="H406" s="107"/>
      <c r="J406" s="13" t="s">
        <v>48</v>
      </c>
      <c r="K406" s="106"/>
      <c r="L406" s="107"/>
      <c r="N406" s="13" t="s">
        <v>48</v>
      </c>
      <c r="O406" s="106"/>
      <c r="P406" s="107"/>
      <c r="R406" s="13" t="s">
        <v>48</v>
      </c>
      <c r="S406" s="106"/>
      <c r="T406" s="107"/>
      <c r="V406" s="13" t="s">
        <v>48</v>
      </c>
      <c r="W406" s="106"/>
      <c r="X406" s="107"/>
    </row>
    <row r="407" spans="2:24">
      <c r="B407" s="14"/>
      <c r="C407" s="15" t="s">
        <v>49</v>
      </c>
      <c r="D407" s="14"/>
      <c r="F407" s="14"/>
      <c r="G407" s="15" t="s">
        <v>49</v>
      </c>
      <c r="H407" s="14"/>
      <c r="J407" s="14"/>
      <c r="K407" s="15" t="s">
        <v>49</v>
      </c>
      <c r="L407" s="14"/>
      <c r="N407" s="14"/>
      <c r="O407" s="15" t="s">
        <v>49</v>
      </c>
      <c r="P407" s="14"/>
      <c r="R407" s="14"/>
      <c r="S407" s="15" t="s">
        <v>49</v>
      </c>
      <c r="T407" s="14"/>
      <c r="V407" s="14"/>
      <c r="W407" s="15" t="s">
        <v>49</v>
      </c>
      <c r="X407" s="14"/>
    </row>
    <row r="408" spans="2:24">
      <c r="B408" s="69" t="s">
        <v>1</v>
      </c>
      <c r="C408" s="104"/>
      <c r="D408" s="105"/>
      <c r="E408" s="16"/>
      <c r="F408" s="69" t="s">
        <v>1</v>
      </c>
      <c r="G408" s="104"/>
      <c r="H408" s="105"/>
      <c r="I408" s="16"/>
      <c r="J408" s="69" t="s">
        <v>1</v>
      </c>
      <c r="K408" s="104"/>
      <c r="L408" s="105"/>
      <c r="M408" s="16"/>
      <c r="N408" s="69" t="s">
        <v>1</v>
      </c>
      <c r="O408" s="104"/>
      <c r="P408" s="105"/>
      <c r="Q408" s="16"/>
      <c r="R408" s="69" t="s">
        <v>1</v>
      </c>
      <c r="S408" s="104"/>
      <c r="T408" s="105"/>
      <c r="U408" s="16"/>
      <c r="V408" s="69" t="s">
        <v>1</v>
      </c>
      <c r="W408" s="104"/>
      <c r="X408" s="105"/>
    </row>
    <row r="409" spans="2:24">
      <c r="B409" s="69" t="s">
        <v>2</v>
      </c>
      <c r="C409" s="104"/>
      <c r="D409" s="105"/>
      <c r="E409" s="16"/>
      <c r="F409" s="69" t="s">
        <v>2</v>
      </c>
      <c r="G409" s="104"/>
      <c r="H409" s="105"/>
      <c r="I409" s="16"/>
      <c r="J409" s="69" t="s">
        <v>2</v>
      </c>
      <c r="K409" s="104"/>
      <c r="L409" s="105"/>
      <c r="M409" s="16"/>
      <c r="N409" s="69" t="s">
        <v>2</v>
      </c>
      <c r="O409" s="104"/>
      <c r="P409" s="105"/>
      <c r="Q409" s="16"/>
      <c r="R409" s="69" t="s">
        <v>2</v>
      </c>
      <c r="S409" s="104"/>
      <c r="T409" s="105"/>
      <c r="U409" s="16"/>
      <c r="V409" s="69" t="s">
        <v>2</v>
      </c>
      <c r="W409" s="104"/>
      <c r="X409" s="105"/>
    </row>
    <row r="410" spans="2:24">
      <c r="B410" s="69" t="s">
        <v>3</v>
      </c>
      <c r="C410" s="104"/>
      <c r="D410" s="105"/>
      <c r="E410" s="16"/>
      <c r="F410" s="69" t="s">
        <v>3</v>
      </c>
      <c r="G410" s="104"/>
      <c r="H410" s="105"/>
      <c r="I410" s="16"/>
      <c r="J410" s="69" t="s">
        <v>3</v>
      </c>
      <c r="K410" s="104"/>
      <c r="L410" s="105"/>
      <c r="M410" s="16"/>
      <c r="N410" s="69" t="s">
        <v>3</v>
      </c>
      <c r="O410" s="104"/>
      <c r="P410" s="105"/>
      <c r="Q410" s="16"/>
      <c r="R410" s="69" t="s">
        <v>3</v>
      </c>
      <c r="S410" s="104"/>
      <c r="T410" s="105"/>
      <c r="U410" s="16"/>
      <c r="V410" s="69" t="s">
        <v>3</v>
      </c>
      <c r="W410" s="104"/>
      <c r="X410" s="105"/>
    </row>
    <row r="411" spans="2:24">
      <c r="B411" s="69" t="s">
        <v>4</v>
      </c>
      <c r="C411" s="104"/>
      <c r="D411" s="105"/>
      <c r="E411" s="16"/>
      <c r="F411" s="69" t="s">
        <v>4</v>
      </c>
      <c r="G411" s="104"/>
      <c r="H411" s="105"/>
      <c r="I411" s="16"/>
      <c r="J411" s="69" t="s">
        <v>4</v>
      </c>
      <c r="K411" s="104"/>
      <c r="L411" s="105"/>
      <c r="M411" s="16"/>
      <c r="N411" s="69" t="s">
        <v>4</v>
      </c>
      <c r="O411" s="104"/>
      <c r="P411" s="105"/>
      <c r="Q411" s="16"/>
      <c r="R411" s="69" t="s">
        <v>4</v>
      </c>
      <c r="S411" s="104"/>
      <c r="T411" s="105"/>
      <c r="U411" s="16"/>
      <c r="V411" s="69" t="s">
        <v>4</v>
      </c>
      <c r="W411" s="104"/>
      <c r="X411" s="105"/>
    </row>
    <row r="412" spans="2:24">
      <c r="B412" s="69" t="s">
        <v>5</v>
      </c>
      <c r="C412" s="104"/>
      <c r="D412" s="105"/>
      <c r="E412" s="16"/>
      <c r="F412" s="69" t="s">
        <v>5</v>
      </c>
      <c r="G412" s="104"/>
      <c r="H412" s="105"/>
      <c r="I412" s="16"/>
      <c r="J412" s="69" t="s">
        <v>5</v>
      </c>
      <c r="K412" s="104"/>
      <c r="L412" s="105"/>
      <c r="M412" s="16"/>
      <c r="N412" s="69" t="s">
        <v>5</v>
      </c>
      <c r="O412" s="104"/>
      <c r="P412" s="105"/>
      <c r="Q412" s="16"/>
      <c r="R412" s="69" t="s">
        <v>5</v>
      </c>
      <c r="S412" s="104"/>
      <c r="T412" s="105"/>
      <c r="U412" s="16"/>
      <c r="V412" s="69" t="s">
        <v>5</v>
      </c>
      <c r="W412" s="104"/>
      <c r="X412" s="105"/>
    </row>
    <row r="413" spans="2:24">
      <c r="B413" s="69" t="s">
        <v>6</v>
      </c>
      <c r="C413" s="104" t="s">
        <v>93</v>
      </c>
      <c r="D413" s="105"/>
      <c r="E413" s="16"/>
      <c r="F413" s="69" t="s">
        <v>6</v>
      </c>
      <c r="G413" s="104" t="s">
        <v>93</v>
      </c>
      <c r="H413" s="105"/>
      <c r="I413" s="16"/>
      <c r="J413" s="69" t="s">
        <v>6</v>
      </c>
      <c r="K413" s="104" t="s">
        <v>93</v>
      </c>
      <c r="L413" s="105"/>
      <c r="M413" s="16"/>
      <c r="N413" s="69" t="s">
        <v>6</v>
      </c>
      <c r="O413" s="104" t="s">
        <v>93</v>
      </c>
      <c r="P413" s="105"/>
      <c r="Q413" s="16"/>
      <c r="R413" s="69" t="s">
        <v>6</v>
      </c>
      <c r="S413" s="104" t="s">
        <v>93</v>
      </c>
      <c r="T413" s="105"/>
      <c r="U413" s="16"/>
      <c r="V413" s="69" t="s">
        <v>6</v>
      </c>
      <c r="W413" s="104" t="s">
        <v>93</v>
      </c>
      <c r="X413" s="105"/>
    </row>
    <row r="414" spans="2:24">
      <c r="B414" s="69" t="s">
        <v>7</v>
      </c>
      <c r="C414" s="69" t="s">
        <v>8</v>
      </c>
      <c r="D414" s="69" t="s">
        <v>9</v>
      </c>
      <c r="E414" s="16"/>
      <c r="F414" s="69" t="s">
        <v>7</v>
      </c>
      <c r="G414" s="69" t="s">
        <v>8</v>
      </c>
      <c r="H414" s="69" t="s">
        <v>9</v>
      </c>
      <c r="I414" s="16"/>
      <c r="J414" s="69" t="s">
        <v>7</v>
      </c>
      <c r="K414" s="69" t="s">
        <v>8</v>
      </c>
      <c r="L414" s="69" t="s">
        <v>9</v>
      </c>
      <c r="M414" s="16"/>
      <c r="N414" s="69" t="s">
        <v>7</v>
      </c>
      <c r="O414" s="69" t="s">
        <v>8</v>
      </c>
      <c r="P414" s="69" t="s">
        <v>9</v>
      </c>
      <c r="Q414" s="16"/>
      <c r="R414" s="69" t="s">
        <v>7</v>
      </c>
      <c r="S414" s="69" t="s">
        <v>8</v>
      </c>
      <c r="T414" s="69" t="s">
        <v>9</v>
      </c>
      <c r="U414" s="16"/>
      <c r="V414" s="69" t="s">
        <v>7</v>
      </c>
      <c r="W414" s="69" t="s">
        <v>8</v>
      </c>
      <c r="X414" s="69" t="s">
        <v>9</v>
      </c>
    </row>
    <row r="415" spans="2:24">
      <c r="B4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15" s="18"/>
      <c r="E415" s="16"/>
      <c r="F4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15" s="18"/>
      <c r="I415" s="16"/>
      <c r="J4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15" s="18"/>
      <c r="M415" s="16"/>
      <c r="N4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15" s="18"/>
      <c r="Q415" s="16"/>
      <c r="R4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15" s="18"/>
      <c r="U415" s="16"/>
      <c r="V4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15" s="18"/>
    </row>
    <row r="416" spans="2:24">
      <c r="B416" s="69">
        <f t="shared" ref="B416:B424" ca="1" si="96">IF(RIGHT(INDIRECT(ADDRESS(FLOOR((ROW()-5)/25,1)*25+13,FLOOR((COLUMN()-2)/8,1)*8+3)),3)="16C",
IF((MOD(ROW()-14,25)+FLOOR(MOD(COLUMN()-2,8)/4,1)*10)&gt;16,"",MOD(ROW()-14,25)+FLOOR(MOD(COLUMN()-2,8)/4,1)*10),MOD(ROW()-14,25))</f>
        <v>2</v>
      </c>
      <c r="C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16" s="18"/>
      <c r="E416" s="16"/>
      <c r="F416" s="69">
        <f t="shared" ref="F416:F424" ca="1" si="97">IF(RIGHT(INDIRECT(ADDRESS(FLOOR((ROW()-5)/25,1)*25+13,FLOOR((COLUMN()-2)/8,1)*8+3)),3)="16C",
IF((MOD(ROW()-14,25)+FLOOR(MOD(COLUMN()-2,8)/4,1)*10)&gt;16,"",MOD(ROW()-14,25)+FLOOR(MOD(COLUMN()-2,8)/4,1)*10),MOD(ROW()-14,25))</f>
        <v>2</v>
      </c>
      <c r="G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16" s="18"/>
      <c r="I416" s="16"/>
      <c r="J416" s="69">
        <f t="shared" ref="J416:J424" ca="1" si="98">IF(RIGHT(INDIRECT(ADDRESS(FLOOR((ROW()-5)/25,1)*25+13,FLOOR((COLUMN()-2)/8,1)*8+3)),3)="16C",
IF((MOD(ROW()-14,25)+FLOOR(MOD(COLUMN()-2,8)/4,1)*10)&gt;16,"",MOD(ROW()-14,25)+FLOOR(MOD(COLUMN()-2,8)/4,1)*10),MOD(ROW()-14,25))</f>
        <v>2</v>
      </c>
      <c r="K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16" s="18"/>
      <c r="M416" s="16"/>
      <c r="N416" s="69">
        <f t="shared" ref="N416:N424" ca="1" si="99">IF(RIGHT(INDIRECT(ADDRESS(FLOOR((ROW()-5)/25,1)*25+13,FLOOR((COLUMN()-2)/8,1)*8+3)),3)="16C",
IF((MOD(ROW()-14,25)+FLOOR(MOD(COLUMN()-2,8)/4,1)*10)&gt;16,"",MOD(ROW()-14,25)+FLOOR(MOD(COLUMN()-2,8)/4,1)*10),MOD(ROW()-14,25))</f>
        <v>2</v>
      </c>
      <c r="O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16" s="18"/>
      <c r="Q416" s="16"/>
      <c r="R416" s="69">
        <f t="shared" ref="R416:R424" ca="1" si="100">IF(RIGHT(INDIRECT(ADDRESS(FLOOR((ROW()-5)/25,1)*25+13,FLOOR((COLUMN()-2)/8,1)*8+3)),3)="16C",
IF((MOD(ROW()-14,25)+FLOOR(MOD(COLUMN()-2,8)/4,1)*10)&gt;16,"",MOD(ROW()-14,25)+FLOOR(MOD(COLUMN()-2,8)/4,1)*10),MOD(ROW()-14,25))</f>
        <v>2</v>
      </c>
      <c r="S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16" s="18"/>
      <c r="U416" s="16"/>
      <c r="V416" s="69">
        <f t="shared" ref="V416:V424" ca="1" si="101">IF(RIGHT(INDIRECT(ADDRESS(FLOOR((ROW()-5)/25,1)*25+13,FLOOR((COLUMN()-2)/8,1)*8+3)),3)="16C",
IF((MOD(ROW()-14,25)+FLOOR(MOD(COLUMN()-2,8)/4,1)*10)&gt;16,"",MOD(ROW()-14,25)+FLOOR(MOD(COLUMN()-2,8)/4,1)*10),MOD(ROW()-14,25))</f>
        <v>2</v>
      </c>
      <c r="W4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16" s="18"/>
    </row>
    <row r="417" spans="2:24">
      <c r="B417" s="69">
        <f t="shared" ca="1" si="96"/>
        <v>3</v>
      </c>
      <c r="C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17" s="18"/>
      <c r="E417" s="16"/>
      <c r="F417" s="69">
        <f t="shared" ca="1" si="97"/>
        <v>3</v>
      </c>
      <c r="G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17" s="18"/>
      <c r="I417" s="16"/>
      <c r="J417" s="69">
        <f t="shared" ca="1" si="98"/>
        <v>3</v>
      </c>
      <c r="K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17" s="18"/>
      <c r="M417" s="16"/>
      <c r="N417" s="69">
        <f t="shared" ca="1" si="99"/>
        <v>3</v>
      </c>
      <c r="O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17" s="18"/>
      <c r="Q417" s="16"/>
      <c r="R417" s="69">
        <f t="shared" ca="1" si="100"/>
        <v>3</v>
      </c>
      <c r="S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17" s="18"/>
      <c r="U417" s="16"/>
      <c r="V417" s="69">
        <f t="shared" ca="1" si="101"/>
        <v>3</v>
      </c>
      <c r="W4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17" s="18"/>
    </row>
    <row r="418" spans="2:24">
      <c r="B418" s="69">
        <f t="shared" ca="1" si="96"/>
        <v>4</v>
      </c>
      <c r="C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18" s="18"/>
      <c r="E418" s="16"/>
      <c r="F418" s="69">
        <f t="shared" ca="1" si="97"/>
        <v>4</v>
      </c>
      <c r="G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18" s="18"/>
      <c r="I418" s="16"/>
      <c r="J418" s="69">
        <f t="shared" ca="1" si="98"/>
        <v>4</v>
      </c>
      <c r="K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18" s="18"/>
      <c r="M418" s="16"/>
      <c r="N418" s="69">
        <f t="shared" ca="1" si="99"/>
        <v>4</v>
      </c>
      <c r="O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18" s="18"/>
      <c r="Q418" s="16"/>
      <c r="R418" s="69">
        <f t="shared" ca="1" si="100"/>
        <v>4</v>
      </c>
      <c r="S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18" s="18"/>
      <c r="U418" s="16"/>
      <c r="V418" s="69">
        <f t="shared" ca="1" si="101"/>
        <v>4</v>
      </c>
      <c r="W4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18" s="18"/>
    </row>
    <row r="419" spans="2:24">
      <c r="B419" s="69">
        <f t="shared" ca="1" si="96"/>
        <v>5</v>
      </c>
      <c r="C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19" s="20"/>
      <c r="E419" s="16"/>
      <c r="F419" s="69">
        <f t="shared" ca="1" si="97"/>
        <v>5</v>
      </c>
      <c r="G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19" s="20"/>
      <c r="I419" s="16"/>
      <c r="J419" s="69">
        <f t="shared" ca="1" si="98"/>
        <v>5</v>
      </c>
      <c r="K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19" s="20"/>
      <c r="M419" s="16"/>
      <c r="N419" s="69">
        <f t="shared" ca="1" si="99"/>
        <v>5</v>
      </c>
      <c r="O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19" s="20"/>
      <c r="Q419" s="16"/>
      <c r="R419" s="69">
        <f t="shared" ca="1" si="100"/>
        <v>5</v>
      </c>
      <c r="S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19" s="20"/>
      <c r="U419" s="16"/>
      <c r="V419" s="69">
        <f t="shared" ca="1" si="101"/>
        <v>5</v>
      </c>
      <c r="W4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19" s="20"/>
    </row>
    <row r="420" spans="2:24">
      <c r="B420" s="69">
        <f t="shared" ca="1" si="96"/>
        <v>6</v>
      </c>
      <c r="C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20" s="69"/>
      <c r="E420" s="16"/>
      <c r="F420" s="69">
        <f t="shared" ca="1" si="97"/>
        <v>6</v>
      </c>
      <c r="G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20" s="69"/>
      <c r="I420" s="16"/>
      <c r="J420" s="69">
        <f t="shared" ca="1" si="98"/>
        <v>6</v>
      </c>
      <c r="K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20" s="69"/>
      <c r="M420" s="16"/>
      <c r="N420" s="69">
        <f t="shared" ca="1" si="99"/>
        <v>6</v>
      </c>
      <c r="O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20" s="69"/>
      <c r="Q420" s="16"/>
      <c r="R420" s="69">
        <f t="shared" ca="1" si="100"/>
        <v>6</v>
      </c>
      <c r="S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20" s="69"/>
      <c r="U420" s="16"/>
      <c r="V420" s="69">
        <f t="shared" ca="1" si="101"/>
        <v>6</v>
      </c>
      <c r="W4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20" s="69"/>
    </row>
    <row r="421" spans="2:24">
      <c r="B421" s="69">
        <f t="shared" ca="1" si="96"/>
        <v>7</v>
      </c>
      <c r="C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21" s="69"/>
      <c r="E421" s="16"/>
      <c r="F421" s="69">
        <f t="shared" ca="1" si="97"/>
        <v>7</v>
      </c>
      <c r="G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21" s="69"/>
      <c r="I421" s="16"/>
      <c r="J421" s="69">
        <f t="shared" ca="1" si="98"/>
        <v>7</v>
      </c>
      <c r="K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21" s="69"/>
      <c r="M421" s="16"/>
      <c r="N421" s="69">
        <f t="shared" ca="1" si="99"/>
        <v>7</v>
      </c>
      <c r="O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21" s="69"/>
      <c r="Q421" s="16"/>
      <c r="R421" s="69">
        <f t="shared" ca="1" si="100"/>
        <v>7</v>
      </c>
      <c r="S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21" s="69"/>
      <c r="U421" s="16"/>
      <c r="V421" s="69">
        <f t="shared" ca="1" si="101"/>
        <v>7</v>
      </c>
      <c r="W4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21" s="69"/>
    </row>
    <row r="422" spans="2:24">
      <c r="B422" s="69">
        <f t="shared" ca="1" si="96"/>
        <v>8</v>
      </c>
      <c r="C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22" s="69"/>
      <c r="E422" s="16"/>
      <c r="F422" s="69">
        <f t="shared" ca="1" si="97"/>
        <v>8</v>
      </c>
      <c r="G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22" s="69"/>
      <c r="I422" s="16"/>
      <c r="J422" s="69">
        <f t="shared" ca="1" si="98"/>
        <v>8</v>
      </c>
      <c r="K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22" s="69"/>
      <c r="M422" s="16"/>
      <c r="N422" s="69">
        <f t="shared" ca="1" si="99"/>
        <v>8</v>
      </c>
      <c r="O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22" s="69"/>
      <c r="Q422" s="16"/>
      <c r="R422" s="69">
        <f t="shared" ca="1" si="100"/>
        <v>8</v>
      </c>
      <c r="S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22" s="69"/>
      <c r="U422" s="16"/>
      <c r="V422" s="69">
        <f t="shared" ca="1" si="101"/>
        <v>8</v>
      </c>
      <c r="W4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22" s="69"/>
    </row>
    <row r="423" spans="2:24">
      <c r="B423" s="69">
        <f t="shared" ca="1" si="96"/>
        <v>9</v>
      </c>
      <c r="C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23" s="69"/>
      <c r="E423" s="16"/>
      <c r="F423" s="69">
        <f t="shared" ca="1" si="97"/>
        <v>9</v>
      </c>
      <c r="G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23" s="69"/>
      <c r="I423" s="16"/>
      <c r="J423" s="69">
        <f t="shared" ca="1" si="98"/>
        <v>9</v>
      </c>
      <c r="K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23" s="69"/>
      <c r="M423" s="16"/>
      <c r="N423" s="69">
        <f t="shared" ca="1" si="99"/>
        <v>9</v>
      </c>
      <c r="O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23" s="69"/>
      <c r="Q423" s="16"/>
      <c r="R423" s="69">
        <f t="shared" ca="1" si="100"/>
        <v>9</v>
      </c>
      <c r="S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23" s="69"/>
      <c r="U423" s="16"/>
      <c r="V423" s="69">
        <f t="shared" ca="1" si="101"/>
        <v>9</v>
      </c>
      <c r="W4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23" s="69"/>
    </row>
    <row r="424" spans="2:24">
      <c r="B424" s="69">
        <f t="shared" ca="1" si="96"/>
        <v>10</v>
      </c>
      <c r="C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24" s="69"/>
      <c r="E424" s="16"/>
      <c r="F424" s="69">
        <f t="shared" ca="1" si="97"/>
        <v>10</v>
      </c>
      <c r="G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24" s="69"/>
      <c r="I424" s="16"/>
      <c r="J424" s="69">
        <f t="shared" ca="1" si="98"/>
        <v>10</v>
      </c>
      <c r="K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24" s="69"/>
      <c r="M424" s="16"/>
      <c r="N424" s="69">
        <f t="shared" ca="1" si="99"/>
        <v>10</v>
      </c>
      <c r="O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24" s="69"/>
      <c r="Q424" s="16"/>
      <c r="R424" s="69">
        <f t="shared" ca="1" si="100"/>
        <v>10</v>
      </c>
      <c r="S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24" s="69"/>
      <c r="U424" s="16"/>
      <c r="V424" s="69">
        <f t="shared" ca="1" si="101"/>
        <v>10</v>
      </c>
      <c r="W4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24" s="69"/>
    </row>
    <row r="425" spans="2:24">
      <c r="B425" s="101" t="s">
        <v>226</v>
      </c>
      <c r="C425" s="102"/>
      <c r="D425" s="103"/>
      <c r="E425" s="16"/>
      <c r="F425" s="101" t="s">
        <v>226</v>
      </c>
      <c r="G425" s="102"/>
      <c r="H425" s="103"/>
      <c r="I425" s="16"/>
      <c r="J425" s="101" t="s">
        <v>226</v>
      </c>
      <c r="K425" s="102"/>
      <c r="L425" s="103"/>
      <c r="M425" s="16"/>
      <c r="N425" s="101" t="s">
        <v>226</v>
      </c>
      <c r="O425" s="102"/>
      <c r="P425" s="103"/>
      <c r="Q425" s="16"/>
      <c r="R425" s="101" t="s">
        <v>226</v>
      </c>
      <c r="S425" s="102"/>
      <c r="T425" s="103"/>
      <c r="U425" s="16"/>
      <c r="V425" s="101" t="s">
        <v>226</v>
      </c>
      <c r="W425" s="102"/>
      <c r="X425" s="103"/>
    </row>
    <row r="426" spans="2:24" ht="6" hidden="1" customHeight="1">
      <c r="B426" s="2"/>
      <c r="C426" s="2"/>
      <c r="D426" s="2"/>
      <c r="F426" s="2"/>
      <c r="G426" s="2"/>
      <c r="H426" s="2"/>
      <c r="J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X426" s="2"/>
    </row>
    <row r="427" spans="2:24" ht="6" hidden="1" customHeight="1">
      <c r="B427" s="2"/>
      <c r="C427" s="2"/>
      <c r="D427" s="2"/>
      <c r="F427" s="2" t="str">
        <f>C438</f>
        <v>　</v>
      </c>
      <c r="G427" s="11" t="str">
        <f>F427</f>
        <v>　</v>
      </c>
      <c r="H427" s="11" t="str">
        <f>G427</f>
        <v>　</v>
      </c>
      <c r="J427" s="2"/>
      <c r="K427" s="2"/>
      <c r="L427" s="2"/>
      <c r="N427" s="2" t="str">
        <f>K438</f>
        <v>　</v>
      </c>
      <c r="O427" s="11" t="str">
        <f>N427</f>
        <v>　</v>
      </c>
      <c r="P427" s="11" t="str">
        <f>O427</f>
        <v>　</v>
      </c>
      <c r="R427" s="2"/>
      <c r="S427" s="2"/>
      <c r="T427" s="2"/>
      <c r="V427" s="2" t="str">
        <f>S438</f>
        <v>　</v>
      </c>
      <c r="W427" s="11" t="str">
        <f>V427</f>
        <v>　</v>
      </c>
      <c r="X427" s="11" t="str">
        <f>W427</f>
        <v>　</v>
      </c>
    </row>
    <row r="428" spans="2:24" ht="6" hidden="1" customHeight="1">
      <c r="B428" s="2"/>
      <c r="C428" s="2"/>
      <c r="D428" s="2"/>
      <c r="F428" s="2"/>
      <c r="G428" s="2"/>
      <c r="H428" s="2"/>
      <c r="J428" s="2"/>
      <c r="K428" s="2"/>
      <c r="L428" s="2"/>
      <c r="N428" s="2"/>
      <c r="O428" s="2"/>
      <c r="P428" s="2"/>
      <c r="R428" s="2"/>
      <c r="S428" s="2"/>
      <c r="T428" s="2"/>
      <c r="V428" s="2"/>
      <c r="W428" s="2"/>
      <c r="X428" s="2"/>
    </row>
    <row r="429" spans="2:24" ht="16.8" thickBot="1"/>
    <row r="430" spans="2:24" ht="16.2" customHeight="1">
      <c r="B430" s="12" t="s">
        <v>47</v>
      </c>
      <c r="C430" s="108"/>
      <c r="D430" s="109"/>
      <c r="F430" s="12" t="s">
        <v>47</v>
      </c>
      <c r="G430" s="108"/>
      <c r="H430" s="109"/>
      <c r="J430" s="12" t="s">
        <v>47</v>
      </c>
      <c r="K430" s="108"/>
      <c r="L430" s="109"/>
      <c r="N430" s="12" t="s">
        <v>47</v>
      </c>
      <c r="O430" s="108"/>
      <c r="P430" s="109"/>
      <c r="R430" s="12" t="s">
        <v>47</v>
      </c>
      <c r="S430" s="108"/>
      <c r="T430" s="109"/>
      <c r="V430" s="12" t="s">
        <v>47</v>
      </c>
      <c r="W430" s="108"/>
      <c r="X430" s="109"/>
    </row>
    <row r="431" spans="2:24" ht="16.8" thickBot="1">
      <c r="B431" s="13" t="s">
        <v>48</v>
      </c>
      <c r="C431" s="106"/>
      <c r="D431" s="107"/>
      <c r="F431" s="13" t="s">
        <v>48</v>
      </c>
      <c r="G431" s="106"/>
      <c r="H431" s="107"/>
      <c r="J431" s="13" t="s">
        <v>48</v>
      </c>
      <c r="K431" s="106"/>
      <c r="L431" s="107"/>
      <c r="N431" s="13" t="s">
        <v>48</v>
      </c>
      <c r="O431" s="106"/>
      <c r="P431" s="107"/>
      <c r="R431" s="13" t="s">
        <v>48</v>
      </c>
      <c r="S431" s="106"/>
      <c r="T431" s="107"/>
      <c r="V431" s="13" t="s">
        <v>48</v>
      </c>
      <c r="W431" s="106"/>
      <c r="X431" s="107"/>
    </row>
    <row r="432" spans="2:24">
      <c r="B432" s="14"/>
      <c r="C432" s="15" t="s">
        <v>49</v>
      </c>
      <c r="D432" s="14"/>
      <c r="F432" s="14"/>
      <c r="G432" s="15" t="s">
        <v>49</v>
      </c>
      <c r="H432" s="14"/>
      <c r="J432" s="14"/>
      <c r="K432" s="15" t="s">
        <v>49</v>
      </c>
      <c r="L432" s="14"/>
      <c r="N432" s="14"/>
      <c r="O432" s="15" t="s">
        <v>49</v>
      </c>
      <c r="P432" s="14"/>
      <c r="R432" s="14"/>
      <c r="S432" s="15" t="s">
        <v>49</v>
      </c>
      <c r="T432" s="14"/>
      <c r="V432" s="14"/>
      <c r="W432" s="15" t="s">
        <v>49</v>
      </c>
      <c r="X432" s="14"/>
    </row>
    <row r="433" spans="2:24">
      <c r="B433" s="69" t="s">
        <v>1</v>
      </c>
      <c r="C433" s="104"/>
      <c r="D433" s="105"/>
      <c r="E433" s="16"/>
      <c r="F433" s="69" t="s">
        <v>1</v>
      </c>
      <c r="G433" s="104"/>
      <c r="H433" s="105"/>
      <c r="I433" s="16"/>
      <c r="J433" s="69" t="s">
        <v>1</v>
      </c>
      <c r="K433" s="104"/>
      <c r="L433" s="105"/>
      <c r="M433" s="16"/>
      <c r="N433" s="69" t="s">
        <v>1</v>
      </c>
      <c r="O433" s="104"/>
      <c r="P433" s="105"/>
      <c r="Q433" s="16"/>
      <c r="R433" s="69" t="s">
        <v>1</v>
      </c>
      <c r="S433" s="104"/>
      <c r="T433" s="105"/>
      <c r="U433" s="16"/>
      <c r="V433" s="69" t="s">
        <v>1</v>
      </c>
      <c r="W433" s="104"/>
      <c r="X433" s="105"/>
    </row>
    <row r="434" spans="2:24">
      <c r="B434" s="69" t="s">
        <v>2</v>
      </c>
      <c r="C434" s="104"/>
      <c r="D434" s="105"/>
      <c r="E434" s="16"/>
      <c r="F434" s="69" t="s">
        <v>2</v>
      </c>
      <c r="G434" s="104"/>
      <c r="H434" s="105"/>
      <c r="I434" s="16"/>
      <c r="J434" s="69" t="s">
        <v>2</v>
      </c>
      <c r="K434" s="104"/>
      <c r="L434" s="105"/>
      <c r="M434" s="16"/>
      <c r="N434" s="69" t="s">
        <v>2</v>
      </c>
      <c r="O434" s="104"/>
      <c r="P434" s="105"/>
      <c r="Q434" s="16"/>
      <c r="R434" s="69" t="s">
        <v>2</v>
      </c>
      <c r="S434" s="104"/>
      <c r="T434" s="105"/>
      <c r="U434" s="16"/>
      <c r="V434" s="69" t="s">
        <v>2</v>
      </c>
      <c r="W434" s="104"/>
      <c r="X434" s="105"/>
    </row>
    <row r="435" spans="2:24">
      <c r="B435" s="69" t="s">
        <v>3</v>
      </c>
      <c r="C435" s="104"/>
      <c r="D435" s="105"/>
      <c r="E435" s="16"/>
      <c r="F435" s="69" t="s">
        <v>3</v>
      </c>
      <c r="G435" s="104"/>
      <c r="H435" s="105"/>
      <c r="I435" s="16"/>
      <c r="J435" s="69" t="s">
        <v>3</v>
      </c>
      <c r="K435" s="104"/>
      <c r="L435" s="105"/>
      <c r="M435" s="16"/>
      <c r="N435" s="69" t="s">
        <v>3</v>
      </c>
      <c r="O435" s="104"/>
      <c r="P435" s="105"/>
      <c r="Q435" s="16"/>
      <c r="R435" s="69" t="s">
        <v>3</v>
      </c>
      <c r="S435" s="104"/>
      <c r="T435" s="105"/>
      <c r="U435" s="16"/>
      <c r="V435" s="69" t="s">
        <v>3</v>
      </c>
      <c r="W435" s="104"/>
      <c r="X435" s="105"/>
    </row>
    <row r="436" spans="2:24">
      <c r="B436" s="69" t="s">
        <v>4</v>
      </c>
      <c r="C436" s="104"/>
      <c r="D436" s="105"/>
      <c r="E436" s="16"/>
      <c r="F436" s="69" t="s">
        <v>4</v>
      </c>
      <c r="G436" s="104"/>
      <c r="H436" s="105"/>
      <c r="I436" s="16"/>
      <c r="J436" s="69" t="s">
        <v>4</v>
      </c>
      <c r="K436" s="104"/>
      <c r="L436" s="105"/>
      <c r="M436" s="16"/>
      <c r="N436" s="69" t="s">
        <v>4</v>
      </c>
      <c r="O436" s="104"/>
      <c r="P436" s="105"/>
      <c r="Q436" s="16"/>
      <c r="R436" s="69" t="s">
        <v>4</v>
      </c>
      <c r="S436" s="104"/>
      <c r="T436" s="105"/>
      <c r="U436" s="16"/>
      <c r="V436" s="69" t="s">
        <v>4</v>
      </c>
      <c r="W436" s="104"/>
      <c r="X436" s="105"/>
    </row>
    <row r="437" spans="2:24">
      <c r="B437" s="69" t="s">
        <v>5</v>
      </c>
      <c r="C437" s="104"/>
      <c r="D437" s="105"/>
      <c r="E437" s="16"/>
      <c r="F437" s="69" t="s">
        <v>5</v>
      </c>
      <c r="G437" s="104"/>
      <c r="H437" s="105"/>
      <c r="I437" s="16"/>
      <c r="J437" s="69" t="s">
        <v>5</v>
      </c>
      <c r="K437" s="104"/>
      <c r="L437" s="105"/>
      <c r="M437" s="16"/>
      <c r="N437" s="69" t="s">
        <v>5</v>
      </c>
      <c r="O437" s="104"/>
      <c r="P437" s="105"/>
      <c r="Q437" s="16"/>
      <c r="R437" s="69" t="s">
        <v>5</v>
      </c>
      <c r="S437" s="104"/>
      <c r="T437" s="105"/>
      <c r="U437" s="16"/>
      <c r="V437" s="69" t="s">
        <v>5</v>
      </c>
      <c r="W437" s="104"/>
      <c r="X437" s="105"/>
    </row>
    <row r="438" spans="2:24">
      <c r="B438" s="69" t="s">
        <v>6</v>
      </c>
      <c r="C438" s="104" t="s">
        <v>93</v>
      </c>
      <c r="D438" s="105"/>
      <c r="E438" s="16"/>
      <c r="F438" s="69" t="s">
        <v>6</v>
      </c>
      <c r="G438" s="104" t="s">
        <v>93</v>
      </c>
      <c r="H438" s="105"/>
      <c r="I438" s="16"/>
      <c r="J438" s="69" t="s">
        <v>6</v>
      </c>
      <c r="K438" s="104" t="s">
        <v>93</v>
      </c>
      <c r="L438" s="105"/>
      <c r="M438" s="16"/>
      <c r="N438" s="69" t="s">
        <v>6</v>
      </c>
      <c r="O438" s="104" t="s">
        <v>93</v>
      </c>
      <c r="P438" s="105"/>
      <c r="Q438" s="16"/>
      <c r="R438" s="69" t="s">
        <v>6</v>
      </c>
      <c r="S438" s="104" t="s">
        <v>93</v>
      </c>
      <c r="T438" s="105"/>
      <c r="U438" s="16"/>
      <c r="V438" s="69" t="s">
        <v>6</v>
      </c>
      <c r="W438" s="104" t="s">
        <v>93</v>
      </c>
      <c r="X438" s="105"/>
    </row>
    <row r="439" spans="2:24">
      <c r="B439" s="69" t="s">
        <v>7</v>
      </c>
      <c r="C439" s="69" t="s">
        <v>8</v>
      </c>
      <c r="D439" s="69" t="s">
        <v>9</v>
      </c>
      <c r="E439" s="16"/>
      <c r="F439" s="69" t="s">
        <v>7</v>
      </c>
      <c r="G439" s="69" t="s">
        <v>8</v>
      </c>
      <c r="H439" s="69" t="s">
        <v>9</v>
      </c>
      <c r="I439" s="16"/>
      <c r="J439" s="69" t="s">
        <v>7</v>
      </c>
      <c r="K439" s="69" t="s">
        <v>8</v>
      </c>
      <c r="L439" s="69" t="s">
        <v>9</v>
      </c>
      <c r="M439" s="16"/>
      <c r="N439" s="69" t="s">
        <v>7</v>
      </c>
      <c r="O439" s="69" t="s">
        <v>8</v>
      </c>
      <c r="P439" s="69" t="s">
        <v>9</v>
      </c>
      <c r="Q439" s="16"/>
      <c r="R439" s="69" t="s">
        <v>7</v>
      </c>
      <c r="S439" s="69" t="s">
        <v>8</v>
      </c>
      <c r="T439" s="69" t="s">
        <v>9</v>
      </c>
      <c r="U439" s="16"/>
      <c r="V439" s="69" t="s">
        <v>7</v>
      </c>
      <c r="W439" s="69" t="s">
        <v>8</v>
      </c>
      <c r="X439" s="69" t="s">
        <v>9</v>
      </c>
    </row>
    <row r="440" spans="2:24">
      <c r="B4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0" s="18"/>
      <c r="E440" s="16"/>
      <c r="F4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0" s="18"/>
      <c r="I440" s="16"/>
      <c r="J4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0" s="18"/>
      <c r="M440" s="16"/>
      <c r="N4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0" s="18"/>
      <c r="Q440" s="16"/>
      <c r="R4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0" s="18"/>
      <c r="U440" s="16"/>
      <c r="V4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0" s="18"/>
    </row>
    <row r="441" spans="2:24">
      <c r="B441" s="69">
        <f t="shared" ref="B441:B449" ca="1" si="102">IF(RIGHT(INDIRECT(ADDRESS(FLOOR((ROW()-5)/25,1)*25+13,FLOOR((COLUMN()-2)/8,1)*8+3)),3)="16C",
IF((MOD(ROW()-14,25)+FLOOR(MOD(COLUMN()-2,8)/4,1)*10)&gt;16,"",MOD(ROW()-14,25)+FLOOR(MOD(COLUMN()-2,8)/4,1)*10),MOD(ROW()-14,25))</f>
        <v>2</v>
      </c>
      <c r="C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1" s="18"/>
      <c r="E441" s="16"/>
      <c r="F441" s="69">
        <f t="shared" ref="F441:F449" ca="1" si="103">IF(RIGHT(INDIRECT(ADDRESS(FLOOR((ROW()-5)/25,1)*25+13,FLOOR((COLUMN()-2)/8,1)*8+3)),3)="16C",
IF((MOD(ROW()-14,25)+FLOOR(MOD(COLUMN()-2,8)/4,1)*10)&gt;16,"",MOD(ROW()-14,25)+FLOOR(MOD(COLUMN()-2,8)/4,1)*10),MOD(ROW()-14,25))</f>
        <v>2</v>
      </c>
      <c r="G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1" s="18"/>
      <c r="I441" s="16"/>
      <c r="J441" s="69">
        <f t="shared" ref="J441:J449" ca="1" si="104">IF(RIGHT(INDIRECT(ADDRESS(FLOOR((ROW()-5)/25,1)*25+13,FLOOR((COLUMN()-2)/8,1)*8+3)),3)="16C",
IF((MOD(ROW()-14,25)+FLOOR(MOD(COLUMN()-2,8)/4,1)*10)&gt;16,"",MOD(ROW()-14,25)+FLOOR(MOD(COLUMN()-2,8)/4,1)*10),MOD(ROW()-14,25))</f>
        <v>2</v>
      </c>
      <c r="K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1" s="18"/>
      <c r="M441" s="16"/>
      <c r="N441" s="69">
        <f t="shared" ref="N441:N449" ca="1" si="105">IF(RIGHT(INDIRECT(ADDRESS(FLOOR((ROW()-5)/25,1)*25+13,FLOOR((COLUMN()-2)/8,1)*8+3)),3)="16C",
IF((MOD(ROW()-14,25)+FLOOR(MOD(COLUMN()-2,8)/4,1)*10)&gt;16,"",MOD(ROW()-14,25)+FLOOR(MOD(COLUMN()-2,8)/4,1)*10),MOD(ROW()-14,25))</f>
        <v>2</v>
      </c>
      <c r="O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1" s="18"/>
      <c r="Q441" s="16"/>
      <c r="R441" s="69">
        <f t="shared" ref="R441:R449" ca="1" si="106">IF(RIGHT(INDIRECT(ADDRESS(FLOOR((ROW()-5)/25,1)*25+13,FLOOR((COLUMN()-2)/8,1)*8+3)),3)="16C",
IF((MOD(ROW()-14,25)+FLOOR(MOD(COLUMN()-2,8)/4,1)*10)&gt;16,"",MOD(ROW()-14,25)+FLOOR(MOD(COLUMN()-2,8)/4,1)*10),MOD(ROW()-14,25))</f>
        <v>2</v>
      </c>
      <c r="S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1" s="18"/>
      <c r="U441" s="16"/>
      <c r="V441" s="69">
        <f t="shared" ref="V441:V449" ca="1" si="107">IF(RIGHT(INDIRECT(ADDRESS(FLOOR((ROW()-5)/25,1)*25+13,FLOOR((COLUMN()-2)/8,1)*8+3)),3)="16C",
IF((MOD(ROW()-14,25)+FLOOR(MOD(COLUMN()-2,8)/4,1)*10)&gt;16,"",MOD(ROW()-14,25)+FLOOR(MOD(COLUMN()-2,8)/4,1)*10),MOD(ROW()-14,25))</f>
        <v>2</v>
      </c>
      <c r="W4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1" s="18"/>
    </row>
    <row r="442" spans="2:24">
      <c r="B442" s="69">
        <f t="shared" ca="1" si="102"/>
        <v>3</v>
      </c>
      <c r="C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2" s="18"/>
      <c r="E442" s="16"/>
      <c r="F442" s="69">
        <f t="shared" ca="1" si="103"/>
        <v>3</v>
      </c>
      <c r="G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2" s="18"/>
      <c r="I442" s="16"/>
      <c r="J442" s="69">
        <f t="shared" ca="1" si="104"/>
        <v>3</v>
      </c>
      <c r="K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2" s="18"/>
      <c r="M442" s="16"/>
      <c r="N442" s="69">
        <f t="shared" ca="1" si="105"/>
        <v>3</v>
      </c>
      <c r="O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2" s="18"/>
      <c r="Q442" s="16"/>
      <c r="R442" s="69">
        <f t="shared" ca="1" si="106"/>
        <v>3</v>
      </c>
      <c r="S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2" s="18"/>
      <c r="U442" s="16"/>
      <c r="V442" s="69">
        <f t="shared" ca="1" si="107"/>
        <v>3</v>
      </c>
      <c r="W4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2" s="18"/>
    </row>
    <row r="443" spans="2:24">
      <c r="B443" s="69">
        <f t="shared" ca="1" si="102"/>
        <v>4</v>
      </c>
      <c r="C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3" s="18"/>
      <c r="E443" s="16"/>
      <c r="F443" s="69">
        <f t="shared" ca="1" si="103"/>
        <v>4</v>
      </c>
      <c r="G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3" s="18"/>
      <c r="I443" s="16"/>
      <c r="J443" s="69">
        <f t="shared" ca="1" si="104"/>
        <v>4</v>
      </c>
      <c r="K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3" s="18"/>
      <c r="M443" s="16"/>
      <c r="N443" s="69">
        <f t="shared" ca="1" si="105"/>
        <v>4</v>
      </c>
      <c r="O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3" s="18"/>
      <c r="Q443" s="16"/>
      <c r="R443" s="69">
        <f t="shared" ca="1" si="106"/>
        <v>4</v>
      </c>
      <c r="S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3" s="18"/>
      <c r="U443" s="16"/>
      <c r="V443" s="69">
        <f t="shared" ca="1" si="107"/>
        <v>4</v>
      </c>
      <c r="W4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3" s="18"/>
    </row>
    <row r="444" spans="2:24">
      <c r="B444" s="69">
        <f t="shared" ca="1" si="102"/>
        <v>5</v>
      </c>
      <c r="C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4" s="20"/>
      <c r="E444" s="16"/>
      <c r="F444" s="69">
        <f t="shared" ca="1" si="103"/>
        <v>5</v>
      </c>
      <c r="G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4" s="20"/>
      <c r="I444" s="16"/>
      <c r="J444" s="69">
        <f t="shared" ca="1" si="104"/>
        <v>5</v>
      </c>
      <c r="K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4" s="20"/>
      <c r="M444" s="16"/>
      <c r="N444" s="69">
        <f t="shared" ca="1" si="105"/>
        <v>5</v>
      </c>
      <c r="O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4" s="20"/>
      <c r="Q444" s="16"/>
      <c r="R444" s="69">
        <f t="shared" ca="1" si="106"/>
        <v>5</v>
      </c>
      <c r="S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4" s="20"/>
      <c r="U444" s="16"/>
      <c r="V444" s="69">
        <f t="shared" ca="1" si="107"/>
        <v>5</v>
      </c>
      <c r="W4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4" s="20"/>
    </row>
    <row r="445" spans="2:24">
      <c r="B445" s="69">
        <f t="shared" ca="1" si="102"/>
        <v>6</v>
      </c>
      <c r="C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5" s="69"/>
      <c r="E445" s="16"/>
      <c r="F445" s="69">
        <f t="shared" ca="1" si="103"/>
        <v>6</v>
      </c>
      <c r="G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5" s="69"/>
      <c r="I445" s="16"/>
      <c r="J445" s="69">
        <f t="shared" ca="1" si="104"/>
        <v>6</v>
      </c>
      <c r="K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5" s="69"/>
      <c r="M445" s="16"/>
      <c r="N445" s="69">
        <f t="shared" ca="1" si="105"/>
        <v>6</v>
      </c>
      <c r="O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5" s="69"/>
      <c r="Q445" s="16"/>
      <c r="R445" s="69">
        <f t="shared" ca="1" si="106"/>
        <v>6</v>
      </c>
      <c r="S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5" s="69"/>
      <c r="U445" s="16"/>
      <c r="V445" s="69">
        <f t="shared" ca="1" si="107"/>
        <v>6</v>
      </c>
      <c r="W4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5" s="69"/>
    </row>
    <row r="446" spans="2:24">
      <c r="B446" s="69">
        <f t="shared" ca="1" si="102"/>
        <v>7</v>
      </c>
      <c r="C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6" s="69"/>
      <c r="E446" s="16"/>
      <c r="F446" s="69">
        <f t="shared" ca="1" si="103"/>
        <v>7</v>
      </c>
      <c r="G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6" s="69"/>
      <c r="I446" s="16"/>
      <c r="J446" s="69">
        <f t="shared" ca="1" si="104"/>
        <v>7</v>
      </c>
      <c r="K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6" s="69"/>
      <c r="M446" s="16"/>
      <c r="N446" s="69">
        <f t="shared" ca="1" si="105"/>
        <v>7</v>
      </c>
      <c r="O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6" s="69"/>
      <c r="Q446" s="16"/>
      <c r="R446" s="69">
        <f t="shared" ca="1" si="106"/>
        <v>7</v>
      </c>
      <c r="S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6" s="69"/>
      <c r="U446" s="16"/>
      <c r="V446" s="69">
        <f t="shared" ca="1" si="107"/>
        <v>7</v>
      </c>
      <c r="W4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6" s="69"/>
    </row>
    <row r="447" spans="2:24">
      <c r="B447" s="69">
        <f t="shared" ca="1" si="102"/>
        <v>8</v>
      </c>
      <c r="C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7" s="69"/>
      <c r="E447" s="16"/>
      <c r="F447" s="69">
        <f t="shared" ca="1" si="103"/>
        <v>8</v>
      </c>
      <c r="G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7" s="69"/>
      <c r="I447" s="16"/>
      <c r="J447" s="69">
        <f t="shared" ca="1" si="104"/>
        <v>8</v>
      </c>
      <c r="K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7" s="69"/>
      <c r="M447" s="16"/>
      <c r="N447" s="69">
        <f t="shared" ca="1" si="105"/>
        <v>8</v>
      </c>
      <c r="O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7" s="69"/>
      <c r="Q447" s="16"/>
      <c r="R447" s="69">
        <f t="shared" ca="1" si="106"/>
        <v>8</v>
      </c>
      <c r="S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7" s="69"/>
      <c r="U447" s="16"/>
      <c r="V447" s="69">
        <f t="shared" ca="1" si="107"/>
        <v>8</v>
      </c>
      <c r="W4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7" s="69"/>
    </row>
    <row r="448" spans="2:24">
      <c r="B448" s="69">
        <f t="shared" ca="1" si="102"/>
        <v>9</v>
      </c>
      <c r="C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8" s="69"/>
      <c r="E448" s="16"/>
      <c r="F448" s="69">
        <f t="shared" ca="1" si="103"/>
        <v>9</v>
      </c>
      <c r="G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8" s="69"/>
      <c r="I448" s="16"/>
      <c r="J448" s="69">
        <f t="shared" ca="1" si="104"/>
        <v>9</v>
      </c>
      <c r="K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8" s="69"/>
      <c r="M448" s="16"/>
      <c r="N448" s="69">
        <f t="shared" ca="1" si="105"/>
        <v>9</v>
      </c>
      <c r="O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8" s="69"/>
      <c r="Q448" s="16"/>
      <c r="R448" s="69">
        <f t="shared" ca="1" si="106"/>
        <v>9</v>
      </c>
      <c r="S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8" s="69"/>
      <c r="U448" s="16"/>
      <c r="V448" s="69">
        <f t="shared" ca="1" si="107"/>
        <v>9</v>
      </c>
      <c r="W4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8" s="69"/>
    </row>
    <row r="449" spans="2:24">
      <c r="B449" s="69">
        <f t="shared" ca="1" si="102"/>
        <v>10</v>
      </c>
      <c r="C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49" s="69"/>
      <c r="E449" s="16"/>
      <c r="F449" s="69">
        <f t="shared" ca="1" si="103"/>
        <v>10</v>
      </c>
      <c r="G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49" s="69"/>
      <c r="I449" s="16"/>
      <c r="J449" s="69">
        <f t="shared" ca="1" si="104"/>
        <v>10</v>
      </c>
      <c r="K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49" s="69"/>
      <c r="M449" s="16"/>
      <c r="N449" s="69">
        <f t="shared" ca="1" si="105"/>
        <v>10</v>
      </c>
      <c r="O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49" s="69"/>
      <c r="Q449" s="16"/>
      <c r="R449" s="69">
        <f t="shared" ca="1" si="106"/>
        <v>10</v>
      </c>
      <c r="S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49" s="69"/>
      <c r="U449" s="16"/>
      <c r="V449" s="69">
        <f t="shared" ca="1" si="107"/>
        <v>10</v>
      </c>
      <c r="W4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49" s="69"/>
    </row>
    <row r="450" spans="2:24">
      <c r="B450" s="101" t="s">
        <v>226</v>
      </c>
      <c r="C450" s="102"/>
      <c r="D450" s="103"/>
      <c r="E450" s="16"/>
      <c r="F450" s="101" t="s">
        <v>226</v>
      </c>
      <c r="G450" s="102"/>
      <c r="H450" s="103"/>
      <c r="I450" s="16"/>
      <c r="J450" s="101" t="s">
        <v>226</v>
      </c>
      <c r="K450" s="102"/>
      <c r="L450" s="103"/>
      <c r="M450" s="16"/>
      <c r="N450" s="101" t="s">
        <v>226</v>
      </c>
      <c r="O450" s="102"/>
      <c r="P450" s="103"/>
      <c r="Q450" s="16"/>
      <c r="R450" s="101" t="s">
        <v>226</v>
      </c>
      <c r="S450" s="102"/>
      <c r="T450" s="103"/>
      <c r="U450" s="16"/>
      <c r="V450" s="101" t="s">
        <v>226</v>
      </c>
      <c r="W450" s="102"/>
      <c r="X450" s="103"/>
    </row>
    <row r="451" spans="2:24" ht="6" hidden="1" customHeight="1"/>
    <row r="452" spans="2:24" ht="6" hidden="1" customHeight="1">
      <c r="F452" s="11" t="str">
        <f>C463</f>
        <v>　</v>
      </c>
      <c r="G452" s="11" t="str">
        <f>F452</f>
        <v>　</v>
      </c>
      <c r="H452" s="11" t="str">
        <f>G452</f>
        <v>　</v>
      </c>
      <c r="N452" s="11" t="str">
        <f>K463</f>
        <v>　</v>
      </c>
      <c r="O452" s="11" t="str">
        <f>N452</f>
        <v>　</v>
      </c>
      <c r="P452" s="11" t="str">
        <f>O452</f>
        <v>　</v>
      </c>
      <c r="V452" s="11" t="str">
        <f>S463</f>
        <v>　</v>
      </c>
      <c r="W452" s="11" t="str">
        <f>V452</f>
        <v>　</v>
      </c>
      <c r="X452" s="11" t="str">
        <f>W452</f>
        <v>　</v>
      </c>
    </row>
    <row r="453" spans="2:24" ht="6" hidden="1" customHeight="1"/>
    <row r="454" spans="2:24" ht="16.8" thickBot="1"/>
    <row r="455" spans="2:24" ht="16.2" customHeight="1">
      <c r="B455" s="12" t="s">
        <v>47</v>
      </c>
      <c r="C455" s="108"/>
      <c r="D455" s="109"/>
      <c r="F455" s="12" t="s">
        <v>47</v>
      </c>
      <c r="G455" s="108"/>
      <c r="H455" s="109"/>
      <c r="J455" s="12" t="s">
        <v>47</v>
      </c>
      <c r="K455" s="108"/>
      <c r="L455" s="109"/>
      <c r="N455" s="12" t="s">
        <v>47</v>
      </c>
      <c r="O455" s="108"/>
      <c r="P455" s="109"/>
      <c r="R455" s="12" t="s">
        <v>47</v>
      </c>
      <c r="S455" s="108"/>
      <c r="T455" s="109"/>
      <c r="V455" s="12" t="s">
        <v>47</v>
      </c>
      <c r="W455" s="108"/>
      <c r="X455" s="109"/>
    </row>
    <row r="456" spans="2:24" ht="16.8" thickBot="1">
      <c r="B456" s="13" t="s">
        <v>48</v>
      </c>
      <c r="C456" s="106"/>
      <c r="D456" s="107"/>
      <c r="F456" s="13" t="s">
        <v>48</v>
      </c>
      <c r="G456" s="106"/>
      <c r="H456" s="107"/>
      <c r="J456" s="13" t="s">
        <v>48</v>
      </c>
      <c r="K456" s="106"/>
      <c r="L456" s="107"/>
      <c r="N456" s="13" t="s">
        <v>48</v>
      </c>
      <c r="O456" s="106"/>
      <c r="P456" s="107"/>
      <c r="R456" s="13" t="s">
        <v>48</v>
      </c>
      <c r="S456" s="106"/>
      <c r="T456" s="107"/>
      <c r="V456" s="13" t="s">
        <v>48</v>
      </c>
      <c r="W456" s="106"/>
      <c r="X456" s="107"/>
    </row>
    <row r="457" spans="2:24">
      <c r="B457" s="14"/>
      <c r="C457" s="15" t="s">
        <v>49</v>
      </c>
      <c r="D457" s="14"/>
      <c r="F457" s="14"/>
      <c r="G457" s="15" t="s">
        <v>49</v>
      </c>
      <c r="H457" s="14"/>
      <c r="J457" s="14"/>
      <c r="K457" s="15" t="s">
        <v>49</v>
      </c>
      <c r="L457" s="14"/>
      <c r="N457" s="14"/>
      <c r="O457" s="15" t="s">
        <v>49</v>
      </c>
      <c r="P457" s="14"/>
      <c r="R457" s="14"/>
      <c r="S457" s="15" t="s">
        <v>49</v>
      </c>
      <c r="T457" s="14"/>
      <c r="V457" s="14"/>
      <c r="W457" s="15" t="s">
        <v>49</v>
      </c>
      <c r="X457" s="14"/>
    </row>
    <row r="458" spans="2:24">
      <c r="B458" s="69" t="s">
        <v>1</v>
      </c>
      <c r="C458" s="104"/>
      <c r="D458" s="105"/>
      <c r="E458" s="16"/>
      <c r="F458" s="69" t="s">
        <v>1</v>
      </c>
      <c r="G458" s="104"/>
      <c r="H458" s="105"/>
      <c r="I458" s="16"/>
      <c r="J458" s="69" t="s">
        <v>1</v>
      </c>
      <c r="K458" s="104"/>
      <c r="L458" s="105"/>
      <c r="M458" s="16"/>
      <c r="N458" s="69" t="s">
        <v>1</v>
      </c>
      <c r="O458" s="104"/>
      <c r="P458" s="105"/>
      <c r="Q458" s="16"/>
      <c r="R458" s="69" t="s">
        <v>1</v>
      </c>
      <c r="S458" s="104"/>
      <c r="T458" s="105"/>
      <c r="U458" s="16"/>
      <c r="V458" s="69" t="s">
        <v>1</v>
      </c>
      <c r="W458" s="104"/>
      <c r="X458" s="105"/>
    </row>
    <row r="459" spans="2:24">
      <c r="B459" s="69" t="s">
        <v>2</v>
      </c>
      <c r="C459" s="104"/>
      <c r="D459" s="105"/>
      <c r="E459" s="16"/>
      <c r="F459" s="69" t="s">
        <v>2</v>
      </c>
      <c r="G459" s="104"/>
      <c r="H459" s="105"/>
      <c r="I459" s="16"/>
      <c r="J459" s="69" t="s">
        <v>2</v>
      </c>
      <c r="K459" s="104"/>
      <c r="L459" s="105"/>
      <c r="M459" s="16"/>
      <c r="N459" s="69" t="s">
        <v>2</v>
      </c>
      <c r="O459" s="104"/>
      <c r="P459" s="105"/>
      <c r="Q459" s="16"/>
      <c r="R459" s="69" t="s">
        <v>2</v>
      </c>
      <c r="S459" s="104"/>
      <c r="T459" s="105"/>
      <c r="U459" s="16"/>
      <c r="V459" s="69" t="s">
        <v>2</v>
      </c>
      <c r="W459" s="104"/>
      <c r="X459" s="105"/>
    </row>
    <row r="460" spans="2:24">
      <c r="B460" s="69" t="s">
        <v>3</v>
      </c>
      <c r="C460" s="104"/>
      <c r="D460" s="105"/>
      <c r="E460" s="16"/>
      <c r="F460" s="69" t="s">
        <v>3</v>
      </c>
      <c r="G460" s="104"/>
      <c r="H460" s="105"/>
      <c r="I460" s="16"/>
      <c r="J460" s="69" t="s">
        <v>3</v>
      </c>
      <c r="K460" s="104"/>
      <c r="L460" s="105"/>
      <c r="M460" s="16"/>
      <c r="N460" s="69" t="s">
        <v>3</v>
      </c>
      <c r="O460" s="104"/>
      <c r="P460" s="105"/>
      <c r="Q460" s="16"/>
      <c r="R460" s="69" t="s">
        <v>3</v>
      </c>
      <c r="S460" s="104"/>
      <c r="T460" s="105"/>
      <c r="U460" s="16"/>
      <c r="V460" s="69" t="s">
        <v>3</v>
      </c>
      <c r="W460" s="104"/>
      <c r="X460" s="105"/>
    </row>
    <row r="461" spans="2:24">
      <c r="B461" s="69" t="s">
        <v>4</v>
      </c>
      <c r="C461" s="104"/>
      <c r="D461" s="105"/>
      <c r="E461" s="16"/>
      <c r="F461" s="69" t="s">
        <v>4</v>
      </c>
      <c r="G461" s="104"/>
      <c r="H461" s="105"/>
      <c r="I461" s="16"/>
      <c r="J461" s="69" t="s">
        <v>4</v>
      </c>
      <c r="K461" s="104"/>
      <c r="L461" s="105"/>
      <c r="M461" s="16"/>
      <c r="N461" s="69" t="s">
        <v>4</v>
      </c>
      <c r="O461" s="104"/>
      <c r="P461" s="105"/>
      <c r="Q461" s="16"/>
      <c r="R461" s="69" t="s">
        <v>4</v>
      </c>
      <c r="S461" s="104"/>
      <c r="T461" s="105"/>
      <c r="U461" s="16"/>
      <c r="V461" s="69" t="s">
        <v>4</v>
      </c>
      <c r="W461" s="104"/>
      <c r="X461" s="105"/>
    </row>
    <row r="462" spans="2:24">
      <c r="B462" s="69" t="s">
        <v>5</v>
      </c>
      <c r="C462" s="104"/>
      <c r="D462" s="105"/>
      <c r="E462" s="16"/>
      <c r="F462" s="69" t="s">
        <v>5</v>
      </c>
      <c r="G462" s="104"/>
      <c r="H462" s="105"/>
      <c r="I462" s="16"/>
      <c r="J462" s="69" t="s">
        <v>5</v>
      </c>
      <c r="K462" s="104"/>
      <c r="L462" s="105"/>
      <c r="M462" s="16"/>
      <c r="N462" s="69" t="s">
        <v>5</v>
      </c>
      <c r="O462" s="104"/>
      <c r="P462" s="105"/>
      <c r="Q462" s="16"/>
      <c r="R462" s="69" t="s">
        <v>5</v>
      </c>
      <c r="S462" s="104"/>
      <c r="T462" s="105"/>
      <c r="U462" s="16"/>
      <c r="V462" s="69" t="s">
        <v>5</v>
      </c>
      <c r="W462" s="104"/>
      <c r="X462" s="105"/>
    </row>
    <row r="463" spans="2:24">
      <c r="B463" s="70" t="s">
        <v>6</v>
      </c>
      <c r="C463" s="104" t="s">
        <v>93</v>
      </c>
      <c r="D463" s="105"/>
      <c r="F463" s="70" t="s">
        <v>6</v>
      </c>
      <c r="G463" s="104" t="s">
        <v>93</v>
      </c>
      <c r="H463" s="105"/>
      <c r="J463" s="70" t="s">
        <v>6</v>
      </c>
      <c r="K463" s="104" t="s">
        <v>93</v>
      </c>
      <c r="L463" s="105"/>
      <c r="N463" s="70" t="s">
        <v>6</v>
      </c>
      <c r="O463" s="104" t="s">
        <v>93</v>
      </c>
      <c r="P463" s="105"/>
      <c r="R463" s="70" t="s">
        <v>6</v>
      </c>
      <c r="S463" s="104" t="s">
        <v>93</v>
      </c>
      <c r="T463" s="105"/>
      <c r="V463" s="70" t="s">
        <v>6</v>
      </c>
      <c r="W463" s="104" t="s">
        <v>93</v>
      </c>
      <c r="X463" s="105"/>
    </row>
    <row r="464" spans="2:24">
      <c r="B464" s="70" t="s">
        <v>7</v>
      </c>
      <c r="C464" s="70" t="s">
        <v>8</v>
      </c>
      <c r="D464" s="70" t="s">
        <v>9</v>
      </c>
      <c r="F464" s="70" t="s">
        <v>7</v>
      </c>
      <c r="G464" s="70" t="s">
        <v>8</v>
      </c>
      <c r="H464" s="70" t="s">
        <v>9</v>
      </c>
      <c r="J464" s="70" t="s">
        <v>7</v>
      </c>
      <c r="K464" s="70" t="s">
        <v>8</v>
      </c>
      <c r="L464" s="70" t="s">
        <v>9</v>
      </c>
      <c r="N464" s="70" t="s">
        <v>7</v>
      </c>
      <c r="O464" s="70" t="s">
        <v>8</v>
      </c>
      <c r="P464" s="70" t="s">
        <v>9</v>
      </c>
      <c r="R464" s="70" t="s">
        <v>7</v>
      </c>
      <c r="S464" s="70" t="s">
        <v>8</v>
      </c>
      <c r="T464" s="70" t="s">
        <v>9</v>
      </c>
      <c r="V464" s="70" t="s">
        <v>7</v>
      </c>
      <c r="W464" s="70" t="s">
        <v>8</v>
      </c>
      <c r="X464" s="70" t="s">
        <v>9</v>
      </c>
    </row>
    <row r="465" spans="2:24">
      <c r="B4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65" s="18"/>
      <c r="E465" s="16"/>
      <c r="F4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65" s="18"/>
      <c r="I465" s="16"/>
      <c r="J4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65" s="18"/>
      <c r="M465" s="16"/>
      <c r="N4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65" s="18"/>
      <c r="Q465" s="16"/>
      <c r="R4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65" s="18"/>
      <c r="U465" s="16"/>
      <c r="V4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65" s="18"/>
    </row>
    <row r="466" spans="2:24">
      <c r="B466" s="69">
        <f t="shared" ref="B466:B474" ca="1" si="108">IF(RIGHT(INDIRECT(ADDRESS(FLOOR((ROW()-5)/25,1)*25+13,FLOOR((COLUMN()-2)/8,1)*8+3)),3)="16C",
IF((MOD(ROW()-14,25)+FLOOR(MOD(COLUMN()-2,8)/4,1)*10)&gt;16,"",MOD(ROW()-14,25)+FLOOR(MOD(COLUMN()-2,8)/4,1)*10),MOD(ROW()-14,25))</f>
        <v>2</v>
      </c>
      <c r="C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66" s="19"/>
      <c r="E466" s="16"/>
      <c r="F466" s="69">
        <f t="shared" ref="F466:F474" ca="1" si="109">IF(RIGHT(INDIRECT(ADDRESS(FLOOR((ROW()-5)/25,1)*25+13,FLOOR((COLUMN()-2)/8,1)*8+3)),3)="16C",
IF((MOD(ROW()-14,25)+FLOOR(MOD(COLUMN()-2,8)/4,1)*10)&gt;16,"",MOD(ROW()-14,25)+FLOOR(MOD(COLUMN()-2,8)/4,1)*10),MOD(ROW()-14,25))</f>
        <v>2</v>
      </c>
      <c r="G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66" s="19"/>
      <c r="I466" s="16"/>
      <c r="J466" s="69">
        <f t="shared" ref="J466:J474" ca="1" si="110">IF(RIGHT(INDIRECT(ADDRESS(FLOOR((ROW()-5)/25,1)*25+13,FLOOR((COLUMN()-2)/8,1)*8+3)),3)="16C",
IF((MOD(ROW()-14,25)+FLOOR(MOD(COLUMN()-2,8)/4,1)*10)&gt;16,"",MOD(ROW()-14,25)+FLOOR(MOD(COLUMN()-2,8)/4,1)*10),MOD(ROW()-14,25))</f>
        <v>2</v>
      </c>
      <c r="K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66" s="19"/>
      <c r="M466" s="16"/>
      <c r="N466" s="69">
        <f t="shared" ref="N466:N474" ca="1" si="111">IF(RIGHT(INDIRECT(ADDRESS(FLOOR((ROW()-5)/25,1)*25+13,FLOOR((COLUMN()-2)/8,1)*8+3)),3)="16C",
IF((MOD(ROW()-14,25)+FLOOR(MOD(COLUMN()-2,8)/4,1)*10)&gt;16,"",MOD(ROW()-14,25)+FLOOR(MOD(COLUMN()-2,8)/4,1)*10),MOD(ROW()-14,25))</f>
        <v>2</v>
      </c>
      <c r="O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66" s="19"/>
      <c r="Q466" s="16"/>
      <c r="R466" s="69">
        <f t="shared" ref="R466:R474" ca="1" si="112">IF(RIGHT(INDIRECT(ADDRESS(FLOOR((ROW()-5)/25,1)*25+13,FLOOR((COLUMN()-2)/8,1)*8+3)),3)="16C",
IF((MOD(ROW()-14,25)+FLOOR(MOD(COLUMN()-2,8)/4,1)*10)&gt;16,"",MOD(ROW()-14,25)+FLOOR(MOD(COLUMN()-2,8)/4,1)*10),MOD(ROW()-14,25))</f>
        <v>2</v>
      </c>
      <c r="S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66" s="19"/>
      <c r="U466" s="16"/>
      <c r="V466" s="69">
        <f t="shared" ref="V466:V474" ca="1" si="113">IF(RIGHT(INDIRECT(ADDRESS(FLOOR((ROW()-5)/25,1)*25+13,FLOOR((COLUMN()-2)/8,1)*8+3)),3)="16C",
IF((MOD(ROW()-14,25)+FLOOR(MOD(COLUMN()-2,8)/4,1)*10)&gt;16,"",MOD(ROW()-14,25)+FLOOR(MOD(COLUMN()-2,8)/4,1)*10),MOD(ROW()-14,25))</f>
        <v>2</v>
      </c>
      <c r="W4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66" s="19"/>
    </row>
    <row r="467" spans="2:24">
      <c r="B467" s="69">
        <f t="shared" ca="1" si="108"/>
        <v>3</v>
      </c>
      <c r="C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67" s="18"/>
      <c r="E467" s="16"/>
      <c r="F467" s="69">
        <f t="shared" ca="1" si="109"/>
        <v>3</v>
      </c>
      <c r="G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67" s="18"/>
      <c r="I467" s="16"/>
      <c r="J467" s="69">
        <f t="shared" ca="1" si="110"/>
        <v>3</v>
      </c>
      <c r="K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67" s="18"/>
      <c r="M467" s="16"/>
      <c r="N467" s="69">
        <f t="shared" ca="1" si="111"/>
        <v>3</v>
      </c>
      <c r="O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67" s="18"/>
      <c r="Q467" s="16"/>
      <c r="R467" s="69">
        <f t="shared" ca="1" si="112"/>
        <v>3</v>
      </c>
      <c r="S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67" s="18"/>
      <c r="U467" s="16"/>
      <c r="V467" s="69">
        <f t="shared" ca="1" si="113"/>
        <v>3</v>
      </c>
      <c r="W4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67" s="18"/>
    </row>
    <row r="468" spans="2:24">
      <c r="B468" s="69">
        <f t="shared" ca="1" si="108"/>
        <v>4</v>
      </c>
      <c r="C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68" s="19"/>
      <c r="E468" s="16"/>
      <c r="F468" s="69">
        <f t="shared" ca="1" si="109"/>
        <v>4</v>
      </c>
      <c r="G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68" s="19"/>
      <c r="I468" s="16"/>
      <c r="J468" s="69">
        <f t="shared" ca="1" si="110"/>
        <v>4</v>
      </c>
      <c r="K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68" s="19"/>
      <c r="M468" s="16"/>
      <c r="N468" s="69">
        <f t="shared" ca="1" si="111"/>
        <v>4</v>
      </c>
      <c r="O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68" s="19"/>
      <c r="Q468" s="16"/>
      <c r="R468" s="69">
        <f t="shared" ca="1" si="112"/>
        <v>4</v>
      </c>
      <c r="S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68" s="19"/>
      <c r="U468" s="16"/>
      <c r="V468" s="69">
        <f t="shared" ca="1" si="113"/>
        <v>4</v>
      </c>
      <c r="W4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68" s="19"/>
    </row>
    <row r="469" spans="2:24">
      <c r="B469" s="69">
        <f t="shared" ca="1" si="108"/>
        <v>5</v>
      </c>
      <c r="C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69" s="18"/>
      <c r="E469" s="16"/>
      <c r="F469" s="69">
        <f t="shared" ca="1" si="109"/>
        <v>5</v>
      </c>
      <c r="G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69" s="18"/>
      <c r="I469" s="16"/>
      <c r="J469" s="69">
        <f t="shared" ca="1" si="110"/>
        <v>5</v>
      </c>
      <c r="K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69" s="18"/>
      <c r="M469" s="16"/>
      <c r="N469" s="69">
        <f t="shared" ca="1" si="111"/>
        <v>5</v>
      </c>
      <c r="O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69" s="18"/>
      <c r="Q469" s="16"/>
      <c r="R469" s="69">
        <f t="shared" ca="1" si="112"/>
        <v>5</v>
      </c>
      <c r="S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69" s="18"/>
      <c r="U469" s="16"/>
      <c r="V469" s="69">
        <f t="shared" ca="1" si="113"/>
        <v>5</v>
      </c>
      <c r="W4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69" s="18"/>
    </row>
    <row r="470" spans="2:24">
      <c r="B470" s="69">
        <f t="shared" ca="1" si="108"/>
        <v>6</v>
      </c>
      <c r="C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70" s="19"/>
      <c r="E470" s="16"/>
      <c r="F470" s="69">
        <f t="shared" ca="1" si="109"/>
        <v>6</v>
      </c>
      <c r="G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70" s="19"/>
      <c r="I470" s="16"/>
      <c r="J470" s="69">
        <f t="shared" ca="1" si="110"/>
        <v>6</v>
      </c>
      <c r="K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70" s="19"/>
      <c r="M470" s="16"/>
      <c r="N470" s="69">
        <f t="shared" ca="1" si="111"/>
        <v>6</v>
      </c>
      <c r="O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70" s="19"/>
      <c r="Q470" s="16"/>
      <c r="R470" s="69">
        <f t="shared" ca="1" si="112"/>
        <v>6</v>
      </c>
      <c r="S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70" s="19"/>
      <c r="U470" s="16"/>
      <c r="V470" s="69">
        <f t="shared" ca="1" si="113"/>
        <v>6</v>
      </c>
      <c r="W4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70" s="19"/>
    </row>
    <row r="471" spans="2:24">
      <c r="B471" s="69">
        <f t="shared" ca="1" si="108"/>
        <v>7</v>
      </c>
      <c r="C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71" s="69"/>
      <c r="E471" s="16"/>
      <c r="F471" s="69">
        <f t="shared" ca="1" si="109"/>
        <v>7</v>
      </c>
      <c r="G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71" s="69"/>
      <c r="I471" s="16"/>
      <c r="J471" s="69">
        <f t="shared" ca="1" si="110"/>
        <v>7</v>
      </c>
      <c r="K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71" s="69"/>
      <c r="M471" s="16"/>
      <c r="N471" s="69">
        <f t="shared" ca="1" si="111"/>
        <v>7</v>
      </c>
      <c r="O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71" s="69"/>
      <c r="Q471" s="16"/>
      <c r="R471" s="69">
        <f t="shared" ca="1" si="112"/>
        <v>7</v>
      </c>
      <c r="S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71" s="69"/>
      <c r="U471" s="16"/>
      <c r="V471" s="69">
        <f t="shared" ca="1" si="113"/>
        <v>7</v>
      </c>
      <c r="W4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71" s="69"/>
    </row>
    <row r="472" spans="2:24">
      <c r="B472" s="69">
        <f t="shared" ca="1" si="108"/>
        <v>8</v>
      </c>
      <c r="C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72" s="69"/>
      <c r="E472" s="16"/>
      <c r="F472" s="69">
        <f t="shared" ca="1" si="109"/>
        <v>8</v>
      </c>
      <c r="G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72" s="69"/>
      <c r="I472" s="16"/>
      <c r="J472" s="69">
        <f t="shared" ca="1" si="110"/>
        <v>8</v>
      </c>
      <c r="K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72" s="69"/>
      <c r="M472" s="16"/>
      <c r="N472" s="69">
        <f t="shared" ca="1" si="111"/>
        <v>8</v>
      </c>
      <c r="O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72" s="69"/>
      <c r="Q472" s="16"/>
      <c r="R472" s="69">
        <f t="shared" ca="1" si="112"/>
        <v>8</v>
      </c>
      <c r="S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72" s="69"/>
      <c r="U472" s="16"/>
      <c r="V472" s="69">
        <f t="shared" ca="1" si="113"/>
        <v>8</v>
      </c>
      <c r="W4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72" s="69"/>
    </row>
    <row r="473" spans="2:24">
      <c r="B473" s="69">
        <f t="shared" ca="1" si="108"/>
        <v>9</v>
      </c>
      <c r="C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73" s="69"/>
      <c r="E473" s="16"/>
      <c r="F473" s="69">
        <f t="shared" ca="1" si="109"/>
        <v>9</v>
      </c>
      <c r="G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73" s="69"/>
      <c r="I473" s="16"/>
      <c r="J473" s="69">
        <f t="shared" ca="1" si="110"/>
        <v>9</v>
      </c>
      <c r="K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73" s="69"/>
      <c r="M473" s="16"/>
      <c r="N473" s="69">
        <f t="shared" ca="1" si="111"/>
        <v>9</v>
      </c>
      <c r="O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73" s="69"/>
      <c r="Q473" s="16"/>
      <c r="R473" s="69">
        <f t="shared" ca="1" si="112"/>
        <v>9</v>
      </c>
      <c r="S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73" s="69"/>
      <c r="U473" s="16"/>
      <c r="V473" s="69">
        <f t="shared" ca="1" si="113"/>
        <v>9</v>
      </c>
      <c r="W4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73" s="69"/>
    </row>
    <row r="474" spans="2:24">
      <c r="B474" s="69">
        <f t="shared" ca="1" si="108"/>
        <v>10</v>
      </c>
      <c r="C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74" s="69"/>
      <c r="E474" s="16"/>
      <c r="F474" s="69">
        <f t="shared" ca="1" si="109"/>
        <v>10</v>
      </c>
      <c r="G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74" s="69"/>
      <c r="I474" s="16"/>
      <c r="J474" s="69">
        <f t="shared" ca="1" si="110"/>
        <v>10</v>
      </c>
      <c r="K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74" s="69"/>
      <c r="M474" s="16"/>
      <c r="N474" s="69">
        <f t="shared" ca="1" si="111"/>
        <v>10</v>
      </c>
      <c r="O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74" s="69"/>
      <c r="Q474" s="16"/>
      <c r="R474" s="69">
        <f t="shared" ca="1" si="112"/>
        <v>10</v>
      </c>
      <c r="S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74" s="69"/>
      <c r="U474" s="16"/>
      <c r="V474" s="69">
        <f t="shared" ca="1" si="113"/>
        <v>10</v>
      </c>
      <c r="W4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74" s="69"/>
    </row>
    <row r="475" spans="2:24">
      <c r="B475" s="101" t="s">
        <v>226</v>
      </c>
      <c r="C475" s="102"/>
      <c r="D475" s="103"/>
      <c r="E475" s="16"/>
      <c r="F475" s="101" t="s">
        <v>226</v>
      </c>
      <c r="G475" s="102"/>
      <c r="H475" s="103"/>
      <c r="I475" s="16"/>
      <c r="J475" s="101" t="s">
        <v>226</v>
      </c>
      <c r="K475" s="102"/>
      <c r="L475" s="103"/>
      <c r="M475" s="16"/>
      <c r="N475" s="101" t="s">
        <v>226</v>
      </c>
      <c r="O475" s="102"/>
      <c r="P475" s="103"/>
      <c r="Q475" s="16"/>
      <c r="R475" s="101" t="s">
        <v>226</v>
      </c>
      <c r="S475" s="102"/>
      <c r="T475" s="103"/>
      <c r="U475" s="16"/>
      <c r="V475" s="101" t="s">
        <v>226</v>
      </c>
      <c r="W475" s="102"/>
      <c r="X475" s="103"/>
    </row>
    <row r="476" spans="2:24" ht="6" hidden="1" customHeight="1">
      <c r="B476" s="2"/>
      <c r="C476" s="2"/>
      <c r="D476" s="2"/>
      <c r="F476" s="2"/>
      <c r="G476" s="2"/>
      <c r="H476" s="2"/>
      <c r="J476" s="2"/>
      <c r="K476" s="2"/>
      <c r="L476" s="2"/>
      <c r="N476" s="2"/>
      <c r="O476" s="2"/>
      <c r="P476" s="2"/>
      <c r="R476" s="2"/>
      <c r="S476" s="2"/>
      <c r="T476" s="2"/>
      <c r="V476" s="2"/>
      <c r="W476" s="2"/>
      <c r="X476" s="2"/>
    </row>
    <row r="477" spans="2:24" ht="6" hidden="1" customHeight="1">
      <c r="B477" s="2"/>
      <c r="C477" s="2"/>
      <c r="D477" s="2"/>
      <c r="F477" s="2" t="str">
        <f>C488</f>
        <v>　</v>
      </c>
      <c r="G477" s="11" t="str">
        <f>F477</f>
        <v>　</v>
      </c>
      <c r="H477" s="11" t="str">
        <f>G477</f>
        <v>　</v>
      </c>
      <c r="J477" s="2"/>
      <c r="K477" s="2"/>
      <c r="L477" s="2"/>
      <c r="N477" s="2" t="str">
        <f>K488</f>
        <v>　</v>
      </c>
      <c r="O477" s="11" t="str">
        <f>N477</f>
        <v>　</v>
      </c>
      <c r="P477" s="11" t="str">
        <f>O477</f>
        <v>　</v>
      </c>
      <c r="R477" s="2"/>
      <c r="S477" s="2"/>
      <c r="T477" s="2"/>
      <c r="V477" s="2" t="str">
        <f>S488</f>
        <v>　</v>
      </c>
      <c r="W477" s="11" t="str">
        <f>V477</f>
        <v>　</v>
      </c>
      <c r="X477" s="11" t="str">
        <f>W477</f>
        <v>　</v>
      </c>
    </row>
    <row r="478" spans="2:24" ht="6" hidden="1" customHeight="1">
      <c r="B478" s="2"/>
      <c r="C478" s="2"/>
      <c r="D478" s="2"/>
      <c r="F478" s="2"/>
      <c r="G478" s="2"/>
      <c r="H478" s="2"/>
      <c r="J478" s="2"/>
      <c r="K478" s="2"/>
      <c r="L478" s="2"/>
      <c r="N478" s="2"/>
      <c r="O478" s="2"/>
      <c r="P478" s="2"/>
      <c r="R478" s="2"/>
      <c r="S478" s="2"/>
      <c r="T478" s="2"/>
      <c r="V478" s="2"/>
      <c r="W478" s="2"/>
      <c r="X478" s="2"/>
    </row>
    <row r="479" spans="2:24" ht="16.8" thickBot="1"/>
    <row r="480" spans="2:24" ht="16.2" customHeight="1">
      <c r="B480" s="12" t="s">
        <v>47</v>
      </c>
      <c r="C480" s="108"/>
      <c r="D480" s="109"/>
      <c r="F480" s="12" t="s">
        <v>47</v>
      </c>
      <c r="G480" s="108"/>
      <c r="H480" s="109"/>
      <c r="J480" s="12" t="s">
        <v>47</v>
      </c>
      <c r="K480" s="108"/>
      <c r="L480" s="109"/>
      <c r="N480" s="12" t="s">
        <v>47</v>
      </c>
      <c r="O480" s="108"/>
      <c r="P480" s="109"/>
      <c r="R480" s="12" t="s">
        <v>47</v>
      </c>
      <c r="S480" s="108"/>
      <c r="T480" s="109"/>
      <c r="V480" s="12" t="s">
        <v>47</v>
      </c>
      <c r="W480" s="108"/>
      <c r="X480" s="109"/>
    </row>
    <row r="481" spans="2:24" ht="16.8" thickBot="1">
      <c r="B481" s="13" t="s">
        <v>48</v>
      </c>
      <c r="C481" s="106"/>
      <c r="D481" s="107"/>
      <c r="F481" s="13" t="s">
        <v>48</v>
      </c>
      <c r="G481" s="106"/>
      <c r="H481" s="107"/>
      <c r="J481" s="13" t="s">
        <v>48</v>
      </c>
      <c r="K481" s="106"/>
      <c r="L481" s="107"/>
      <c r="N481" s="13" t="s">
        <v>48</v>
      </c>
      <c r="O481" s="106"/>
      <c r="P481" s="107"/>
      <c r="R481" s="13" t="s">
        <v>48</v>
      </c>
      <c r="S481" s="106"/>
      <c r="T481" s="107"/>
      <c r="V481" s="13" t="s">
        <v>48</v>
      </c>
      <c r="W481" s="106"/>
      <c r="X481" s="107"/>
    </row>
    <row r="482" spans="2:24">
      <c r="B482" s="14"/>
      <c r="C482" s="15" t="s">
        <v>49</v>
      </c>
      <c r="D482" s="14"/>
      <c r="F482" s="14"/>
      <c r="G482" s="15" t="s">
        <v>49</v>
      </c>
      <c r="H482" s="14"/>
      <c r="J482" s="14"/>
      <c r="K482" s="15" t="s">
        <v>49</v>
      </c>
      <c r="L482" s="14"/>
      <c r="N482" s="14"/>
      <c r="O482" s="15" t="s">
        <v>49</v>
      </c>
      <c r="P482" s="14"/>
      <c r="R482" s="14"/>
      <c r="S482" s="15" t="s">
        <v>49</v>
      </c>
      <c r="T482" s="14"/>
      <c r="V482" s="14"/>
      <c r="W482" s="15" t="s">
        <v>49</v>
      </c>
      <c r="X482" s="14"/>
    </row>
    <row r="483" spans="2:24">
      <c r="B483" s="69" t="s">
        <v>1</v>
      </c>
      <c r="C483" s="104"/>
      <c r="D483" s="105"/>
      <c r="E483" s="16"/>
      <c r="F483" s="69" t="s">
        <v>1</v>
      </c>
      <c r="G483" s="104"/>
      <c r="H483" s="105"/>
      <c r="I483" s="16"/>
      <c r="J483" s="69" t="s">
        <v>1</v>
      </c>
      <c r="K483" s="104"/>
      <c r="L483" s="105"/>
      <c r="M483" s="16"/>
      <c r="N483" s="69" t="s">
        <v>1</v>
      </c>
      <c r="O483" s="104"/>
      <c r="P483" s="105"/>
      <c r="Q483" s="16"/>
      <c r="R483" s="69" t="s">
        <v>1</v>
      </c>
      <c r="S483" s="104"/>
      <c r="T483" s="105"/>
      <c r="U483" s="16"/>
      <c r="V483" s="69" t="s">
        <v>1</v>
      </c>
      <c r="W483" s="104"/>
      <c r="X483" s="105"/>
    </row>
    <row r="484" spans="2:24">
      <c r="B484" s="69" t="s">
        <v>2</v>
      </c>
      <c r="C484" s="104"/>
      <c r="D484" s="105"/>
      <c r="E484" s="16"/>
      <c r="F484" s="69" t="s">
        <v>2</v>
      </c>
      <c r="G484" s="104"/>
      <c r="H484" s="105"/>
      <c r="I484" s="16"/>
      <c r="J484" s="69" t="s">
        <v>2</v>
      </c>
      <c r="K484" s="104"/>
      <c r="L484" s="105"/>
      <c r="M484" s="16"/>
      <c r="N484" s="69" t="s">
        <v>2</v>
      </c>
      <c r="O484" s="104"/>
      <c r="P484" s="105"/>
      <c r="Q484" s="16"/>
      <c r="R484" s="69" t="s">
        <v>2</v>
      </c>
      <c r="S484" s="104"/>
      <c r="T484" s="105"/>
      <c r="U484" s="16"/>
      <c r="V484" s="69" t="s">
        <v>2</v>
      </c>
      <c r="W484" s="104"/>
      <c r="X484" s="105"/>
    </row>
    <row r="485" spans="2:24">
      <c r="B485" s="69" t="s">
        <v>3</v>
      </c>
      <c r="C485" s="104"/>
      <c r="D485" s="105"/>
      <c r="E485" s="16"/>
      <c r="F485" s="69" t="s">
        <v>3</v>
      </c>
      <c r="G485" s="104"/>
      <c r="H485" s="105"/>
      <c r="I485" s="16"/>
      <c r="J485" s="69" t="s">
        <v>3</v>
      </c>
      <c r="K485" s="104"/>
      <c r="L485" s="105"/>
      <c r="M485" s="16"/>
      <c r="N485" s="69" t="s">
        <v>3</v>
      </c>
      <c r="O485" s="104"/>
      <c r="P485" s="105"/>
      <c r="Q485" s="16"/>
      <c r="R485" s="69" t="s">
        <v>3</v>
      </c>
      <c r="S485" s="104"/>
      <c r="T485" s="105"/>
      <c r="U485" s="16"/>
      <c r="V485" s="69" t="s">
        <v>3</v>
      </c>
      <c r="W485" s="104"/>
      <c r="X485" s="105"/>
    </row>
    <row r="486" spans="2:24">
      <c r="B486" s="69" t="s">
        <v>4</v>
      </c>
      <c r="C486" s="104"/>
      <c r="D486" s="105"/>
      <c r="E486" s="16"/>
      <c r="F486" s="69" t="s">
        <v>4</v>
      </c>
      <c r="G486" s="104"/>
      <c r="H486" s="105"/>
      <c r="I486" s="16"/>
      <c r="J486" s="69" t="s">
        <v>4</v>
      </c>
      <c r="K486" s="104"/>
      <c r="L486" s="105"/>
      <c r="M486" s="16"/>
      <c r="N486" s="69" t="s">
        <v>4</v>
      </c>
      <c r="O486" s="104"/>
      <c r="P486" s="105"/>
      <c r="Q486" s="16"/>
      <c r="R486" s="69" t="s">
        <v>4</v>
      </c>
      <c r="S486" s="104"/>
      <c r="T486" s="105"/>
      <c r="U486" s="16"/>
      <c r="V486" s="69" t="s">
        <v>4</v>
      </c>
      <c r="W486" s="104"/>
      <c r="X486" s="105"/>
    </row>
    <row r="487" spans="2:24">
      <c r="B487" s="69" t="s">
        <v>5</v>
      </c>
      <c r="C487" s="104"/>
      <c r="D487" s="105"/>
      <c r="E487" s="16"/>
      <c r="F487" s="69" t="s">
        <v>5</v>
      </c>
      <c r="G487" s="104"/>
      <c r="H487" s="105"/>
      <c r="I487" s="16"/>
      <c r="J487" s="69" t="s">
        <v>5</v>
      </c>
      <c r="K487" s="104"/>
      <c r="L487" s="105"/>
      <c r="M487" s="16"/>
      <c r="N487" s="69" t="s">
        <v>5</v>
      </c>
      <c r="O487" s="104"/>
      <c r="P487" s="105"/>
      <c r="Q487" s="16"/>
      <c r="R487" s="69" t="s">
        <v>5</v>
      </c>
      <c r="S487" s="104"/>
      <c r="T487" s="105"/>
      <c r="U487" s="16"/>
      <c r="V487" s="69" t="s">
        <v>5</v>
      </c>
      <c r="W487" s="104"/>
      <c r="X487" s="105"/>
    </row>
    <row r="488" spans="2:24">
      <c r="B488" s="69" t="s">
        <v>6</v>
      </c>
      <c r="C488" s="104" t="s">
        <v>93</v>
      </c>
      <c r="D488" s="105"/>
      <c r="E488" s="16"/>
      <c r="F488" s="69" t="s">
        <v>6</v>
      </c>
      <c r="G488" s="104" t="s">
        <v>93</v>
      </c>
      <c r="H488" s="105"/>
      <c r="I488" s="16"/>
      <c r="J488" s="69" t="s">
        <v>6</v>
      </c>
      <c r="K488" s="104" t="s">
        <v>93</v>
      </c>
      <c r="L488" s="105"/>
      <c r="M488" s="16"/>
      <c r="N488" s="69" t="s">
        <v>6</v>
      </c>
      <c r="O488" s="104" t="s">
        <v>93</v>
      </c>
      <c r="P488" s="105"/>
      <c r="Q488" s="16"/>
      <c r="R488" s="69" t="s">
        <v>6</v>
      </c>
      <c r="S488" s="104" t="s">
        <v>93</v>
      </c>
      <c r="T488" s="105"/>
      <c r="U488" s="16"/>
      <c r="V488" s="69" t="s">
        <v>6</v>
      </c>
      <c r="W488" s="104" t="s">
        <v>93</v>
      </c>
      <c r="X488" s="105"/>
    </row>
    <row r="489" spans="2:24">
      <c r="B489" s="69" t="s">
        <v>7</v>
      </c>
      <c r="C489" s="69" t="s">
        <v>8</v>
      </c>
      <c r="D489" s="69" t="s">
        <v>9</v>
      </c>
      <c r="E489" s="16"/>
      <c r="F489" s="69" t="s">
        <v>7</v>
      </c>
      <c r="G489" s="69" t="s">
        <v>8</v>
      </c>
      <c r="H489" s="69" t="s">
        <v>9</v>
      </c>
      <c r="I489" s="16"/>
      <c r="J489" s="69" t="s">
        <v>7</v>
      </c>
      <c r="K489" s="69" t="s">
        <v>8</v>
      </c>
      <c r="L489" s="69" t="s">
        <v>9</v>
      </c>
      <c r="M489" s="16"/>
      <c r="N489" s="69" t="s">
        <v>7</v>
      </c>
      <c r="O489" s="69" t="s">
        <v>8</v>
      </c>
      <c r="P489" s="69" t="s">
        <v>9</v>
      </c>
      <c r="Q489" s="16"/>
      <c r="R489" s="69" t="s">
        <v>7</v>
      </c>
      <c r="S489" s="69" t="s">
        <v>8</v>
      </c>
      <c r="T489" s="69" t="s">
        <v>9</v>
      </c>
      <c r="U489" s="16"/>
      <c r="V489" s="69" t="s">
        <v>7</v>
      </c>
      <c r="W489" s="69" t="s">
        <v>8</v>
      </c>
      <c r="X489" s="69" t="s">
        <v>9</v>
      </c>
    </row>
    <row r="490" spans="2:24">
      <c r="B4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0" s="18"/>
      <c r="E490" s="16"/>
      <c r="F4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0" s="18"/>
      <c r="I490" s="16"/>
      <c r="J4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0" s="18"/>
      <c r="M490" s="16"/>
      <c r="N4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0" s="18"/>
      <c r="Q490" s="16"/>
      <c r="R4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0" s="18"/>
      <c r="U490" s="16"/>
      <c r="V4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4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0" s="18"/>
    </row>
    <row r="491" spans="2:24">
      <c r="B491" s="69">
        <f t="shared" ref="B491:B499" ca="1" si="114">IF(RIGHT(INDIRECT(ADDRESS(FLOOR((ROW()-5)/25,1)*25+13,FLOOR((COLUMN()-2)/8,1)*8+3)),3)="16C",
IF((MOD(ROW()-14,25)+FLOOR(MOD(COLUMN()-2,8)/4,1)*10)&gt;16,"",MOD(ROW()-14,25)+FLOOR(MOD(COLUMN()-2,8)/4,1)*10),MOD(ROW()-14,25))</f>
        <v>2</v>
      </c>
      <c r="C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1" s="18"/>
      <c r="E491" s="16"/>
      <c r="F491" s="69">
        <f t="shared" ref="F491:F499" ca="1" si="115">IF(RIGHT(INDIRECT(ADDRESS(FLOOR((ROW()-5)/25,1)*25+13,FLOOR((COLUMN()-2)/8,1)*8+3)),3)="16C",
IF((MOD(ROW()-14,25)+FLOOR(MOD(COLUMN()-2,8)/4,1)*10)&gt;16,"",MOD(ROW()-14,25)+FLOOR(MOD(COLUMN()-2,8)/4,1)*10),MOD(ROW()-14,25))</f>
        <v>2</v>
      </c>
      <c r="G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1" s="18"/>
      <c r="I491" s="16"/>
      <c r="J491" s="69">
        <f t="shared" ref="J491:J499" ca="1" si="116">IF(RIGHT(INDIRECT(ADDRESS(FLOOR((ROW()-5)/25,1)*25+13,FLOOR((COLUMN()-2)/8,1)*8+3)),3)="16C",
IF((MOD(ROW()-14,25)+FLOOR(MOD(COLUMN()-2,8)/4,1)*10)&gt;16,"",MOD(ROW()-14,25)+FLOOR(MOD(COLUMN()-2,8)/4,1)*10),MOD(ROW()-14,25))</f>
        <v>2</v>
      </c>
      <c r="K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1" s="18"/>
      <c r="M491" s="16"/>
      <c r="N491" s="69">
        <f t="shared" ref="N491:N499" ca="1" si="117">IF(RIGHT(INDIRECT(ADDRESS(FLOOR((ROW()-5)/25,1)*25+13,FLOOR((COLUMN()-2)/8,1)*8+3)),3)="16C",
IF((MOD(ROW()-14,25)+FLOOR(MOD(COLUMN()-2,8)/4,1)*10)&gt;16,"",MOD(ROW()-14,25)+FLOOR(MOD(COLUMN()-2,8)/4,1)*10),MOD(ROW()-14,25))</f>
        <v>2</v>
      </c>
      <c r="O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1" s="18"/>
      <c r="Q491" s="16"/>
      <c r="R491" s="69">
        <f t="shared" ref="R491:R499" ca="1" si="118">IF(RIGHT(INDIRECT(ADDRESS(FLOOR((ROW()-5)/25,1)*25+13,FLOOR((COLUMN()-2)/8,1)*8+3)),3)="16C",
IF((MOD(ROW()-14,25)+FLOOR(MOD(COLUMN()-2,8)/4,1)*10)&gt;16,"",MOD(ROW()-14,25)+FLOOR(MOD(COLUMN()-2,8)/4,1)*10),MOD(ROW()-14,25))</f>
        <v>2</v>
      </c>
      <c r="S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1" s="18"/>
      <c r="U491" s="16"/>
      <c r="V491" s="69">
        <f t="shared" ref="V491:V499" ca="1" si="119">IF(RIGHT(INDIRECT(ADDRESS(FLOOR((ROW()-5)/25,1)*25+13,FLOOR((COLUMN()-2)/8,1)*8+3)),3)="16C",
IF((MOD(ROW()-14,25)+FLOOR(MOD(COLUMN()-2,8)/4,1)*10)&gt;16,"",MOD(ROW()-14,25)+FLOOR(MOD(COLUMN()-2,8)/4,1)*10),MOD(ROW()-14,25))</f>
        <v>2</v>
      </c>
      <c r="W4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1" s="18"/>
    </row>
    <row r="492" spans="2:24">
      <c r="B492" s="69">
        <f t="shared" ca="1" si="114"/>
        <v>3</v>
      </c>
      <c r="C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2" s="18"/>
      <c r="E492" s="16"/>
      <c r="F492" s="69">
        <f t="shared" ca="1" si="115"/>
        <v>3</v>
      </c>
      <c r="G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2" s="18"/>
      <c r="I492" s="16"/>
      <c r="J492" s="69">
        <f t="shared" ca="1" si="116"/>
        <v>3</v>
      </c>
      <c r="K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2" s="18"/>
      <c r="M492" s="16"/>
      <c r="N492" s="69">
        <f t="shared" ca="1" si="117"/>
        <v>3</v>
      </c>
      <c r="O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2" s="18"/>
      <c r="Q492" s="16"/>
      <c r="R492" s="69">
        <f t="shared" ca="1" si="118"/>
        <v>3</v>
      </c>
      <c r="S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2" s="18"/>
      <c r="U492" s="16"/>
      <c r="V492" s="69">
        <f t="shared" ca="1" si="119"/>
        <v>3</v>
      </c>
      <c r="W4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2" s="18"/>
    </row>
    <row r="493" spans="2:24">
      <c r="B493" s="69">
        <f t="shared" ca="1" si="114"/>
        <v>4</v>
      </c>
      <c r="C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3" s="18"/>
      <c r="E493" s="16"/>
      <c r="F493" s="69">
        <f t="shared" ca="1" si="115"/>
        <v>4</v>
      </c>
      <c r="G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3" s="18"/>
      <c r="I493" s="16"/>
      <c r="J493" s="69">
        <f t="shared" ca="1" si="116"/>
        <v>4</v>
      </c>
      <c r="K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3" s="18"/>
      <c r="M493" s="16"/>
      <c r="N493" s="69">
        <f t="shared" ca="1" si="117"/>
        <v>4</v>
      </c>
      <c r="O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3" s="18"/>
      <c r="Q493" s="16"/>
      <c r="R493" s="69">
        <f t="shared" ca="1" si="118"/>
        <v>4</v>
      </c>
      <c r="S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3" s="18"/>
      <c r="U493" s="16"/>
      <c r="V493" s="69">
        <f t="shared" ca="1" si="119"/>
        <v>4</v>
      </c>
      <c r="W4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3" s="18"/>
    </row>
    <row r="494" spans="2:24">
      <c r="B494" s="69">
        <f t="shared" ca="1" si="114"/>
        <v>5</v>
      </c>
      <c r="C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4" s="20"/>
      <c r="E494" s="16"/>
      <c r="F494" s="69">
        <f t="shared" ca="1" si="115"/>
        <v>5</v>
      </c>
      <c r="G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4" s="20"/>
      <c r="I494" s="16"/>
      <c r="J494" s="69">
        <f t="shared" ca="1" si="116"/>
        <v>5</v>
      </c>
      <c r="K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4" s="20"/>
      <c r="M494" s="16"/>
      <c r="N494" s="69">
        <f t="shared" ca="1" si="117"/>
        <v>5</v>
      </c>
      <c r="O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4" s="20"/>
      <c r="Q494" s="16"/>
      <c r="R494" s="69">
        <f t="shared" ca="1" si="118"/>
        <v>5</v>
      </c>
      <c r="S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4" s="20"/>
      <c r="U494" s="16"/>
      <c r="V494" s="69">
        <f t="shared" ca="1" si="119"/>
        <v>5</v>
      </c>
      <c r="W4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4" s="20"/>
    </row>
    <row r="495" spans="2:24">
      <c r="B495" s="69">
        <f t="shared" ca="1" si="114"/>
        <v>6</v>
      </c>
      <c r="C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5" s="69"/>
      <c r="E495" s="16"/>
      <c r="F495" s="69">
        <f t="shared" ca="1" si="115"/>
        <v>6</v>
      </c>
      <c r="G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5" s="69"/>
      <c r="I495" s="16"/>
      <c r="J495" s="69">
        <f t="shared" ca="1" si="116"/>
        <v>6</v>
      </c>
      <c r="K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5" s="69"/>
      <c r="M495" s="16"/>
      <c r="N495" s="69">
        <f t="shared" ca="1" si="117"/>
        <v>6</v>
      </c>
      <c r="O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5" s="69"/>
      <c r="Q495" s="16"/>
      <c r="R495" s="69">
        <f t="shared" ca="1" si="118"/>
        <v>6</v>
      </c>
      <c r="S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5" s="69"/>
      <c r="U495" s="16"/>
      <c r="V495" s="69">
        <f t="shared" ca="1" si="119"/>
        <v>6</v>
      </c>
      <c r="W4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5" s="69"/>
    </row>
    <row r="496" spans="2:24">
      <c r="B496" s="69">
        <f t="shared" ca="1" si="114"/>
        <v>7</v>
      </c>
      <c r="C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6" s="69"/>
      <c r="E496" s="16"/>
      <c r="F496" s="69">
        <f t="shared" ca="1" si="115"/>
        <v>7</v>
      </c>
      <c r="G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6" s="69"/>
      <c r="I496" s="16"/>
      <c r="J496" s="69">
        <f t="shared" ca="1" si="116"/>
        <v>7</v>
      </c>
      <c r="K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6" s="69"/>
      <c r="M496" s="16"/>
      <c r="N496" s="69">
        <f t="shared" ca="1" si="117"/>
        <v>7</v>
      </c>
      <c r="O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6" s="69"/>
      <c r="Q496" s="16"/>
      <c r="R496" s="69">
        <f t="shared" ca="1" si="118"/>
        <v>7</v>
      </c>
      <c r="S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6" s="69"/>
      <c r="U496" s="16"/>
      <c r="V496" s="69">
        <f t="shared" ca="1" si="119"/>
        <v>7</v>
      </c>
      <c r="W4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6" s="69"/>
    </row>
    <row r="497" spans="2:24">
      <c r="B497" s="69">
        <f t="shared" ca="1" si="114"/>
        <v>8</v>
      </c>
      <c r="C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7" s="69"/>
      <c r="E497" s="16"/>
      <c r="F497" s="69">
        <f t="shared" ca="1" si="115"/>
        <v>8</v>
      </c>
      <c r="G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7" s="69"/>
      <c r="I497" s="16"/>
      <c r="J497" s="69">
        <f t="shared" ca="1" si="116"/>
        <v>8</v>
      </c>
      <c r="K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7" s="69"/>
      <c r="M497" s="16"/>
      <c r="N497" s="69">
        <f t="shared" ca="1" si="117"/>
        <v>8</v>
      </c>
      <c r="O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7" s="69"/>
      <c r="Q497" s="16"/>
      <c r="R497" s="69">
        <f t="shared" ca="1" si="118"/>
        <v>8</v>
      </c>
      <c r="S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7" s="69"/>
      <c r="U497" s="16"/>
      <c r="V497" s="69">
        <f t="shared" ca="1" si="119"/>
        <v>8</v>
      </c>
      <c r="W4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7" s="69"/>
    </row>
    <row r="498" spans="2:24">
      <c r="B498" s="69">
        <f t="shared" ca="1" si="114"/>
        <v>9</v>
      </c>
      <c r="C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8" s="69"/>
      <c r="E498" s="16"/>
      <c r="F498" s="69">
        <f t="shared" ca="1" si="115"/>
        <v>9</v>
      </c>
      <c r="G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8" s="69"/>
      <c r="I498" s="16"/>
      <c r="J498" s="69">
        <f t="shared" ca="1" si="116"/>
        <v>9</v>
      </c>
      <c r="K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8" s="69"/>
      <c r="M498" s="16"/>
      <c r="N498" s="69">
        <f t="shared" ca="1" si="117"/>
        <v>9</v>
      </c>
      <c r="O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8" s="69"/>
      <c r="Q498" s="16"/>
      <c r="R498" s="69">
        <f t="shared" ca="1" si="118"/>
        <v>9</v>
      </c>
      <c r="S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8" s="69"/>
      <c r="U498" s="16"/>
      <c r="V498" s="69">
        <f t="shared" ca="1" si="119"/>
        <v>9</v>
      </c>
      <c r="W4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8" s="69"/>
    </row>
    <row r="499" spans="2:24">
      <c r="B499" s="69">
        <f t="shared" ca="1" si="114"/>
        <v>10</v>
      </c>
      <c r="C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499" s="69"/>
      <c r="E499" s="16"/>
      <c r="F499" s="69">
        <f t="shared" ca="1" si="115"/>
        <v>10</v>
      </c>
      <c r="G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499" s="69"/>
      <c r="I499" s="16"/>
      <c r="J499" s="69">
        <f t="shared" ca="1" si="116"/>
        <v>10</v>
      </c>
      <c r="K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499" s="69"/>
      <c r="M499" s="16"/>
      <c r="N499" s="69">
        <f t="shared" ca="1" si="117"/>
        <v>10</v>
      </c>
      <c r="O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499" s="69"/>
      <c r="Q499" s="16"/>
      <c r="R499" s="69">
        <f t="shared" ca="1" si="118"/>
        <v>10</v>
      </c>
      <c r="S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499" s="69"/>
      <c r="U499" s="16"/>
      <c r="V499" s="69">
        <f t="shared" ca="1" si="119"/>
        <v>10</v>
      </c>
      <c r="W4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499" s="69"/>
    </row>
    <row r="500" spans="2:24">
      <c r="B500" s="101" t="s">
        <v>226</v>
      </c>
      <c r="C500" s="102"/>
      <c r="D500" s="103"/>
      <c r="E500" s="16"/>
      <c r="F500" s="101" t="s">
        <v>226</v>
      </c>
      <c r="G500" s="102"/>
      <c r="H500" s="103"/>
      <c r="I500" s="16"/>
      <c r="J500" s="101" t="s">
        <v>226</v>
      </c>
      <c r="K500" s="102"/>
      <c r="L500" s="103"/>
      <c r="M500" s="16"/>
      <c r="N500" s="101" t="s">
        <v>226</v>
      </c>
      <c r="O500" s="102"/>
      <c r="P500" s="103"/>
      <c r="Q500" s="16"/>
      <c r="R500" s="101" t="s">
        <v>226</v>
      </c>
      <c r="S500" s="102"/>
      <c r="T500" s="103"/>
      <c r="U500" s="16"/>
      <c r="V500" s="101" t="s">
        <v>226</v>
      </c>
      <c r="W500" s="102"/>
      <c r="X500" s="103"/>
    </row>
    <row r="501" spans="2:24" ht="6" hidden="1" customHeight="1">
      <c r="B501" s="2"/>
      <c r="C501" s="2"/>
      <c r="D501" s="2"/>
      <c r="F501" s="2"/>
      <c r="G501" s="2"/>
      <c r="H501" s="2"/>
      <c r="J501" s="2"/>
      <c r="K501" s="2"/>
      <c r="L501" s="2"/>
      <c r="N501" s="2"/>
      <c r="O501" s="2"/>
      <c r="P501" s="2"/>
      <c r="R501" s="2"/>
      <c r="S501" s="2"/>
      <c r="T501" s="2"/>
      <c r="V501" s="2"/>
      <c r="W501" s="2"/>
      <c r="X501" s="2"/>
    </row>
    <row r="502" spans="2:24" ht="6" hidden="1" customHeight="1">
      <c r="B502" s="2"/>
      <c r="C502" s="2"/>
      <c r="D502" s="2"/>
      <c r="F502" s="2" t="str">
        <f>C513</f>
        <v>　</v>
      </c>
      <c r="G502" s="11" t="str">
        <f>F502</f>
        <v>　</v>
      </c>
      <c r="H502" s="11" t="str">
        <f>G502</f>
        <v>　</v>
      </c>
      <c r="J502" s="2"/>
      <c r="K502" s="2"/>
      <c r="L502" s="2"/>
      <c r="N502" s="2" t="str">
        <f>K513</f>
        <v>　</v>
      </c>
      <c r="O502" s="11" t="str">
        <f>N502</f>
        <v>　</v>
      </c>
      <c r="P502" s="11" t="str">
        <f>O502</f>
        <v>　</v>
      </c>
      <c r="R502" s="2"/>
      <c r="S502" s="2"/>
      <c r="T502" s="2"/>
      <c r="V502" s="2" t="str">
        <f>S513</f>
        <v>　</v>
      </c>
      <c r="W502" s="11" t="str">
        <f>V502</f>
        <v>　</v>
      </c>
      <c r="X502" s="11" t="str">
        <f>W502</f>
        <v>　</v>
      </c>
    </row>
    <row r="503" spans="2:24" ht="6" hidden="1" customHeight="1">
      <c r="B503" s="2"/>
      <c r="C503" s="2"/>
      <c r="D503" s="2"/>
      <c r="F503" s="2"/>
      <c r="G503" s="2"/>
      <c r="H503" s="2"/>
      <c r="J503" s="2"/>
      <c r="K503" s="2"/>
      <c r="L503" s="2"/>
      <c r="N503" s="2"/>
      <c r="O503" s="2"/>
      <c r="P503" s="2"/>
      <c r="R503" s="2"/>
      <c r="S503" s="2"/>
      <c r="T503" s="2"/>
      <c r="V503" s="2"/>
      <c r="W503" s="2"/>
      <c r="X503" s="2"/>
    </row>
    <row r="504" spans="2:24" ht="16.8" thickBot="1"/>
    <row r="505" spans="2:24" ht="16.2" customHeight="1">
      <c r="B505" s="12" t="s">
        <v>47</v>
      </c>
      <c r="C505" s="108"/>
      <c r="D505" s="109"/>
      <c r="F505" s="12" t="s">
        <v>47</v>
      </c>
      <c r="G505" s="108"/>
      <c r="H505" s="109"/>
      <c r="J505" s="12" t="s">
        <v>47</v>
      </c>
      <c r="K505" s="108"/>
      <c r="L505" s="109"/>
      <c r="N505" s="12" t="s">
        <v>47</v>
      </c>
      <c r="O505" s="108"/>
      <c r="P505" s="109"/>
      <c r="R505" s="12" t="s">
        <v>47</v>
      </c>
      <c r="S505" s="108"/>
      <c r="T505" s="109"/>
      <c r="V505" s="12" t="s">
        <v>47</v>
      </c>
      <c r="W505" s="108"/>
      <c r="X505" s="109"/>
    </row>
    <row r="506" spans="2:24" ht="16.8" thickBot="1">
      <c r="B506" s="13" t="s">
        <v>48</v>
      </c>
      <c r="C506" s="106"/>
      <c r="D506" s="107"/>
      <c r="F506" s="13" t="s">
        <v>48</v>
      </c>
      <c r="G506" s="106"/>
      <c r="H506" s="107"/>
      <c r="J506" s="13" t="s">
        <v>48</v>
      </c>
      <c r="K506" s="106"/>
      <c r="L506" s="107"/>
      <c r="N506" s="13" t="s">
        <v>48</v>
      </c>
      <c r="O506" s="106"/>
      <c r="P506" s="107"/>
      <c r="R506" s="13" t="s">
        <v>48</v>
      </c>
      <c r="S506" s="106"/>
      <c r="T506" s="107"/>
      <c r="V506" s="13" t="s">
        <v>48</v>
      </c>
      <c r="W506" s="106"/>
      <c r="X506" s="107"/>
    </row>
    <row r="507" spans="2:24">
      <c r="B507" s="14"/>
      <c r="C507" s="15" t="s">
        <v>49</v>
      </c>
      <c r="D507" s="14"/>
      <c r="F507" s="14"/>
      <c r="G507" s="15" t="s">
        <v>49</v>
      </c>
      <c r="H507" s="14"/>
      <c r="J507" s="14"/>
      <c r="K507" s="15" t="s">
        <v>49</v>
      </c>
      <c r="L507" s="14"/>
      <c r="N507" s="14"/>
      <c r="O507" s="15" t="s">
        <v>49</v>
      </c>
      <c r="P507" s="14"/>
      <c r="R507" s="14"/>
      <c r="S507" s="15" t="s">
        <v>49</v>
      </c>
      <c r="T507" s="14"/>
      <c r="V507" s="14"/>
      <c r="W507" s="15" t="s">
        <v>49</v>
      </c>
      <c r="X507" s="14"/>
    </row>
    <row r="508" spans="2:24">
      <c r="B508" s="69" t="s">
        <v>1</v>
      </c>
      <c r="C508" s="104"/>
      <c r="D508" s="105"/>
      <c r="E508" s="16"/>
      <c r="F508" s="69" t="s">
        <v>1</v>
      </c>
      <c r="G508" s="104"/>
      <c r="H508" s="105"/>
      <c r="I508" s="16"/>
      <c r="J508" s="69" t="s">
        <v>1</v>
      </c>
      <c r="K508" s="104"/>
      <c r="L508" s="105"/>
      <c r="M508" s="16"/>
      <c r="N508" s="69" t="s">
        <v>1</v>
      </c>
      <c r="O508" s="104"/>
      <c r="P508" s="105"/>
      <c r="Q508" s="16"/>
      <c r="R508" s="69" t="s">
        <v>1</v>
      </c>
      <c r="S508" s="104"/>
      <c r="T508" s="105"/>
      <c r="U508" s="16"/>
      <c r="V508" s="69" t="s">
        <v>1</v>
      </c>
      <c r="W508" s="104"/>
      <c r="X508" s="105"/>
    </row>
    <row r="509" spans="2:24">
      <c r="B509" s="69" t="s">
        <v>2</v>
      </c>
      <c r="C509" s="104"/>
      <c r="D509" s="105"/>
      <c r="E509" s="16"/>
      <c r="F509" s="69" t="s">
        <v>2</v>
      </c>
      <c r="G509" s="104"/>
      <c r="H509" s="105"/>
      <c r="I509" s="16"/>
      <c r="J509" s="69" t="s">
        <v>2</v>
      </c>
      <c r="K509" s="104"/>
      <c r="L509" s="105"/>
      <c r="M509" s="16"/>
      <c r="N509" s="69" t="s">
        <v>2</v>
      </c>
      <c r="O509" s="104"/>
      <c r="P509" s="105"/>
      <c r="Q509" s="16"/>
      <c r="R509" s="69" t="s">
        <v>2</v>
      </c>
      <c r="S509" s="104"/>
      <c r="T509" s="105"/>
      <c r="U509" s="16"/>
      <c r="V509" s="69" t="s">
        <v>2</v>
      </c>
      <c r="W509" s="104"/>
      <c r="X509" s="105"/>
    </row>
    <row r="510" spans="2:24">
      <c r="B510" s="69" t="s">
        <v>3</v>
      </c>
      <c r="C510" s="104"/>
      <c r="D510" s="105"/>
      <c r="E510" s="16"/>
      <c r="F510" s="69" t="s">
        <v>3</v>
      </c>
      <c r="G510" s="104"/>
      <c r="H510" s="105"/>
      <c r="I510" s="16"/>
      <c r="J510" s="69" t="s">
        <v>3</v>
      </c>
      <c r="K510" s="104"/>
      <c r="L510" s="105"/>
      <c r="M510" s="16"/>
      <c r="N510" s="69" t="s">
        <v>3</v>
      </c>
      <c r="O510" s="104"/>
      <c r="P510" s="105"/>
      <c r="Q510" s="16"/>
      <c r="R510" s="69" t="s">
        <v>3</v>
      </c>
      <c r="S510" s="104"/>
      <c r="T510" s="105"/>
      <c r="U510" s="16"/>
      <c r="V510" s="69" t="s">
        <v>3</v>
      </c>
      <c r="W510" s="104"/>
      <c r="X510" s="105"/>
    </row>
    <row r="511" spans="2:24">
      <c r="B511" s="69" t="s">
        <v>4</v>
      </c>
      <c r="C511" s="104"/>
      <c r="D511" s="105"/>
      <c r="E511" s="16"/>
      <c r="F511" s="69" t="s">
        <v>4</v>
      </c>
      <c r="G511" s="104"/>
      <c r="H511" s="105"/>
      <c r="I511" s="16"/>
      <c r="J511" s="69" t="s">
        <v>4</v>
      </c>
      <c r="K511" s="104"/>
      <c r="L511" s="105"/>
      <c r="M511" s="16"/>
      <c r="N511" s="69" t="s">
        <v>4</v>
      </c>
      <c r="O511" s="104"/>
      <c r="P511" s="105"/>
      <c r="Q511" s="16"/>
      <c r="R511" s="69" t="s">
        <v>4</v>
      </c>
      <c r="S511" s="104"/>
      <c r="T511" s="105"/>
      <c r="U511" s="16"/>
      <c r="V511" s="69" t="s">
        <v>4</v>
      </c>
      <c r="W511" s="104"/>
      <c r="X511" s="105"/>
    </row>
    <row r="512" spans="2:24">
      <c r="B512" s="69" t="s">
        <v>5</v>
      </c>
      <c r="C512" s="104"/>
      <c r="D512" s="105"/>
      <c r="E512" s="16"/>
      <c r="F512" s="69" t="s">
        <v>5</v>
      </c>
      <c r="G512" s="104"/>
      <c r="H512" s="105"/>
      <c r="I512" s="16"/>
      <c r="J512" s="69" t="s">
        <v>5</v>
      </c>
      <c r="K512" s="104"/>
      <c r="L512" s="105"/>
      <c r="M512" s="16"/>
      <c r="N512" s="69" t="s">
        <v>5</v>
      </c>
      <c r="O512" s="104"/>
      <c r="P512" s="105"/>
      <c r="Q512" s="16"/>
      <c r="R512" s="69" t="s">
        <v>5</v>
      </c>
      <c r="S512" s="104"/>
      <c r="T512" s="105"/>
      <c r="U512" s="16"/>
      <c r="V512" s="69" t="s">
        <v>5</v>
      </c>
      <c r="W512" s="104"/>
      <c r="X512" s="105"/>
    </row>
    <row r="513" spans="2:24">
      <c r="B513" s="69" t="s">
        <v>6</v>
      </c>
      <c r="C513" s="104" t="s">
        <v>93</v>
      </c>
      <c r="D513" s="105"/>
      <c r="E513" s="16"/>
      <c r="F513" s="69" t="s">
        <v>6</v>
      </c>
      <c r="G513" s="104" t="s">
        <v>93</v>
      </c>
      <c r="H513" s="105"/>
      <c r="I513" s="16"/>
      <c r="J513" s="69" t="s">
        <v>6</v>
      </c>
      <c r="K513" s="104" t="s">
        <v>93</v>
      </c>
      <c r="L513" s="105"/>
      <c r="M513" s="16"/>
      <c r="N513" s="69" t="s">
        <v>6</v>
      </c>
      <c r="O513" s="104" t="s">
        <v>93</v>
      </c>
      <c r="P513" s="105"/>
      <c r="Q513" s="16"/>
      <c r="R513" s="69" t="s">
        <v>6</v>
      </c>
      <c r="S513" s="104" t="s">
        <v>93</v>
      </c>
      <c r="T513" s="105"/>
      <c r="U513" s="16"/>
      <c r="V513" s="69" t="s">
        <v>6</v>
      </c>
      <c r="W513" s="104" t="s">
        <v>93</v>
      </c>
      <c r="X513" s="105"/>
    </row>
    <row r="514" spans="2:24">
      <c r="B514" s="69" t="s">
        <v>7</v>
      </c>
      <c r="C514" s="69" t="s">
        <v>8</v>
      </c>
      <c r="D514" s="69" t="s">
        <v>9</v>
      </c>
      <c r="E514" s="16"/>
      <c r="F514" s="69" t="s">
        <v>7</v>
      </c>
      <c r="G514" s="69" t="s">
        <v>8</v>
      </c>
      <c r="H514" s="69" t="s">
        <v>9</v>
      </c>
      <c r="I514" s="16"/>
      <c r="J514" s="69" t="s">
        <v>7</v>
      </c>
      <c r="K514" s="69" t="s">
        <v>8</v>
      </c>
      <c r="L514" s="69" t="s">
        <v>9</v>
      </c>
      <c r="M514" s="16"/>
      <c r="N514" s="69" t="s">
        <v>7</v>
      </c>
      <c r="O514" s="69" t="s">
        <v>8</v>
      </c>
      <c r="P514" s="69" t="s">
        <v>9</v>
      </c>
      <c r="Q514" s="16"/>
      <c r="R514" s="69" t="s">
        <v>7</v>
      </c>
      <c r="S514" s="69" t="s">
        <v>8</v>
      </c>
      <c r="T514" s="69" t="s">
        <v>9</v>
      </c>
      <c r="U514" s="16"/>
      <c r="V514" s="69" t="s">
        <v>7</v>
      </c>
      <c r="W514" s="69" t="s">
        <v>8</v>
      </c>
      <c r="X514" s="69" t="s">
        <v>9</v>
      </c>
    </row>
    <row r="515" spans="2:24">
      <c r="B5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15" s="18"/>
      <c r="E515" s="16"/>
      <c r="F5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15" s="18"/>
      <c r="I515" s="16"/>
      <c r="J5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15" s="18"/>
      <c r="M515" s="16"/>
      <c r="N5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15" s="18"/>
      <c r="Q515" s="16"/>
      <c r="R5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15" s="18"/>
      <c r="U515" s="16"/>
      <c r="V51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1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15" s="18"/>
    </row>
    <row r="516" spans="2:24">
      <c r="B516" s="69">
        <f t="shared" ref="B516:B524" ca="1" si="120">IF(RIGHT(INDIRECT(ADDRESS(FLOOR((ROW()-5)/25,1)*25+13,FLOOR((COLUMN()-2)/8,1)*8+3)),3)="16C",
IF((MOD(ROW()-14,25)+FLOOR(MOD(COLUMN()-2,8)/4,1)*10)&gt;16,"",MOD(ROW()-14,25)+FLOOR(MOD(COLUMN()-2,8)/4,1)*10),MOD(ROW()-14,25))</f>
        <v>2</v>
      </c>
      <c r="C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16" s="18"/>
      <c r="E516" s="16"/>
      <c r="F516" s="69">
        <f t="shared" ref="F516:F524" ca="1" si="121">IF(RIGHT(INDIRECT(ADDRESS(FLOOR((ROW()-5)/25,1)*25+13,FLOOR((COLUMN()-2)/8,1)*8+3)),3)="16C",
IF((MOD(ROW()-14,25)+FLOOR(MOD(COLUMN()-2,8)/4,1)*10)&gt;16,"",MOD(ROW()-14,25)+FLOOR(MOD(COLUMN()-2,8)/4,1)*10),MOD(ROW()-14,25))</f>
        <v>2</v>
      </c>
      <c r="G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16" s="18"/>
      <c r="I516" s="16"/>
      <c r="J516" s="69">
        <f t="shared" ref="J516:J524" ca="1" si="122">IF(RIGHT(INDIRECT(ADDRESS(FLOOR((ROW()-5)/25,1)*25+13,FLOOR((COLUMN()-2)/8,1)*8+3)),3)="16C",
IF((MOD(ROW()-14,25)+FLOOR(MOD(COLUMN()-2,8)/4,1)*10)&gt;16,"",MOD(ROW()-14,25)+FLOOR(MOD(COLUMN()-2,8)/4,1)*10),MOD(ROW()-14,25))</f>
        <v>2</v>
      </c>
      <c r="K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16" s="18"/>
      <c r="M516" s="16"/>
      <c r="N516" s="69">
        <f t="shared" ref="N516:N524" ca="1" si="123">IF(RIGHT(INDIRECT(ADDRESS(FLOOR((ROW()-5)/25,1)*25+13,FLOOR((COLUMN()-2)/8,1)*8+3)),3)="16C",
IF((MOD(ROW()-14,25)+FLOOR(MOD(COLUMN()-2,8)/4,1)*10)&gt;16,"",MOD(ROW()-14,25)+FLOOR(MOD(COLUMN()-2,8)/4,1)*10),MOD(ROW()-14,25))</f>
        <v>2</v>
      </c>
      <c r="O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16" s="18"/>
      <c r="Q516" s="16"/>
      <c r="R516" s="69">
        <f t="shared" ref="R516:R524" ca="1" si="124">IF(RIGHT(INDIRECT(ADDRESS(FLOOR((ROW()-5)/25,1)*25+13,FLOOR((COLUMN()-2)/8,1)*8+3)),3)="16C",
IF((MOD(ROW()-14,25)+FLOOR(MOD(COLUMN()-2,8)/4,1)*10)&gt;16,"",MOD(ROW()-14,25)+FLOOR(MOD(COLUMN()-2,8)/4,1)*10),MOD(ROW()-14,25))</f>
        <v>2</v>
      </c>
      <c r="S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16" s="18"/>
      <c r="U516" s="16"/>
      <c r="V516" s="69">
        <f t="shared" ref="V516:V524" ca="1" si="125">IF(RIGHT(INDIRECT(ADDRESS(FLOOR((ROW()-5)/25,1)*25+13,FLOOR((COLUMN()-2)/8,1)*8+3)),3)="16C",
IF((MOD(ROW()-14,25)+FLOOR(MOD(COLUMN()-2,8)/4,1)*10)&gt;16,"",MOD(ROW()-14,25)+FLOOR(MOD(COLUMN()-2,8)/4,1)*10),MOD(ROW()-14,25))</f>
        <v>2</v>
      </c>
      <c r="W51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16" s="18"/>
    </row>
    <row r="517" spans="2:24">
      <c r="B517" s="69">
        <f t="shared" ca="1" si="120"/>
        <v>3</v>
      </c>
      <c r="C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17" s="18"/>
      <c r="E517" s="16"/>
      <c r="F517" s="69">
        <f t="shared" ca="1" si="121"/>
        <v>3</v>
      </c>
      <c r="G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17" s="18"/>
      <c r="I517" s="16"/>
      <c r="J517" s="69">
        <f t="shared" ca="1" si="122"/>
        <v>3</v>
      </c>
      <c r="K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17" s="18"/>
      <c r="M517" s="16"/>
      <c r="N517" s="69">
        <f t="shared" ca="1" si="123"/>
        <v>3</v>
      </c>
      <c r="O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17" s="18"/>
      <c r="Q517" s="16"/>
      <c r="R517" s="69">
        <f t="shared" ca="1" si="124"/>
        <v>3</v>
      </c>
      <c r="S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17" s="18"/>
      <c r="U517" s="16"/>
      <c r="V517" s="69">
        <f t="shared" ca="1" si="125"/>
        <v>3</v>
      </c>
      <c r="W51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17" s="18"/>
    </row>
    <row r="518" spans="2:24">
      <c r="B518" s="69">
        <f t="shared" ca="1" si="120"/>
        <v>4</v>
      </c>
      <c r="C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18" s="18"/>
      <c r="E518" s="16"/>
      <c r="F518" s="69">
        <f t="shared" ca="1" si="121"/>
        <v>4</v>
      </c>
      <c r="G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18" s="18"/>
      <c r="I518" s="16"/>
      <c r="J518" s="69">
        <f t="shared" ca="1" si="122"/>
        <v>4</v>
      </c>
      <c r="K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18" s="18"/>
      <c r="M518" s="16"/>
      <c r="N518" s="69">
        <f t="shared" ca="1" si="123"/>
        <v>4</v>
      </c>
      <c r="O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18" s="18"/>
      <c r="Q518" s="16"/>
      <c r="R518" s="69">
        <f t="shared" ca="1" si="124"/>
        <v>4</v>
      </c>
      <c r="S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18" s="18"/>
      <c r="U518" s="16"/>
      <c r="V518" s="69">
        <f t="shared" ca="1" si="125"/>
        <v>4</v>
      </c>
      <c r="W51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18" s="18"/>
    </row>
    <row r="519" spans="2:24">
      <c r="B519" s="69">
        <f t="shared" ca="1" si="120"/>
        <v>5</v>
      </c>
      <c r="C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19" s="20"/>
      <c r="E519" s="16"/>
      <c r="F519" s="69">
        <f t="shared" ca="1" si="121"/>
        <v>5</v>
      </c>
      <c r="G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19" s="20"/>
      <c r="I519" s="16"/>
      <c r="J519" s="69">
        <f t="shared" ca="1" si="122"/>
        <v>5</v>
      </c>
      <c r="K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19" s="20"/>
      <c r="M519" s="16"/>
      <c r="N519" s="69">
        <f t="shared" ca="1" si="123"/>
        <v>5</v>
      </c>
      <c r="O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19" s="20"/>
      <c r="Q519" s="16"/>
      <c r="R519" s="69">
        <f t="shared" ca="1" si="124"/>
        <v>5</v>
      </c>
      <c r="S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19" s="20"/>
      <c r="U519" s="16"/>
      <c r="V519" s="69">
        <f t="shared" ca="1" si="125"/>
        <v>5</v>
      </c>
      <c r="W51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19" s="20"/>
    </row>
    <row r="520" spans="2:24">
      <c r="B520" s="69">
        <f t="shared" ca="1" si="120"/>
        <v>6</v>
      </c>
      <c r="C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20" s="69"/>
      <c r="E520" s="16"/>
      <c r="F520" s="69">
        <f t="shared" ca="1" si="121"/>
        <v>6</v>
      </c>
      <c r="G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20" s="69"/>
      <c r="I520" s="16"/>
      <c r="J520" s="69">
        <f t="shared" ca="1" si="122"/>
        <v>6</v>
      </c>
      <c r="K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20" s="69"/>
      <c r="M520" s="16"/>
      <c r="N520" s="69">
        <f t="shared" ca="1" si="123"/>
        <v>6</v>
      </c>
      <c r="O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20" s="69"/>
      <c r="Q520" s="16"/>
      <c r="R520" s="69">
        <f t="shared" ca="1" si="124"/>
        <v>6</v>
      </c>
      <c r="S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20" s="69"/>
      <c r="U520" s="16"/>
      <c r="V520" s="69">
        <f t="shared" ca="1" si="125"/>
        <v>6</v>
      </c>
      <c r="W52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20" s="69"/>
    </row>
    <row r="521" spans="2:24">
      <c r="B521" s="69">
        <f t="shared" ca="1" si="120"/>
        <v>7</v>
      </c>
      <c r="C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21" s="69"/>
      <c r="E521" s="16"/>
      <c r="F521" s="69">
        <f t="shared" ca="1" si="121"/>
        <v>7</v>
      </c>
      <c r="G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21" s="69"/>
      <c r="I521" s="16"/>
      <c r="J521" s="69">
        <f t="shared" ca="1" si="122"/>
        <v>7</v>
      </c>
      <c r="K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21" s="69"/>
      <c r="M521" s="16"/>
      <c r="N521" s="69">
        <f t="shared" ca="1" si="123"/>
        <v>7</v>
      </c>
      <c r="O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21" s="69"/>
      <c r="Q521" s="16"/>
      <c r="R521" s="69">
        <f t="shared" ca="1" si="124"/>
        <v>7</v>
      </c>
      <c r="S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21" s="69"/>
      <c r="U521" s="16"/>
      <c r="V521" s="69">
        <f t="shared" ca="1" si="125"/>
        <v>7</v>
      </c>
      <c r="W52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21" s="69"/>
    </row>
    <row r="522" spans="2:24">
      <c r="B522" s="69">
        <f t="shared" ca="1" si="120"/>
        <v>8</v>
      </c>
      <c r="C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22" s="69"/>
      <c r="E522" s="16"/>
      <c r="F522" s="69">
        <f t="shared" ca="1" si="121"/>
        <v>8</v>
      </c>
      <c r="G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22" s="69"/>
      <c r="I522" s="16"/>
      <c r="J522" s="69">
        <f t="shared" ca="1" si="122"/>
        <v>8</v>
      </c>
      <c r="K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22" s="69"/>
      <c r="M522" s="16"/>
      <c r="N522" s="69">
        <f t="shared" ca="1" si="123"/>
        <v>8</v>
      </c>
      <c r="O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22" s="69"/>
      <c r="Q522" s="16"/>
      <c r="R522" s="69">
        <f t="shared" ca="1" si="124"/>
        <v>8</v>
      </c>
      <c r="S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22" s="69"/>
      <c r="U522" s="16"/>
      <c r="V522" s="69">
        <f t="shared" ca="1" si="125"/>
        <v>8</v>
      </c>
      <c r="W52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22" s="69"/>
    </row>
    <row r="523" spans="2:24">
      <c r="B523" s="69">
        <f t="shared" ca="1" si="120"/>
        <v>9</v>
      </c>
      <c r="C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23" s="69"/>
      <c r="E523" s="16"/>
      <c r="F523" s="69">
        <f t="shared" ca="1" si="121"/>
        <v>9</v>
      </c>
      <c r="G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23" s="69"/>
      <c r="I523" s="16"/>
      <c r="J523" s="69">
        <f t="shared" ca="1" si="122"/>
        <v>9</v>
      </c>
      <c r="K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23" s="69"/>
      <c r="M523" s="16"/>
      <c r="N523" s="69">
        <f t="shared" ca="1" si="123"/>
        <v>9</v>
      </c>
      <c r="O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23" s="69"/>
      <c r="Q523" s="16"/>
      <c r="R523" s="69">
        <f t="shared" ca="1" si="124"/>
        <v>9</v>
      </c>
      <c r="S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23" s="69"/>
      <c r="U523" s="16"/>
      <c r="V523" s="69">
        <f t="shared" ca="1" si="125"/>
        <v>9</v>
      </c>
      <c r="W52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23" s="69"/>
    </row>
    <row r="524" spans="2:24">
      <c r="B524" s="69">
        <f t="shared" ca="1" si="120"/>
        <v>10</v>
      </c>
      <c r="C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24" s="69"/>
      <c r="E524" s="16"/>
      <c r="F524" s="69">
        <f t="shared" ca="1" si="121"/>
        <v>10</v>
      </c>
      <c r="G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24" s="69"/>
      <c r="I524" s="16"/>
      <c r="J524" s="69">
        <f t="shared" ca="1" si="122"/>
        <v>10</v>
      </c>
      <c r="K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24" s="69"/>
      <c r="M524" s="16"/>
      <c r="N524" s="69">
        <f t="shared" ca="1" si="123"/>
        <v>10</v>
      </c>
      <c r="O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24" s="69"/>
      <c r="Q524" s="16"/>
      <c r="R524" s="69">
        <f t="shared" ca="1" si="124"/>
        <v>10</v>
      </c>
      <c r="S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24" s="69"/>
      <c r="U524" s="16"/>
      <c r="V524" s="69">
        <f t="shared" ca="1" si="125"/>
        <v>10</v>
      </c>
      <c r="W52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24" s="69"/>
    </row>
    <row r="525" spans="2:24">
      <c r="B525" s="101" t="s">
        <v>226</v>
      </c>
      <c r="C525" s="102"/>
      <c r="D525" s="103"/>
      <c r="E525" s="16"/>
      <c r="F525" s="101" t="s">
        <v>226</v>
      </c>
      <c r="G525" s="102"/>
      <c r="H525" s="103"/>
      <c r="I525" s="16"/>
      <c r="J525" s="101" t="s">
        <v>226</v>
      </c>
      <c r="K525" s="102"/>
      <c r="L525" s="103"/>
      <c r="M525" s="16"/>
      <c r="N525" s="101" t="s">
        <v>226</v>
      </c>
      <c r="O525" s="102"/>
      <c r="P525" s="103"/>
      <c r="Q525" s="16"/>
      <c r="R525" s="101" t="s">
        <v>226</v>
      </c>
      <c r="S525" s="102"/>
      <c r="T525" s="103"/>
      <c r="U525" s="16"/>
      <c r="V525" s="101" t="s">
        <v>226</v>
      </c>
      <c r="W525" s="102"/>
      <c r="X525" s="103"/>
    </row>
    <row r="526" spans="2:24" ht="6" hidden="1" customHeight="1">
      <c r="B526" s="2"/>
      <c r="C526" s="2"/>
      <c r="D526" s="2"/>
      <c r="F526" s="2"/>
      <c r="G526" s="2"/>
      <c r="H526" s="2"/>
      <c r="J526" s="2"/>
      <c r="K526" s="2"/>
      <c r="L526" s="2"/>
      <c r="N526" s="2"/>
      <c r="O526" s="2"/>
      <c r="P526" s="2"/>
      <c r="R526" s="2"/>
      <c r="S526" s="2"/>
      <c r="T526" s="2"/>
      <c r="V526" s="2"/>
      <c r="W526" s="2"/>
      <c r="X526" s="2"/>
    </row>
    <row r="527" spans="2:24" ht="6" hidden="1" customHeight="1">
      <c r="B527" s="2"/>
      <c r="C527" s="2"/>
      <c r="D527" s="2"/>
      <c r="F527" s="2" t="str">
        <f>C538</f>
        <v>　</v>
      </c>
      <c r="G527" s="11" t="str">
        <f>F527</f>
        <v>　</v>
      </c>
      <c r="H527" s="11" t="str">
        <f>G527</f>
        <v>　</v>
      </c>
      <c r="J527" s="2"/>
      <c r="K527" s="2"/>
      <c r="L527" s="2"/>
      <c r="N527" s="2" t="str">
        <f>K538</f>
        <v>　</v>
      </c>
      <c r="O527" s="11" t="str">
        <f>N527</f>
        <v>　</v>
      </c>
      <c r="P527" s="11" t="str">
        <f>O527</f>
        <v>　</v>
      </c>
      <c r="R527" s="2"/>
      <c r="S527" s="2"/>
      <c r="T527" s="2"/>
      <c r="V527" s="2" t="str">
        <f>S538</f>
        <v>　</v>
      </c>
      <c r="W527" s="11" t="str">
        <f>V527</f>
        <v>　</v>
      </c>
      <c r="X527" s="11" t="str">
        <f>W527</f>
        <v>　</v>
      </c>
    </row>
    <row r="528" spans="2:24" ht="6" hidden="1" customHeight="1">
      <c r="B528" s="2"/>
      <c r="C528" s="2"/>
      <c r="D528" s="2"/>
      <c r="F528" s="2"/>
      <c r="G528" s="2"/>
      <c r="H528" s="2"/>
      <c r="J528" s="2"/>
      <c r="K528" s="2"/>
      <c r="L528" s="2"/>
      <c r="N528" s="2"/>
      <c r="O528" s="2"/>
      <c r="P528" s="2"/>
      <c r="R528" s="2"/>
      <c r="S528" s="2"/>
      <c r="T528" s="2"/>
      <c r="V528" s="2"/>
      <c r="W528" s="2"/>
      <c r="X528" s="2"/>
    </row>
    <row r="529" spans="2:24" ht="16.8" thickBot="1"/>
    <row r="530" spans="2:24" ht="16.2" customHeight="1">
      <c r="B530" s="12" t="s">
        <v>47</v>
      </c>
      <c r="C530" s="108"/>
      <c r="D530" s="109"/>
      <c r="F530" s="12" t="s">
        <v>47</v>
      </c>
      <c r="G530" s="108"/>
      <c r="H530" s="109"/>
      <c r="J530" s="12" t="s">
        <v>47</v>
      </c>
      <c r="K530" s="108"/>
      <c r="L530" s="109"/>
      <c r="N530" s="12" t="s">
        <v>47</v>
      </c>
      <c r="O530" s="108"/>
      <c r="P530" s="109"/>
      <c r="R530" s="12" t="s">
        <v>47</v>
      </c>
      <c r="S530" s="108"/>
      <c r="T530" s="109"/>
      <c r="V530" s="12" t="s">
        <v>47</v>
      </c>
      <c r="W530" s="108"/>
      <c r="X530" s="109"/>
    </row>
    <row r="531" spans="2:24" ht="16.8" thickBot="1">
      <c r="B531" s="13" t="s">
        <v>48</v>
      </c>
      <c r="C531" s="106"/>
      <c r="D531" s="107"/>
      <c r="F531" s="13" t="s">
        <v>48</v>
      </c>
      <c r="G531" s="106"/>
      <c r="H531" s="107"/>
      <c r="J531" s="13" t="s">
        <v>48</v>
      </c>
      <c r="K531" s="106"/>
      <c r="L531" s="107"/>
      <c r="N531" s="13" t="s">
        <v>48</v>
      </c>
      <c r="O531" s="106"/>
      <c r="P531" s="107"/>
      <c r="R531" s="13" t="s">
        <v>48</v>
      </c>
      <c r="S531" s="106"/>
      <c r="T531" s="107"/>
      <c r="V531" s="13" t="s">
        <v>48</v>
      </c>
      <c r="W531" s="106"/>
      <c r="X531" s="107"/>
    </row>
    <row r="532" spans="2:24">
      <c r="B532" s="14"/>
      <c r="C532" s="15" t="s">
        <v>49</v>
      </c>
      <c r="D532" s="14"/>
      <c r="F532" s="14"/>
      <c r="G532" s="15" t="s">
        <v>49</v>
      </c>
      <c r="H532" s="14"/>
      <c r="J532" s="14"/>
      <c r="K532" s="15" t="s">
        <v>49</v>
      </c>
      <c r="L532" s="14"/>
      <c r="N532" s="14"/>
      <c r="O532" s="15" t="s">
        <v>49</v>
      </c>
      <c r="P532" s="14"/>
      <c r="R532" s="14"/>
      <c r="S532" s="15" t="s">
        <v>49</v>
      </c>
      <c r="T532" s="14"/>
      <c r="V532" s="14"/>
      <c r="W532" s="15" t="s">
        <v>49</v>
      </c>
      <c r="X532" s="14"/>
    </row>
    <row r="533" spans="2:24">
      <c r="B533" s="69" t="s">
        <v>1</v>
      </c>
      <c r="C533" s="104"/>
      <c r="D533" s="105"/>
      <c r="E533" s="16"/>
      <c r="F533" s="69" t="s">
        <v>1</v>
      </c>
      <c r="G533" s="104"/>
      <c r="H533" s="105"/>
      <c r="I533" s="16"/>
      <c r="J533" s="69" t="s">
        <v>1</v>
      </c>
      <c r="K533" s="104"/>
      <c r="L533" s="105"/>
      <c r="M533" s="16"/>
      <c r="N533" s="69" t="s">
        <v>1</v>
      </c>
      <c r="O533" s="104"/>
      <c r="P533" s="105"/>
      <c r="Q533" s="16"/>
      <c r="R533" s="69" t="s">
        <v>1</v>
      </c>
      <c r="S533" s="104"/>
      <c r="T533" s="105"/>
      <c r="U533" s="16"/>
      <c r="V533" s="69" t="s">
        <v>1</v>
      </c>
      <c r="W533" s="104"/>
      <c r="X533" s="105"/>
    </row>
    <row r="534" spans="2:24">
      <c r="B534" s="69" t="s">
        <v>2</v>
      </c>
      <c r="C534" s="104"/>
      <c r="D534" s="105"/>
      <c r="E534" s="16"/>
      <c r="F534" s="69" t="s">
        <v>2</v>
      </c>
      <c r="G534" s="104"/>
      <c r="H534" s="105"/>
      <c r="I534" s="16"/>
      <c r="J534" s="69" t="s">
        <v>2</v>
      </c>
      <c r="K534" s="104"/>
      <c r="L534" s="105"/>
      <c r="M534" s="16"/>
      <c r="N534" s="69" t="s">
        <v>2</v>
      </c>
      <c r="O534" s="104"/>
      <c r="P534" s="105"/>
      <c r="Q534" s="16"/>
      <c r="R534" s="69" t="s">
        <v>2</v>
      </c>
      <c r="S534" s="104"/>
      <c r="T534" s="105"/>
      <c r="U534" s="16"/>
      <c r="V534" s="69" t="s">
        <v>2</v>
      </c>
      <c r="W534" s="104"/>
      <c r="X534" s="105"/>
    </row>
    <row r="535" spans="2:24">
      <c r="B535" s="69" t="s">
        <v>3</v>
      </c>
      <c r="C535" s="104"/>
      <c r="D535" s="105"/>
      <c r="E535" s="16"/>
      <c r="F535" s="69" t="s">
        <v>3</v>
      </c>
      <c r="G535" s="104"/>
      <c r="H535" s="105"/>
      <c r="I535" s="16"/>
      <c r="J535" s="69" t="s">
        <v>3</v>
      </c>
      <c r="K535" s="104"/>
      <c r="L535" s="105"/>
      <c r="M535" s="16"/>
      <c r="N535" s="69" t="s">
        <v>3</v>
      </c>
      <c r="O535" s="104"/>
      <c r="P535" s="105"/>
      <c r="Q535" s="16"/>
      <c r="R535" s="69" t="s">
        <v>3</v>
      </c>
      <c r="S535" s="104"/>
      <c r="T535" s="105"/>
      <c r="U535" s="16"/>
      <c r="V535" s="69" t="s">
        <v>3</v>
      </c>
      <c r="W535" s="104"/>
      <c r="X535" s="105"/>
    </row>
    <row r="536" spans="2:24">
      <c r="B536" s="69" t="s">
        <v>4</v>
      </c>
      <c r="C536" s="104"/>
      <c r="D536" s="105"/>
      <c r="E536" s="16"/>
      <c r="F536" s="69" t="s">
        <v>4</v>
      </c>
      <c r="G536" s="104"/>
      <c r="H536" s="105"/>
      <c r="I536" s="16"/>
      <c r="J536" s="69" t="s">
        <v>4</v>
      </c>
      <c r="K536" s="104"/>
      <c r="L536" s="105"/>
      <c r="M536" s="16"/>
      <c r="N536" s="69" t="s">
        <v>4</v>
      </c>
      <c r="O536" s="104"/>
      <c r="P536" s="105"/>
      <c r="Q536" s="16"/>
      <c r="R536" s="69" t="s">
        <v>4</v>
      </c>
      <c r="S536" s="104"/>
      <c r="T536" s="105"/>
      <c r="U536" s="16"/>
      <c r="V536" s="69" t="s">
        <v>4</v>
      </c>
      <c r="W536" s="104"/>
      <c r="X536" s="105"/>
    </row>
    <row r="537" spans="2:24">
      <c r="B537" s="69" t="s">
        <v>5</v>
      </c>
      <c r="C537" s="104"/>
      <c r="D537" s="105"/>
      <c r="E537" s="16"/>
      <c r="F537" s="69" t="s">
        <v>5</v>
      </c>
      <c r="G537" s="104"/>
      <c r="H537" s="105"/>
      <c r="I537" s="16"/>
      <c r="J537" s="69" t="s">
        <v>5</v>
      </c>
      <c r="K537" s="104"/>
      <c r="L537" s="105"/>
      <c r="M537" s="16"/>
      <c r="N537" s="69" t="s">
        <v>5</v>
      </c>
      <c r="O537" s="104"/>
      <c r="P537" s="105"/>
      <c r="Q537" s="16"/>
      <c r="R537" s="69" t="s">
        <v>5</v>
      </c>
      <c r="S537" s="104"/>
      <c r="T537" s="105"/>
      <c r="U537" s="16"/>
      <c r="V537" s="69" t="s">
        <v>5</v>
      </c>
      <c r="W537" s="104"/>
      <c r="X537" s="105"/>
    </row>
    <row r="538" spans="2:24">
      <c r="B538" s="69" t="s">
        <v>6</v>
      </c>
      <c r="C538" s="104" t="s">
        <v>93</v>
      </c>
      <c r="D538" s="105"/>
      <c r="E538" s="16"/>
      <c r="F538" s="69" t="s">
        <v>6</v>
      </c>
      <c r="G538" s="104" t="s">
        <v>93</v>
      </c>
      <c r="H538" s="105"/>
      <c r="I538" s="16"/>
      <c r="J538" s="69" t="s">
        <v>6</v>
      </c>
      <c r="K538" s="104" t="s">
        <v>93</v>
      </c>
      <c r="L538" s="105"/>
      <c r="M538" s="16"/>
      <c r="N538" s="69" t="s">
        <v>6</v>
      </c>
      <c r="O538" s="104" t="s">
        <v>93</v>
      </c>
      <c r="P538" s="105"/>
      <c r="Q538" s="16"/>
      <c r="R538" s="69" t="s">
        <v>6</v>
      </c>
      <c r="S538" s="104" t="s">
        <v>93</v>
      </c>
      <c r="T538" s="105"/>
      <c r="U538" s="16"/>
      <c r="V538" s="69" t="s">
        <v>6</v>
      </c>
      <c r="W538" s="104" t="s">
        <v>93</v>
      </c>
      <c r="X538" s="105"/>
    </row>
    <row r="539" spans="2:24">
      <c r="B539" s="69" t="s">
        <v>7</v>
      </c>
      <c r="C539" s="69" t="s">
        <v>8</v>
      </c>
      <c r="D539" s="69" t="s">
        <v>9</v>
      </c>
      <c r="E539" s="16"/>
      <c r="F539" s="69" t="s">
        <v>7</v>
      </c>
      <c r="G539" s="69" t="s">
        <v>8</v>
      </c>
      <c r="H539" s="69" t="s">
        <v>9</v>
      </c>
      <c r="I539" s="16"/>
      <c r="J539" s="69" t="s">
        <v>7</v>
      </c>
      <c r="K539" s="69" t="s">
        <v>8</v>
      </c>
      <c r="L539" s="69" t="s">
        <v>9</v>
      </c>
      <c r="M539" s="16"/>
      <c r="N539" s="69" t="s">
        <v>7</v>
      </c>
      <c r="O539" s="69" t="s">
        <v>8</v>
      </c>
      <c r="P539" s="69" t="s">
        <v>9</v>
      </c>
      <c r="Q539" s="16"/>
      <c r="R539" s="69" t="s">
        <v>7</v>
      </c>
      <c r="S539" s="69" t="s">
        <v>8</v>
      </c>
      <c r="T539" s="69" t="s">
        <v>9</v>
      </c>
      <c r="U539" s="16"/>
      <c r="V539" s="69" t="s">
        <v>7</v>
      </c>
      <c r="W539" s="69" t="s">
        <v>8</v>
      </c>
      <c r="X539" s="69" t="s">
        <v>9</v>
      </c>
    </row>
    <row r="540" spans="2:24">
      <c r="B5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0" s="18"/>
      <c r="E540" s="16"/>
      <c r="F5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0" s="18"/>
      <c r="I540" s="16"/>
      <c r="J5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0" s="18"/>
      <c r="M540" s="16"/>
      <c r="N5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0" s="18"/>
      <c r="Q540" s="16"/>
      <c r="R5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0" s="18"/>
      <c r="U540" s="16"/>
      <c r="V54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4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0" s="18"/>
    </row>
    <row r="541" spans="2:24">
      <c r="B541" s="69">
        <f t="shared" ref="B541:B549" ca="1" si="126">IF(RIGHT(INDIRECT(ADDRESS(FLOOR((ROW()-5)/25,1)*25+13,FLOOR((COLUMN()-2)/8,1)*8+3)),3)="16C",
IF((MOD(ROW()-14,25)+FLOOR(MOD(COLUMN()-2,8)/4,1)*10)&gt;16,"",MOD(ROW()-14,25)+FLOOR(MOD(COLUMN()-2,8)/4,1)*10),MOD(ROW()-14,25))</f>
        <v>2</v>
      </c>
      <c r="C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1" s="18"/>
      <c r="E541" s="16"/>
      <c r="F541" s="69">
        <f t="shared" ref="F541:F549" ca="1" si="127">IF(RIGHT(INDIRECT(ADDRESS(FLOOR((ROW()-5)/25,1)*25+13,FLOOR((COLUMN()-2)/8,1)*8+3)),3)="16C",
IF((MOD(ROW()-14,25)+FLOOR(MOD(COLUMN()-2,8)/4,1)*10)&gt;16,"",MOD(ROW()-14,25)+FLOOR(MOD(COLUMN()-2,8)/4,1)*10),MOD(ROW()-14,25))</f>
        <v>2</v>
      </c>
      <c r="G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1" s="18"/>
      <c r="I541" s="16"/>
      <c r="J541" s="69">
        <f t="shared" ref="J541:J549" ca="1" si="128">IF(RIGHT(INDIRECT(ADDRESS(FLOOR((ROW()-5)/25,1)*25+13,FLOOR((COLUMN()-2)/8,1)*8+3)),3)="16C",
IF((MOD(ROW()-14,25)+FLOOR(MOD(COLUMN()-2,8)/4,1)*10)&gt;16,"",MOD(ROW()-14,25)+FLOOR(MOD(COLUMN()-2,8)/4,1)*10),MOD(ROW()-14,25))</f>
        <v>2</v>
      </c>
      <c r="K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1" s="18"/>
      <c r="M541" s="16"/>
      <c r="N541" s="69">
        <f t="shared" ref="N541:N549" ca="1" si="129">IF(RIGHT(INDIRECT(ADDRESS(FLOOR((ROW()-5)/25,1)*25+13,FLOOR((COLUMN()-2)/8,1)*8+3)),3)="16C",
IF((MOD(ROW()-14,25)+FLOOR(MOD(COLUMN()-2,8)/4,1)*10)&gt;16,"",MOD(ROW()-14,25)+FLOOR(MOD(COLUMN()-2,8)/4,1)*10),MOD(ROW()-14,25))</f>
        <v>2</v>
      </c>
      <c r="O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1" s="18"/>
      <c r="Q541" s="16"/>
      <c r="R541" s="69">
        <f t="shared" ref="R541:R549" ca="1" si="130">IF(RIGHT(INDIRECT(ADDRESS(FLOOR((ROW()-5)/25,1)*25+13,FLOOR((COLUMN()-2)/8,1)*8+3)),3)="16C",
IF((MOD(ROW()-14,25)+FLOOR(MOD(COLUMN()-2,8)/4,1)*10)&gt;16,"",MOD(ROW()-14,25)+FLOOR(MOD(COLUMN()-2,8)/4,1)*10),MOD(ROW()-14,25))</f>
        <v>2</v>
      </c>
      <c r="S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1" s="18"/>
      <c r="U541" s="16"/>
      <c r="V541" s="69">
        <f t="shared" ref="V541:V549" ca="1" si="131">IF(RIGHT(INDIRECT(ADDRESS(FLOOR((ROW()-5)/25,1)*25+13,FLOOR((COLUMN()-2)/8,1)*8+3)),3)="16C",
IF((MOD(ROW()-14,25)+FLOOR(MOD(COLUMN()-2,8)/4,1)*10)&gt;16,"",MOD(ROW()-14,25)+FLOOR(MOD(COLUMN()-2,8)/4,1)*10),MOD(ROW()-14,25))</f>
        <v>2</v>
      </c>
      <c r="W54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1" s="18"/>
    </row>
    <row r="542" spans="2:24">
      <c r="B542" s="69">
        <f t="shared" ca="1" si="126"/>
        <v>3</v>
      </c>
      <c r="C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2" s="18"/>
      <c r="E542" s="16"/>
      <c r="F542" s="69">
        <f t="shared" ca="1" si="127"/>
        <v>3</v>
      </c>
      <c r="G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2" s="18"/>
      <c r="I542" s="16"/>
      <c r="J542" s="69">
        <f t="shared" ca="1" si="128"/>
        <v>3</v>
      </c>
      <c r="K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2" s="18"/>
      <c r="M542" s="16"/>
      <c r="N542" s="69">
        <f t="shared" ca="1" si="129"/>
        <v>3</v>
      </c>
      <c r="O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2" s="18"/>
      <c r="Q542" s="16"/>
      <c r="R542" s="69">
        <f t="shared" ca="1" si="130"/>
        <v>3</v>
      </c>
      <c r="S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2" s="18"/>
      <c r="U542" s="16"/>
      <c r="V542" s="69">
        <f t="shared" ca="1" si="131"/>
        <v>3</v>
      </c>
      <c r="W54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2" s="18"/>
    </row>
    <row r="543" spans="2:24">
      <c r="B543" s="69">
        <f t="shared" ca="1" si="126"/>
        <v>4</v>
      </c>
      <c r="C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3" s="18"/>
      <c r="E543" s="16"/>
      <c r="F543" s="69">
        <f t="shared" ca="1" si="127"/>
        <v>4</v>
      </c>
      <c r="G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3" s="18"/>
      <c r="I543" s="16"/>
      <c r="J543" s="69">
        <f t="shared" ca="1" si="128"/>
        <v>4</v>
      </c>
      <c r="K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3" s="18"/>
      <c r="M543" s="16"/>
      <c r="N543" s="69">
        <f t="shared" ca="1" si="129"/>
        <v>4</v>
      </c>
      <c r="O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3" s="18"/>
      <c r="Q543" s="16"/>
      <c r="R543" s="69">
        <f t="shared" ca="1" si="130"/>
        <v>4</v>
      </c>
      <c r="S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3" s="18"/>
      <c r="U543" s="16"/>
      <c r="V543" s="69">
        <f t="shared" ca="1" si="131"/>
        <v>4</v>
      </c>
      <c r="W54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3" s="18"/>
    </row>
    <row r="544" spans="2:24">
      <c r="B544" s="69">
        <f t="shared" ca="1" si="126"/>
        <v>5</v>
      </c>
      <c r="C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4" s="20"/>
      <c r="E544" s="16"/>
      <c r="F544" s="69">
        <f t="shared" ca="1" si="127"/>
        <v>5</v>
      </c>
      <c r="G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4" s="20"/>
      <c r="I544" s="16"/>
      <c r="J544" s="69">
        <f t="shared" ca="1" si="128"/>
        <v>5</v>
      </c>
      <c r="K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4" s="20"/>
      <c r="M544" s="16"/>
      <c r="N544" s="69">
        <f t="shared" ca="1" si="129"/>
        <v>5</v>
      </c>
      <c r="O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4" s="20"/>
      <c r="Q544" s="16"/>
      <c r="R544" s="69">
        <f t="shared" ca="1" si="130"/>
        <v>5</v>
      </c>
      <c r="S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4" s="20"/>
      <c r="U544" s="16"/>
      <c r="V544" s="69">
        <f t="shared" ca="1" si="131"/>
        <v>5</v>
      </c>
      <c r="W54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4" s="20"/>
    </row>
    <row r="545" spans="2:24">
      <c r="B545" s="69">
        <f t="shared" ca="1" si="126"/>
        <v>6</v>
      </c>
      <c r="C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5" s="69"/>
      <c r="E545" s="16"/>
      <c r="F545" s="69">
        <f t="shared" ca="1" si="127"/>
        <v>6</v>
      </c>
      <c r="G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5" s="69"/>
      <c r="I545" s="16"/>
      <c r="J545" s="69">
        <f t="shared" ca="1" si="128"/>
        <v>6</v>
      </c>
      <c r="K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5" s="69"/>
      <c r="M545" s="16"/>
      <c r="N545" s="69">
        <f t="shared" ca="1" si="129"/>
        <v>6</v>
      </c>
      <c r="O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5" s="69"/>
      <c r="Q545" s="16"/>
      <c r="R545" s="69">
        <f t="shared" ca="1" si="130"/>
        <v>6</v>
      </c>
      <c r="S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5" s="69"/>
      <c r="U545" s="16"/>
      <c r="V545" s="69">
        <f t="shared" ca="1" si="131"/>
        <v>6</v>
      </c>
      <c r="W54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5" s="69"/>
    </row>
    <row r="546" spans="2:24">
      <c r="B546" s="69">
        <f t="shared" ca="1" si="126"/>
        <v>7</v>
      </c>
      <c r="C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6" s="69"/>
      <c r="E546" s="16"/>
      <c r="F546" s="69">
        <f t="shared" ca="1" si="127"/>
        <v>7</v>
      </c>
      <c r="G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6" s="69"/>
      <c r="I546" s="16"/>
      <c r="J546" s="69">
        <f t="shared" ca="1" si="128"/>
        <v>7</v>
      </c>
      <c r="K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6" s="69"/>
      <c r="M546" s="16"/>
      <c r="N546" s="69">
        <f t="shared" ca="1" si="129"/>
        <v>7</v>
      </c>
      <c r="O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6" s="69"/>
      <c r="Q546" s="16"/>
      <c r="R546" s="69">
        <f t="shared" ca="1" si="130"/>
        <v>7</v>
      </c>
      <c r="S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6" s="69"/>
      <c r="U546" s="16"/>
      <c r="V546" s="69">
        <f t="shared" ca="1" si="131"/>
        <v>7</v>
      </c>
      <c r="W54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6" s="69"/>
    </row>
    <row r="547" spans="2:24">
      <c r="B547" s="69">
        <f t="shared" ca="1" si="126"/>
        <v>8</v>
      </c>
      <c r="C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7" s="69"/>
      <c r="E547" s="16"/>
      <c r="F547" s="69">
        <f t="shared" ca="1" si="127"/>
        <v>8</v>
      </c>
      <c r="G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7" s="69"/>
      <c r="I547" s="16"/>
      <c r="J547" s="69">
        <f t="shared" ca="1" si="128"/>
        <v>8</v>
      </c>
      <c r="K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7" s="69"/>
      <c r="M547" s="16"/>
      <c r="N547" s="69">
        <f t="shared" ca="1" si="129"/>
        <v>8</v>
      </c>
      <c r="O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7" s="69"/>
      <c r="Q547" s="16"/>
      <c r="R547" s="69">
        <f t="shared" ca="1" si="130"/>
        <v>8</v>
      </c>
      <c r="S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7" s="69"/>
      <c r="U547" s="16"/>
      <c r="V547" s="69">
        <f t="shared" ca="1" si="131"/>
        <v>8</v>
      </c>
      <c r="W54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7" s="69"/>
    </row>
    <row r="548" spans="2:24">
      <c r="B548" s="69">
        <f t="shared" ca="1" si="126"/>
        <v>9</v>
      </c>
      <c r="C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8" s="69"/>
      <c r="E548" s="16"/>
      <c r="F548" s="69">
        <f t="shared" ca="1" si="127"/>
        <v>9</v>
      </c>
      <c r="G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8" s="69"/>
      <c r="I548" s="16"/>
      <c r="J548" s="69">
        <f t="shared" ca="1" si="128"/>
        <v>9</v>
      </c>
      <c r="K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8" s="69"/>
      <c r="M548" s="16"/>
      <c r="N548" s="69">
        <f t="shared" ca="1" si="129"/>
        <v>9</v>
      </c>
      <c r="O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8" s="69"/>
      <c r="Q548" s="16"/>
      <c r="R548" s="69">
        <f t="shared" ca="1" si="130"/>
        <v>9</v>
      </c>
      <c r="S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8" s="69"/>
      <c r="U548" s="16"/>
      <c r="V548" s="69">
        <f t="shared" ca="1" si="131"/>
        <v>9</v>
      </c>
      <c r="W54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8" s="69"/>
    </row>
    <row r="549" spans="2:24">
      <c r="B549" s="69">
        <f t="shared" ca="1" si="126"/>
        <v>10</v>
      </c>
      <c r="C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49" s="69"/>
      <c r="E549" s="16"/>
      <c r="F549" s="69">
        <f t="shared" ca="1" si="127"/>
        <v>10</v>
      </c>
      <c r="G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49" s="69"/>
      <c r="I549" s="16"/>
      <c r="J549" s="69">
        <f t="shared" ca="1" si="128"/>
        <v>10</v>
      </c>
      <c r="K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49" s="69"/>
      <c r="M549" s="16"/>
      <c r="N549" s="69">
        <f t="shared" ca="1" si="129"/>
        <v>10</v>
      </c>
      <c r="O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49" s="69"/>
      <c r="Q549" s="16"/>
      <c r="R549" s="69">
        <f t="shared" ca="1" si="130"/>
        <v>10</v>
      </c>
      <c r="S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49" s="69"/>
      <c r="U549" s="16"/>
      <c r="V549" s="69">
        <f t="shared" ca="1" si="131"/>
        <v>10</v>
      </c>
      <c r="W54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49" s="69"/>
    </row>
    <row r="550" spans="2:24">
      <c r="B550" s="101" t="s">
        <v>226</v>
      </c>
      <c r="C550" s="102"/>
      <c r="D550" s="103"/>
      <c r="E550" s="16"/>
      <c r="F550" s="101" t="s">
        <v>226</v>
      </c>
      <c r="G550" s="102"/>
      <c r="H550" s="103"/>
      <c r="I550" s="16"/>
      <c r="J550" s="101" t="s">
        <v>226</v>
      </c>
      <c r="K550" s="102"/>
      <c r="L550" s="103"/>
      <c r="M550" s="16"/>
      <c r="N550" s="101" t="s">
        <v>226</v>
      </c>
      <c r="O550" s="102"/>
      <c r="P550" s="103"/>
      <c r="Q550" s="16"/>
      <c r="R550" s="101" t="s">
        <v>226</v>
      </c>
      <c r="S550" s="102"/>
      <c r="T550" s="103"/>
      <c r="U550" s="16"/>
      <c r="V550" s="101" t="s">
        <v>226</v>
      </c>
      <c r="W550" s="102"/>
      <c r="X550" s="103"/>
    </row>
    <row r="551" spans="2:24" ht="6" hidden="1" customHeight="1">
      <c r="B551" s="2"/>
      <c r="C551" s="2"/>
      <c r="D551" s="2"/>
      <c r="F551" s="2"/>
      <c r="G551" s="2"/>
      <c r="H551" s="2"/>
      <c r="J551" s="2"/>
      <c r="K551" s="2"/>
      <c r="L551" s="2"/>
      <c r="N551" s="2"/>
      <c r="O551" s="2"/>
      <c r="P551" s="2"/>
      <c r="R551" s="2"/>
      <c r="S551" s="2"/>
      <c r="T551" s="2"/>
      <c r="V551" s="2"/>
      <c r="W551" s="2"/>
      <c r="X551" s="2"/>
    </row>
    <row r="552" spans="2:24" ht="6" hidden="1" customHeight="1">
      <c r="B552" s="2"/>
      <c r="C552" s="2"/>
      <c r="D552" s="2"/>
      <c r="F552" s="2" t="str">
        <f>C563</f>
        <v>　</v>
      </c>
      <c r="G552" s="11" t="str">
        <f>F552</f>
        <v>　</v>
      </c>
      <c r="H552" s="11" t="str">
        <f>G552</f>
        <v>　</v>
      </c>
      <c r="J552" s="2"/>
      <c r="K552" s="2"/>
      <c r="L552" s="2"/>
      <c r="N552" s="2" t="str">
        <f>K563</f>
        <v>　</v>
      </c>
      <c r="O552" s="11" t="str">
        <f>N552</f>
        <v>　</v>
      </c>
      <c r="P552" s="11" t="str">
        <f>O552</f>
        <v>　</v>
      </c>
      <c r="R552" s="2"/>
      <c r="S552" s="2"/>
      <c r="T552" s="2"/>
      <c r="V552" s="2" t="str">
        <f>S563</f>
        <v>　</v>
      </c>
      <c r="W552" s="11" t="str">
        <f>V552</f>
        <v>　</v>
      </c>
      <c r="X552" s="11" t="str">
        <f>W552</f>
        <v>　</v>
      </c>
    </row>
    <row r="553" spans="2:24" ht="6" hidden="1" customHeight="1">
      <c r="B553" s="2"/>
      <c r="C553" s="2"/>
      <c r="D553" s="2"/>
      <c r="F553" s="2"/>
      <c r="G553" s="2"/>
      <c r="H553" s="2"/>
      <c r="J553" s="2"/>
      <c r="K553" s="2"/>
      <c r="L553" s="2"/>
      <c r="N553" s="2"/>
      <c r="O553" s="2"/>
      <c r="P553" s="2"/>
      <c r="R553" s="2"/>
      <c r="S553" s="2"/>
      <c r="T553" s="2"/>
      <c r="V553" s="2"/>
      <c r="W553" s="2"/>
      <c r="X553" s="2"/>
    </row>
    <row r="554" spans="2:24" ht="16.8" thickBot="1"/>
    <row r="555" spans="2:24" ht="16.2" customHeight="1">
      <c r="B555" s="12" t="s">
        <v>47</v>
      </c>
      <c r="C555" s="108"/>
      <c r="D555" s="109"/>
      <c r="F555" s="12" t="s">
        <v>47</v>
      </c>
      <c r="G555" s="108"/>
      <c r="H555" s="109"/>
      <c r="J555" s="12" t="s">
        <v>47</v>
      </c>
      <c r="K555" s="108"/>
      <c r="L555" s="109"/>
      <c r="N555" s="12" t="s">
        <v>47</v>
      </c>
      <c r="O555" s="108"/>
      <c r="P555" s="109"/>
      <c r="R555" s="12" t="s">
        <v>47</v>
      </c>
      <c r="S555" s="108"/>
      <c r="T555" s="109"/>
      <c r="V555" s="12" t="s">
        <v>47</v>
      </c>
      <c r="W555" s="108"/>
      <c r="X555" s="109"/>
    </row>
    <row r="556" spans="2:24" ht="16.8" thickBot="1">
      <c r="B556" s="13" t="s">
        <v>48</v>
      </c>
      <c r="C556" s="106"/>
      <c r="D556" s="107"/>
      <c r="F556" s="13" t="s">
        <v>48</v>
      </c>
      <c r="G556" s="106"/>
      <c r="H556" s="107"/>
      <c r="J556" s="13" t="s">
        <v>48</v>
      </c>
      <c r="K556" s="106"/>
      <c r="L556" s="107"/>
      <c r="N556" s="13" t="s">
        <v>48</v>
      </c>
      <c r="O556" s="106"/>
      <c r="P556" s="107"/>
      <c r="R556" s="13" t="s">
        <v>48</v>
      </c>
      <c r="S556" s="106"/>
      <c r="T556" s="107"/>
      <c r="V556" s="13" t="s">
        <v>48</v>
      </c>
      <c r="W556" s="106"/>
      <c r="X556" s="107"/>
    </row>
    <row r="557" spans="2:24">
      <c r="B557" s="14"/>
      <c r="C557" s="15" t="s">
        <v>49</v>
      </c>
      <c r="D557" s="14"/>
      <c r="F557" s="14"/>
      <c r="G557" s="15" t="s">
        <v>49</v>
      </c>
      <c r="H557" s="14"/>
      <c r="J557" s="14"/>
      <c r="K557" s="15" t="s">
        <v>49</v>
      </c>
      <c r="L557" s="14"/>
      <c r="N557" s="14"/>
      <c r="O557" s="15" t="s">
        <v>49</v>
      </c>
      <c r="P557" s="14"/>
      <c r="R557" s="14"/>
      <c r="S557" s="15" t="s">
        <v>49</v>
      </c>
      <c r="T557" s="14"/>
      <c r="V557" s="14"/>
      <c r="W557" s="15" t="s">
        <v>49</v>
      </c>
      <c r="X557" s="14"/>
    </row>
    <row r="558" spans="2:24">
      <c r="B558" s="69" t="s">
        <v>1</v>
      </c>
      <c r="C558" s="104"/>
      <c r="D558" s="105"/>
      <c r="E558" s="16"/>
      <c r="F558" s="69" t="s">
        <v>1</v>
      </c>
      <c r="G558" s="104"/>
      <c r="H558" s="105"/>
      <c r="I558" s="16"/>
      <c r="J558" s="69" t="s">
        <v>1</v>
      </c>
      <c r="K558" s="104"/>
      <c r="L558" s="105"/>
      <c r="M558" s="16"/>
      <c r="N558" s="69" t="s">
        <v>1</v>
      </c>
      <c r="O558" s="104"/>
      <c r="P558" s="105"/>
      <c r="Q558" s="16"/>
      <c r="R558" s="69" t="s">
        <v>1</v>
      </c>
      <c r="S558" s="104"/>
      <c r="T558" s="105"/>
      <c r="U558" s="16"/>
      <c r="V558" s="69" t="s">
        <v>1</v>
      </c>
      <c r="W558" s="104"/>
      <c r="X558" s="105"/>
    </row>
    <row r="559" spans="2:24">
      <c r="B559" s="69" t="s">
        <v>2</v>
      </c>
      <c r="C559" s="104"/>
      <c r="D559" s="105"/>
      <c r="E559" s="16"/>
      <c r="F559" s="69" t="s">
        <v>2</v>
      </c>
      <c r="G559" s="104"/>
      <c r="H559" s="105"/>
      <c r="I559" s="16"/>
      <c r="J559" s="69" t="s">
        <v>2</v>
      </c>
      <c r="K559" s="104"/>
      <c r="L559" s="105"/>
      <c r="M559" s="16"/>
      <c r="N559" s="69" t="s">
        <v>2</v>
      </c>
      <c r="O559" s="104"/>
      <c r="P559" s="105"/>
      <c r="Q559" s="16"/>
      <c r="R559" s="69" t="s">
        <v>2</v>
      </c>
      <c r="S559" s="104"/>
      <c r="T559" s="105"/>
      <c r="U559" s="16"/>
      <c r="V559" s="69" t="s">
        <v>2</v>
      </c>
      <c r="W559" s="104"/>
      <c r="X559" s="105"/>
    </row>
    <row r="560" spans="2:24">
      <c r="B560" s="69" t="s">
        <v>3</v>
      </c>
      <c r="C560" s="104"/>
      <c r="D560" s="105"/>
      <c r="E560" s="16"/>
      <c r="F560" s="69" t="s">
        <v>3</v>
      </c>
      <c r="G560" s="104"/>
      <c r="H560" s="105"/>
      <c r="I560" s="16"/>
      <c r="J560" s="69" t="s">
        <v>3</v>
      </c>
      <c r="K560" s="104"/>
      <c r="L560" s="105"/>
      <c r="M560" s="16"/>
      <c r="N560" s="69" t="s">
        <v>3</v>
      </c>
      <c r="O560" s="104"/>
      <c r="P560" s="105"/>
      <c r="Q560" s="16"/>
      <c r="R560" s="69" t="s">
        <v>3</v>
      </c>
      <c r="S560" s="104"/>
      <c r="T560" s="105"/>
      <c r="U560" s="16"/>
      <c r="V560" s="69" t="s">
        <v>3</v>
      </c>
      <c r="W560" s="104"/>
      <c r="X560" s="105"/>
    </row>
    <row r="561" spans="2:24">
      <c r="B561" s="69" t="s">
        <v>4</v>
      </c>
      <c r="C561" s="104"/>
      <c r="D561" s="105"/>
      <c r="E561" s="16"/>
      <c r="F561" s="69" t="s">
        <v>4</v>
      </c>
      <c r="G561" s="104"/>
      <c r="H561" s="105"/>
      <c r="I561" s="16"/>
      <c r="J561" s="69" t="s">
        <v>4</v>
      </c>
      <c r="K561" s="104"/>
      <c r="L561" s="105"/>
      <c r="M561" s="16"/>
      <c r="N561" s="69" t="s">
        <v>4</v>
      </c>
      <c r="O561" s="104"/>
      <c r="P561" s="105"/>
      <c r="Q561" s="16"/>
      <c r="R561" s="69" t="s">
        <v>4</v>
      </c>
      <c r="S561" s="104"/>
      <c r="T561" s="105"/>
      <c r="U561" s="16"/>
      <c r="V561" s="69" t="s">
        <v>4</v>
      </c>
      <c r="W561" s="104"/>
      <c r="X561" s="105"/>
    </row>
    <row r="562" spans="2:24">
      <c r="B562" s="69" t="s">
        <v>5</v>
      </c>
      <c r="C562" s="104"/>
      <c r="D562" s="105"/>
      <c r="E562" s="16"/>
      <c r="F562" s="69" t="s">
        <v>5</v>
      </c>
      <c r="G562" s="104"/>
      <c r="H562" s="105"/>
      <c r="I562" s="16"/>
      <c r="J562" s="69" t="s">
        <v>5</v>
      </c>
      <c r="K562" s="104"/>
      <c r="L562" s="105"/>
      <c r="M562" s="16"/>
      <c r="N562" s="69" t="s">
        <v>5</v>
      </c>
      <c r="O562" s="104"/>
      <c r="P562" s="105"/>
      <c r="Q562" s="16"/>
      <c r="R562" s="69" t="s">
        <v>5</v>
      </c>
      <c r="S562" s="104"/>
      <c r="T562" s="105"/>
      <c r="U562" s="16"/>
      <c r="V562" s="69" t="s">
        <v>5</v>
      </c>
      <c r="W562" s="104"/>
      <c r="X562" s="105"/>
    </row>
    <row r="563" spans="2:24">
      <c r="B563" s="69" t="s">
        <v>6</v>
      </c>
      <c r="C563" s="104" t="s">
        <v>93</v>
      </c>
      <c r="D563" s="105"/>
      <c r="E563" s="16"/>
      <c r="F563" s="69" t="s">
        <v>6</v>
      </c>
      <c r="G563" s="104" t="s">
        <v>93</v>
      </c>
      <c r="H563" s="105"/>
      <c r="I563" s="16"/>
      <c r="J563" s="69" t="s">
        <v>6</v>
      </c>
      <c r="K563" s="104" t="s">
        <v>93</v>
      </c>
      <c r="L563" s="105"/>
      <c r="M563" s="16"/>
      <c r="N563" s="69" t="s">
        <v>6</v>
      </c>
      <c r="O563" s="104" t="s">
        <v>93</v>
      </c>
      <c r="P563" s="105"/>
      <c r="Q563" s="16"/>
      <c r="R563" s="69" t="s">
        <v>6</v>
      </c>
      <c r="S563" s="104" t="s">
        <v>93</v>
      </c>
      <c r="T563" s="105"/>
      <c r="U563" s="16"/>
      <c r="V563" s="69" t="s">
        <v>6</v>
      </c>
      <c r="W563" s="104" t="s">
        <v>93</v>
      </c>
      <c r="X563" s="105"/>
    </row>
    <row r="564" spans="2:24">
      <c r="B564" s="69" t="s">
        <v>7</v>
      </c>
      <c r="C564" s="69" t="s">
        <v>8</v>
      </c>
      <c r="D564" s="69" t="s">
        <v>9</v>
      </c>
      <c r="E564" s="16"/>
      <c r="F564" s="69" t="s">
        <v>7</v>
      </c>
      <c r="G564" s="69" t="s">
        <v>8</v>
      </c>
      <c r="H564" s="69" t="s">
        <v>9</v>
      </c>
      <c r="I564" s="16"/>
      <c r="J564" s="69" t="s">
        <v>7</v>
      </c>
      <c r="K564" s="69" t="s">
        <v>8</v>
      </c>
      <c r="L564" s="69" t="s">
        <v>9</v>
      </c>
      <c r="M564" s="16"/>
      <c r="N564" s="69" t="s">
        <v>7</v>
      </c>
      <c r="O564" s="69" t="s">
        <v>8</v>
      </c>
      <c r="P564" s="69" t="s">
        <v>9</v>
      </c>
      <c r="Q564" s="16"/>
      <c r="R564" s="69" t="s">
        <v>7</v>
      </c>
      <c r="S564" s="69" t="s">
        <v>8</v>
      </c>
      <c r="T564" s="69" t="s">
        <v>9</v>
      </c>
      <c r="U564" s="16"/>
      <c r="V564" s="69" t="s">
        <v>7</v>
      </c>
      <c r="W564" s="69" t="s">
        <v>8</v>
      </c>
      <c r="X564" s="69" t="s">
        <v>9</v>
      </c>
    </row>
    <row r="565" spans="2:24">
      <c r="B5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65" s="18"/>
      <c r="E565" s="16"/>
      <c r="F5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65" s="18"/>
      <c r="I565" s="16"/>
      <c r="J5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65" s="18"/>
      <c r="M565" s="16"/>
      <c r="N5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65" s="18"/>
      <c r="Q565" s="16"/>
      <c r="R5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65" s="18"/>
      <c r="U565" s="16"/>
      <c r="V565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6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65" s="18"/>
    </row>
    <row r="566" spans="2:24">
      <c r="B566" s="69">
        <f t="shared" ref="B566:B574" ca="1" si="132">IF(RIGHT(INDIRECT(ADDRESS(FLOOR((ROW()-5)/25,1)*25+13,FLOOR((COLUMN()-2)/8,1)*8+3)),3)="16C",
IF((MOD(ROW()-14,25)+FLOOR(MOD(COLUMN()-2,8)/4,1)*10)&gt;16,"",MOD(ROW()-14,25)+FLOOR(MOD(COLUMN()-2,8)/4,1)*10),MOD(ROW()-14,25))</f>
        <v>2</v>
      </c>
      <c r="C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66" s="18"/>
      <c r="E566" s="16"/>
      <c r="F566" s="69">
        <f t="shared" ref="F566:F574" ca="1" si="133">IF(RIGHT(INDIRECT(ADDRESS(FLOOR((ROW()-5)/25,1)*25+13,FLOOR((COLUMN()-2)/8,1)*8+3)),3)="16C",
IF((MOD(ROW()-14,25)+FLOOR(MOD(COLUMN()-2,8)/4,1)*10)&gt;16,"",MOD(ROW()-14,25)+FLOOR(MOD(COLUMN()-2,8)/4,1)*10),MOD(ROW()-14,25))</f>
        <v>2</v>
      </c>
      <c r="G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66" s="18"/>
      <c r="I566" s="16"/>
      <c r="J566" s="69">
        <f t="shared" ref="J566:J574" ca="1" si="134">IF(RIGHT(INDIRECT(ADDRESS(FLOOR((ROW()-5)/25,1)*25+13,FLOOR((COLUMN()-2)/8,1)*8+3)),3)="16C",
IF((MOD(ROW()-14,25)+FLOOR(MOD(COLUMN()-2,8)/4,1)*10)&gt;16,"",MOD(ROW()-14,25)+FLOOR(MOD(COLUMN()-2,8)/4,1)*10),MOD(ROW()-14,25))</f>
        <v>2</v>
      </c>
      <c r="K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66" s="18"/>
      <c r="M566" s="16"/>
      <c r="N566" s="69">
        <f t="shared" ref="N566:N574" ca="1" si="135">IF(RIGHT(INDIRECT(ADDRESS(FLOOR((ROW()-5)/25,1)*25+13,FLOOR((COLUMN()-2)/8,1)*8+3)),3)="16C",
IF((MOD(ROW()-14,25)+FLOOR(MOD(COLUMN()-2,8)/4,1)*10)&gt;16,"",MOD(ROW()-14,25)+FLOOR(MOD(COLUMN()-2,8)/4,1)*10),MOD(ROW()-14,25))</f>
        <v>2</v>
      </c>
      <c r="O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66" s="18"/>
      <c r="Q566" s="16"/>
      <c r="R566" s="69">
        <f t="shared" ref="R566:R574" ca="1" si="136">IF(RIGHT(INDIRECT(ADDRESS(FLOOR((ROW()-5)/25,1)*25+13,FLOOR((COLUMN()-2)/8,1)*8+3)),3)="16C",
IF((MOD(ROW()-14,25)+FLOOR(MOD(COLUMN()-2,8)/4,1)*10)&gt;16,"",MOD(ROW()-14,25)+FLOOR(MOD(COLUMN()-2,8)/4,1)*10),MOD(ROW()-14,25))</f>
        <v>2</v>
      </c>
      <c r="S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66" s="18"/>
      <c r="U566" s="16"/>
      <c r="V566" s="69">
        <f t="shared" ref="V566:V574" ca="1" si="137">IF(RIGHT(INDIRECT(ADDRESS(FLOOR((ROW()-5)/25,1)*25+13,FLOOR((COLUMN()-2)/8,1)*8+3)),3)="16C",
IF((MOD(ROW()-14,25)+FLOOR(MOD(COLUMN()-2,8)/4,1)*10)&gt;16,"",MOD(ROW()-14,25)+FLOOR(MOD(COLUMN()-2,8)/4,1)*10),MOD(ROW()-14,25))</f>
        <v>2</v>
      </c>
      <c r="W56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66" s="18"/>
    </row>
    <row r="567" spans="2:24">
      <c r="B567" s="69">
        <f t="shared" ca="1" si="132"/>
        <v>3</v>
      </c>
      <c r="C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67" s="18"/>
      <c r="E567" s="16"/>
      <c r="F567" s="69">
        <f t="shared" ca="1" si="133"/>
        <v>3</v>
      </c>
      <c r="G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67" s="18"/>
      <c r="I567" s="16"/>
      <c r="J567" s="69">
        <f t="shared" ca="1" si="134"/>
        <v>3</v>
      </c>
      <c r="K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67" s="18"/>
      <c r="M567" s="16"/>
      <c r="N567" s="69">
        <f t="shared" ca="1" si="135"/>
        <v>3</v>
      </c>
      <c r="O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67" s="18"/>
      <c r="Q567" s="16"/>
      <c r="R567" s="69">
        <f t="shared" ca="1" si="136"/>
        <v>3</v>
      </c>
      <c r="S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67" s="18"/>
      <c r="U567" s="16"/>
      <c r="V567" s="69">
        <f t="shared" ca="1" si="137"/>
        <v>3</v>
      </c>
      <c r="W56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67" s="18"/>
    </row>
    <row r="568" spans="2:24">
      <c r="B568" s="69">
        <f t="shared" ca="1" si="132"/>
        <v>4</v>
      </c>
      <c r="C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68" s="18"/>
      <c r="E568" s="16"/>
      <c r="F568" s="69">
        <f t="shared" ca="1" si="133"/>
        <v>4</v>
      </c>
      <c r="G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68" s="18"/>
      <c r="I568" s="16"/>
      <c r="J568" s="69">
        <f t="shared" ca="1" si="134"/>
        <v>4</v>
      </c>
      <c r="K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68" s="18"/>
      <c r="M568" s="16"/>
      <c r="N568" s="69">
        <f t="shared" ca="1" si="135"/>
        <v>4</v>
      </c>
      <c r="O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68" s="18"/>
      <c r="Q568" s="16"/>
      <c r="R568" s="69">
        <f t="shared" ca="1" si="136"/>
        <v>4</v>
      </c>
      <c r="S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68" s="18"/>
      <c r="U568" s="16"/>
      <c r="V568" s="69">
        <f t="shared" ca="1" si="137"/>
        <v>4</v>
      </c>
      <c r="W56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68" s="18"/>
    </row>
    <row r="569" spans="2:24">
      <c r="B569" s="69">
        <f t="shared" ca="1" si="132"/>
        <v>5</v>
      </c>
      <c r="C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69" s="20"/>
      <c r="E569" s="16"/>
      <c r="F569" s="69">
        <f t="shared" ca="1" si="133"/>
        <v>5</v>
      </c>
      <c r="G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69" s="20"/>
      <c r="I569" s="16"/>
      <c r="J569" s="69">
        <f t="shared" ca="1" si="134"/>
        <v>5</v>
      </c>
      <c r="K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69" s="20"/>
      <c r="M569" s="16"/>
      <c r="N569" s="69">
        <f t="shared" ca="1" si="135"/>
        <v>5</v>
      </c>
      <c r="O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69" s="20"/>
      <c r="Q569" s="16"/>
      <c r="R569" s="69">
        <f t="shared" ca="1" si="136"/>
        <v>5</v>
      </c>
      <c r="S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69" s="20"/>
      <c r="U569" s="16"/>
      <c r="V569" s="69">
        <f t="shared" ca="1" si="137"/>
        <v>5</v>
      </c>
      <c r="W56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69" s="20"/>
    </row>
    <row r="570" spans="2:24">
      <c r="B570" s="69">
        <f t="shared" ca="1" si="132"/>
        <v>6</v>
      </c>
      <c r="C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70" s="69"/>
      <c r="E570" s="16"/>
      <c r="F570" s="69">
        <f t="shared" ca="1" si="133"/>
        <v>6</v>
      </c>
      <c r="G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70" s="69"/>
      <c r="I570" s="16"/>
      <c r="J570" s="69">
        <f t="shared" ca="1" si="134"/>
        <v>6</v>
      </c>
      <c r="K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70" s="69"/>
      <c r="M570" s="16"/>
      <c r="N570" s="69">
        <f t="shared" ca="1" si="135"/>
        <v>6</v>
      </c>
      <c r="O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70" s="69"/>
      <c r="Q570" s="16"/>
      <c r="R570" s="69">
        <f t="shared" ca="1" si="136"/>
        <v>6</v>
      </c>
      <c r="S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70" s="69"/>
      <c r="U570" s="16"/>
      <c r="V570" s="69">
        <f t="shared" ca="1" si="137"/>
        <v>6</v>
      </c>
      <c r="W57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70" s="69"/>
    </row>
    <row r="571" spans="2:24">
      <c r="B571" s="69">
        <f t="shared" ca="1" si="132"/>
        <v>7</v>
      </c>
      <c r="C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71" s="69"/>
      <c r="E571" s="16"/>
      <c r="F571" s="69">
        <f t="shared" ca="1" si="133"/>
        <v>7</v>
      </c>
      <c r="G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71" s="69"/>
      <c r="I571" s="16"/>
      <c r="J571" s="69">
        <f t="shared" ca="1" si="134"/>
        <v>7</v>
      </c>
      <c r="K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71" s="69"/>
      <c r="M571" s="16"/>
      <c r="N571" s="69">
        <f t="shared" ca="1" si="135"/>
        <v>7</v>
      </c>
      <c r="O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71" s="69"/>
      <c r="Q571" s="16"/>
      <c r="R571" s="69">
        <f t="shared" ca="1" si="136"/>
        <v>7</v>
      </c>
      <c r="S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71" s="69"/>
      <c r="U571" s="16"/>
      <c r="V571" s="69">
        <f t="shared" ca="1" si="137"/>
        <v>7</v>
      </c>
      <c r="W57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71" s="69"/>
    </row>
    <row r="572" spans="2:24">
      <c r="B572" s="69">
        <f t="shared" ca="1" si="132"/>
        <v>8</v>
      </c>
      <c r="C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72" s="69"/>
      <c r="E572" s="16"/>
      <c r="F572" s="69">
        <f t="shared" ca="1" si="133"/>
        <v>8</v>
      </c>
      <c r="G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72" s="69"/>
      <c r="I572" s="16"/>
      <c r="J572" s="69">
        <f t="shared" ca="1" si="134"/>
        <v>8</v>
      </c>
      <c r="K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72" s="69"/>
      <c r="M572" s="16"/>
      <c r="N572" s="69">
        <f t="shared" ca="1" si="135"/>
        <v>8</v>
      </c>
      <c r="O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72" s="69"/>
      <c r="Q572" s="16"/>
      <c r="R572" s="69">
        <f t="shared" ca="1" si="136"/>
        <v>8</v>
      </c>
      <c r="S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72" s="69"/>
      <c r="U572" s="16"/>
      <c r="V572" s="69">
        <f t="shared" ca="1" si="137"/>
        <v>8</v>
      </c>
      <c r="W57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72" s="69"/>
    </row>
    <row r="573" spans="2:24">
      <c r="B573" s="69">
        <f t="shared" ca="1" si="132"/>
        <v>9</v>
      </c>
      <c r="C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73" s="69"/>
      <c r="E573" s="16"/>
      <c r="F573" s="69">
        <f t="shared" ca="1" si="133"/>
        <v>9</v>
      </c>
      <c r="G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73" s="69"/>
      <c r="I573" s="16"/>
      <c r="J573" s="69">
        <f t="shared" ca="1" si="134"/>
        <v>9</v>
      </c>
      <c r="K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73" s="69"/>
      <c r="M573" s="16"/>
      <c r="N573" s="69">
        <f t="shared" ca="1" si="135"/>
        <v>9</v>
      </c>
      <c r="O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73" s="69"/>
      <c r="Q573" s="16"/>
      <c r="R573" s="69">
        <f t="shared" ca="1" si="136"/>
        <v>9</v>
      </c>
      <c r="S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73" s="69"/>
      <c r="U573" s="16"/>
      <c r="V573" s="69">
        <f t="shared" ca="1" si="137"/>
        <v>9</v>
      </c>
      <c r="W57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73" s="69"/>
    </row>
    <row r="574" spans="2:24">
      <c r="B574" s="69">
        <f t="shared" ca="1" si="132"/>
        <v>10</v>
      </c>
      <c r="C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74" s="69"/>
      <c r="E574" s="16"/>
      <c r="F574" s="69">
        <f t="shared" ca="1" si="133"/>
        <v>10</v>
      </c>
      <c r="G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74" s="69"/>
      <c r="I574" s="16"/>
      <c r="J574" s="69">
        <f t="shared" ca="1" si="134"/>
        <v>10</v>
      </c>
      <c r="K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74" s="69"/>
      <c r="M574" s="16"/>
      <c r="N574" s="69">
        <f t="shared" ca="1" si="135"/>
        <v>10</v>
      </c>
      <c r="O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74" s="69"/>
      <c r="Q574" s="16"/>
      <c r="R574" s="69">
        <f t="shared" ca="1" si="136"/>
        <v>10</v>
      </c>
      <c r="S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74" s="69"/>
      <c r="U574" s="16"/>
      <c r="V574" s="69">
        <f t="shared" ca="1" si="137"/>
        <v>10</v>
      </c>
      <c r="W57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74" s="69"/>
    </row>
    <row r="575" spans="2:24">
      <c r="B575" s="101" t="s">
        <v>226</v>
      </c>
      <c r="C575" s="102"/>
      <c r="D575" s="103"/>
      <c r="E575" s="16"/>
      <c r="F575" s="101" t="s">
        <v>226</v>
      </c>
      <c r="G575" s="102"/>
      <c r="H575" s="103"/>
      <c r="I575" s="16"/>
      <c r="J575" s="101" t="s">
        <v>226</v>
      </c>
      <c r="K575" s="102"/>
      <c r="L575" s="103"/>
      <c r="M575" s="16"/>
      <c r="N575" s="101" t="s">
        <v>226</v>
      </c>
      <c r="O575" s="102"/>
      <c r="P575" s="103"/>
      <c r="Q575" s="16"/>
      <c r="R575" s="101" t="s">
        <v>226</v>
      </c>
      <c r="S575" s="102"/>
      <c r="T575" s="103"/>
      <c r="U575" s="16"/>
      <c r="V575" s="101" t="s">
        <v>226</v>
      </c>
      <c r="W575" s="102"/>
      <c r="X575" s="103"/>
    </row>
    <row r="576" spans="2:24" ht="6" hidden="1" customHeight="1">
      <c r="B576" s="2"/>
      <c r="C576" s="2"/>
      <c r="D576" s="2"/>
      <c r="F576" s="2"/>
      <c r="G576" s="2"/>
      <c r="H576" s="2"/>
      <c r="J576" s="2"/>
      <c r="K576" s="2"/>
      <c r="L576" s="2"/>
      <c r="N576" s="2"/>
      <c r="O576" s="2"/>
      <c r="P576" s="2"/>
      <c r="R576" s="2"/>
      <c r="S576" s="2"/>
      <c r="T576" s="2"/>
      <c r="V576" s="2"/>
      <c r="W576" s="2"/>
      <c r="X576" s="2"/>
    </row>
    <row r="577" spans="2:24" ht="6" hidden="1" customHeight="1">
      <c r="B577" s="2"/>
      <c r="C577" s="2"/>
      <c r="D577" s="2"/>
      <c r="F577" s="2" t="str">
        <f>C588</f>
        <v>　</v>
      </c>
      <c r="G577" s="11" t="str">
        <f>F577</f>
        <v>　</v>
      </c>
      <c r="H577" s="11" t="str">
        <f>G577</f>
        <v>　</v>
      </c>
      <c r="J577" s="2"/>
      <c r="K577" s="2"/>
      <c r="L577" s="2"/>
      <c r="N577" s="2" t="str">
        <f>K588</f>
        <v>　</v>
      </c>
      <c r="O577" s="11" t="str">
        <f>N577</f>
        <v>　</v>
      </c>
      <c r="P577" s="11" t="str">
        <f>O577</f>
        <v>　</v>
      </c>
      <c r="R577" s="2"/>
      <c r="S577" s="2"/>
      <c r="T577" s="2"/>
      <c r="V577" s="2" t="str">
        <f>S588</f>
        <v>　</v>
      </c>
      <c r="W577" s="11" t="str">
        <f>V577</f>
        <v>　</v>
      </c>
      <c r="X577" s="11" t="str">
        <f>W577</f>
        <v>　</v>
      </c>
    </row>
    <row r="578" spans="2:24" ht="6" hidden="1" customHeight="1">
      <c r="B578" s="2"/>
      <c r="C578" s="2"/>
      <c r="D578" s="2"/>
      <c r="F578" s="2"/>
      <c r="G578" s="2"/>
      <c r="H578" s="2"/>
      <c r="J578" s="2"/>
      <c r="K578" s="2"/>
      <c r="L578" s="2"/>
      <c r="N578" s="2"/>
      <c r="O578" s="2"/>
      <c r="P578" s="2"/>
      <c r="R578" s="2"/>
      <c r="S578" s="2"/>
      <c r="T578" s="2"/>
      <c r="V578" s="2"/>
      <c r="W578" s="2"/>
      <c r="X578" s="2"/>
    </row>
    <row r="579" spans="2:24" ht="16.8" thickBot="1"/>
    <row r="580" spans="2:24" ht="16.2" customHeight="1">
      <c r="B580" s="12" t="s">
        <v>47</v>
      </c>
      <c r="C580" s="108"/>
      <c r="D580" s="109"/>
      <c r="F580" s="12" t="s">
        <v>47</v>
      </c>
      <c r="G580" s="108"/>
      <c r="H580" s="109"/>
      <c r="J580" s="12" t="s">
        <v>47</v>
      </c>
      <c r="K580" s="108"/>
      <c r="L580" s="109"/>
      <c r="N580" s="12" t="s">
        <v>47</v>
      </c>
      <c r="O580" s="108"/>
      <c r="P580" s="109"/>
      <c r="R580" s="12" t="s">
        <v>47</v>
      </c>
      <c r="S580" s="108"/>
      <c r="T580" s="109"/>
      <c r="V580" s="12" t="s">
        <v>47</v>
      </c>
      <c r="W580" s="108"/>
      <c r="X580" s="109"/>
    </row>
    <row r="581" spans="2:24" ht="16.8" thickBot="1">
      <c r="B581" s="13" t="s">
        <v>48</v>
      </c>
      <c r="C581" s="106"/>
      <c r="D581" s="107"/>
      <c r="F581" s="13" t="s">
        <v>48</v>
      </c>
      <c r="G581" s="106"/>
      <c r="H581" s="107"/>
      <c r="J581" s="13" t="s">
        <v>48</v>
      </c>
      <c r="K581" s="106"/>
      <c r="L581" s="107"/>
      <c r="N581" s="13" t="s">
        <v>48</v>
      </c>
      <c r="O581" s="106"/>
      <c r="P581" s="107"/>
      <c r="R581" s="13" t="s">
        <v>48</v>
      </c>
      <c r="S581" s="106"/>
      <c r="T581" s="107"/>
      <c r="V581" s="13" t="s">
        <v>48</v>
      </c>
      <c r="W581" s="106"/>
      <c r="X581" s="107"/>
    </row>
    <row r="582" spans="2:24">
      <c r="B582" s="14"/>
      <c r="C582" s="15" t="s">
        <v>49</v>
      </c>
      <c r="D582" s="14"/>
      <c r="F582" s="14"/>
      <c r="G582" s="15" t="s">
        <v>49</v>
      </c>
      <c r="H582" s="14"/>
      <c r="J582" s="14"/>
      <c r="K582" s="15" t="s">
        <v>49</v>
      </c>
      <c r="L582" s="14"/>
      <c r="N582" s="14"/>
      <c r="O582" s="15" t="s">
        <v>49</v>
      </c>
      <c r="P582" s="14"/>
      <c r="R582" s="14"/>
      <c r="S582" s="15" t="s">
        <v>49</v>
      </c>
      <c r="T582" s="14"/>
      <c r="V582" s="14"/>
      <c r="W582" s="15" t="s">
        <v>49</v>
      </c>
      <c r="X582" s="14"/>
    </row>
    <row r="583" spans="2:24">
      <c r="B583" s="69" t="s">
        <v>1</v>
      </c>
      <c r="C583" s="104"/>
      <c r="D583" s="105"/>
      <c r="E583" s="16"/>
      <c r="F583" s="69" t="s">
        <v>1</v>
      </c>
      <c r="G583" s="104"/>
      <c r="H583" s="105"/>
      <c r="I583" s="16"/>
      <c r="J583" s="69" t="s">
        <v>1</v>
      </c>
      <c r="K583" s="104"/>
      <c r="L583" s="105"/>
      <c r="M583" s="16"/>
      <c r="N583" s="69" t="s">
        <v>1</v>
      </c>
      <c r="O583" s="104"/>
      <c r="P583" s="105"/>
      <c r="Q583" s="16"/>
      <c r="R583" s="69" t="s">
        <v>1</v>
      </c>
      <c r="S583" s="104"/>
      <c r="T583" s="105"/>
      <c r="U583" s="16"/>
      <c r="V583" s="69" t="s">
        <v>1</v>
      </c>
      <c r="W583" s="104"/>
      <c r="X583" s="105"/>
    </row>
    <row r="584" spans="2:24">
      <c r="B584" s="69" t="s">
        <v>2</v>
      </c>
      <c r="C584" s="104"/>
      <c r="D584" s="105"/>
      <c r="E584" s="16"/>
      <c r="F584" s="69" t="s">
        <v>2</v>
      </c>
      <c r="G584" s="104"/>
      <c r="H584" s="105"/>
      <c r="I584" s="16"/>
      <c r="J584" s="69" t="s">
        <v>2</v>
      </c>
      <c r="K584" s="104"/>
      <c r="L584" s="105"/>
      <c r="M584" s="16"/>
      <c r="N584" s="69" t="s">
        <v>2</v>
      </c>
      <c r="O584" s="104"/>
      <c r="P584" s="105"/>
      <c r="Q584" s="16"/>
      <c r="R584" s="69" t="s">
        <v>2</v>
      </c>
      <c r="S584" s="104"/>
      <c r="T584" s="105"/>
      <c r="U584" s="16"/>
      <c r="V584" s="69" t="s">
        <v>2</v>
      </c>
      <c r="W584" s="104"/>
      <c r="X584" s="105"/>
    </row>
    <row r="585" spans="2:24">
      <c r="B585" s="69" t="s">
        <v>3</v>
      </c>
      <c r="C585" s="104"/>
      <c r="D585" s="105"/>
      <c r="E585" s="16"/>
      <c r="F585" s="69" t="s">
        <v>3</v>
      </c>
      <c r="G585" s="104"/>
      <c r="H585" s="105"/>
      <c r="I585" s="16"/>
      <c r="J585" s="69" t="s">
        <v>3</v>
      </c>
      <c r="K585" s="104"/>
      <c r="L585" s="105"/>
      <c r="M585" s="16"/>
      <c r="N585" s="69" t="s">
        <v>3</v>
      </c>
      <c r="O585" s="104"/>
      <c r="P585" s="105"/>
      <c r="Q585" s="16"/>
      <c r="R585" s="69" t="s">
        <v>3</v>
      </c>
      <c r="S585" s="104"/>
      <c r="T585" s="105"/>
      <c r="U585" s="16"/>
      <c r="V585" s="69" t="s">
        <v>3</v>
      </c>
      <c r="W585" s="104"/>
      <c r="X585" s="105"/>
    </row>
    <row r="586" spans="2:24">
      <c r="B586" s="69" t="s">
        <v>4</v>
      </c>
      <c r="C586" s="104"/>
      <c r="D586" s="105"/>
      <c r="E586" s="16"/>
      <c r="F586" s="69" t="s">
        <v>4</v>
      </c>
      <c r="G586" s="104"/>
      <c r="H586" s="105"/>
      <c r="I586" s="16"/>
      <c r="J586" s="69" t="s">
        <v>4</v>
      </c>
      <c r="K586" s="104"/>
      <c r="L586" s="105"/>
      <c r="M586" s="16"/>
      <c r="N586" s="69" t="s">
        <v>4</v>
      </c>
      <c r="O586" s="104"/>
      <c r="P586" s="105"/>
      <c r="Q586" s="16"/>
      <c r="R586" s="69" t="s">
        <v>4</v>
      </c>
      <c r="S586" s="104"/>
      <c r="T586" s="105"/>
      <c r="U586" s="16"/>
      <c r="V586" s="69" t="s">
        <v>4</v>
      </c>
      <c r="W586" s="104"/>
      <c r="X586" s="105"/>
    </row>
    <row r="587" spans="2:24">
      <c r="B587" s="69" t="s">
        <v>5</v>
      </c>
      <c r="C587" s="104"/>
      <c r="D587" s="105"/>
      <c r="E587" s="16"/>
      <c r="F587" s="69" t="s">
        <v>5</v>
      </c>
      <c r="G587" s="104"/>
      <c r="H587" s="105"/>
      <c r="I587" s="16"/>
      <c r="J587" s="69" t="s">
        <v>5</v>
      </c>
      <c r="K587" s="104"/>
      <c r="L587" s="105"/>
      <c r="M587" s="16"/>
      <c r="N587" s="69" t="s">
        <v>5</v>
      </c>
      <c r="O587" s="104"/>
      <c r="P587" s="105"/>
      <c r="Q587" s="16"/>
      <c r="R587" s="69" t="s">
        <v>5</v>
      </c>
      <c r="S587" s="104"/>
      <c r="T587" s="105"/>
      <c r="U587" s="16"/>
      <c r="V587" s="69" t="s">
        <v>5</v>
      </c>
      <c r="W587" s="104"/>
      <c r="X587" s="105"/>
    </row>
    <row r="588" spans="2:24">
      <c r="B588" s="69" t="s">
        <v>6</v>
      </c>
      <c r="C588" s="104" t="s">
        <v>93</v>
      </c>
      <c r="D588" s="105"/>
      <c r="E588" s="16"/>
      <c r="F588" s="69" t="s">
        <v>6</v>
      </c>
      <c r="G588" s="104" t="s">
        <v>93</v>
      </c>
      <c r="H588" s="105"/>
      <c r="I588" s="16"/>
      <c r="J588" s="69" t="s">
        <v>6</v>
      </c>
      <c r="K588" s="104" t="s">
        <v>93</v>
      </c>
      <c r="L588" s="105"/>
      <c r="M588" s="16"/>
      <c r="N588" s="69" t="s">
        <v>6</v>
      </c>
      <c r="O588" s="104" t="s">
        <v>93</v>
      </c>
      <c r="P588" s="105"/>
      <c r="Q588" s="16"/>
      <c r="R588" s="69" t="s">
        <v>6</v>
      </c>
      <c r="S588" s="104" t="s">
        <v>93</v>
      </c>
      <c r="T588" s="105"/>
      <c r="U588" s="16"/>
      <c r="V588" s="69" t="s">
        <v>6</v>
      </c>
      <c r="W588" s="104" t="s">
        <v>93</v>
      </c>
      <c r="X588" s="105"/>
    </row>
    <row r="589" spans="2:24">
      <c r="B589" s="69" t="s">
        <v>7</v>
      </c>
      <c r="C589" s="69" t="s">
        <v>8</v>
      </c>
      <c r="D589" s="69" t="s">
        <v>9</v>
      </c>
      <c r="E589" s="16"/>
      <c r="F589" s="69" t="s">
        <v>7</v>
      </c>
      <c r="G589" s="69" t="s">
        <v>8</v>
      </c>
      <c r="H589" s="69" t="s">
        <v>9</v>
      </c>
      <c r="I589" s="16"/>
      <c r="J589" s="69" t="s">
        <v>7</v>
      </c>
      <c r="K589" s="69" t="s">
        <v>8</v>
      </c>
      <c r="L589" s="69" t="s">
        <v>9</v>
      </c>
      <c r="M589" s="16"/>
      <c r="N589" s="69" t="s">
        <v>7</v>
      </c>
      <c r="O589" s="69" t="s">
        <v>8</v>
      </c>
      <c r="P589" s="69" t="s">
        <v>9</v>
      </c>
      <c r="Q589" s="16"/>
      <c r="R589" s="69" t="s">
        <v>7</v>
      </c>
      <c r="S589" s="69" t="s">
        <v>8</v>
      </c>
      <c r="T589" s="69" t="s">
        <v>9</v>
      </c>
      <c r="U589" s="16"/>
      <c r="V589" s="69" t="s">
        <v>7</v>
      </c>
      <c r="W589" s="69" t="s">
        <v>8</v>
      </c>
      <c r="X589" s="69" t="s">
        <v>9</v>
      </c>
    </row>
    <row r="590" spans="2:24">
      <c r="B5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C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0" s="18"/>
      <c r="E590" s="16"/>
      <c r="F5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G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0" s="18"/>
      <c r="I590" s="16"/>
      <c r="J5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K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0" s="18"/>
      <c r="M590" s="16"/>
      <c r="N5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O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0" s="18"/>
      <c r="Q590" s="16"/>
      <c r="R5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S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0" s="18"/>
      <c r="U590" s="16"/>
      <c r="V590" s="69">
        <f ca="1">IF(RIGHT(INDIRECT(ADDRESS(FLOOR((ROW()-5)/25,1)*25+13,FLOOR((COLUMN()-2)/8,1)*8+3)),3)="16C",
IF((MOD(ROW()-14,25)+FLOOR(MOD(COLUMN()-2,8)/4,1)*10)&gt;16,"",MOD(ROW()-14,25)+FLOOR(MOD(COLUMN()-2,8)/4,1)*10),MOD(ROW()-14,25))</f>
        <v>1</v>
      </c>
      <c r="W590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0" s="18"/>
    </row>
    <row r="591" spans="2:24">
      <c r="B591" s="69">
        <f t="shared" ref="B591:B599" ca="1" si="138">IF(RIGHT(INDIRECT(ADDRESS(FLOOR((ROW()-5)/25,1)*25+13,FLOOR((COLUMN()-2)/8,1)*8+3)),3)="16C",
IF((MOD(ROW()-14,25)+FLOOR(MOD(COLUMN()-2,8)/4,1)*10)&gt;16,"",MOD(ROW()-14,25)+FLOOR(MOD(COLUMN()-2,8)/4,1)*10),MOD(ROW()-14,25))</f>
        <v>2</v>
      </c>
      <c r="C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1" s="18"/>
      <c r="E591" s="16"/>
      <c r="F591" s="69">
        <f t="shared" ref="F591:F599" ca="1" si="139">IF(RIGHT(INDIRECT(ADDRESS(FLOOR((ROW()-5)/25,1)*25+13,FLOOR((COLUMN()-2)/8,1)*8+3)),3)="16C",
IF((MOD(ROW()-14,25)+FLOOR(MOD(COLUMN()-2,8)/4,1)*10)&gt;16,"",MOD(ROW()-14,25)+FLOOR(MOD(COLUMN()-2,8)/4,1)*10),MOD(ROW()-14,25))</f>
        <v>2</v>
      </c>
      <c r="G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1" s="18"/>
      <c r="I591" s="16"/>
      <c r="J591" s="69">
        <f t="shared" ref="J591:J599" ca="1" si="140">IF(RIGHT(INDIRECT(ADDRESS(FLOOR((ROW()-5)/25,1)*25+13,FLOOR((COLUMN()-2)/8,1)*8+3)),3)="16C",
IF((MOD(ROW()-14,25)+FLOOR(MOD(COLUMN()-2,8)/4,1)*10)&gt;16,"",MOD(ROW()-14,25)+FLOOR(MOD(COLUMN()-2,8)/4,1)*10),MOD(ROW()-14,25))</f>
        <v>2</v>
      </c>
      <c r="K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1" s="18"/>
      <c r="M591" s="16"/>
      <c r="N591" s="69">
        <f t="shared" ref="N591:N599" ca="1" si="141">IF(RIGHT(INDIRECT(ADDRESS(FLOOR((ROW()-5)/25,1)*25+13,FLOOR((COLUMN()-2)/8,1)*8+3)),3)="16C",
IF((MOD(ROW()-14,25)+FLOOR(MOD(COLUMN()-2,8)/4,1)*10)&gt;16,"",MOD(ROW()-14,25)+FLOOR(MOD(COLUMN()-2,8)/4,1)*10),MOD(ROW()-14,25))</f>
        <v>2</v>
      </c>
      <c r="O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1" s="18"/>
      <c r="Q591" s="16"/>
      <c r="R591" s="69">
        <f t="shared" ref="R591:R599" ca="1" si="142">IF(RIGHT(INDIRECT(ADDRESS(FLOOR((ROW()-5)/25,1)*25+13,FLOOR((COLUMN()-2)/8,1)*8+3)),3)="16C",
IF((MOD(ROW()-14,25)+FLOOR(MOD(COLUMN()-2,8)/4,1)*10)&gt;16,"",MOD(ROW()-14,25)+FLOOR(MOD(COLUMN()-2,8)/4,1)*10),MOD(ROW()-14,25))</f>
        <v>2</v>
      </c>
      <c r="S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1" s="18"/>
      <c r="U591" s="16"/>
      <c r="V591" s="69">
        <f t="shared" ref="V591:V599" ca="1" si="143">IF(RIGHT(INDIRECT(ADDRESS(FLOOR((ROW()-5)/25,1)*25+13,FLOOR((COLUMN()-2)/8,1)*8+3)),3)="16C",
IF((MOD(ROW()-14,25)+FLOOR(MOD(COLUMN()-2,8)/4,1)*10)&gt;16,"",MOD(ROW()-14,25)+FLOOR(MOD(COLUMN()-2,8)/4,1)*10),MOD(ROW()-14,25))</f>
        <v>2</v>
      </c>
      <c r="W591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1" s="18"/>
    </row>
    <row r="592" spans="2:24">
      <c r="B592" s="69">
        <f t="shared" ca="1" si="138"/>
        <v>3</v>
      </c>
      <c r="C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2" s="18"/>
      <c r="E592" s="16"/>
      <c r="F592" s="69">
        <f t="shared" ca="1" si="139"/>
        <v>3</v>
      </c>
      <c r="G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2" s="18"/>
      <c r="I592" s="16"/>
      <c r="J592" s="69">
        <f t="shared" ca="1" si="140"/>
        <v>3</v>
      </c>
      <c r="K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2" s="18"/>
      <c r="M592" s="16"/>
      <c r="N592" s="69">
        <f t="shared" ca="1" si="141"/>
        <v>3</v>
      </c>
      <c r="O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2" s="18"/>
      <c r="Q592" s="16"/>
      <c r="R592" s="69">
        <f t="shared" ca="1" si="142"/>
        <v>3</v>
      </c>
      <c r="S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2" s="18"/>
      <c r="U592" s="16"/>
      <c r="V592" s="69">
        <f t="shared" ca="1" si="143"/>
        <v>3</v>
      </c>
      <c r="W592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2" s="18"/>
    </row>
    <row r="593" spans="2:24">
      <c r="B593" s="69">
        <f t="shared" ca="1" si="138"/>
        <v>4</v>
      </c>
      <c r="C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3" s="18"/>
      <c r="E593" s="16"/>
      <c r="F593" s="69">
        <f t="shared" ca="1" si="139"/>
        <v>4</v>
      </c>
      <c r="G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3" s="18"/>
      <c r="I593" s="16"/>
      <c r="J593" s="69">
        <f t="shared" ca="1" si="140"/>
        <v>4</v>
      </c>
      <c r="K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3" s="18"/>
      <c r="M593" s="16"/>
      <c r="N593" s="69">
        <f t="shared" ca="1" si="141"/>
        <v>4</v>
      </c>
      <c r="O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3" s="18"/>
      <c r="Q593" s="16"/>
      <c r="R593" s="69">
        <f t="shared" ca="1" si="142"/>
        <v>4</v>
      </c>
      <c r="S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3" s="18"/>
      <c r="U593" s="16"/>
      <c r="V593" s="69">
        <f t="shared" ca="1" si="143"/>
        <v>4</v>
      </c>
      <c r="W593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3" s="18"/>
    </row>
    <row r="594" spans="2:24">
      <c r="B594" s="69">
        <f t="shared" ca="1" si="138"/>
        <v>5</v>
      </c>
      <c r="C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4" s="20"/>
      <c r="E594" s="16"/>
      <c r="F594" s="69">
        <f t="shared" ca="1" si="139"/>
        <v>5</v>
      </c>
      <c r="G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4" s="20"/>
      <c r="I594" s="16"/>
      <c r="J594" s="69">
        <f t="shared" ca="1" si="140"/>
        <v>5</v>
      </c>
      <c r="K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4" s="20"/>
      <c r="M594" s="16"/>
      <c r="N594" s="69">
        <f t="shared" ca="1" si="141"/>
        <v>5</v>
      </c>
      <c r="O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4" s="20"/>
      <c r="Q594" s="16"/>
      <c r="R594" s="69">
        <f t="shared" ca="1" si="142"/>
        <v>5</v>
      </c>
      <c r="S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4" s="20"/>
      <c r="U594" s="16"/>
      <c r="V594" s="69">
        <f t="shared" ca="1" si="143"/>
        <v>5</v>
      </c>
      <c r="W594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4" s="20"/>
    </row>
    <row r="595" spans="2:24">
      <c r="B595" s="69">
        <f t="shared" ca="1" si="138"/>
        <v>6</v>
      </c>
      <c r="C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5" s="69"/>
      <c r="E595" s="16"/>
      <c r="F595" s="69">
        <f t="shared" ca="1" si="139"/>
        <v>6</v>
      </c>
      <c r="G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5" s="69"/>
      <c r="I595" s="16"/>
      <c r="J595" s="69">
        <f t="shared" ca="1" si="140"/>
        <v>6</v>
      </c>
      <c r="K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5" s="69"/>
      <c r="M595" s="16"/>
      <c r="N595" s="69">
        <f t="shared" ca="1" si="141"/>
        <v>6</v>
      </c>
      <c r="O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5" s="69"/>
      <c r="Q595" s="16"/>
      <c r="R595" s="69">
        <f t="shared" ca="1" si="142"/>
        <v>6</v>
      </c>
      <c r="S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5" s="69"/>
      <c r="U595" s="16"/>
      <c r="V595" s="69">
        <f t="shared" ca="1" si="143"/>
        <v>6</v>
      </c>
      <c r="W595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5" s="69"/>
    </row>
    <row r="596" spans="2:24">
      <c r="B596" s="69">
        <f t="shared" ca="1" si="138"/>
        <v>7</v>
      </c>
      <c r="C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6" s="69"/>
      <c r="E596" s="16"/>
      <c r="F596" s="69">
        <f t="shared" ca="1" si="139"/>
        <v>7</v>
      </c>
      <c r="G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6" s="69"/>
      <c r="I596" s="16"/>
      <c r="J596" s="69">
        <f t="shared" ca="1" si="140"/>
        <v>7</v>
      </c>
      <c r="K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6" s="69"/>
      <c r="M596" s="16"/>
      <c r="N596" s="69">
        <f t="shared" ca="1" si="141"/>
        <v>7</v>
      </c>
      <c r="O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6" s="69"/>
      <c r="Q596" s="16"/>
      <c r="R596" s="69">
        <f t="shared" ca="1" si="142"/>
        <v>7</v>
      </c>
      <c r="S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6" s="69"/>
      <c r="U596" s="16"/>
      <c r="V596" s="69">
        <f t="shared" ca="1" si="143"/>
        <v>7</v>
      </c>
      <c r="W596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6" s="69"/>
    </row>
    <row r="597" spans="2:24">
      <c r="B597" s="69">
        <f t="shared" ca="1" si="138"/>
        <v>8</v>
      </c>
      <c r="C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7" s="69"/>
      <c r="E597" s="16"/>
      <c r="F597" s="69">
        <f t="shared" ca="1" si="139"/>
        <v>8</v>
      </c>
      <c r="G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7" s="69"/>
      <c r="I597" s="16"/>
      <c r="J597" s="69">
        <f t="shared" ca="1" si="140"/>
        <v>8</v>
      </c>
      <c r="K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7" s="69"/>
      <c r="M597" s="16"/>
      <c r="N597" s="69">
        <f t="shared" ca="1" si="141"/>
        <v>8</v>
      </c>
      <c r="O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7" s="69"/>
      <c r="Q597" s="16"/>
      <c r="R597" s="69">
        <f t="shared" ca="1" si="142"/>
        <v>8</v>
      </c>
      <c r="S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7" s="69"/>
      <c r="U597" s="16"/>
      <c r="V597" s="69">
        <f t="shared" ca="1" si="143"/>
        <v>8</v>
      </c>
      <c r="W597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7" s="69"/>
    </row>
    <row r="598" spans="2:24">
      <c r="B598" s="69">
        <f t="shared" ca="1" si="138"/>
        <v>9</v>
      </c>
      <c r="C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8" s="69"/>
      <c r="E598" s="16"/>
      <c r="F598" s="69">
        <f t="shared" ca="1" si="139"/>
        <v>9</v>
      </c>
      <c r="G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8" s="69"/>
      <c r="I598" s="16"/>
      <c r="J598" s="69">
        <f t="shared" ca="1" si="140"/>
        <v>9</v>
      </c>
      <c r="K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8" s="69"/>
      <c r="M598" s="16"/>
      <c r="N598" s="69">
        <f t="shared" ca="1" si="141"/>
        <v>9</v>
      </c>
      <c r="O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8" s="69"/>
      <c r="Q598" s="16"/>
      <c r="R598" s="69">
        <f t="shared" ca="1" si="142"/>
        <v>9</v>
      </c>
      <c r="S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8" s="69"/>
      <c r="U598" s="16"/>
      <c r="V598" s="69">
        <f t="shared" ca="1" si="143"/>
        <v>9</v>
      </c>
      <c r="W598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8" s="69"/>
    </row>
    <row r="599" spans="2:24">
      <c r="B599" s="69">
        <f t="shared" ca="1" si="138"/>
        <v>10</v>
      </c>
      <c r="C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D599" s="69"/>
      <c r="E599" s="16"/>
      <c r="F599" s="69">
        <f t="shared" ca="1" si="139"/>
        <v>10</v>
      </c>
      <c r="G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H599" s="69"/>
      <c r="I599" s="16"/>
      <c r="J599" s="69">
        <f t="shared" ca="1" si="140"/>
        <v>10</v>
      </c>
      <c r="K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L599" s="69"/>
      <c r="M599" s="16"/>
      <c r="N599" s="69">
        <f t="shared" ca="1" si="141"/>
        <v>10</v>
      </c>
      <c r="O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P599" s="69"/>
      <c r="Q599" s="16"/>
      <c r="R599" s="69">
        <f t="shared" ca="1" si="142"/>
        <v>10</v>
      </c>
      <c r="S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T599" s="69"/>
      <c r="U599" s="16"/>
      <c r="V599" s="69">
        <f t="shared" ca="1" si="143"/>
        <v>10</v>
      </c>
      <c r="W599" s="17" t="str">
        <f ca="1">IF(RIGHT(INDIRECT(ADDRESS(FLOOR((ROW()-5)/25,1)*25+13,FLOOR((COLUMN()-3)/8,1)*8+3)),3)="16C",
IF((MOD(ROW()-14,25)+FLOOR(MOD(COLUMN()-3,8)/4,1)*10)&gt;16,"",MOD(ROW()-14,25)+FLOOR(MOD(COLUMN()-3,8)/4,1)*10),
IF(INDIRECT(ADDRESS(FLOOR((ROW()-5)/25,1)*25+13,FLOOR((COLUMN()-3)/4,1)*4+3))="","",
IF(VLOOKUP(INDIRECT(ADDRESS(FLOOR((ROW()-5)/25,1)*25+13,FLOOR((COLUMN()-3)/4,1)*4+3)),線材!$C$14:$M$102,MOD(ROW()-13,25),FALSE)=0,"",VLOOKUP(INDIRECT(ADDRESS(FLOOR((ROW()-5)/25,1)*25+13,FLOOR((COLUMN()-3)/4,1)*4+3)),線材!$C$14:$M$102,MOD(ROW()-13,25),FALSE))))</f>
        <v/>
      </c>
      <c r="X599" s="69"/>
    </row>
    <row r="600" spans="2:24">
      <c r="B600" s="101" t="s">
        <v>226</v>
      </c>
      <c r="C600" s="102"/>
      <c r="D600" s="103"/>
      <c r="E600" s="16"/>
      <c r="F600" s="101" t="s">
        <v>226</v>
      </c>
      <c r="G600" s="102"/>
      <c r="H600" s="103"/>
      <c r="I600" s="16"/>
      <c r="J600" s="101" t="s">
        <v>226</v>
      </c>
      <c r="K600" s="102"/>
      <c r="L600" s="103"/>
      <c r="M600" s="16"/>
      <c r="N600" s="101" t="s">
        <v>226</v>
      </c>
      <c r="O600" s="102"/>
      <c r="P600" s="103"/>
      <c r="Q600" s="16"/>
      <c r="R600" s="101" t="s">
        <v>226</v>
      </c>
      <c r="S600" s="102"/>
      <c r="T600" s="103"/>
      <c r="U600" s="16"/>
      <c r="V600" s="101" t="s">
        <v>226</v>
      </c>
      <c r="W600" s="102"/>
      <c r="X600" s="103"/>
    </row>
  </sheetData>
  <mergeCells count="1296">
    <mergeCell ref="B600:D600"/>
    <mergeCell ref="F600:H600"/>
    <mergeCell ref="J600:L600"/>
    <mergeCell ref="N600:P600"/>
    <mergeCell ref="R600:T600"/>
    <mergeCell ref="V600:X600"/>
    <mergeCell ref="C588:D588"/>
    <mergeCell ref="G588:H588"/>
    <mergeCell ref="K588:L588"/>
    <mergeCell ref="O588:P588"/>
    <mergeCell ref="S588:T588"/>
    <mergeCell ref="W588:X588"/>
    <mergeCell ref="C587:D587"/>
    <mergeCell ref="G587:H587"/>
    <mergeCell ref="K587:L587"/>
    <mergeCell ref="O587:P587"/>
    <mergeCell ref="S587:T587"/>
    <mergeCell ref="W587:X587"/>
    <mergeCell ref="C586:D586"/>
    <mergeCell ref="G586:H586"/>
    <mergeCell ref="K586:L586"/>
    <mergeCell ref="O586:P586"/>
    <mergeCell ref="S586:T586"/>
    <mergeCell ref="W586:X586"/>
    <mergeCell ref="C585:D585"/>
    <mergeCell ref="G585:H585"/>
    <mergeCell ref="K585:L585"/>
    <mergeCell ref="O585:P585"/>
    <mergeCell ref="S585:T585"/>
    <mergeCell ref="W585:X585"/>
    <mergeCell ref="C584:D584"/>
    <mergeCell ref="G584:H584"/>
    <mergeCell ref="K584:L584"/>
    <mergeCell ref="O584:P584"/>
    <mergeCell ref="S584:T584"/>
    <mergeCell ref="W584:X584"/>
    <mergeCell ref="C583:D583"/>
    <mergeCell ref="G583:H583"/>
    <mergeCell ref="K583:L583"/>
    <mergeCell ref="O583:P583"/>
    <mergeCell ref="S583:T583"/>
    <mergeCell ref="W583:X583"/>
    <mergeCell ref="C581:D581"/>
    <mergeCell ref="G581:H581"/>
    <mergeCell ref="K581:L581"/>
    <mergeCell ref="O581:P581"/>
    <mergeCell ref="S581:T581"/>
    <mergeCell ref="W581:X581"/>
    <mergeCell ref="C580:D580"/>
    <mergeCell ref="G580:H580"/>
    <mergeCell ref="K580:L580"/>
    <mergeCell ref="O580:P580"/>
    <mergeCell ref="S580:T580"/>
    <mergeCell ref="W580:X580"/>
    <mergeCell ref="B575:D575"/>
    <mergeCell ref="F575:H575"/>
    <mergeCell ref="J575:L575"/>
    <mergeCell ref="N575:P575"/>
    <mergeCell ref="R575:T575"/>
    <mergeCell ref="V575:X575"/>
    <mergeCell ref="C563:D563"/>
    <mergeCell ref="G563:H563"/>
    <mergeCell ref="K563:L563"/>
    <mergeCell ref="O563:P563"/>
    <mergeCell ref="S563:T563"/>
    <mergeCell ref="W563:X563"/>
    <mergeCell ref="C562:D562"/>
    <mergeCell ref="G562:H562"/>
    <mergeCell ref="K562:L562"/>
    <mergeCell ref="O562:P562"/>
    <mergeCell ref="S562:T562"/>
    <mergeCell ref="W562:X562"/>
    <mergeCell ref="C561:D561"/>
    <mergeCell ref="G561:H561"/>
    <mergeCell ref="K561:L561"/>
    <mergeCell ref="O561:P561"/>
    <mergeCell ref="S561:T561"/>
    <mergeCell ref="W561:X561"/>
    <mergeCell ref="C560:D560"/>
    <mergeCell ref="G560:H560"/>
    <mergeCell ref="K560:L560"/>
    <mergeCell ref="O560:P560"/>
    <mergeCell ref="S560:T560"/>
    <mergeCell ref="W560:X560"/>
    <mergeCell ref="C559:D559"/>
    <mergeCell ref="G559:H559"/>
    <mergeCell ref="K559:L559"/>
    <mergeCell ref="O559:P559"/>
    <mergeCell ref="S559:T559"/>
    <mergeCell ref="W559:X559"/>
    <mergeCell ref="C558:D558"/>
    <mergeCell ref="G558:H558"/>
    <mergeCell ref="K558:L558"/>
    <mergeCell ref="O558:P558"/>
    <mergeCell ref="S558:T558"/>
    <mergeCell ref="W558:X558"/>
    <mergeCell ref="C556:D556"/>
    <mergeCell ref="G556:H556"/>
    <mergeCell ref="K556:L556"/>
    <mergeCell ref="O556:P556"/>
    <mergeCell ref="S556:T556"/>
    <mergeCell ref="W556:X556"/>
    <mergeCell ref="C555:D555"/>
    <mergeCell ref="G555:H555"/>
    <mergeCell ref="K555:L555"/>
    <mergeCell ref="O555:P555"/>
    <mergeCell ref="S555:T555"/>
    <mergeCell ref="W555:X555"/>
    <mergeCell ref="B550:D550"/>
    <mergeCell ref="F550:H550"/>
    <mergeCell ref="J550:L550"/>
    <mergeCell ref="N550:P550"/>
    <mergeCell ref="R550:T550"/>
    <mergeCell ref="V550:X550"/>
    <mergeCell ref="C538:D538"/>
    <mergeCell ref="G538:H538"/>
    <mergeCell ref="K538:L538"/>
    <mergeCell ref="O538:P538"/>
    <mergeCell ref="S538:T538"/>
    <mergeCell ref="W538:X538"/>
    <mergeCell ref="C537:D537"/>
    <mergeCell ref="G537:H537"/>
    <mergeCell ref="K537:L537"/>
    <mergeCell ref="O537:P537"/>
    <mergeCell ref="S537:T537"/>
    <mergeCell ref="W537:X537"/>
    <mergeCell ref="C536:D536"/>
    <mergeCell ref="G536:H536"/>
    <mergeCell ref="K536:L536"/>
    <mergeCell ref="O536:P536"/>
    <mergeCell ref="S536:T536"/>
    <mergeCell ref="W536:X536"/>
    <mergeCell ref="C535:D535"/>
    <mergeCell ref="G535:H535"/>
    <mergeCell ref="K535:L535"/>
    <mergeCell ref="O535:P535"/>
    <mergeCell ref="S535:T535"/>
    <mergeCell ref="W535:X535"/>
    <mergeCell ref="C534:D534"/>
    <mergeCell ref="G534:H534"/>
    <mergeCell ref="K534:L534"/>
    <mergeCell ref="O534:P534"/>
    <mergeCell ref="S534:T534"/>
    <mergeCell ref="W534:X534"/>
    <mergeCell ref="C533:D533"/>
    <mergeCell ref="G533:H533"/>
    <mergeCell ref="K533:L533"/>
    <mergeCell ref="O533:P533"/>
    <mergeCell ref="S533:T533"/>
    <mergeCell ref="W533:X533"/>
    <mergeCell ref="C531:D531"/>
    <mergeCell ref="G531:H531"/>
    <mergeCell ref="K531:L531"/>
    <mergeCell ref="O531:P531"/>
    <mergeCell ref="S531:T531"/>
    <mergeCell ref="W531:X531"/>
    <mergeCell ref="C530:D530"/>
    <mergeCell ref="G530:H530"/>
    <mergeCell ref="K530:L530"/>
    <mergeCell ref="O530:P530"/>
    <mergeCell ref="S530:T530"/>
    <mergeCell ref="W530:X530"/>
    <mergeCell ref="B525:D525"/>
    <mergeCell ref="F525:H525"/>
    <mergeCell ref="J525:L525"/>
    <mergeCell ref="N525:P525"/>
    <mergeCell ref="R525:T525"/>
    <mergeCell ref="V525:X525"/>
    <mergeCell ref="C513:D513"/>
    <mergeCell ref="G513:H513"/>
    <mergeCell ref="K513:L513"/>
    <mergeCell ref="O513:P513"/>
    <mergeCell ref="S513:T513"/>
    <mergeCell ref="W513:X513"/>
    <mergeCell ref="C512:D512"/>
    <mergeCell ref="G512:H512"/>
    <mergeCell ref="K512:L512"/>
    <mergeCell ref="O512:P512"/>
    <mergeCell ref="S512:T512"/>
    <mergeCell ref="W512:X512"/>
    <mergeCell ref="C511:D511"/>
    <mergeCell ref="G511:H511"/>
    <mergeCell ref="K511:L511"/>
    <mergeCell ref="O511:P511"/>
    <mergeCell ref="S511:T511"/>
    <mergeCell ref="W511:X511"/>
    <mergeCell ref="C510:D510"/>
    <mergeCell ref="G510:H510"/>
    <mergeCell ref="K510:L510"/>
    <mergeCell ref="O510:P510"/>
    <mergeCell ref="S510:T510"/>
    <mergeCell ref="W510:X510"/>
    <mergeCell ref="C509:D509"/>
    <mergeCell ref="G509:H509"/>
    <mergeCell ref="K509:L509"/>
    <mergeCell ref="O509:P509"/>
    <mergeCell ref="S509:T509"/>
    <mergeCell ref="W509:X509"/>
    <mergeCell ref="C508:D508"/>
    <mergeCell ref="G508:H508"/>
    <mergeCell ref="K508:L508"/>
    <mergeCell ref="O508:P508"/>
    <mergeCell ref="S508:T508"/>
    <mergeCell ref="W508:X508"/>
    <mergeCell ref="C506:D506"/>
    <mergeCell ref="G506:H506"/>
    <mergeCell ref="K506:L506"/>
    <mergeCell ref="O506:P506"/>
    <mergeCell ref="S506:T506"/>
    <mergeCell ref="W506:X506"/>
    <mergeCell ref="C505:D505"/>
    <mergeCell ref="G505:H505"/>
    <mergeCell ref="K505:L505"/>
    <mergeCell ref="O505:P505"/>
    <mergeCell ref="S505:T505"/>
    <mergeCell ref="W505:X505"/>
    <mergeCell ref="B500:D500"/>
    <mergeCell ref="F500:H500"/>
    <mergeCell ref="J500:L500"/>
    <mergeCell ref="N500:P500"/>
    <mergeCell ref="R500:T500"/>
    <mergeCell ref="V500:X500"/>
    <mergeCell ref="C488:D488"/>
    <mergeCell ref="G488:H488"/>
    <mergeCell ref="K488:L488"/>
    <mergeCell ref="O488:P488"/>
    <mergeCell ref="S488:T488"/>
    <mergeCell ref="W488:X488"/>
    <mergeCell ref="C487:D487"/>
    <mergeCell ref="G487:H487"/>
    <mergeCell ref="K487:L487"/>
    <mergeCell ref="O487:P487"/>
    <mergeCell ref="S487:T487"/>
    <mergeCell ref="W487:X487"/>
    <mergeCell ref="C486:D486"/>
    <mergeCell ref="G486:H486"/>
    <mergeCell ref="K486:L486"/>
    <mergeCell ref="O486:P486"/>
    <mergeCell ref="S486:T486"/>
    <mergeCell ref="W486:X486"/>
    <mergeCell ref="C485:D485"/>
    <mergeCell ref="G485:H485"/>
    <mergeCell ref="K485:L485"/>
    <mergeCell ref="O485:P485"/>
    <mergeCell ref="S485:T485"/>
    <mergeCell ref="W485:X485"/>
    <mergeCell ref="C484:D484"/>
    <mergeCell ref="G484:H484"/>
    <mergeCell ref="K484:L484"/>
    <mergeCell ref="O484:P484"/>
    <mergeCell ref="S484:T484"/>
    <mergeCell ref="W484:X484"/>
    <mergeCell ref="C483:D483"/>
    <mergeCell ref="G483:H483"/>
    <mergeCell ref="K483:L483"/>
    <mergeCell ref="O483:P483"/>
    <mergeCell ref="S483:T483"/>
    <mergeCell ref="W483:X483"/>
    <mergeCell ref="C481:D481"/>
    <mergeCell ref="G481:H481"/>
    <mergeCell ref="K481:L481"/>
    <mergeCell ref="O481:P481"/>
    <mergeCell ref="S481:T481"/>
    <mergeCell ref="W481:X481"/>
    <mergeCell ref="C480:D480"/>
    <mergeCell ref="G480:H480"/>
    <mergeCell ref="K480:L480"/>
    <mergeCell ref="O480:P480"/>
    <mergeCell ref="S480:T480"/>
    <mergeCell ref="W480:X480"/>
    <mergeCell ref="B475:D475"/>
    <mergeCell ref="F475:H475"/>
    <mergeCell ref="J475:L475"/>
    <mergeCell ref="N475:P475"/>
    <mergeCell ref="R475:T475"/>
    <mergeCell ref="V475:X475"/>
    <mergeCell ref="C463:D463"/>
    <mergeCell ref="G463:H463"/>
    <mergeCell ref="K463:L463"/>
    <mergeCell ref="O463:P463"/>
    <mergeCell ref="S463:T463"/>
    <mergeCell ref="W463:X463"/>
    <mergeCell ref="C462:D462"/>
    <mergeCell ref="G462:H462"/>
    <mergeCell ref="K462:L462"/>
    <mergeCell ref="O462:P462"/>
    <mergeCell ref="S462:T462"/>
    <mergeCell ref="W462:X462"/>
    <mergeCell ref="C461:D461"/>
    <mergeCell ref="G461:H461"/>
    <mergeCell ref="K461:L461"/>
    <mergeCell ref="O461:P461"/>
    <mergeCell ref="S461:T461"/>
    <mergeCell ref="W461:X461"/>
    <mergeCell ref="C460:D460"/>
    <mergeCell ref="G460:H460"/>
    <mergeCell ref="K460:L460"/>
    <mergeCell ref="O460:P460"/>
    <mergeCell ref="S460:T460"/>
    <mergeCell ref="W460:X460"/>
    <mergeCell ref="C459:D459"/>
    <mergeCell ref="G459:H459"/>
    <mergeCell ref="K459:L459"/>
    <mergeCell ref="O459:P459"/>
    <mergeCell ref="S459:T459"/>
    <mergeCell ref="W459:X459"/>
    <mergeCell ref="C458:D458"/>
    <mergeCell ref="G458:H458"/>
    <mergeCell ref="K458:L458"/>
    <mergeCell ref="O458:P458"/>
    <mergeCell ref="S458:T458"/>
    <mergeCell ref="W458:X458"/>
    <mergeCell ref="C456:D456"/>
    <mergeCell ref="G456:H456"/>
    <mergeCell ref="K456:L456"/>
    <mergeCell ref="O456:P456"/>
    <mergeCell ref="S456:T456"/>
    <mergeCell ref="W456:X456"/>
    <mergeCell ref="C455:D455"/>
    <mergeCell ref="G455:H455"/>
    <mergeCell ref="K455:L455"/>
    <mergeCell ref="O455:P455"/>
    <mergeCell ref="S455:T455"/>
    <mergeCell ref="W455:X455"/>
    <mergeCell ref="B450:D450"/>
    <mergeCell ref="F450:H450"/>
    <mergeCell ref="J450:L450"/>
    <mergeCell ref="N450:P450"/>
    <mergeCell ref="R450:T450"/>
    <mergeCell ref="V450:X450"/>
    <mergeCell ref="C438:D438"/>
    <mergeCell ref="G438:H438"/>
    <mergeCell ref="K438:L438"/>
    <mergeCell ref="O438:P438"/>
    <mergeCell ref="S438:T438"/>
    <mergeCell ref="W438:X438"/>
    <mergeCell ref="C437:D437"/>
    <mergeCell ref="G437:H437"/>
    <mergeCell ref="K437:L437"/>
    <mergeCell ref="O437:P437"/>
    <mergeCell ref="S437:T437"/>
    <mergeCell ref="W437:X437"/>
    <mergeCell ref="C436:D436"/>
    <mergeCell ref="G436:H436"/>
    <mergeCell ref="K436:L436"/>
    <mergeCell ref="O436:P436"/>
    <mergeCell ref="S436:T436"/>
    <mergeCell ref="W436:X436"/>
    <mergeCell ref="C435:D435"/>
    <mergeCell ref="G435:H435"/>
    <mergeCell ref="K435:L435"/>
    <mergeCell ref="O435:P435"/>
    <mergeCell ref="S435:T435"/>
    <mergeCell ref="W435:X435"/>
    <mergeCell ref="C434:D434"/>
    <mergeCell ref="G434:H434"/>
    <mergeCell ref="K434:L434"/>
    <mergeCell ref="O434:P434"/>
    <mergeCell ref="S434:T434"/>
    <mergeCell ref="W434:X434"/>
    <mergeCell ref="C433:D433"/>
    <mergeCell ref="G433:H433"/>
    <mergeCell ref="K433:L433"/>
    <mergeCell ref="O433:P433"/>
    <mergeCell ref="S433:T433"/>
    <mergeCell ref="W433:X433"/>
    <mergeCell ref="C431:D431"/>
    <mergeCell ref="G431:H431"/>
    <mergeCell ref="K431:L431"/>
    <mergeCell ref="O431:P431"/>
    <mergeCell ref="S431:T431"/>
    <mergeCell ref="W431:X431"/>
    <mergeCell ref="C430:D430"/>
    <mergeCell ref="G430:H430"/>
    <mergeCell ref="K430:L430"/>
    <mergeCell ref="O430:P430"/>
    <mergeCell ref="S430:T430"/>
    <mergeCell ref="W430:X430"/>
    <mergeCell ref="B425:D425"/>
    <mergeCell ref="F425:H425"/>
    <mergeCell ref="J425:L425"/>
    <mergeCell ref="N425:P425"/>
    <mergeCell ref="R425:T425"/>
    <mergeCell ref="V425:X425"/>
    <mergeCell ref="C413:D413"/>
    <mergeCell ref="G413:H413"/>
    <mergeCell ref="K413:L413"/>
    <mergeCell ref="O413:P413"/>
    <mergeCell ref="S413:T413"/>
    <mergeCell ref="W413:X413"/>
    <mergeCell ref="C412:D412"/>
    <mergeCell ref="G412:H412"/>
    <mergeCell ref="K412:L412"/>
    <mergeCell ref="O412:P412"/>
    <mergeCell ref="S412:T412"/>
    <mergeCell ref="W412:X412"/>
    <mergeCell ref="C411:D411"/>
    <mergeCell ref="G411:H411"/>
    <mergeCell ref="K411:L411"/>
    <mergeCell ref="O411:P411"/>
    <mergeCell ref="S411:T411"/>
    <mergeCell ref="W411:X411"/>
    <mergeCell ref="C410:D410"/>
    <mergeCell ref="G410:H410"/>
    <mergeCell ref="K410:L410"/>
    <mergeCell ref="O410:P410"/>
    <mergeCell ref="S410:T410"/>
    <mergeCell ref="W410:X410"/>
    <mergeCell ref="C409:D409"/>
    <mergeCell ref="G409:H409"/>
    <mergeCell ref="K409:L409"/>
    <mergeCell ref="O409:P409"/>
    <mergeCell ref="S409:T409"/>
    <mergeCell ref="W409:X409"/>
    <mergeCell ref="C408:D408"/>
    <mergeCell ref="G408:H408"/>
    <mergeCell ref="K408:L408"/>
    <mergeCell ref="O408:P408"/>
    <mergeCell ref="S408:T408"/>
    <mergeCell ref="W408:X408"/>
    <mergeCell ref="C406:D406"/>
    <mergeCell ref="G406:H406"/>
    <mergeCell ref="K406:L406"/>
    <mergeCell ref="O406:P406"/>
    <mergeCell ref="S406:T406"/>
    <mergeCell ref="W406:X406"/>
    <mergeCell ref="C405:D405"/>
    <mergeCell ref="G405:H405"/>
    <mergeCell ref="K405:L405"/>
    <mergeCell ref="O405:P405"/>
    <mergeCell ref="S405:T405"/>
    <mergeCell ref="W405:X405"/>
    <mergeCell ref="B400:D400"/>
    <mergeCell ref="F400:H400"/>
    <mergeCell ref="J400:L400"/>
    <mergeCell ref="N400:P400"/>
    <mergeCell ref="R400:T400"/>
    <mergeCell ref="V400:X400"/>
    <mergeCell ref="C388:D388"/>
    <mergeCell ref="G388:H388"/>
    <mergeCell ref="K388:L388"/>
    <mergeCell ref="O388:P388"/>
    <mergeCell ref="S388:T388"/>
    <mergeCell ref="W388:X388"/>
    <mergeCell ref="C387:D387"/>
    <mergeCell ref="G387:H387"/>
    <mergeCell ref="K387:L387"/>
    <mergeCell ref="O387:P387"/>
    <mergeCell ref="S387:T387"/>
    <mergeCell ref="W387:X387"/>
    <mergeCell ref="C386:D386"/>
    <mergeCell ref="G386:H386"/>
    <mergeCell ref="K386:L386"/>
    <mergeCell ref="O386:P386"/>
    <mergeCell ref="S386:T386"/>
    <mergeCell ref="W386:X386"/>
    <mergeCell ref="C385:D385"/>
    <mergeCell ref="G385:H385"/>
    <mergeCell ref="K385:L385"/>
    <mergeCell ref="O385:P385"/>
    <mergeCell ref="S385:T385"/>
    <mergeCell ref="W385:X385"/>
    <mergeCell ref="C384:D384"/>
    <mergeCell ref="G384:H384"/>
    <mergeCell ref="K384:L384"/>
    <mergeCell ref="O384:P384"/>
    <mergeCell ref="S384:T384"/>
    <mergeCell ref="W384:X384"/>
    <mergeCell ref="C383:D383"/>
    <mergeCell ref="G383:H383"/>
    <mergeCell ref="K383:L383"/>
    <mergeCell ref="O383:P383"/>
    <mergeCell ref="S383:T383"/>
    <mergeCell ref="W383:X383"/>
    <mergeCell ref="C381:D381"/>
    <mergeCell ref="G381:H381"/>
    <mergeCell ref="K381:L381"/>
    <mergeCell ref="O381:P381"/>
    <mergeCell ref="S381:T381"/>
    <mergeCell ref="W381:X381"/>
    <mergeCell ref="C380:D380"/>
    <mergeCell ref="G380:H380"/>
    <mergeCell ref="K380:L380"/>
    <mergeCell ref="O380:P380"/>
    <mergeCell ref="S380:T380"/>
    <mergeCell ref="W380:X380"/>
    <mergeCell ref="B375:D375"/>
    <mergeCell ref="F375:H375"/>
    <mergeCell ref="J375:L375"/>
    <mergeCell ref="N375:P375"/>
    <mergeCell ref="R375:T375"/>
    <mergeCell ref="V375:X375"/>
    <mergeCell ref="C363:D363"/>
    <mergeCell ref="G363:H363"/>
    <mergeCell ref="K363:L363"/>
    <mergeCell ref="O363:P363"/>
    <mergeCell ref="S363:T363"/>
    <mergeCell ref="W363:X363"/>
    <mergeCell ref="C362:D362"/>
    <mergeCell ref="G362:H362"/>
    <mergeCell ref="K362:L362"/>
    <mergeCell ref="O362:P362"/>
    <mergeCell ref="S362:T362"/>
    <mergeCell ref="W362:X362"/>
    <mergeCell ref="C361:D361"/>
    <mergeCell ref="G361:H361"/>
    <mergeCell ref="K361:L361"/>
    <mergeCell ref="O361:P361"/>
    <mergeCell ref="S361:T361"/>
    <mergeCell ref="W361:X361"/>
    <mergeCell ref="C360:D360"/>
    <mergeCell ref="G360:H360"/>
    <mergeCell ref="K360:L360"/>
    <mergeCell ref="O360:P360"/>
    <mergeCell ref="S360:T360"/>
    <mergeCell ref="W360:X360"/>
    <mergeCell ref="C359:D359"/>
    <mergeCell ref="G359:H359"/>
    <mergeCell ref="K359:L359"/>
    <mergeCell ref="O359:P359"/>
    <mergeCell ref="S359:T359"/>
    <mergeCell ref="W359:X359"/>
    <mergeCell ref="C358:D358"/>
    <mergeCell ref="G358:H358"/>
    <mergeCell ref="K358:L358"/>
    <mergeCell ref="O358:P358"/>
    <mergeCell ref="S358:T358"/>
    <mergeCell ref="W358:X358"/>
    <mergeCell ref="C356:D356"/>
    <mergeCell ref="G356:H356"/>
    <mergeCell ref="K356:L356"/>
    <mergeCell ref="O356:P356"/>
    <mergeCell ref="S356:T356"/>
    <mergeCell ref="W356:X356"/>
    <mergeCell ref="C355:D355"/>
    <mergeCell ref="G355:H355"/>
    <mergeCell ref="K355:L355"/>
    <mergeCell ref="O355:P355"/>
    <mergeCell ref="S355:T355"/>
    <mergeCell ref="W355:X355"/>
    <mergeCell ref="B350:D350"/>
    <mergeCell ref="F350:H350"/>
    <mergeCell ref="J350:L350"/>
    <mergeCell ref="N350:P350"/>
    <mergeCell ref="R350:T350"/>
    <mergeCell ref="V350:X350"/>
    <mergeCell ref="C338:D338"/>
    <mergeCell ref="G338:H338"/>
    <mergeCell ref="K338:L338"/>
    <mergeCell ref="O338:P338"/>
    <mergeCell ref="S338:T338"/>
    <mergeCell ref="W338:X338"/>
    <mergeCell ref="C337:D337"/>
    <mergeCell ref="G337:H337"/>
    <mergeCell ref="K337:L337"/>
    <mergeCell ref="O337:P337"/>
    <mergeCell ref="S337:T337"/>
    <mergeCell ref="W337:X337"/>
    <mergeCell ref="C336:D336"/>
    <mergeCell ref="G336:H336"/>
    <mergeCell ref="K336:L336"/>
    <mergeCell ref="O336:P336"/>
    <mergeCell ref="S336:T336"/>
    <mergeCell ref="W336:X336"/>
    <mergeCell ref="C335:D335"/>
    <mergeCell ref="G335:H335"/>
    <mergeCell ref="K335:L335"/>
    <mergeCell ref="O335:P335"/>
    <mergeCell ref="S335:T335"/>
    <mergeCell ref="W335:X335"/>
    <mergeCell ref="C334:D334"/>
    <mergeCell ref="G334:H334"/>
    <mergeCell ref="K334:L334"/>
    <mergeCell ref="O334:P334"/>
    <mergeCell ref="S334:T334"/>
    <mergeCell ref="W334:X334"/>
    <mergeCell ref="C333:D333"/>
    <mergeCell ref="G333:H333"/>
    <mergeCell ref="K333:L333"/>
    <mergeCell ref="O333:P333"/>
    <mergeCell ref="S333:T333"/>
    <mergeCell ref="W333:X333"/>
    <mergeCell ref="C331:D331"/>
    <mergeCell ref="G331:H331"/>
    <mergeCell ref="K331:L331"/>
    <mergeCell ref="O331:P331"/>
    <mergeCell ref="S331:T331"/>
    <mergeCell ref="W331:X331"/>
    <mergeCell ref="C330:D330"/>
    <mergeCell ref="G330:H330"/>
    <mergeCell ref="K330:L330"/>
    <mergeCell ref="O330:P330"/>
    <mergeCell ref="S330:T330"/>
    <mergeCell ref="W330:X330"/>
    <mergeCell ref="B325:D325"/>
    <mergeCell ref="F325:H325"/>
    <mergeCell ref="J325:L325"/>
    <mergeCell ref="N325:P325"/>
    <mergeCell ref="R325:T325"/>
    <mergeCell ref="V325:X325"/>
    <mergeCell ref="C313:D313"/>
    <mergeCell ref="G313:H313"/>
    <mergeCell ref="K313:L313"/>
    <mergeCell ref="O313:P313"/>
    <mergeCell ref="S313:T313"/>
    <mergeCell ref="W313:X313"/>
    <mergeCell ref="C312:D312"/>
    <mergeCell ref="G312:H312"/>
    <mergeCell ref="K312:L312"/>
    <mergeCell ref="O312:P312"/>
    <mergeCell ref="S312:T312"/>
    <mergeCell ref="W312:X312"/>
    <mergeCell ref="C311:D311"/>
    <mergeCell ref="G311:H311"/>
    <mergeCell ref="K311:L311"/>
    <mergeCell ref="O311:P311"/>
    <mergeCell ref="S311:T311"/>
    <mergeCell ref="W311:X311"/>
    <mergeCell ref="C310:D310"/>
    <mergeCell ref="G310:H310"/>
    <mergeCell ref="K310:L310"/>
    <mergeCell ref="O310:P310"/>
    <mergeCell ref="S310:T310"/>
    <mergeCell ref="W310:X310"/>
    <mergeCell ref="C309:D309"/>
    <mergeCell ref="G309:H309"/>
    <mergeCell ref="K309:L309"/>
    <mergeCell ref="O309:P309"/>
    <mergeCell ref="S309:T309"/>
    <mergeCell ref="W309:X309"/>
    <mergeCell ref="C308:D308"/>
    <mergeCell ref="G308:H308"/>
    <mergeCell ref="K308:L308"/>
    <mergeCell ref="O308:P308"/>
    <mergeCell ref="S308:T308"/>
    <mergeCell ref="W308:X308"/>
    <mergeCell ref="C306:D306"/>
    <mergeCell ref="G306:H306"/>
    <mergeCell ref="K306:L306"/>
    <mergeCell ref="O306:P306"/>
    <mergeCell ref="S306:T306"/>
    <mergeCell ref="W306:X306"/>
    <mergeCell ref="C305:D305"/>
    <mergeCell ref="G305:H305"/>
    <mergeCell ref="K305:L305"/>
    <mergeCell ref="O305:P305"/>
    <mergeCell ref="S305:T305"/>
    <mergeCell ref="W305:X305"/>
    <mergeCell ref="B300:D300"/>
    <mergeCell ref="F300:H300"/>
    <mergeCell ref="J300:L300"/>
    <mergeCell ref="N300:P300"/>
    <mergeCell ref="R300:T300"/>
    <mergeCell ref="V300:X300"/>
    <mergeCell ref="C288:D288"/>
    <mergeCell ref="G288:H288"/>
    <mergeCell ref="K288:L288"/>
    <mergeCell ref="O288:P288"/>
    <mergeCell ref="S288:T288"/>
    <mergeCell ref="W288:X288"/>
    <mergeCell ref="C287:D287"/>
    <mergeCell ref="G287:H287"/>
    <mergeCell ref="K287:L287"/>
    <mergeCell ref="O287:P287"/>
    <mergeCell ref="S287:T287"/>
    <mergeCell ref="W287:X287"/>
    <mergeCell ref="C286:D286"/>
    <mergeCell ref="G286:H286"/>
    <mergeCell ref="K286:L286"/>
    <mergeCell ref="O286:P286"/>
    <mergeCell ref="S286:T286"/>
    <mergeCell ref="W286:X286"/>
    <mergeCell ref="C285:D285"/>
    <mergeCell ref="G285:H285"/>
    <mergeCell ref="K285:L285"/>
    <mergeCell ref="O285:P285"/>
    <mergeCell ref="S285:T285"/>
    <mergeCell ref="W285:X285"/>
    <mergeCell ref="C284:D284"/>
    <mergeCell ref="G284:H284"/>
    <mergeCell ref="K284:L284"/>
    <mergeCell ref="O284:P284"/>
    <mergeCell ref="S284:T284"/>
    <mergeCell ref="W284:X284"/>
    <mergeCell ref="C283:D283"/>
    <mergeCell ref="G283:H283"/>
    <mergeCell ref="K283:L283"/>
    <mergeCell ref="O283:P283"/>
    <mergeCell ref="S283:T283"/>
    <mergeCell ref="W283:X283"/>
    <mergeCell ref="C281:D281"/>
    <mergeCell ref="G281:H281"/>
    <mergeCell ref="K281:L281"/>
    <mergeCell ref="O281:P281"/>
    <mergeCell ref="S281:T281"/>
    <mergeCell ref="W281:X281"/>
    <mergeCell ref="C280:D280"/>
    <mergeCell ref="G280:H280"/>
    <mergeCell ref="K280:L280"/>
    <mergeCell ref="O280:P280"/>
    <mergeCell ref="S280:T280"/>
    <mergeCell ref="W280:X280"/>
    <mergeCell ref="B275:D275"/>
    <mergeCell ref="F275:H275"/>
    <mergeCell ref="J275:L275"/>
    <mergeCell ref="N275:P275"/>
    <mergeCell ref="R275:T275"/>
    <mergeCell ref="V275:X275"/>
    <mergeCell ref="C263:D263"/>
    <mergeCell ref="G263:H263"/>
    <mergeCell ref="K263:L263"/>
    <mergeCell ref="O263:P263"/>
    <mergeCell ref="S263:T263"/>
    <mergeCell ref="W263:X263"/>
    <mergeCell ref="C262:D262"/>
    <mergeCell ref="G262:H262"/>
    <mergeCell ref="K262:L262"/>
    <mergeCell ref="O262:P262"/>
    <mergeCell ref="S262:T262"/>
    <mergeCell ref="W262:X262"/>
    <mergeCell ref="C261:D261"/>
    <mergeCell ref="G261:H261"/>
    <mergeCell ref="K261:L261"/>
    <mergeCell ref="O261:P261"/>
    <mergeCell ref="S261:T261"/>
    <mergeCell ref="W261:X261"/>
    <mergeCell ref="C260:D260"/>
    <mergeCell ref="G260:H260"/>
    <mergeCell ref="K260:L260"/>
    <mergeCell ref="O260:P260"/>
    <mergeCell ref="S260:T260"/>
    <mergeCell ref="W260:X260"/>
    <mergeCell ref="C259:D259"/>
    <mergeCell ref="G259:H259"/>
    <mergeCell ref="K259:L259"/>
    <mergeCell ref="O259:P259"/>
    <mergeCell ref="S259:T259"/>
    <mergeCell ref="W259:X259"/>
    <mergeCell ref="C258:D258"/>
    <mergeCell ref="G258:H258"/>
    <mergeCell ref="K258:L258"/>
    <mergeCell ref="O258:P258"/>
    <mergeCell ref="S258:T258"/>
    <mergeCell ref="W258:X258"/>
    <mergeCell ref="C256:D256"/>
    <mergeCell ref="G256:H256"/>
    <mergeCell ref="K256:L256"/>
    <mergeCell ref="O256:P256"/>
    <mergeCell ref="S256:T256"/>
    <mergeCell ref="W256:X256"/>
    <mergeCell ref="C255:D255"/>
    <mergeCell ref="G255:H255"/>
    <mergeCell ref="K255:L255"/>
    <mergeCell ref="O255:P255"/>
    <mergeCell ref="S255:T255"/>
    <mergeCell ref="W255:X255"/>
    <mergeCell ref="B250:D250"/>
    <mergeCell ref="F250:H250"/>
    <mergeCell ref="J250:L250"/>
    <mergeCell ref="N250:P250"/>
    <mergeCell ref="R250:T250"/>
    <mergeCell ref="V250:X250"/>
    <mergeCell ref="C238:D238"/>
    <mergeCell ref="G238:H238"/>
    <mergeCell ref="K238:L238"/>
    <mergeCell ref="O238:P238"/>
    <mergeCell ref="S238:T238"/>
    <mergeCell ref="W238:X238"/>
    <mergeCell ref="C237:D237"/>
    <mergeCell ref="G237:H237"/>
    <mergeCell ref="K237:L237"/>
    <mergeCell ref="O237:P237"/>
    <mergeCell ref="S237:T237"/>
    <mergeCell ref="W237:X237"/>
    <mergeCell ref="C236:D236"/>
    <mergeCell ref="G236:H236"/>
    <mergeCell ref="K236:L236"/>
    <mergeCell ref="O236:P236"/>
    <mergeCell ref="S236:T236"/>
    <mergeCell ref="W236:X236"/>
    <mergeCell ref="C235:D235"/>
    <mergeCell ref="G235:H235"/>
    <mergeCell ref="K235:L235"/>
    <mergeCell ref="O235:P235"/>
    <mergeCell ref="S235:T235"/>
    <mergeCell ref="W235:X235"/>
    <mergeCell ref="C234:D234"/>
    <mergeCell ref="G234:H234"/>
    <mergeCell ref="K234:L234"/>
    <mergeCell ref="O234:P234"/>
    <mergeCell ref="S234:T234"/>
    <mergeCell ref="W234:X234"/>
    <mergeCell ref="C233:D233"/>
    <mergeCell ref="G233:H233"/>
    <mergeCell ref="K233:L233"/>
    <mergeCell ref="O233:P233"/>
    <mergeCell ref="S233:T233"/>
    <mergeCell ref="W233:X233"/>
    <mergeCell ref="C231:D231"/>
    <mergeCell ref="G231:H231"/>
    <mergeCell ref="K231:L231"/>
    <mergeCell ref="O231:P231"/>
    <mergeCell ref="S231:T231"/>
    <mergeCell ref="W231:X231"/>
    <mergeCell ref="C230:D230"/>
    <mergeCell ref="G230:H230"/>
    <mergeCell ref="K230:L230"/>
    <mergeCell ref="O230:P230"/>
    <mergeCell ref="S230:T230"/>
    <mergeCell ref="W230:X230"/>
    <mergeCell ref="B225:D225"/>
    <mergeCell ref="F225:H225"/>
    <mergeCell ref="J225:L225"/>
    <mergeCell ref="N225:P225"/>
    <mergeCell ref="R225:T225"/>
    <mergeCell ref="V225:X225"/>
    <mergeCell ref="C213:D213"/>
    <mergeCell ref="G213:H213"/>
    <mergeCell ref="K213:L213"/>
    <mergeCell ref="O213:P213"/>
    <mergeCell ref="S213:T213"/>
    <mergeCell ref="W213:X213"/>
    <mergeCell ref="C212:D212"/>
    <mergeCell ref="G212:H212"/>
    <mergeCell ref="K212:L212"/>
    <mergeCell ref="O212:P212"/>
    <mergeCell ref="S212:T212"/>
    <mergeCell ref="W212:X212"/>
    <mergeCell ref="C211:D211"/>
    <mergeCell ref="G211:H211"/>
    <mergeCell ref="K211:L211"/>
    <mergeCell ref="O211:P211"/>
    <mergeCell ref="S211:T211"/>
    <mergeCell ref="W211:X211"/>
    <mergeCell ref="C210:D210"/>
    <mergeCell ref="G210:H210"/>
    <mergeCell ref="K210:L210"/>
    <mergeCell ref="O210:P210"/>
    <mergeCell ref="S210:T210"/>
    <mergeCell ref="W210:X210"/>
    <mergeCell ref="C209:D209"/>
    <mergeCell ref="G209:H209"/>
    <mergeCell ref="K209:L209"/>
    <mergeCell ref="O209:P209"/>
    <mergeCell ref="S209:T209"/>
    <mergeCell ref="W209:X209"/>
    <mergeCell ref="C208:D208"/>
    <mergeCell ref="G208:H208"/>
    <mergeCell ref="K208:L208"/>
    <mergeCell ref="O208:P208"/>
    <mergeCell ref="S208:T208"/>
    <mergeCell ref="W208:X208"/>
    <mergeCell ref="C206:D206"/>
    <mergeCell ref="G206:H206"/>
    <mergeCell ref="K206:L206"/>
    <mergeCell ref="O206:P206"/>
    <mergeCell ref="S206:T206"/>
    <mergeCell ref="W206:X206"/>
    <mergeCell ref="C205:D205"/>
    <mergeCell ref="G205:H205"/>
    <mergeCell ref="K205:L205"/>
    <mergeCell ref="O205:P205"/>
    <mergeCell ref="S205:T205"/>
    <mergeCell ref="W205:X205"/>
    <mergeCell ref="B200:D200"/>
    <mergeCell ref="F200:H200"/>
    <mergeCell ref="J200:L200"/>
    <mergeCell ref="N200:P200"/>
    <mergeCell ref="R200:T200"/>
    <mergeCell ref="V200:X200"/>
    <mergeCell ref="C188:D188"/>
    <mergeCell ref="G188:H188"/>
    <mergeCell ref="K188:L188"/>
    <mergeCell ref="O188:P188"/>
    <mergeCell ref="S188:T188"/>
    <mergeCell ref="W188:X188"/>
    <mergeCell ref="C187:D187"/>
    <mergeCell ref="G187:H187"/>
    <mergeCell ref="K187:L187"/>
    <mergeCell ref="O187:P187"/>
    <mergeCell ref="S187:T187"/>
    <mergeCell ref="W187:X187"/>
    <mergeCell ref="C186:D186"/>
    <mergeCell ref="G186:H186"/>
    <mergeCell ref="K186:L186"/>
    <mergeCell ref="O186:P186"/>
    <mergeCell ref="S186:T186"/>
    <mergeCell ref="W186:X186"/>
    <mergeCell ref="C185:D185"/>
    <mergeCell ref="G185:H185"/>
    <mergeCell ref="K185:L185"/>
    <mergeCell ref="O185:P185"/>
    <mergeCell ref="S185:T185"/>
    <mergeCell ref="W185:X185"/>
    <mergeCell ref="C184:D184"/>
    <mergeCell ref="G184:H184"/>
    <mergeCell ref="K184:L184"/>
    <mergeCell ref="O184:P184"/>
    <mergeCell ref="S184:T184"/>
    <mergeCell ref="W184:X184"/>
    <mergeCell ref="C183:D183"/>
    <mergeCell ref="G183:H183"/>
    <mergeCell ref="K183:L183"/>
    <mergeCell ref="O183:P183"/>
    <mergeCell ref="S183:T183"/>
    <mergeCell ref="W183:X183"/>
    <mergeCell ref="C181:D181"/>
    <mergeCell ref="G181:H181"/>
    <mergeCell ref="K181:L181"/>
    <mergeCell ref="O181:P181"/>
    <mergeCell ref="S181:T181"/>
    <mergeCell ref="W181:X181"/>
    <mergeCell ref="C180:D180"/>
    <mergeCell ref="G180:H180"/>
    <mergeCell ref="K180:L180"/>
    <mergeCell ref="O180:P180"/>
    <mergeCell ref="S180:T180"/>
    <mergeCell ref="W180:X180"/>
    <mergeCell ref="B175:D175"/>
    <mergeCell ref="F175:H175"/>
    <mergeCell ref="J175:L175"/>
    <mergeCell ref="N175:P175"/>
    <mergeCell ref="R175:T175"/>
    <mergeCell ref="V175:X175"/>
    <mergeCell ref="C163:D163"/>
    <mergeCell ref="G163:H163"/>
    <mergeCell ref="K163:L163"/>
    <mergeCell ref="O163:P163"/>
    <mergeCell ref="S163:T163"/>
    <mergeCell ref="W163:X163"/>
    <mergeCell ref="C162:D162"/>
    <mergeCell ref="G162:H162"/>
    <mergeCell ref="K162:L162"/>
    <mergeCell ref="O162:P162"/>
    <mergeCell ref="S162:T162"/>
    <mergeCell ref="W162:X162"/>
    <mergeCell ref="C161:D161"/>
    <mergeCell ref="G161:H161"/>
    <mergeCell ref="K161:L161"/>
    <mergeCell ref="O161:P161"/>
    <mergeCell ref="S161:T161"/>
    <mergeCell ref="W161:X161"/>
    <mergeCell ref="C160:D160"/>
    <mergeCell ref="G160:H160"/>
    <mergeCell ref="K160:L160"/>
    <mergeCell ref="O160:P160"/>
    <mergeCell ref="S160:T160"/>
    <mergeCell ref="W160:X160"/>
    <mergeCell ref="C159:D159"/>
    <mergeCell ref="G159:H159"/>
    <mergeCell ref="K159:L159"/>
    <mergeCell ref="O159:P159"/>
    <mergeCell ref="S159:T159"/>
    <mergeCell ref="W159:X159"/>
    <mergeCell ref="C158:D158"/>
    <mergeCell ref="G158:H158"/>
    <mergeCell ref="K158:L158"/>
    <mergeCell ref="O158:P158"/>
    <mergeCell ref="S158:T158"/>
    <mergeCell ref="W158:X158"/>
    <mergeCell ref="C156:D156"/>
    <mergeCell ref="G156:H156"/>
    <mergeCell ref="K156:L156"/>
    <mergeCell ref="O156:P156"/>
    <mergeCell ref="S156:T156"/>
    <mergeCell ref="W156:X156"/>
    <mergeCell ref="C155:D155"/>
    <mergeCell ref="G155:H155"/>
    <mergeCell ref="K155:L155"/>
    <mergeCell ref="O155:P155"/>
    <mergeCell ref="S155:T155"/>
    <mergeCell ref="W155:X155"/>
    <mergeCell ref="B150:D150"/>
    <mergeCell ref="F150:H150"/>
    <mergeCell ref="J150:L150"/>
    <mergeCell ref="N150:P150"/>
    <mergeCell ref="R150:T150"/>
    <mergeCell ref="V150:X150"/>
    <mergeCell ref="C138:D138"/>
    <mergeCell ref="G138:H138"/>
    <mergeCell ref="K138:L138"/>
    <mergeCell ref="O138:P138"/>
    <mergeCell ref="S138:T138"/>
    <mergeCell ref="W138:X138"/>
    <mergeCell ref="C137:D137"/>
    <mergeCell ref="G137:H137"/>
    <mergeCell ref="K137:L137"/>
    <mergeCell ref="O137:P137"/>
    <mergeCell ref="S137:T137"/>
    <mergeCell ref="W137:X137"/>
    <mergeCell ref="C136:D136"/>
    <mergeCell ref="G136:H136"/>
    <mergeCell ref="K136:L136"/>
    <mergeCell ref="O136:P136"/>
    <mergeCell ref="S136:T136"/>
    <mergeCell ref="W136:X136"/>
    <mergeCell ref="C135:D135"/>
    <mergeCell ref="G135:H135"/>
    <mergeCell ref="K135:L135"/>
    <mergeCell ref="O135:P135"/>
    <mergeCell ref="S135:T135"/>
    <mergeCell ref="W135:X135"/>
    <mergeCell ref="C134:D134"/>
    <mergeCell ref="G134:H134"/>
    <mergeCell ref="K134:L134"/>
    <mergeCell ref="O134:P134"/>
    <mergeCell ref="S134:T134"/>
    <mergeCell ref="W134:X134"/>
    <mergeCell ref="C133:D133"/>
    <mergeCell ref="G133:H133"/>
    <mergeCell ref="K133:L133"/>
    <mergeCell ref="O133:P133"/>
    <mergeCell ref="S133:T133"/>
    <mergeCell ref="W133:X133"/>
    <mergeCell ref="C131:D131"/>
    <mergeCell ref="G131:H131"/>
    <mergeCell ref="K131:L131"/>
    <mergeCell ref="O131:P131"/>
    <mergeCell ref="S131:T131"/>
    <mergeCell ref="W131:X131"/>
    <mergeCell ref="C130:D130"/>
    <mergeCell ref="G130:H130"/>
    <mergeCell ref="K130:L130"/>
    <mergeCell ref="O130:P130"/>
    <mergeCell ref="S130:T130"/>
    <mergeCell ref="W130:X130"/>
    <mergeCell ref="B125:D125"/>
    <mergeCell ref="F125:H125"/>
    <mergeCell ref="J125:L125"/>
    <mergeCell ref="N125:P125"/>
    <mergeCell ref="R125:T125"/>
    <mergeCell ref="V125:X125"/>
    <mergeCell ref="C113:D113"/>
    <mergeCell ref="G113:H113"/>
    <mergeCell ref="K113:L113"/>
    <mergeCell ref="O113:P113"/>
    <mergeCell ref="S113:T113"/>
    <mergeCell ref="W113:X113"/>
    <mergeCell ref="C112:D112"/>
    <mergeCell ref="G112:H112"/>
    <mergeCell ref="K112:L112"/>
    <mergeCell ref="O112:P112"/>
    <mergeCell ref="S112:T112"/>
    <mergeCell ref="W112:X112"/>
    <mergeCell ref="C111:D111"/>
    <mergeCell ref="G111:H111"/>
    <mergeCell ref="K111:L111"/>
    <mergeCell ref="O111:P111"/>
    <mergeCell ref="S111:T111"/>
    <mergeCell ref="W111:X111"/>
    <mergeCell ref="C110:D110"/>
    <mergeCell ref="G110:H110"/>
    <mergeCell ref="K110:L110"/>
    <mergeCell ref="O110:P110"/>
    <mergeCell ref="S110:T110"/>
    <mergeCell ref="W110:X110"/>
    <mergeCell ref="C109:D109"/>
    <mergeCell ref="G109:H109"/>
    <mergeCell ref="K109:L109"/>
    <mergeCell ref="O109:P109"/>
    <mergeCell ref="S109:T109"/>
    <mergeCell ref="W109:X109"/>
    <mergeCell ref="C108:D108"/>
    <mergeCell ref="G108:H108"/>
    <mergeCell ref="K108:L108"/>
    <mergeCell ref="O108:P108"/>
    <mergeCell ref="S108:T108"/>
    <mergeCell ref="W108:X108"/>
    <mergeCell ref="C106:D106"/>
    <mergeCell ref="G106:H106"/>
    <mergeCell ref="K106:L106"/>
    <mergeCell ref="O106:P106"/>
    <mergeCell ref="S106:T106"/>
    <mergeCell ref="W106:X106"/>
    <mergeCell ref="C105:D105"/>
    <mergeCell ref="G105:H105"/>
    <mergeCell ref="K105:L105"/>
    <mergeCell ref="O105:P105"/>
    <mergeCell ref="S105:T105"/>
    <mergeCell ref="W105:X105"/>
    <mergeCell ref="B100:D100"/>
    <mergeCell ref="F100:H100"/>
    <mergeCell ref="J100:L100"/>
    <mergeCell ref="N100:P100"/>
    <mergeCell ref="R100:T100"/>
    <mergeCell ref="V100:X100"/>
    <mergeCell ref="C88:D88"/>
    <mergeCell ref="G88:H88"/>
    <mergeCell ref="K88:L88"/>
    <mergeCell ref="O88:P88"/>
    <mergeCell ref="S88:T88"/>
    <mergeCell ref="W88:X88"/>
    <mergeCell ref="C87:D87"/>
    <mergeCell ref="G87:H87"/>
    <mergeCell ref="K87:L87"/>
    <mergeCell ref="O87:P87"/>
    <mergeCell ref="S87:T87"/>
    <mergeCell ref="W87:X87"/>
    <mergeCell ref="C86:D86"/>
    <mergeCell ref="G86:H86"/>
    <mergeCell ref="K86:L86"/>
    <mergeCell ref="O86:P86"/>
    <mergeCell ref="S86:T86"/>
    <mergeCell ref="W86:X86"/>
    <mergeCell ref="C85:D85"/>
    <mergeCell ref="G85:H85"/>
    <mergeCell ref="K85:L85"/>
    <mergeCell ref="O85:P85"/>
    <mergeCell ref="S85:T85"/>
    <mergeCell ref="W85:X85"/>
    <mergeCell ref="C84:D84"/>
    <mergeCell ref="G84:H84"/>
    <mergeCell ref="K84:L84"/>
    <mergeCell ref="O84:P84"/>
    <mergeCell ref="S84:T84"/>
    <mergeCell ref="W84:X84"/>
    <mergeCell ref="C83:D83"/>
    <mergeCell ref="G83:H83"/>
    <mergeCell ref="K83:L83"/>
    <mergeCell ref="O83:P83"/>
    <mergeCell ref="S83:T83"/>
    <mergeCell ref="W83:X83"/>
    <mergeCell ref="C81:D81"/>
    <mergeCell ref="G81:H81"/>
    <mergeCell ref="K81:L81"/>
    <mergeCell ref="O81:P81"/>
    <mergeCell ref="S81:T81"/>
    <mergeCell ref="W81:X81"/>
    <mergeCell ref="C80:D80"/>
    <mergeCell ref="G80:H80"/>
    <mergeCell ref="K80:L80"/>
    <mergeCell ref="O80:P80"/>
    <mergeCell ref="S80:T80"/>
    <mergeCell ref="W80:X80"/>
    <mergeCell ref="B75:D75"/>
    <mergeCell ref="F75:H75"/>
    <mergeCell ref="J75:L75"/>
    <mergeCell ref="N75:P75"/>
    <mergeCell ref="R75:T75"/>
    <mergeCell ref="V75:X75"/>
    <mergeCell ref="C63:D63"/>
    <mergeCell ref="G63:H63"/>
    <mergeCell ref="K63:L63"/>
    <mergeCell ref="O63:P63"/>
    <mergeCell ref="S63:T63"/>
    <mergeCell ref="W63:X63"/>
    <mergeCell ref="C62:D62"/>
    <mergeCell ref="G62:H62"/>
    <mergeCell ref="K62:L62"/>
    <mergeCell ref="O62:P62"/>
    <mergeCell ref="S62:T62"/>
    <mergeCell ref="W62:X62"/>
    <mergeCell ref="C61:D61"/>
    <mergeCell ref="G61:H61"/>
    <mergeCell ref="K61:L61"/>
    <mergeCell ref="O61:P61"/>
    <mergeCell ref="S61:T61"/>
    <mergeCell ref="W61:X61"/>
    <mergeCell ref="C60:D60"/>
    <mergeCell ref="G60:H60"/>
    <mergeCell ref="K60:L60"/>
    <mergeCell ref="O60:P60"/>
    <mergeCell ref="S60:T60"/>
    <mergeCell ref="W60:X60"/>
    <mergeCell ref="C59:D59"/>
    <mergeCell ref="G59:H59"/>
    <mergeCell ref="K59:L59"/>
    <mergeCell ref="O59:P59"/>
    <mergeCell ref="S59:T59"/>
    <mergeCell ref="W59:X59"/>
    <mergeCell ref="C58:D58"/>
    <mergeCell ref="G58:H58"/>
    <mergeCell ref="K58:L58"/>
    <mergeCell ref="O58:P58"/>
    <mergeCell ref="S58:T58"/>
    <mergeCell ref="W58:X58"/>
    <mergeCell ref="C56:D56"/>
    <mergeCell ref="G56:H56"/>
    <mergeCell ref="K56:L56"/>
    <mergeCell ref="O56:P56"/>
    <mergeCell ref="S56:T56"/>
    <mergeCell ref="W56:X56"/>
    <mergeCell ref="C55:D55"/>
    <mergeCell ref="G55:H55"/>
    <mergeCell ref="K55:L55"/>
    <mergeCell ref="O55:P55"/>
    <mergeCell ref="S55:T55"/>
    <mergeCell ref="W55:X55"/>
    <mergeCell ref="B50:D50"/>
    <mergeCell ref="F50:H50"/>
    <mergeCell ref="J50:L50"/>
    <mergeCell ref="N50:P50"/>
    <mergeCell ref="R50:T50"/>
    <mergeCell ref="V50:X50"/>
    <mergeCell ref="C38:D38"/>
    <mergeCell ref="G38:H38"/>
    <mergeCell ref="K38:L38"/>
    <mergeCell ref="O38:P38"/>
    <mergeCell ref="S38:T38"/>
    <mergeCell ref="W38:X38"/>
    <mergeCell ref="C37:D37"/>
    <mergeCell ref="G37:H37"/>
    <mergeCell ref="K37:L37"/>
    <mergeCell ref="O37:P37"/>
    <mergeCell ref="S37:T37"/>
    <mergeCell ref="W37:X37"/>
    <mergeCell ref="C36:D36"/>
    <mergeCell ref="G36:H36"/>
    <mergeCell ref="K36:L36"/>
    <mergeCell ref="O36:P36"/>
    <mergeCell ref="S36:T36"/>
    <mergeCell ref="W36:X36"/>
    <mergeCell ref="C35:D35"/>
    <mergeCell ref="G35:H35"/>
    <mergeCell ref="K35:L35"/>
    <mergeCell ref="O35:P35"/>
    <mergeCell ref="S35:T35"/>
    <mergeCell ref="W35:X35"/>
    <mergeCell ref="C34:D34"/>
    <mergeCell ref="G34:H34"/>
    <mergeCell ref="K34:L34"/>
    <mergeCell ref="O34:P34"/>
    <mergeCell ref="S34:T34"/>
    <mergeCell ref="W34:X34"/>
    <mergeCell ref="C33:D33"/>
    <mergeCell ref="G33:H33"/>
    <mergeCell ref="K33:L33"/>
    <mergeCell ref="O33:P33"/>
    <mergeCell ref="S33:T33"/>
    <mergeCell ref="W33:X33"/>
    <mergeCell ref="C31:D31"/>
    <mergeCell ref="G31:H31"/>
    <mergeCell ref="K31:L31"/>
    <mergeCell ref="O31:P31"/>
    <mergeCell ref="S31:T31"/>
    <mergeCell ref="W31:X31"/>
    <mergeCell ref="C30:D30"/>
    <mergeCell ref="G30:H30"/>
    <mergeCell ref="K30:L30"/>
    <mergeCell ref="O30:P30"/>
    <mergeCell ref="S30:T30"/>
    <mergeCell ref="W30:X30"/>
    <mergeCell ref="B25:D25"/>
    <mergeCell ref="F25:H25"/>
    <mergeCell ref="J25:L25"/>
    <mergeCell ref="N25:P25"/>
    <mergeCell ref="R25:T25"/>
    <mergeCell ref="V25:X25"/>
    <mergeCell ref="C13:D13"/>
    <mergeCell ref="G13:H13"/>
    <mergeCell ref="K13:L13"/>
    <mergeCell ref="O13:P13"/>
    <mergeCell ref="S13:T13"/>
    <mergeCell ref="W13:X13"/>
    <mergeCell ref="C12:D12"/>
    <mergeCell ref="G12:H12"/>
    <mergeCell ref="K12:L12"/>
    <mergeCell ref="O12:P12"/>
    <mergeCell ref="S12:T12"/>
    <mergeCell ref="W12:X12"/>
    <mergeCell ref="C11:D11"/>
    <mergeCell ref="G11:H11"/>
    <mergeCell ref="K11:L11"/>
    <mergeCell ref="O11:P11"/>
    <mergeCell ref="S11:T11"/>
    <mergeCell ref="W11:X11"/>
    <mergeCell ref="C10:D10"/>
    <mergeCell ref="G10:H10"/>
    <mergeCell ref="K10:L10"/>
    <mergeCell ref="O10:P10"/>
    <mergeCell ref="S10:T10"/>
    <mergeCell ref="W10:X10"/>
    <mergeCell ref="C9:D9"/>
    <mergeCell ref="G9:H9"/>
    <mergeCell ref="K9:L9"/>
    <mergeCell ref="O9:P9"/>
    <mergeCell ref="S9:T9"/>
    <mergeCell ref="W9:X9"/>
    <mergeCell ref="C8:D8"/>
    <mergeCell ref="G8:H8"/>
    <mergeCell ref="K8:L8"/>
    <mergeCell ref="O8:P8"/>
    <mergeCell ref="S8:T8"/>
    <mergeCell ref="W8:X8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O5:P5"/>
    <mergeCell ref="S5:T5"/>
    <mergeCell ref="W5:X5"/>
  </mergeCells>
  <phoneticPr fontId="1" type="noConversion"/>
  <conditionalFormatting sqref="A5:XFD13 A30:XFD38">
    <cfRule type="expression" dxfId="500" priority="142">
      <formula>RIGHT(INDIRECT(ADDRESS(FLOOR((ROW()-5)/25,1)*25+2,COLUMN())),3)="16C"</formula>
    </cfRule>
  </conditionalFormatting>
  <conditionalFormatting sqref="A55:XFD63">
    <cfRule type="expression" dxfId="499" priority="141">
      <formula>RIGHT(INDIRECT(ADDRESS(FLOOR((ROW()-5)/25,1)*25+2,COLUMN())),3)="16C"</formula>
    </cfRule>
  </conditionalFormatting>
  <conditionalFormatting sqref="A80:XFD88">
    <cfRule type="expression" dxfId="498" priority="140">
      <formula>RIGHT(INDIRECT(ADDRESS(FLOOR((ROW()-5)/25,1)*25+2,COLUMN())),3)="16C"</formula>
    </cfRule>
  </conditionalFormatting>
  <conditionalFormatting sqref="A105:XFD113">
    <cfRule type="expression" dxfId="497" priority="139">
      <formula>RIGHT(INDIRECT(ADDRESS(FLOOR((ROW()-5)/25,1)*25+2,COLUMN())),3)="16C"</formula>
    </cfRule>
  </conditionalFormatting>
  <conditionalFormatting sqref="A130:XFD138">
    <cfRule type="expression" dxfId="496" priority="138">
      <formula>RIGHT(INDIRECT(ADDRESS(FLOOR((ROW()-5)/25,1)*25+2,COLUMN())),3)="16C"</formula>
    </cfRule>
  </conditionalFormatting>
  <conditionalFormatting sqref="A180:XFD188 A155:XFD163">
    <cfRule type="expression" dxfId="495" priority="137">
      <formula>RIGHT(INDIRECT(ADDRESS(FLOOR((ROW()-5)/25,1)*25+2,COLUMN())),3)="16C"</formula>
    </cfRule>
  </conditionalFormatting>
  <conditionalFormatting sqref="A205:XFD213">
    <cfRule type="expression" dxfId="494" priority="136">
      <formula>RIGHT(INDIRECT(ADDRESS(FLOOR((ROW()-5)/25,1)*25+2,COLUMN())),3)="16C"</formula>
    </cfRule>
  </conditionalFormatting>
  <conditionalFormatting sqref="A230:XFD238">
    <cfRule type="expression" dxfId="493" priority="135">
      <formula>RIGHT(INDIRECT(ADDRESS(FLOOR((ROW()-5)/25,1)*25+2,COLUMN())),3)="16C"</formula>
    </cfRule>
  </conditionalFormatting>
  <conditionalFormatting sqref="A255:XFD263">
    <cfRule type="expression" dxfId="492" priority="134">
      <formula>RIGHT(INDIRECT(ADDRESS(FLOOR((ROW()-5)/25,1)*25+2,COLUMN())),3)="16C"</formula>
    </cfRule>
  </conditionalFormatting>
  <conditionalFormatting sqref="A280:XFD288">
    <cfRule type="expression" dxfId="491" priority="133">
      <formula>RIGHT(INDIRECT(ADDRESS(FLOOR((ROW()-5)/25,1)*25+2,COLUMN())),3)="16C"</formula>
    </cfRule>
  </conditionalFormatting>
  <conditionalFormatting sqref="A305:XFD313 A330:XFD338">
    <cfRule type="expression" dxfId="490" priority="132">
      <formula>RIGHT(INDIRECT(ADDRESS(FLOOR((ROW()-5)/25,1)*25+2,COLUMN())),3)="16C"</formula>
    </cfRule>
  </conditionalFormatting>
  <conditionalFormatting sqref="A355:XFD363">
    <cfRule type="expression" dxfId="489" priority="131">
      <formula>RIGHT(INDIRECT(ADDRESS(FLOOR((ROW()-5)/25,1)*25+2,COLUMN())),3)="16C"</formula>
    </cfRule>
  </conditionalFormatting>
  <conditionalFormatting sqref="A380:XFD388">
    <cfRule type="expression" dxfId="488" priority="130">
      <formula>RIGHT(INDIRECT(ADDRESS(FLOOR((ROW()-5)/25,1)*25+2,COLUMN())),3)="16C"</formula>
    </cfRule>
  </conditionalFormatting>
  <conditionalFormatting sqref="A405:XFD413">
    <cfRule type="expression" dxfId="487" priority="129">
      <formula>RIGHT(INDIRECT(ADDRESS(FLOOR((ROW()-5)/25,1)*25+2,COLUMN())),3)="16C"</formula>
    </cfRule>
  </conditionalFormatting>
  <conditionalFormatting sqref="A430:XFD438">
    <cfRule type="expression" dxfId="486" priority="128">
      <formula>RIGHT(INDIRECT(ADDRESS(FLOOR((ROW()-5)/25,1)*25+2,COLUMN())),3)="16C"</formula>
    </cfRule>
  </conditionalFormatting>
  <conditionalFormatting sqref="A455:XFD463 A480:XFD488">
    <cfRule type="expression" dxfId="485" priority="127">
      <formula>RIGHT(INDIRECT(ADDRESS(FLOOR((ROW()-5)/25,1)*25+2,COLUMN())),3)="16C"</formula>
    </cfRule>
  </conditionalFormatting>
  <conditionalFormatting sqref="A505:XFD513">
    <cfRule type="expression" dxfId="484" priority="126">
      <formula>RIGHT(INDIRECT(ADDRESS(FLOOR((ROW()-5)/25,1)*25+2,COLUMN())),3)="16C"</formula>
    </cfRule>
  </conditionalFormatting>
  <conditionalFormatting sqref="A530:XFD538">
    <cfRule type="expression" dxfId="483" priority="125">
      <formula>RIGHT(INDIRECT(ADDRESS(FLOOR((ROW()-5)/25,1)*25+2,COLUMN())),3)="16C"</formula>
    </cfRule>
  </conditionalFormatting>
  <conditionalFormatting sqref="A555:XFD563">
    <cfRule type="expression" dxfId="482" priority="124">
      <formula>RIGHT(INDIRECT(ADDRESS(FLOOR((ROW()-5)/25,1)*25+2,COLUMN())),3)="16C"</formula>
    </cfRule>
  </conditionalFormatting>
  <conditionalFormatting sqref="A580:XFD588">
    <cfRule type="expression" dxfId="481" priority="123">
      <formula>RIGHT(INDIRECT(ADDRESS(FLOOR((ROW()-5)/25,1)*25+2,COLUMN())),3)="16C"</formula>
    </cfRule>
  </conditionalFormatting>
  <conditionalFormatting sqref="B1:D1048576 F1:H1048576 J1:L1048576 N1:P1048576 R1:T1048576 V1:X1048576">
    <cfRule type="expression" dxfId="480" priority="122">
      <formula>INDIRECT(ADDRESS(FLOOR((ROW()-4)/25,1)*25+13,FLOOR((COLUMN()-2)/4,1)*4+3))=""</formula>
    </cfRule>
  </conditionalFormatting>
  <conditionalFormatting sqref="C84:D86">
    <cfRule type="expression" dxfId="479" priority="121">
      <formula>RIGHT(INDIRECT(ADDRESS(FLOOR((ROW()-5)/25,1)*25+2,COLUMN())),3)="16C"</formula>
    </cfRule>
  </conditionalFormatting>
  <conditionalFormatting sqref="G86:H86">
    <cfRule type="expression" dxfId="478" priority="120">
      <formula>RIGHT(INDIRECT(ADDRESS(FLOOR((ROW()-5)/25,1)*25+2,COLUMN())),3)="16C"</formula>
    </cfRule>
  </conditionalFormatting>
  <conditionalFormatting sqref="K86:L86">
    <cfRule type="expression" dxfId="477" priority="119">
      <formula>RIGHT(INDIRECT(ADDRESS(FLOOR((ROW()-5)/25,1)*25+2,COLUMN())),3)="16C"</formula>
    </cfRule>
  </conditionalFormatting>
  <conditionalFormatting sqref="O86:P86">
    <cfRule type="expression" dxfId="476" priority="118">
      <formula>RIGHT(INDIRECT(ADDRESS(FLOOR((ROW()-5)/25,1)*25+2,COLUMN())),3)="16C"</formula>
    </cfRule>
  </conditionalFormatting>
  <conditionalFormatting sqref="C108:D108">
    <cfRule type="expression" dxfId="475" priority="117">
      <formula>RIGHT(INDIRECT(ADDRESS(FLOOR((ROW()-5)/25,1)*25+2,COLUMN())),3)="16C"</formula>
    </cfRule>
  </conditionalFormatting>
  <conditionalFormatting sqref="C109:D111">
    <cfRule type="expression" dxfId="474" priority="116">
      <formula>RIGHT(INDIRECT(ADDRESS(FLOOR((ROW()-5)/25,1)*25+2,COLUMN())),3)="16C"</formula>
    </cfRule>
  </conditionalFormatting>
  <conditionalFormatting sqref="G109:H111">
    <cfRule type="expression" dxfId="473" priority="115">
      <formula>RIGHT(INDIRECT(ADDRESS(FLOOR((ROW()-5)/25,1)*25+2,COLUMN())),3)="16C"</formula>
    </cfRule>
  </conditionalFormatting>
  <conditionalFormatting sqref="K109:L111">
    <cfRule type="expression" dxfId="472" priority="114">
      <formula>RIGHT(INDIRECT(ADDRESS(FLOOR((ROW()-5)/25,1)*25+2,COLUMN())),3)="16C"</formula>
    </cfRule>
  </conditionalFormatting>
  <conditionalFormatting sqref="O109:P111">
    <cfRule type="expression" dxfId="471" priority="113">
      <formula>RIGHT(INDIRECT(ADDRESS(FLOOR((ROW()-5)/25,1)*25+2,COLUMN())),3)="16C"</formula>
    </cfRule>
  </conditionalFormatting>
  <conditionalFormatting sqref="S109:T111">
    <cfRule type="expression" dxfId="470" priority="112">
      <formula>RIGHT(INDIRECT(ADDRESS(FLOOR((ROW()-5)/25,1)*25+2,COLUMN())),3)="16C"</formula>
    </cfRule>
  </conditionalFormatting>
  <conditionalFormatting sqref="W111:X111">
    <cfRule type="expression" dxfId="469" priority="111">
      <formula>RIGHT(INDIRECT(ADDRESS(FLOOR((ROW()-5)/25,1)*25+2,COLUMN())),3)="16C"</formula>
    </cfRule>
  </conditionalFormatting>
  <conditionalFormatting sqref="C133:D136">
    <cfRule type="expression" dxfId="468" priority="110">
      <formula>RIGHT(INDIRECT(ADDRESS(FLOOR((ROW()-5)/25,1)*25+2,COLUMN())),3)="16C"</formula>
    </cfRule>
  </conditionalFormatting>
  <conditionalFormatting sqref="C136:D136">
    <cfRule type="expression" dxfId="467" priority="109">
      <formula>RIGHT(INDIRECT(ADDRESS(FLOOR((ROW()-5)/25,1)*25+2,COLUMN())),3)="16C"</formula>
    </cfRule>
  </conditionalFormatting>
  <conditionalFormatting sqref="G133:H136">
    <cfRule type="expression" dxfId="466" priority="108">
      <formula>RIGHT(INDIRECT(ADDRESS(FLOOR((ROW()-5)/25,1)*25+2,COLUMN())),3)="16C"</formula>
    </cfRule>
  </conditionalFormatting>
  <conditionalFormatting sqref="G136:H136">
    <cfRule type="expression" dxfId="465" priority="107">
      <formula>RIGHT(INDIRECT(ADDRESS(FLOOR((ROW()-5)/25,1)*25+2,COLUMN())),3)="16C"</formula>
    </cfRule>
  </conditionalFormatting>
  <conditionalFormatting sqref="K133:L136">
    <cfRule type="expression" dxfId="464" priority="106">
      <formula>RIGHT(INDIRECT(ADDRESS(FLOOR((ROW()-5)/25,1)*25+2,COLUMN())),3)="16C"</formula>
    </cfRule>
  </conditionalFormatting>
  <conditionalFormatting sqref="K136:L136">
    <cfRule type="expression" dxfId="463" priority="105">
      <formula>RIGHT(INDIRECT(ADDRESS(FLOOR((ROW()-5)/25,1)*25+2,COLUMN())),3)="16C"</formula>
    </cfRule>
  </conditionalFormatting>
  <conditionalFormatting sqref="G137:H137">
    <cfRule type="expression" dxfId="462" priority="104">
      <formula>RIGHT(INDIRECT(ADDRESS(FLOOR((ROW()-5)/25,1)*25+2,COLUMN())),3)="16C"</formula>
    </cfRule>
  </conditionalFormatting>
  <conditionalFormatting sqref="O136:P136">
    <cfRule type="expression" dxfId="461" priority="103">
      <formula>RIGHT(INDIRECT(ADDRESS(FLOOR((ROW()-5)/25,1)*25+2,COLUMN())),3)="16C"</formula>
    </cfRule>
  </conditionalFormatting>
  <conditionalFormatting sqref="O136:P136">
    <cfRule type="expression" dxfId="460" priority="102">
      <formula>RIGHT(INDIRECT(ADDRESS(FLOOR((ROW()-5)/25,1)*25+2,COLUMN())),3)="16C"</formula>
    </cfRule>
  </conditionalFormatting>
  <conditionalFormatting sqref="S136:T136">
    <cfRule type="expression" dxfId="459" priority="101">
      <formula>RIGHT(INDIRECT(ADDRESS(FLOOR((ROW()-5)/25,1)*25+2,COLUMN())),3)="16C"</formula>
    </cfRule>
  </conditionalFormatting>
  <conditionalFormatting sqref="S136:T136">
    <cfRule type="expression" dxfId="458" priority="100">
      <formula>RIGHT(INDIRECT(ADDRESS(FLOOR((ROW()-5)/25,1)*25+2,COLUMN())),3)="16C"</formula>
    </cfRule>
  </conditionalFormatting>
  <conditionalFormatting sqref="W136:X136">
    <cfRule type="expression" dxfId="457" priority="99">
      <formula>RIGHT(INDIRECT(ADDRESS(FLOOR((ROW()-5)/25,1)*25+2,COLUMN())),3)="16C"</formula>
    </cfRule>
  </conditionalFormatting>
  <conditionalFormatting sqref="W136:X136">
    <cfRule type="expression" dxfId="456" priority="98">
      <formula>RIGHT(INDIRECT(ADDRESS(FLOOR((ROW()-5)/25,1)*25+2,COLUMN())),3)="16C"</formula>
    </cfRule>
  </conditionalFormatting>
  <conditionalFormatting sqref="C159:D162">
    <cfRule type="expression" dxfId="455" priority="97">
      <formula>RIGHT(INDIRECT(ADDRESS(FLOOR((ROW()-5)/25,1)*25+2,COLUMN())),3)="16C"</formula>
    </cfRule>
  </conditionalFormatting>
  <conditionalFormatting sqref="C161:D161">
    <cfRule type="expression" dxfId="454" priority="96">
      <formula>RIGHT(INDIRECT(ADDRESS(FLOOR((ROW()-5)/25,1)*25+2,COLUMN())),3)="16C"</formula>
    </cfRule>
  </conditionalFormatting>
  <conditionalFormatting sqref="C161:D161">
    <cfRule type="expression" dxfId="453" priority="95">
      <formula>RIGHT(INDIRECT(ADDRESS(FLOOR((ROW()-5)/25,1)*25+2,COLUMN())),3)="16C"</formula>
    </cfRule>
  </conditionalFormatting>
  <conditionalFormatting sqref="G159:H162">
    <cfRule type="expression" dxfId="452" priority="94">
      <formula>RIGHT(INDIRECT(ADDRESS(FLOOR((ROW()-5)/25,1)*25+2,COLUMN())),3)="16C"</formula>
    </cfRule>
  </conditionalFormatting>
  <conditionalFormatting sqref="G161:H161">
    <cfRule type="expression" dxfId="451" priority="93">
      <formula>RIGHT(INDIRECT(ADDRESS(FLOOR((ROW()-5)/25,1)*25+2,COLUMN())),3)="16C"</formula>
    </cfRule>
  </conditionalFormatting>
  <conditionalFormatting sqref="G161:H161">
    <cfRule type="expression" dxfId="450" priority="92">
      <formula>RIGHT(INDIRECT(ADDRESS(FLOOR((ROW()-5)/25,1)*25+2,COLUMN())),3)="16C"</formula>
    </cfRule>
  </conditionalFormatting>
  <conditionalFormatting sqref="S159:T161">
    <cfRule type="expression" dxfId="449" priority="91">
      <formula>RIGHT(INDIRECT(ADDRESS(FLOOR((ROW()-5)/25,1)*25+2,COLUMN())),3)="16C"</formula>
    </cfRule>
  </conditionalFormatting>
  <conditionalFormatting sqref="S161:T161">
    <cfRule type="expression" dxfId="448" priority="90">
      <formula>RIGHT(INDIRECT(ADDRESS(FLOOR((ROW()-5)/25,1)*25+2,COLUMN())),3)="16C"</formula>
    </cfRule>
  </conditionalFormatting>
  <conditionalFormatting sqref="S161:T161">
    <cfRule type="expression" dxfId="447" priority="89">
      <formula>RIGHT(INDIRECT(ADDRESS(FLOOR((ROW()-5)/25,1)*25+2,COLUMN())),3)="16C"</formula>
    </cfRule>
  </conditionalFormatting>
  <conditionalFormatting sqref="S136:T136">
    <cfRule type="expression" dxfId="446" priority="88">
      <formula>RIGHT(INDIRECT(ADDRESS(FLOOR((ROW()-5)/25,1)*25+2,COLUMN())),3)="16C"</formula>
    </cfRule>
  </conditionalFormatting>
  <conditionalFormatting sqref="S136:T136">
    <cfRule type="expression" dxfId="445" priority="87">
      <formula>RIGHT(INDIRECT(ADDRESS(FLOOR((ROW()-5)/25,1)*25+2,COLUMN())),3)="16C"</formula>
    </cfRule>
  </conditionalFormatting>
  <conditionalFormatting sqref="O134:P136">
    <cfRule type="expression" dxfId="444" priority="86">
      <formula>RIGHT(INDIRECT(ADDRESS(FLOOR((ROW()-5)/25,1)*25+2,COLUMN())),3)="16C"</formula>
    </cfRule>
  </conditionalFormatting>
  <conditionalFormatting sqref="O134:P136">
    <cfRule type="expression" dxfId="443" priority="85">
      <formula>RIGHT(INDIRECT(ADDRESS(FLOOR((ROW()-5)/25,1)*25+2,COLUMN())),3)="16C"</formula>
    </cfRule>
  </conditionalFormatting>
  <conditionalFormatting sqref="O136:P136">
    <cfRule type="expression" dxfId="442" priority="84">
      <formula>RIGHT(INDIRECT(ADDRESS(FLOOR((ROW()-5)/25,1)*25+2,COLUMN())),3)="16C"</formula>
    </cfRule>
  </conditionalFormatting>
  <conditionalFormatting sqref="O136:P136">
    <cfRule type="expression" dxfId="441" priority="83">
      <formula>RIGHT(INDIRECT(ADDRESS(FLOOR((ROW()-5)/25,1)*25+2,COLUMN())),3)="16C"</formula>
    </cfRule>
  </conditionalFormatting>
  <conditionalFormatting sqref="C158:D158">
    <cfRule type="expression" dxfId="440" priority="82">
      <formula>RIGHT(INDIRECT(ADDRESS(FLOOR((ROW()-5)/25,1)*25+2,COLUMN())),3)="16C"</formula>
    </cfRule>
  </conditionalFormatting>
  <conditionalFormatting sqref="C159:D159">
    <cfRule type="expression" dxfId="439" priority="81">
      <formula>RIGHT(INDIRECT(ADDRESS(FLOOR((ROW()-5)/25,1)*25+2,COLUMN())),3)="16C"</formula>
    </cfRule>
  </conditionalFormatting>
  <conditionalFormatting sqref="C159:D159">
    <cfRule type="expression" dxfId="438" priority="80">
      <formula>RIGHT(INDIRECT(ADDRESS(FLOOR((ROW()-5)/25,1)*25+2,COLUMN())),3)="16C"</formula>
    </cfRule>
  </conditionalFormatting>
  <conditionalFormatting sqref="C159:D159">
    <cfRule type="expression" dxfId="437" priority="79">
      <formula>RIGHT(INDIRECT(ADDRESS(FLOOR((ROW()-5)/25,1)*25+2,COLUMN())),3)="16C"</formula>
    </cfRule>
  </conditionalFormatting>
  <conditionalFormatting sqref="C160:D161">
    <cfRule type="expression" dxfId="436" priority="78">
      <formula>RIGHT(INDIRECT(ADDRESS(FLOOR((ROW()-5)/25,1)*25+2,COLUMN())),3)="16C"</formula>
    </cfRule>
  </conditionalFormatting>
  <conditionalFormatting sqref="C161:D161">
    <cfRule type="expression" dxfId="435" priority="77">
      <formula>RIGHT(INDIRECT(ADDRESS(FLOOR((ROW()-5)/25,1)*25+2,COLUMN())),3)="16C"</formula>
    </cfRule>
  </conditionalFormatting>
  <conditionalFormatting sqref="C161:D161">
    <cfRule type="expression" dxfId="434" priority="76">
      <formula>RIGHT(INDIRECT(ADDRESS(FLOOR((ROW()-5)/25,1)*25+2,COLUMN())),3)="16C"</formula>
    </cfRule>
  </conditionalFormatting>
  <conditionalFormatting sqref="C161:D161">
    <cfRule type="expression" dxfId="433" priority="75">
      <formula>RIGHT(INDIRECT(ADDRESS(FLOOR((ROW()-5)/25,1)*25+2,COLUMN())),3)="16C"</formula>
    </cfRule>
  </conditionalFormatting>
  <conditionalFormatting sqref="C161:D161">
    <cfRule type="expression" dxfId="432" priority="74">
      <formula>RIGHT(INDIRECT(ADDRESS(FLOOR((ROW()-5)/25,1)*25+2,COLUMN())),3)="16C"</formula>
    </cfRule>
  </conditionalFormatting>
  <conditionalFormatting sqref="G159:H161">
    <cfRule type="expression" dxfId="431" priority="73">
      <formula>RIGHT(INDIRECT(ADDRESS(FLOOR((ROW()-5)/25,1)*25+2,COLUMN())),3)="16C"</formula>
    </cfRule>
  </conditionalFormatting>
  <conditionalFormatting sqref="G161:H161">
    <cfRule type="expression" dxfId="430" priority="72">
      <formula>RIGHT(INDIRECT(ADDRESS(FLOOR((ROW()-5)/25,1)*25+2,COLUMN())),3)="16C"</formula>
    </cfRule>
  </conditionalFormatting>
  <conditionalFormatting sqref="G161:H161">
    <cfRule type="expression" dxfId="429" priority="71">
      <formula>RIGHT(INDIRECT(ADDRESS(FLOOR((ROW()-5)/25,1)*25+2,COLUMN())),3)="16C"</formula>
    </cfRule>
  </conditionalFormatting>
  <conditionalFormatting sqref="G158:H158">
    <cfRule type="expression" dxfId="428" priority="70">
      <formula>RIGHT(INDIRECT(ADDRESS(FLOOR((ROW()-5)/25,1)*25+2,COLUMN())),3)="16C"</formula>
    </cfRule>
  </conditionalFormatting>
  <conditionalFormatting sqref="G159:H159">
    <cfRule type="expression" dxfId="427" priority="69">
      <formula>RIGHT(INDIRECT(ADDRESS(FLOOR((ROW()-5)/25,1)*25+2,COLUMN())),3)="16C"</formula>
    </cfRule>
  </conditionalFormatting>
  <conditionalFormatting sqref="G159:H159">
    <cfRule type="expression" dxfId="426" priority="68">
      <formula>RIGHT(INDIRECT(ADDRESS(FLOOR((ROW()-5)/25,1)*25+2,COLUMN())),3)="16C"</formula>
    </cfRule>
  </conditionalFormatting>
  <conditionalFormatting sqref="G159:H159">
    <cfRule type="expression" dxfId="425" priority="67">
      <formula>RIGHT(INDIRECT(ADDRESS(FLOOR((ROW()-5)/25,1)*25+2,COLUMN())),3)="16C"</formula>
    </cfRule>
  </conditionalFormatting>
  <conditionalFormatting sqref="G160:H161">
    <cfRule type="expression" dxfId="424" priority="66">
      <formula>RIGHT(INDIRECT(ADDRESS(FLOOR((ROW()-5)/25,1)*25+2,COLUMN())),3)="16C"</formula>
    </cfRule>
  </conditionalFormatting>
  <conditionalFormatting sqref="G161:H161">
    <cfRule type="expression" dxfId="423" priority="65">
      <formula>RIGHT(INDIRECT(ADDRESS(FLOOR((ROW()-5)/25,1)*25+2,COLUMN())),3)="16C"</formula>
    </cfRule>
  </conditionalFormatting>
  <conditionalFormatting sqref="G161:H161">
    <cfRule type="expression" dxfId="422" priority="64">
      <formula>RIGHT(INDIRECT(ADDRESS(FLOOR((ROW()-5)/25,1)*25+2,COLUMN())),3)="16C"</formula>
    </cfRule>
  </conditionalFormatting>
  <conditionalFormatting sqref="G161:H161">
    <cfRule type="expression" dxfId="421" priority="63">
      <formula>RIGHT(INDIRECT(ADDRESS(FLOOR((ROW()-5)/25,1)*25+2,COLUMN())),3)="16C"</formula>
    </cfRule>
  </conditionalFormatting>
  <conditionalFormatting sqref="G161:H161">
    <cfRule type="expression" dxfId="420" priority="62">
      <formula>RIGHT(INDIRECT(ADDRESS(FLOOR((ROW()-5)/25,1)*25+2,COLUMN())),3)="16C"</formula>
    </cfRule>
  </conditionalFormatting>
  <conditionalFormatting sqref="G160:H160">
    <cfRule type="expression" dxfId="419" priority="61">
      <formula>RIGHT(INDIRECT(ADDRESS(FLOOR((ROW()-5)/25,1)*25+2,COLUMN())),3)="16C"</formula>
    </cfRule>
  </conditionalFormatting>
  <conditionalFormatting sqref="G160:H160">
    <cfRule type="expression" dxfId="418" priority="60">
      <formula>RIGHT(INDIRECT(ADDRESS(FLOOR((ROW()-5)/25,1)*25+2,COLUMN())),3)="16C"</formula>
    </cfRule>
  </conditionalFormatting>
  <conditionalFormatting sqref="K159:L161">
    <cfRule type="expression" dxfId="417" priority="59">
      <formula>RIGHT(INDIRECT(ADDRESS(FLOOR((ROW()-5)/25,1)*25+2,COLUMN())),3)="16C"</formula>
    </cfRule>
  </conditionalFormatting>
  <conditionalFormatting sqref="K161:L161">
    <cfRule type="expression" dxfId="416" priority="58">
      <formula>RIGHT(INDIRECT(ADDRESS(FLOOR((ROW()-5)/25,1)*25+2,COLUMN())),3)="16C"</formula>
    </cfRule>
  </conditionalFormatting>
  <conditionalFormatting sqref="K161:L161">
    <cfRule type="expression" dxfId="415" priority="57">
      <formula>RIGHT(INDIRECT(ADDRESS(FLOOR((ROW()-5)/25,1)*25+2,COLUMN())),3)="16C"</formula>
    </cfRule>
  </conditionalFormatting>
  <conditionalFormatting sqref="K159:L161">
    <cfRule type="expression" dxfId="414" priority="56">
      <formula>RIGHT(INDIRECT(ADDRESS(FLOOR((ROW()-5)/25,1)*25+2,COLUMN())),3)="16C"</formula>
    </cfRule>
  </conditionalFormatting>
  <conditionalFormatting sqref="K161:L161">
    <cfRule type="expression" dxfId="413" priority="55">
      <formula>RIGHT(INDIRECT(ADDRESS(FLOOR((ROW()-5)/25,1)*25+2,COLUMN())),3)="16C"</formula>
    </cfRule>
  </conditionalFormatting>
  <conditionalFormatting sqref="K161:L161">
    <cfRule type="expression" dxfId="412" priority="54">
      <formula>RIGHT(INDIRECT(ADDRESS(FLOOR((ROW()-5)/25,1)*25+2,COLUMN())),3)="16C"</formula>
    </cfRule>
  </conditionalFormatting>
  <conditionalFormatting sqref="K158:L158">
    <cfRule type="expression" dxfId="411" priority="53">
      <formula>RIGHT(INDIRECT(ADDRESS(FLOOR((ROW()-5)/25,1)*25+2,COLUMN())),3)="16C"</formula>
    </cfRule>
  </conditionalFormatting>
  <conditionalFormatting sqref="K159:L159">
    <cfRule type="expression" dxfId="410" priority="52">
      <formula>RIGHT(INDIRECT(ADDRESS(FLOOR((ROW()-5)/25,1)*25+2,COLUMN())),3)="16C"</formula>
    </cfRule>
  </conditionalFormatting>
  <conditionalFormatting sqref="K159:L159">
    <cfRule type="expression" dxfId="409" priority="51">
      <formula>RIGHT(INDIRECT(ADDRESS(FLOOR((ROW()-5)/25,1)*25+2,COLUMN())),3)="16C"</formula>
    </cfRule>
  </conditionalFormatting>
  <conditionalFormatting sqref="K159:L159">
    <cfRule type="expression" dxfId="408" priority="50">
      <formula>RIGHT(INDIRECT(ADDRESS(FLOOR((ROW()-5)/25,1)*25+2,COLUMN())),3)="16C"</formula>
    </cfRule>
  </conditionalFormatting>
  <conditionalFormatting sqref="K160:L161">
    <cfRule type="expression" dxfId="407" priority="49">
      <formula>RIGHT(INDIRECT(ADDRESS(FLOOR((ROW()-5)/25,1)*25+2,COLUMN())),3)="16C"</formula>
    </cfRule>
  </conditionalFormatting>
  <conditionalFormatting sqref="K161:L161">
    <cfRule type="expression" dxfId="406" priority="48">
      <formula>RIGHT(INDIRECT(ADDRESS(FLOOR((ROW()-5)/25,1)*25+2,COLUMN())),3)="16C"</formula>
    </cfRule>
  </conditionalFormatting>
  <conditionalFormatting sqref="K161:L161">
    <cfRule type="expression" dxfId="405" priority="47">
      <formula>RIGHT(INDIRECT(ADDRESS(FLOOR((ROW()-5)/25,1)*25+2,COLUMN())),3)="16C"</formula>
    </cfRule>
  </conditionalFormatting>
  <conditionalFormatting sqref="K161:L161">
    <cfRule type="expression" dxfId="404" priority="46">
      <formula>RIGHT(INDIRECT(ADDRESS(FLOOR((ROW()-5)/25,1)*25+2,COLUMN())),3)="16C"</formula>
    </cfRule>
  </conditionalFormatting>
  <conditionalFormatting sqref="K161:L161">
    <cfRule type="expression" dxfId="403" priority="45">
      <formula>RIGHT(INDIRECT(ADDRESS(FLOOR((ROW()-5)/25,1)*25+2,COLUMN())),3)="16C"</formula>
    </cfRule>
  </conditionalFormatting>
  <conditionalFormatting sqref="K160:L160">
    <cfRule type="expression" dxfId="402" priority="44">
      <formula>RIGHT(INDIRECT(ADDRESS(FLOOR((ROW()-5)/25,1)*25+2,COLUMN())),3)="16C"</formula>
    </cfRule>
  </conditionalFormatting>
  <conditionalFormatting sqref="K160:L160">
    <cfRule type="expression" dxfId="401" priority="43">
      <formula>RIGHT(INDIRECT(ADDRESS(FLOOR((ROW()-5)/25,1)*25+2,COLUMN())),3)="16C"</formula>
    </cfRule>
  </conditionalFormatting>
  <conditionalFormatting sqref="O159:P161">
    <cfRule type="expression" dxfId="400" priority="42">
      <formula>RIGHT(INDIRECT(ADDRESS(FLOOR((ROW()-5)/25,1)*25+2,COLUMN())),3)="16C"</formula>
    </cfRule>
  </conditionalFormatting>
  <conditionalFormatting sqref="O161:P161">
    <cfRule type="expression" dxfId="399" priority="41">
      <formula>RIGHT(INDIRECT(ADDRESS(FLOOR((ROW()-5)/25,1)*25+2,COLUMN())),3)="16C"</formula>
    </cfRule>
  </conditionalFormatting>
  <conditionalFormatting sqref="O161:P161">
    <cfRule type="expression" dxfId="398" priority="40">
      <formula>RIGHT(INDIRECT(ADDRESS(FLOOR((ROW()-5)/25,1)*25+2,COLUMN())),3)="16C"</formula>
    </cfRule>
  </conditionalFormatting>
  <conditionalFormatting sqref="O159:P161">
    <cfRule type="expression" dxfId="397" priority="39">
      <formula>RIGHT(INDIRECT(ADDRESS(FLOOR((ROW()-5)/25,1)*25+2,COLUMN())),3)="16C"</formula>
    </cfRule>
  </conditionalFormatting>
  <conditionalFormatting sqref="O161:P161">
    <cfRule type="expression" dxfId="396" priority="38">
      <formula>RIGHT(INDIRECT(ADDRESS(FLOOR((ROW()-5)/25,1)*25+2,COLUMN())),3)="16C"</formula>
    </cfRule>
  </conditionalFormatting>
  <conditionalFormatting sqref="O161:P161">
    <cfRule type="expression" dxfId="395" priority="37">
      <formula>RIGHT(INDIRECT(ADDRESS(FLOOR((ROW()-5)/25,1)*25+2,COLUMN())),3)="16C"</formula>
    </cfRule>
  </conditionalFormatting>
  <conditionalFormatting sqref="O158:P158">
    <cfRule type="expression" dxfId="394" priority="36">
      <formula>RIGHT(INDIRECT(ADDRESS(FLOOR((ROW()-5)/25,1)*25+2,COLUMN())),3)="16C"</formula>
    </cfRule>
  </conditionalFormatting>
  <conditionalFormatting sqref="O159:P159">
    <cfRule type="expression" dxfId="393" priority="35">
      <formula>RIGHT(INDIRECT(ADDRESS(FLOOR((ROW()-5)/25,1)*25+2,COLUMN())),3)="16C"</formula>
    </cfRule>
  </conditionalFormatting>
  <conditionalFormatting sqref="O159:P159">
    <cfRule type="expression" dxfId="392" priority="34">
      <formula>RIGHT(INDIRECT(ADDRESS(FLOOR((ROW()-5)/25,1)*25+2,COLUMN())),3)="16C"</formula>
    </cfRule>
  </conditionalFormatting>
  <conditionalFormatting sqref="O159:P159">
    <cfRule type="expression" dxfId="391" priority="33">
      <formula>RIGHT(INDIRECT(ADDRESS(FLOOR((ROW()-5)/25,1)*25+2,COLUMN())),3)="16C"</formula>
    </cfRule>
  </conditionalFormatting>
  <conditionalFormatting sqref="O160:P161">
    <cfRule type="expression" dxfId="390" priority="32">
      <formula>RIGHT(INDIRECT(ADDRESS(FLOOR((ROW()-5)/25,1)*25+2,COLUMN())),3)="16C"</formula>
    </cfRule>
  </conditionalFormatting>
  <conditionalFormatting sqref="O161:P161">
    <cfRule type="expression" dxfId="389" priority="31">
      <formula>RIGHT(INDIRECT(ADDRESS(FLOOR((ROW()-5)/25,1)*25+2,COLUMN())),3)="16C"</formula>
    </cfRule>
  </conditionalFormatting>
  <conditionalFormatting sqref="O161:P161">
    <cfRule type="expression" dxfId="388" priority="30">
      <formula>RIGHT(INDIRECT(ADDRESS(FLOOR((ROW()-5)/25,1)*25+2,COLUMN())),3)="16C"</formula>
    </cfRule>
  </conditionalFormatting>
  <conditionalFormatting sqref="O161:P161">
    <cfRule type="expression" dxfId="387" priority="29">
      <formula>RIGHT(INDIRECT(ADDRESS(FLOOR((ROW()-5)/25,1)*25+2,COLUMN())),3)="16C"</formula>
    </cfRule>
  </conditionalFormatting>
  <conditionalFormatting sqref="O161:P161">
    <cfRule type="expression" dxfId="386" priority="28">
      <formula>RIGHT(INDIRECT(ADDRESS(FLOOR((ROW()-5)/25,1)*25+2,COLUMN())),3)="16C"</formula>
    </cfRule>
  </conditionalFormatting>
  <conditionalFormatting sqref="O160:P160">
    <cfRule type="expression" dxfId="385" priority="27">
      <formula>RIGHT(INDIRECT(ADDRESS(FLOOR((ROW()-5)/25,1)*25+2,COLUMN())),3)="16C"</formula>
    </cfRule>
  </conditionalFormatting>
  <conditionalFormatting sqref="O160:P160">
    <cfRule type="expression" dxfId="384" priority="26">
      <formula>RIGHT(INDIRECT(ADDRESS(FLOOR((ROW()-5)/25,1)*25+2,COLUMN())),3)="16C"</formula>
    </cfRule>
  </conditionalFormatting>
  <conditionalFormatting sqref="S159:T161">
    <cfRule type="expression" dxfId="383" priority="25">
      <formula>RIGHT(INDIRECT(ADDRESS(FLOOR((ROW()-5)/25,1)*25+2,COLUMN())),3)="16C"</formula>
    </cfRule>
  </conditionalFormatting>
  <conditionalFormatting sqref="S161:T161">
    <cfRule type="expression" dxfId="382" priority="24">
      <formula>RIGHT(INDIRECT(ADDRESS(FLOOR((ROW()-5)/25,1)*25+2,COLUMN())),3)="16C"</formula>
    </cfRule>
  </conditionalFormatting>
  <conditionalFormatting sqref="S161:T161">
    <cfRule type="expression" dxfId="381" priority="23">
      <formula>RIGHT(INDIRECT(ADDRESS(FLOOR((ROW()-5)/25,1)*25+2,COLUMN())),3)="16C"</formula>
    </cfRule>
  </conditionalFormatting>
  <conditionalFormatting sqref="S159:T161">
    <cfRule type="expression" dxfId="380" priority="22">
      <formula>RIGHT(INDIRECT(ADDRESS(FLOOR((ROW()-5)/25,1)*25+2,COLUMN())),3)="16C"</formula>
    </cfRule>
  </conditionalFormatting>
  <conditionalFormatting sqref="S161:T161">
    <cfRule type="expression" dxfId="379" priority="21">
      <formula>RIGHT(INDIRECT(ADDRESS(FLOOR((ROW()-5)/25,1)*25+2,COLUMN())),3)="16C"</formula>
    </cfRule>
  </conditionalFormatting>
  <conditionalFormatting sqref="S161:T161">
    <cfRule type="expression" dxfId="378" priority="20">
      <formula>RIGHT(INDIRECT(ADDRESS(FLOOR((ROW()-5)/25,1)*25+2,COLUMN())),3)="16C"</formula>
    </cfRule>
  </conditionalFormatting>
  <conditionalFormatting sqref="S158:T158">
    <cfRule type="expression" dxfId="377" priority="19">
      <formula>RIGHT(INDIRECT(ADDRESS(FLOOR((ROW()-5)/25,1)*25+2,COLUMN())),3)="16C"</formula>
    </cfRule>
  </conditionalFormatting>
  <conditionalFormatting sqref="S159:T159">
    <cfRule type="expression" dxfId="376" priority="18">
      <formula>RIGHT(INDIRECT(ADDRESS(FLOOR((ROW()-5)/25,1)*25+2,COLUMN())),3)="16C"</formula>
    </cfRule>
  </conditionalFormatting>
  <conditionalFormatting sqref="S159:T159">
    <cfRule type="expression" dxfId="375" priority="17">
      <formula>RIGHT(INDIRECT(ADDRESS(FLOOR((ROW()-5)/25,1)*25+2,COLUMN())),3)="16C"</formula>
    </cfRule>
  </conditionalFormatting>
  <conditionalFormatting sqref="S159:T159">
    <cfRule type="expression" dxfId="374" priority="16">
      <formula>RIGHT(INDIRECT(ADDRESS(FLOOR((ROW()-5)/25,1)*25+2,COLUMN())),3)="16C"</formula>
    </cfRule>
  </conditionalFormatting>
  <conditionalFormatting sqref="S160:T161">
    <cfRule type="expression" dxfId="373" priority="15">
      <formula>RIGHT(INDIRECT(ADDRESS(FLOOR((ROW()-5)/25,1)*25+2,COLUMN())),3)="16C"</formula>
    </cfRule>
  </conditionalFormatting>
  <conditionalFormatting sqref="S161:T161">
    <cfRule type="expression" dxfId="372" priority="14">
      <formula>RIGHT(INDIRECT(ADDRESS(FLOOR((ROW()-5)/25,1)*25+2,COLUMN())),3)="16C"</formula>
    </cfRule>
  </conditionalFormatting>
  <conditionalFormatting sqref="S161:T161">
    <cfRule type="expression" dxfId="371" priority="13">
      <formula>RIGHT(INDIRECT(ADDRESS(FLOOR((ROW()-5)/25,1)*25+2,COLUMN())),3)="16C"</formula>
    </cfRule>
  </conditionalFormatting>
  <conditionalFormatting sqref="S161:T161">
    <cfRule type="expression" dxfId="370" priority="12">
      <formula>RIGHT(INDIRECT(ADDRESS(FLOOR((ROW()-5)/25,1)*25+2,COLUMN())),3)="16C"</formula>
    </cfRule>
  </conditionalFormatting>
  <conditionalFormatting sqref="S161:T161">
    <cfRule type="expression" dxfId="369" priority="11">
      <formula>RIGHT(INDIRECT(ADDRESS(FLOOR((ROW()-5)/25,1)*25+2,COLUMN())),3)="16C"</formula>
    </cfRule>
  </conditionalFormatting>
  <conditionalFormatting sqref="S160:T160">
    <cfRule type="expression" dxfId="368" priority="10">
      <formula>RIGHT(INDIRECT(ADDRESS(FLOOR((ROW()-5)/25,1)*25+2,COLUMN())),3)="16C"</formula>
    </cfRule>
  </conditionalFormatting>
  <conditionalFormatting sqref="S160:T160">
    <cfRule type="expression" dxfId="367" priority="9">
      <formula>RIGHT(INDIRECT(ADDRESS(FLOOR((ROW()-5)/25,1)*25+2,COLUMN())),3)="16C"</formula>
    </cfRule>
  </conditionalFormatting>
  <conditionalFormatting sqref="G162:H162">
    <cfRule type="expression" dxfId="366" priority="8">
      <formula>RIGHT(INDIRECT(ADDRESS(FLOOR((ROW()-5)/25,1)*25+2,COLUMN())),3)="16C"</formula>
    </cfRule>
  </conditionalFormatting>
  <conditionalFormatting sqref="K162:L162">
    <cfRule type="expression" dxfId="365" priority="7">
      <formula>RIGHT(INDIRECT(ADDRESS(FLOOR((ROW()-5)/25,1)*25+2,COLUMN())),3)="16C"</formula>
    </cfRule>
  </conditionalFormatting>
  <conditionalFormatting sqref="O162:P162">
    <cfRule type="expression" dxfId="364" priority="6">
      <formula>RIGHT(INDIRECT(ADDRESS(FLOOR((ROW()-5)/25,1)*25+2,COLUMN())),3)="16C"</formula>
    </cfRule>
  </conditionalFormatting>
  <conditionalFormatting sqref="S162:T162">
    <cfRule type="expression" dxfId="363" priority="5">
      <formula>RIGHT(INDIRECT(ADDRESS(FLOOR((ROW()-5)/25,1)*25+2,COLUMN())),3)="16C"</formula>
    </cfRule>
  </conditionalFormatting>
  <conditionalFormatting sqref="G162:H162">
    <cfRule type="expression" dxfId="362" priority="4">
      <formula>RIGHT(INDIRECT(ADDRESS(FLOOR((ROW()-5)/25,1)*25+2,COLUMN())),3)="16C"</formula>
    </cfRule>
  </conditionalFormatting>
  <conditionalFormatting sqref="K162:L162">
    <cfRule type="expression" dxfId="361" priority="3">
      <formula>RIGHT(INDIRECT(ADDRESS(FLOOR((ROW()-5)/25,1)*25+2,COLUMN())),3)="16C"</formula>
    </cfRule>
  </conditionalFormatting>
  <conditionalFormatting sqref="O162:P162">
    <cfRule type="expression" dxfId="360" priority="2">
      <formula>RIGHT(INDIRECT(ADDRESS(FLOOR((ROW()-5)/25,1)*25+2,COLUMN())),3)="16C"</formula>
    </cfRule>
  </conditionalFormatting>
  <conditionalFormatting sqref="S162:T162">
    <cfRule type="expression" dxfId="359" priority="1">
      <formula>RIGHT(INDIRECT(ADDRESS(FLOOR((ROW()-5)/25,1)*25+2,COLUMN())),3)="16C"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fitToHeight="12" orientation="landscape" horizontalDpi="1200" r:id="rId1"/>
  <headerFooter scaleWithDoc="0">
    <oddHeader>&amp;C&amp;"-,粗體"&amp;14孟申機械 電控施工表
&amp;A 線製表</oddHeader>
    <oddFooter>&amp;L&amp;P&amp;RES-003-02-A1</oddFooter>
  </headerFooter>
  <rowBreaks count="1" manualBreakCount="1">
    <brk id="3" max="24" man="1"/>
  </row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端子!$G:$G</xm:f>
          </x14:formula1>
          <xm:sqref>S580:T581 O580:P581 K580:L581 G580:H581 C580:D581 C555:D556 G555:H556 K555:L556 O555:P556 S555:T556 W555:X556 W530:X531 S530:T531 O530:P531 K530:L531 G530:H531 C530:D531 C505:D506 G505:H506 K505:L506 O505:P506 S505:T506 W505:X506 W480:X481 S480:T481 O480:P481 K480:L481 G480:H481 C480:D481 C455:D456 G455:H456 K455:L456 O455:P456 S455:T456 W455:X456 W430:X431 S430:T431 O430:P431 K430:L431 G430:H431 C430:D431 C405:D406 G405:H406 K405:L406 O405:P406 S405:T406 W405:X406 W380:X381 S380:T381 O380:P381 K380:L381 G380:H381 C380:D381 C355:D356 G355:H356 K355:L356 O355:P356 S355:T356 W355:X356 W330:X331 S330:T331 O330:P331 K330:L331 G330:H331 C330:D331 G305:H306 C305:D306 W580:X581 K305:L306 O305:P306 S305:T306 W305:X306 W280:X281 S280:T281 O280:P281 K280:L281 G280:H281 C280:D281 C255:D256 G255:H256 K255:L256 O255:P256 S255:T256 W255:X256 W230:X231 S230:T231 O230:P231 K230:L231 G230:H231 C230:D231 W205:X206 S205:T206 O205:P206 K205:L206 G205:H206 C205:D206 W180:X181 S180:T181 O180:P181 K180:L181 G180:H181 C180:D181 W155:X156 S155:T156 O155:P156 K155:L156 G155:H156 C155:D156 S130:T131 C5:D6 O130:P131 K130:L131 G130:H131 C130:D131 W105:X106 S105:T106 O105:P106 K105:L106 G105:H106 C105:D106 W80:X81 S80:T81 O80:P81 K80:L81 G80:H81 C80:D81 W55:X56 S55:T56 O55:P56 K55:L56 G55:H56 C55:D56 W30:X31 S30:T31 O30:P31 K30:L31 G30:H31 C30:D31 W5:X6 S5:T6 O5:P6 K5:L6 G5:H6 W130:X131</xm:sqref>
        </x14:dataValidation>
        <x14:dataValidation type="list" allowBlank="1" showInputMessage="1" showErrorMessage="1">
          <x14:formula1>
            <xm:f>線材!$C$14:$C$1048576</xm:f>
          </x14:formula1>
          <xm:sqref>C588:D588 G588:H588 K588:L588 O588:P588 S588:T588 W588:X588 C563:D563 G563:H563 K563:L563 O563:P563 S563:T563 W563:X563 C538:D538 G538:H538 K538:L538 O538:P538 S538:T538 W538:X538 C513:D513 G513:H513 K513:L513 O513:P513 S513:T513 W513:X513 C488:D488 G488:H488 K488:L488 O488:P488 S488:T488 W488:X488 W463:X463 S463:T463 O463:P463 K463:L463 G463:H463 C463:D463 C438:D438 G438:H438 K438:L438 O438:P438 S438:T438 W438:X438 C413:D413 G413:H413 K413:L413 O413:P413 S413:T413 W413:X413 C388:D388 G388:H388 K388:L388 O388:P388 S388:T388 W388:X388 C363:D363 G363:H363 K363:L363 O363:P363 S363:T363 W363:X363 C338:D338 G338:H338 K338:L338 O338:P338 S338:T338 W338:X338 W313:X313 S313:T313 O313:P313 K313:L313 G313:H313 C313:D313 C288:D288 G288:H288 K288:L288 O288:P288 S288:T288 W288:X288 C263:D263 G263:H263 K263:L263 O263:P263 S263:T263 W263:X263 C238:D238 G238:H238 K238:L238 O238:P238 S238:T238 W238:X238 C213:D213 G213:H213 K213:L213 O213:P213 S213:T213 W213:X213 C188:D188 G188:H188 K188:L188 O188:P188 S188:T188 W188:X188 W163:X163 S163:T163 O163:P163 K163:L163 G163:H163 C163:D163 C138:D138 G138:H138 K138:L138 O138:P138 S138:T138 W138:X138 C113:D113 G113:H113 K113:L113 O113:P113 S113:T113 W113:X113 C88:D88 G88:H88 K88:L88 O88:P88 S88:T88 W88:X88 C63:D63 G63:H63 K63:L63 O63:P63 S63:T63 W63:X63 C38:D38 G38:H38 K38:L38 O38:P38 S38:T38 W38:X38 W13:X13 S13:T13 O13:P13 K13:L13 G13:H13 C13:D13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"/>
  <sheetViews>
    <sheetView view="pageBreakPreview" topLeftCell="D1" zoomScale="70" zoomScaleNormal="100" zoomScaleSheetLayoutView="70" workbookViewId="0">
      <selection activeCell="E20" sqref="E20"/>
    </sheetView>
  </sheetViews>
  <sheetFormatPr defaultRowHeight="16.2"/>
  <cols>
    <col min="1" max="3" width="2.77734375" style="3" hidden="1" customWidth="1"/>
    <col min="4" max="4" width="2.77734375" style="3" customWidth="1"/>
    <col min="5" max="5" width="10.77734375" style="3" customWidth="1"/>
    <col min="6" max="7" width="6.77734375" style="3" customWidth="1"/>
    <col min="8" max="8" width="10.77734375" style="3" customWidth="1"/>
    <col min="9" max="9" width="2.21875" style="3" customWidth="1"/>
    <col min="10" max="10" width="10.77734375" style="3" customWidth="1"/>
    <col min="11" max="12" width="6.77734375" style="3" customWidth="1"/>
    <col min="13" max="13" width="10.77734375" style="3" customWidth="1"/>
    <col min="14" max="14" width="2.33203125" style="3" customWidth="1"/>
    <col min="15" max="15" width="10.77734375" style="3" customWidth="1"/>
    <col min="16" max="17" width="6.77734375" style="3" customWidth="1"/>
    <col min="18" max="18" width="10.77734375" style="3" customWidth="1"/>
    <col min="19" max="19" width="2.21875" style="3" customWidth="1"/>
    <col min="20" max="20" width="10.77734375" style="3" customWidth="1"/>
    <col min="21" max="22" width="6.77734375" style="3" customWidth="1"/>
    <col min="23" max="23" width="10.77734375" style="3" customWidth="1"/>
    <col min="24" max="24" width="2.88671875" style="3" customWidth="1"/>
    <col min="25" max="25" width="10.77734375" style="3" customWidth="1"/>
    <col min="26" max="27" width="6.77734375" style="3" customWidth="1"/>
    <col min="28" max="28" width="10.77734375" style="3" customWidth="1"/>
    <col min="29" max="29" width="2.77734375" style="3" customWidth="1"/>
    <col min="30" max="16384" width="8.88671875" style="3"/>
  </cols>
  <sheetData>
    <row r="1" spans="5:28" s="47" customFormat="1" ht="48.6" customHeight="1"/>
    <row r="2" spans="5:28" s="48" customFormat="1" ht="12.6" thickBot="1"/>
    <row r="3" spans="5:28" ht="16.8" thickBot="1">
      <c r="E3" s="10" t="s">
        <v>44</v>
      </c>
      <c r="F3" s="93"/>
      <c r="G3" s="94"/>
      <c r="H3" s="95"/>
      <c r="J3" s="9" t="s">
        <v>44</v>
      </c>
      <c r="K3" s="93"/>
      <c r="L3" s="94"/>
      <c r="M3" s="95"/>
      <c r="O3" s="9" t="s">
        <v>44</v>
      </c>
      <c r="P3" s="93"/>
      <c r="Q3" s="94"/>
      <c r="R3" s="95"/>
      <c r="T3" s="9" t="s">
        <v>44</v>
      </c>
      <c r="U3" s="93"/>
      <c r="V3" s="94"/>
      <c r="W3" s="95"/>
      <c r="Y3" s="9" t="s">
        <v>44</v>
      </c>
      <c r="Z3" s="93"/>
      <c r="AA3" s="94"/>
      <c r="AB3" s="95"/>
    </row>
    <row r="4" spans="5:28">
      <c r="E4" s="96">
        <v>24</v>
      </c>
      <c r="F4" s="97"/>
      <c r="G4" s="97"/>
      <c r="H4" s="98"/>
      <c r="J4" s="96">
        <v>24</v>
      </c>
      <c r="K4" s="97"/>
      <c r="L4" s="97"/>
      <c r="M4" s="98"/>
      <c r="O4" s="96">
        <v>24</v>
      </c>
      <c r="P4" s="97"/>
      <c r="Q4" s="97"/>
      <c r="R4" s="98"/>
      <c r="T4" s="96">
        <v>24</v>
      </c>
      <c r="U4" s="97"/>
      <c r="V4" s="97"/>
      <c r="W4" s="98"/>
      <c r="Y4" s="96">
        <v>24</v>
      </c>
      <c r="Z4" s="97"/>
      <c r="AA4" s="97"/>
      <c r="AB4" s="98"/>
    </row>
    <row r="5" spans="5:28">
      <c r="E5" s="4"/>
      <c r="F5" s="99" t="s">
        <v>20</v>
      </c>
      <c r="G5" s="99"/>
      <c r="H5" s="5"/>
      <c r="J5" s="4"/>
      <c r="K5" s="99" t="s">
        <v>20</v>
      </c>
      <c r="L5" s="99"/>
      <c r="M5" s="5"/>
      <c r="O5" s="4"/>
      <c r="P5" s="99" t="s">
        <v>20</v>
      </c>
      <c r="Q5" s="99"/>
      <c r="R5" s="5"/>
      <c r="T5" s="4"/>
      <c r="U5" s="99" t="s">
        <v>20</v>
      </c>
      <c r="V5" s="99"/>
      <c r="W5" s="5"/>
      <c r="Y5" s="4"/>
      <c r="Z5" s="99" t="s">
        <v>20</v>
      </c>
      <c r="AA5" s="99"/>
      <c r="AB5" s="5"/>
    </row>
    <row r="6" spans="5:28">
      <c r="E6" s="4" t="s">
        <v>39</v>
      </c>
      <c r="F6" s="99" t="s">
        <v>40</v>
      </c>
      <c r="G6" s="99"/>
      <c r="H6" s="5" t="s">
        <v>39</v>
      </c>
      <c r="J6" s="4" t="s">
        <v>39</v>
      </c>
      <c r="K6" s="99" t="s">
        <v>40</v>
      </c>
      <c r="L6" s="99"/>
      <c r="M6" s="5" t="s">
        <v>39</v>
      </c>
      <c r="O6" s="4" t="s">
        <v>39</v>
      </c>
      <c r="P6" s="99" t="s">
        <v>40</v>
      </c>
      <c r="Q6" s="99"/>
      <c r="R6" s="5" t="s">
        <v>39</v>
      </c>
      <c r="T6" s="4" t="s">
        <v>39</v>
      </c>
      <c r="U6" s="99" t="s">
        <v>40</v>
      </c>
      <c r="V6" s="99"/>
      <c r="W6" s="5" t="s">
        <v>39</v>
      </c>
      <c r="Y6" s="4" t="s">
        <v>39</v>
      </c>
      <c r="Z6" s="99" t="s">
        <v>40</v>
      </c>
      <c r="AA6" s="99"/>
      <c r="AB6" s="5" t="s">
        <v>39</v>
      </c>
    </row>
    <row r="7" spans="5:28" s="49" customFormat="1">
      <c r="E7" s="29"/>
      <c r="F7" s="7">
        <v>1</v>
      </c>
      <c r="G7" s="7">
        <f ca="1">VLOOKUP(INDIRECT(ADDRESS(FLOOR((ROW()-2)/19,1)*19+4,FLOOR((COLUMN()-5)/5,1)*5+5)),歐規腳位!$H$8:$T$11,2,FALSE)</f>
        <v>13</v>
      </c>
      <c r="H7" s="30"/>
      <c r="J7" s="29"/>
      <c r="K7" s="7">
        <v>1</v>
      </c>
      <c r="L7" s="7">
        <f ca="1">VLOOKUP(INDIRECT(ADDRESS(FLOOR((ROW()-2)/19,1)*19+4,FLOOR((COLUMN()-5)/5,1)*5+5)),歐規腳位!$H$8:$T$11,2,FALSE)</f>
        <v>13</v>
      </c>
      <c r="M7" s="30"/>
      <c r="O7" s="29"/>
      <c r="P7" s="7">
        <v>1</v>
      </c>
      <c r="Q7" s="7">
        <f ca="1">VLOOKUP(INDIRECT(ADDRESS(FLOOR((ROW()-2)/19,1)*19+4,FLOOR((COLUMN()-5)/5,1)*5+5)),歐規腳位!$H$8:$T$11,2,FALSE)</f>
        <v>13</v>
      </c>
      <c r="R7" s="30"/>
      <c r="T7" s="29"/>
      <c r="U7" s="7">
        <v>1</v>
      </c>
      <c r="V7" s="7">
        <f ca="1">VLOOKUP(INDIRECT(ADDRESS(FLOOR((ROW()-2)/19,1)*19+4,FLOOR((COLUMN()-5)/5,1)*5+5)),歐規腳位!$H$8:$T$11,2,FALSE)</f>
        <v>13</v>
      </c>
      <c r="W7" s="30"/>
      <c r="Y7" s="29"/>
      <c r="Z7" s="7">
        <v>1</v>
      </c>
      <c r="AA7" s="7">
        <f ca="1">VLOOKUP(INDIRECT(ADDRESS(FLOOR((ROW()-2)/19,1)*19+4,FLOOR((COLUMN()-5)/5,1)*5+5)),歐規腳位!$H$8:$T$11,2,FALSE)</f>
        <v>13</v>
      </c>
      <c r="AB7" s="30"/>
    </row>
    <row r="8" spans="5:28" s="49" customFormat="1">
      <c r="E8" s="29"/>
      <c r="F8" s="7">
        <v>2</v>
      </c>
      <c r="G8" s="7">
        <f ca="1">VLOOKUP(INDIRECT(ADDRESS(FLOOR((ROW()-2)/19,1)*19+4,FLOOR((COLUMN()-5)/5,1)*5+5)),歐規腳位!$H$8:$T$11,3,FALSE)</f>
        <v>14</v>
      </c>
      <c r="H8" s="30"/>
      <c r="J8" s="29"/>
      <c r="K8" s="7">
        <v>2</v>
      </c>
      <c r="L8" s="7">
        <f ca="1">VLOOKUP(INDIRECT(ADDRESS(FLOOR((ROW()-2)/19,1)*19+4,FLOOR((COLUMN()-5)/5,1)*5+5)),歐規腳位!$H$8:$T$11,3,FALSE)</f>
        <v>14</v>
      </c>
      <c r="M8" s="30"/>
      <c r="O8" s="29"/>
      <c r="P8" s="7">
        <v>2</v>
      </c>
      <c r="Q8" s="7">
        <f ca="1">VLOOKUP(INDIRECT(ADDRESS(FLOOR((ROW()-2)/19,1)*19+4,FLOOR((COLUMN()-5)/5,1)*5+5)),歐規腳位!$H$8:$T$11,3,FALSE)</f>
        <v>14</v>
      </c>
      <c r="R8" s="30"/>
      <c r="T8" s="29"/>
      <c r="U8" s="7">
        <v>2</v>
      </c>
      <c r="V8" s="7">
        <f ca="1">VLOOKUP(INDIRECT(ADDRESS(FLOOR((ROW()-2)/19,1)*19+4,FLOOR((COLUMN()-5)/5,1)*5+5)),歐規腳位!$H$8:$T$11,3,FALSE)</f>
        <v>14</v>
      </c>
      <c r="W8" s="30"/>
      <c r="Y8" s="29"/>
      <c r="Z8" s="7">
        <v>2</v>
      </c>
      <c r="AA8" s="7">
        <f ca="1">VLOOKUP(INDIRECT(ADDRESS(FLOOR((ROW()-2)/19,1)*19+4,FLOOR((COLUMN()-5)/5,1)*5+5)),歐規腳位!$H$8:$T$11,3,FALSE)</f>
        <v>14</v>
      </c>
      <c r="AB8" s="30"/>
    </row>
    <row r="9" spans="5:28" s="49" customFormat="1">
      <c r="E9" s="29"/>
      <c r="F9" s="7">
        <v>3</v>
      </c>
      <c r="G9" s="7">
        <f ca="1">VLOOKUP(INDIRECT(ADDRESS(FLOOR((ROW()-2)/19,1)*19+4,FLOOR((COLUMN()-5)/5,1)*5+5)),歐規腳位!$H$8:$T$11,4,FALSE)</f>
        <v>15</v>
      </c>
      <c r="H9" s="30"/>
      <c r="J9" s="29"/>
      <c r="K9" s="7">
        <v>3</v>
      </c>
      <c r="L9" s="7">
        <f ca="1">VLOOKUP(INDIRECT(ADDRESS(FLOOR((ROW()-2)/19,1)*19+4,FLOOR((COLUMN()-5)/5,1)*5+5)),歐規腳位!$H$8:$T$11,4,FALSE)</f>
        <v>15</v>
      </c>
      <c r="M9" s="30"/>
      <c r="O9" s="29"/>
      <c r="P9" s="7">
        <v>3</v>
      </c>
      <c r="Q9" s="7">
        <f ca="1">VLOOKUP(INDIRECT(ADDRESS(FLOOR((ROW()-2)/19,1)*19+4,FLOOR((COLUMN()-5)/5,1)*5+5)),歐規腳位!$H$8:$T$11,4,FALSE)</f>
        <v>15</v>
      </c>
      <c r="R9" s="30"/>
      <c r="T9" s="29"/>
      <c r="U9" s="7">
        <v>3</v>
      </c>
      <c r="V9" s="7">
        <f ca="1">VLOOKUP(INDIRECT(ADDRESS(FLOOR((ROW()-2)/19,1)*19+4,FLOOR((COLUMN()-5)/5,1)*5+5)),歐規腳位!$H$8:$T$11,4,FALSE)</f>
        <v>15</v>
      </c>
      <c r="W9" s="30"/>
      <c r="Y9" s="29"/>
      <c r="Z9" s="7">
        <v>3</v>
      </c>
      <c r="AA9" s="7">
        <f ca="1">VLOOKUP(INDIRECT(ADDRESS(FLOOR((ROW()-2)/19,1)*19+4,FLOOR((COLUMN()-5)/5,1)*5+5)),歐規腳位!$H$8:$T$11,4,FALSE)</f>
        <v>15</v>
      </c>
      <c r="AB9" s="30"/>
    </row>
    <row r="10" spans="5:28" s="49" customFormat="1">
      <c r="E10" s="29"/>
      <c r="F10" s="7">
        <v>4</v>
      </c>
      <c r="G10" s="7">
        <f ca="1">VLOOKUP(INDIRECT(ADDRESS(FLOOR((ROW()-2)/19,1)*19+4,FLOOR((COLUMN()-5)/5,1)*5+5)),歐規腳位!$H$8:$T$11,5,FALSE)</f>
        <v>16</v>
      </c>
      <c r="H10" s="30"/>
      <c r="J10" s="29"/>
      <c r="K10" s="7">
        <v>4</v>
      </c>
      <c r="L10" s="7">
        <f ca="1">VLOOKUP(INDIRECT(ADDRESS(FLOOR((ROW()-2)/19,1)*19+4,FLOOR((COLUMN()-5)/5,1)*5+5)),歐規腳位!$H$8:$T$11,5,FALSE)</f>
        <v>16</v>
      </c>
      <c r="M10" s="30"/>
      <c r="O10" s="29"/>
      <c r="P10" s="7">
        <v>4</v>
      </c>
      <c r="Q10" s="7">
        <f ca="1">VLOOKUP(INDIRECT(ADDRESS(FLOOR((ROW()-2)/19,1)*19+4,FLOOR((COLUMN()-5)/5,1)*5+5)),歐規腳位!$H$8:$T$11,5,FALSE)</f>
        <v>16</v>
      </c>
      <c r="R10" s="30"/>
      <c r="T10" s="29"/>
      <c r="U10" s="7">
        <v>4</v>
      </c>
      <c r="V10" s="7">
        <f ca="1">VLOOKUP(INDIRECT(ADDRESS(FLOOR((ROW()-2)/19,1)*19+4,FLOOR((COLUMN()-5)/5,1)*5+5)),歐規腳位!$H$8:$T$11,5,FALSE)</f>
        <v>16</v>
      </c>
      <c r="W10" s="30"/>
      <c r="Y10" s="29"/>
      <c r="Z10" s="7">
        <v>4</v>
      </c>
      <c r="AA10" s="7">
        <f ca="1">VLOOKUP(INDIRECT(ADDRESS(FLOOR((ROW()-2)/19,1)*19+4,FLOOR((COLUMN()-5)/5,1)*5+5)),歐規腳位!$H$8:$T$11,5,FALSE)</f>
        <v>16</v>
      </c>
      <c r="AB10" s="30"/>
    </row>
    <row r="11" spans="5:28" s="49" customFormat="1">
      <c r="E11" s="29"/>
      <c r="F11" s="7">
        <v>5</v>
      </c>
      <c r="G11" s="7">
        <f ca="1">VLOOKUP(INDIRECT(ADDRESS(FLOOR((ROW()-2)/19,1)*19+4,FLOOR((COLUMN()-5)/5,1)*5+5)),歐規腳位!$H$8:$T$11,6,FALSE)</f>
        <v>17</v>
      </c>
      <c r="H11" s="30"/>
      <c r="J11" s="29"/>
      <c r="K11" s="7">
        <v>5</v>
      </c>
      <c r="L11" s="7">
        <f ca="1">VLOOKUP(INDIRECT(ADDRESS(FLOOR((ROW()-2)/19,1)*19+4,FLOOR((COLUMN()-5)/5,1)*5+5)),歐規腳位!$H$8:$T$11,6,FALSE)</f>
        <v>17</v>
      </c>
      <c r="M11" s="30"/>
      <c r="O11" s="29"/>
      <c r="P11" s="7">
        <v>5</v>
      </c>
      <c r="Q11" s="7">
        <f ca="1">VLOOKUP(INDIRECT(ADDRESS(FLOOR((ROW()-2)/19,1)*19+4,FLOOR((COLUMN()-5)/5,1)*5+5)),歐規腳位!$H$8:$T$11,6,FALSE)</f>
        <v>17</v>
      </c>
      <c r="R11" s="30"/>
      <c r="T11" s="29"/>
      <c r="U11" s="7">
        <v>5</v>
      </c>
      <c r="V11" s="7">
        <f ca="1">VLOOKUP(INDIRECT(ADDRESS(FLOOR((ROW()-2)/19,1)*19+4,FLOOR((COLUMN()-5)/5,1)*5+5)),歐規腳位!$H$8:$T$11,6,FALSE)</f>
        <v>17</v>
      </c>
      <c r="W11" s="30"/>
      <c r="Y11" s="29"/>
      <c r="Z11" s="7">
        <v>5</v>
      </c>
      <c r="AA11" s="7">
        <f ca="1">VLOOKUP(INDIRECT(ADDRESS(FLOOR((ROW()-2)/19,1)*19+4,FLOOR((COLUMN()-5)/5,1)*5+5)),歐規腳位!$H$8:$T$11,6,FALSE)</f>
        <v>17</v>
      </c>
      <c r="AB11" s="30"/>
    </row>
    <row r="12" spans="5:28" s="49" customFormat="1">
      <c r="E12" s="29"/>
      <c r="F12" s="7">
        <v>6</v>
      </c>
      <c r="G12" s="7">
        <f ca="1">VLOOKUP(INDIRECT(ADDRESS(FLOOR((ROW()-2)/19,1)*19+4,FLOOR((COLUMN()-5)/5,1)*5+5)),歐規腳位!$H$8:$T$11,7,FALSE)</f>
        <v>18</v>
      </c>
      <c r="H12" s="30"/>
      <c r="J12" s="29"/>
      <c r="K12" s="7">
        <v>6</v>
      </c>
      <c r="L12" s="7">
        <f ca="1">VLOOKUP(INDIRECT(ADDRESS(FLOOR((ROW()-2)/19,1)*19+4,FLOOR((COLUMN()-5)/5,1)*5+5)),歐規腳位!$H$8:$T$11,7,FALSE)</f>
        <v>18</v>
      </c>
      <c r="M12" s="30"/>
      <c r="O12" s="29"/>
      <c r="P12" s="7">
        <v>6</v>
      </c>
      <c r="Q12" s="7">
        <f ca="1">VLOOKUP(INDIRECT(ADDRESS(FLOOR((ROW()-2)/19,1)*19+4,FLOOR((COLUMN()-5)/5,1)*5+5)),歐規腳位!$H$8:$T$11,7,FALSE)</f>
        <v>18</v>
      </c>
      <c r="R12" s="30"/>
      <c r="T12" s="29"/>
      <c r="U12" s="7">
        <v>6</v>
      </c>
      <c r="V12" s="7">
        <f ca="1">VLOOKUP(INDIRECT(ADDRESS(FLOOR((ROW()-2)/19,1)*19+4,FLOOR((COLUMN()-5)/5,1)*5+5)),歐規腳位!$H$8:$T$11,7,FALSE)</f>
        <v>18</v>
      </c>
      <c r="W12" s="30"/>
      <c r="Y12" s="29"/>
      <c r="Z12" s="7">
        <v>6</v>
      </c>
      <c r="AA12" s="7">
        <f ca="1">VLOOKUP(INDIRECT(ADDRESS(FLOOR((ROW()-2)/19,1)*19+4,FLOOR((COLUMN()-5)/5,1)*5+5)),歐規腳位!$H$8:$T$11,7,FALSE)</f>
        <v>18</v>
      </c>
      <c r="AB12" s="30"/>
    </row>
    <row r="13" spans="5:28" s="49" customFormat="1">
      <c r="E13" s="29"/>
      <c r="F13" s="7">
        <v>7</v>
      </c>
      <c r="G13" s="7">
        <f ca="1">VLOOKUP(INDIRECT(ADDRESS(FLOOR((ROW()-2)/19,1)*19+4,FLOOR((COLUMN()-5)/5,1)*5+5)),歐規腳位!$H$8:$T$11,8,FALSE)</f>
        <v>19</v>
      </c>
      <c r="H13" s="30"/>
      <c r="J13" s="29"/>
      <c r="K13" s="7">
        <v>7</v>
      </c>
      <c r="L13" s="7">
        <f ca="1">VLOOKUP(INDIRECT(ADDRESS(FLOOR((ROW()-2)/19,1)*19+4,FLOOR((COLUMN()-5)/5,1)*5+5)),歐規腳位!$H$8:$T$11,8,FALSE)</f>
        <v>19</v>
      </c>
      <c r="M13" s="30"/>
      <c r="O13" s="29"/>
      <c r="P13" s="7">
        <v>7</v>
      </c>
      <c r="Q13" s="7">
        <f ca="1">VLOOKUP(INDIRECT(ADDRESS(FLOOR((ROW()-2)/19,1)*19+4,FLOOR((COLUMN()-5)/5,1)*5+5)),歐規腳位!$H$8:$T$11,8,FALSE)</f>
        <v>19</v>
      </c>
      <c r="R13" s="30"/>
      <c r="T13" s="29"/>
      <c r="U13" s="7">
        <v>7</v>
      </c>
      <c r="V13" s="7">
        <f ca="1">VLOOKUP(INDIRECT(ADDRESS(FLOOR((ROW()-2)/19,1)*19+4,FLOOR((COLUMN()-5)/5,1)*5+5)),歐規腳位!$H$8:$T$11,8,FALSE)</f>
        <v>19</v>
      </c>
      <c r="W13" s="30"/>
      <c r="Y13" s="29"/>
      <c r="Z13" s="7">
        <v>7</v>
      </c>
      <c r="AA13" s="7">
        <f ca="1">VLOOKUP(INDIRECT(ADDRESS(FLOOR((ROW()-2)/19,1)*19+4,FLOOR((COLUMN()-5)/5,1)*5+5)),歐規腳位!$H$8:$T$11,8,FALSE)</f>
        <v>19</v>
      </c>
      <c r="AB13" s="30"/>
    </row>
    <row r="14" spans="5:28" s="49" customFormat="1">
      <c r="E14" s="29"/>
      <c r="F14" s="7">
        <v>8</v>
      </c>
      <c r="G14" s="7">
        <f ca="1">VLOOKUP(INDIRECT(ADDRESS(FLOOR((ROW()-2)/19,1)*19+4,FLOOR((COLUMN()-5)/5,1)*5+5)),歐規腳位!$H$8:$T$11,9,FALSE)</f>
        <v>20</v>
      </c>
      <c r="H14" s="30"/>
      <c r="J14" s="29"/>
      <c r="K14" s="7">
        <v>8</v>
      </c>
      <c r="L14" s="7">
        <f ca="1">VLOOKUP(INDIRECT(ADDRESS(FLOOR((ROW()-2)/19,1)*19+4,FLOOR((COLUMN()-5)/5,1)*5+5)),歐規腳位!$H$8:$T$11,9,FALSE)</f>
        <v>20</v>
      </c>
      <c r="M14" s="30"/>
      <c r="O14" s="29"/>
      <c r="P14" s="7">
        <v>8</v>
      </c>
      <c r="Q14" s="7">
        <f ca="1">VLOOKUP(INDIRECT(ADDRESS(FLOOR((ROW()-2)/19,1)*19+4,FLOOR((COLUMN()-5)/5,1)*5+5)),歐規腳位!$H$8:$T$11,9,FALSE)</f>
        <v>20</v>
      </c>
      <c r="R14" s="30"/>
      <c r="T14" s="29"/>
      <c r="U14" s="7">
        <v>8</v>
      </c>
      <c r="V14" s="7">
        <f ca="1">VLOOKUP(INDIRECT(ADDRESS(FLOOR((ROW()-2)/19,1)*19+4,FLOOR((COLUMN()-5)/5,1)*5+5)),歐規腳位!$H$8:$T$11,9,FALSE)</f>
        <v>20</v>
      </c>
      <c r="W14" s="30"/>
      <c r="Y14" s="29"/>
      <c r="Z14" s="7">
        <v>8</v>
      </c>
      <c r="AA14" s="7">
        <f ca="1">VLOOKUP(INDIRECT(ADDRESS(FLOOR((ROW()-2)/19,1)*19+4,FLOOR((COLUMN()-5)/5,1)*5+5)),歐規腳位!$H$8:$T$11,9,FALSE)</f>
        <v>20</v>
      </c>
      <c r="AB14" s="30"/>
    </row>
    <row r="15" spans="5:28" s="49" customFormat="1">
      <c r="E15" s="29"/>
      <c r="F15" s="7">
        <v>9</v>
      </c>
      <c r="G15" s="7">
        <f ca="1">VLOOKUP(INDIRECT(ADDRESS(FLOOR((ROW()-2)/19,1)*19+4,FLOOR((COLUMN()-5)/5,1)*5+5)),歐規腳位!$H$8:$T$11,10,FALSE)</f>
        <v>21</v>
      </c>
      <c r="H15" s="51"/>
      <c r="J15" s="50"/>
      <c r="K15" s="7">
        <v>9</v>
      </c>
      <c r="L15" s="7">
        <f ca="1">VLOOKUP(INDIRECT(ADDRESS(FLOOR((ROW()-2)/19,1)*19+4,FLOOR((COLUMN()-5)/5,1)*5+5)),歐規腳位!$H$8:$T$11,10,FALSE)</f>
        <v>21</v>
      </c>
      <c r="M15" s="51"/>
      <c r="O15" s="50"/>
      <c r="P15" s="7">
        <v>9</v>
      </c>
      <c r="Q15" s="7">
        <f ca="1">VLOOKUP(INDIRECT(ADDRESS(FLOOR((ROW()-2)/19,1)*19+4,FLOOR((COLUMN()-5)/5,1)*5+5)),歐規腳位!$H$8:$T$11,10,FALSE)</f>
        <v>21</v>
      </c>
      <c r="R15" s="51"/>
      <c r="T15" s="50"/>
      <c r="U15" s="7">
        <v>9</v>
      </c>
      <c r="V15" s="7">
        <f ca="1">VLOOKUP(INDIRECT(ADDRESS(FLOOR((ROW()-2)/19,1)*19+4,FLOOR((COLUMN()-5)/5,1)*5+5)),歐規腳位!$H$8:$T$11,10,FALSE)</f>
        <v>21</v>
      </c>
      <c r="W15" s="51"/>
      <c r="Y15" s="50"/>
      <c r="Z15" s="7">
        <v>9</v>
      </c>
      <c r="AA15" s="7">
        <f ca="1">VLOOKUP(INDIRECT(ADDRESS(FLOOR((ROW()-2)/19,1)*19+4,FLOOR((COLUMN()-5)/5,1)*5+5)),歐規腳位!$H$8:$T$11,10,FALSE)</f>
        <v>21</v>
      </c>
      <c r="AB15" s="51"/>
    </row>
    <row r="16" spans="5:28" s="49" customFormat="1">
      <c r="E16" s="29"/>
      <c r="F16" s="7">
        <v>10</v>
      </c>
      <c r="G16" s="7">
        <f ca="1">VLOOKUP(INDIRECT(ADDRESS(FLOOR((ROW()-2)/19,1)*19+4,FLOOR((COLUMN()-5)/5,1)*5+5)),歐規腳位!$H$8:$T$11,11,FALSE)</f>
        <v>22</v>
      </c>
      <c r="H16" s="51"/>
      <c r="J16" s="50"/>
      <c r="K16" s="7">
        <v>10</v>
      </c>
      <c r="L16" s="7">
        <f ca="1">VLOOKUP(INDIRECT(ADDRESS(FLOOR((ROW()-2)/19,1)*19+4,FLOOR((COLUMN()-5)/5,1)*5+5)),歐規腳位!$H$8:$T$11,11,FALSE)</f>
        <v>22</v>
      </c>
      <c r="M16" s="51"/>
      <c r="O16" s="50"/>
      <c r="P16" s="7">
        <v>10</v>
      </c>
      <c r="Q16" s="7">
        <f ca="1">VLOOKUP(INDIRECT(ADDRESS(FLOOR((ROW()-2)/19,1)*19+4,FLOOR((COLUMN()-5)/5,1)*5+5)),歐規腳位!$H$8:$T$11,11,FALSE)</f>
        <v>22</v>
      </c>
      <c r="R16" s="51"/>
      <c r="T16" s="50"/>
      <c r="U16" s="7">
        <v>10</v>
      </c>
      <c r="V16" s="7">
        <f ca="1">VLOOKUP(INDIRECT(ADDRESS(FLOOR((ROW()-2)/19,1)*19+4,FLOOR((COLUMN()-5)/5,1)*5+5)),歐規腳位!$H$8:$T$11,11,FALSE)</f>
        <v>22</v>
      </c>
      <c r="W16" s="51"/>
      <c r="Y16" s="50"/>
      <c r="Z16" s="7">
        <v>10</v>
      </c>
      <c r="AA16" s="7">
        <f ca="1">VLOOKUP(INDIRECT(ADDRESS(FLOOR((ROW()-2)/19,1)*19+4,FLOOR((COLUMN()-5)/5,1)*5+5)),歐規腳位!$H$8:$T$11,11,FALSE)</f>
        <v>22</v>
      </c>
      <c r="AB16" s="51"/>
    </row>
    <row r="17" spans="5:28" s="49" customFormat="1">
      <c r="E17" s="29"/>
      <c r="F17" s="7">
        <v>11</v>
      </c>
      <c r="G17" s="7">
        <f ca="1">VLOOKUP(INDIRECT(ADDRESS(FLOOR((ROW()-2)/19,1)*19+4,FLOOR((COLUMN()-5)/5,1)*5+5)),歐規腳位!$H$8:$T$11,12,FALSE)</f>
        <v>23</v>
      </c>
      <c r="H17" s="51"/>
      <c r="J17" s="50"/>
      <c r="K17" s="7">
        <v>11</v>
      </c>
      <c r="L17" s="7">
        <f ca="1">VLOOKUP(INDIRECT(ADDRESS(FLOOR((ROW()-2)/19,1)*19+4,FLOOR((COLUMN()-5)/5,1)*5+5)),歐規腳位!$H$8:$T$11,12,FALSE)</f>
        <v>23</v>
      </c>
      <c r="M17" s="51"/>
      <c r="O17" s="50"/>
      <c r="P17" s="7">
        <v>11</v>
      </c>
      <c r="Q17" s="7">
        <f ca="1">VLOOKUP(INDIRECT(ADDRESS(FLOOR((ROW()-2)/19,1)*19+4,FLOOR((COLUMN()-5)/5,1)*5+5)),歐規腳位!$H$8:$T$11,12,FALSE)</f>
        <v>23</v>
      </c>
      <c r="R17" s="51"/>
      <c r="T17" s="50"/>
      <c r="U17" s="7">
        <v>11</v>
      </c>
      <c r="V17" s="7">
        <f ca="1">VLOOKUP(INDIRECT(ADDRESS(FLOOR((ROW()-2)/19,1)*19+4,FLOOR((COLUMN()-5)/5,1)*5+5)),歐規腳位!$H$8:$T$11,12,FALSE)</f>
        <v>23</v>
      </c>
      <c r="W17" s="51"/>
      <c r="Y17" s="50"/>
      <c r="Z17" s="7">
        <v>11</v>
      </c>
      <c r="AA17" s="7">
        <f ca="1">VLOOKUP(INDIRECT(ADDRESS(FLOOR((ROW()-2)/19,1)*19+4,FLOOR((COLUMN()-5)/5,1)*5+5)),歐規腳位!$H$8:$T$11,12,FALSE)</f>
        <v>23</v>
      </c>
      <c r="AB17" s="51"/>
    </row>
    <row r="18" spans="5:28" s="49" customFormat="1" ht="16.8" thickBot="1">
      <c r="E18" s="52"/>
      <c r="F18" s="8">
        <v>12</v>
      </c>
      <c r="G18" s="8">
        <f ca="1">VLOOKUP(INDIRECT(ADDRESS(FLOOR((ROW()-2)/19,1)*19+4,FLOOR((COLUMN()-5)/5,1)*5+5)),歐規腳位!$H$8:$T$11,13,FALSE)</f>
        <v>24</v>
      </c>
      <c r="H18" s="53"/>
      <c r="J18" s="52"/>
      <c r="K18" s="8">
        <v>12</v>
      </c>
      <c r="L18" s="8">
        <f ca="1">VLOOKUP(INDIRECT(ADDRESS(FLOOR((ROW()-2)/19,1)*19+4,FLOOR((COLUMN()-5)/5,1)*5+5)),歐規腳位!$H$8:$T$11,13,FALSE)</f>
        <v>24</v>
      </c>
      <c r="M18" s="53"/>
      <c r="O18" s="52"/>
      <c r="P18" s="8">
        <v>12</v>
      </c>
      <c r="Q18" s="8">
        <f ca="1">VLOOKUP(INDIRECT(ADDRESS(FLOOR((ROW()-2)/19,1)*19+4,FLOOR((COLUMN()-5)/5,1)*5+5)),歐規腳位!$H$8:$T$11,13,FALSE)</f>
        <v>24</v>
      </c>
      <c r="R18" s="53"/>
      <c r="T18" s="52"/>
      <c r="U18" s="8">
        <v>12</v>
      </c>
      <c r="V18" s="8">
        <f ca="1">VLOOKUP(INDIRECT(ADDRESS(FLOOR((ROW()-2)/19,1)*19+4,FLOOR((COLUMN()-5)/5,1)*5+5)),歐規腳位!$H$8:$T$11,13,FALSE)</f>
        <v>24</v>
      </c>
      <c r="W18" s="53"/>
      <c r="Y18" s="52"/>
      <c r="Z18" s="8">
        <v>12</v>
      </c>
      <c r="AA18" s="8">
        <f ca="1">VLOOKUP(INDIRECT(ADDRESS(FLOOR((ROW()-2)/19,1)*19+4,FLOOR((COLUMN()-5)/5,1)*5+5)),歐規腳位!$H$8:$T$11,13,FALSE)</f>
        <v>24</v>
      </c>
      <c r="AB18" s="53"/>
    </row>
    <row r="19" spans="5:28">
      <c r="E19" s="119" t="s">
        <v>127</v>
      </c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</row>
    <row r="20" spans="5:28" s="47" customFormat="1" ht="48.6" customHeight="1"/>
    <row r="21" spans="5:28" s="48" customFormat="1" ht="12.6" thickBot="1"/>
    <row r="22" spans="5:28" ht="16.8" thickBot="1">
      <c r="E22" s="9" t="s">
        <v>44</v>
      </c>
      <c r="F22" s="93"/>
      <c r="G22" s="94"/>
      <c r="H22" s="95"/>
      <c r="J22" s="9" t="s">
        <v>44</v>
      </c>
      <c r="K22" s="93"/>
      <c r="L22" s="94"/>
      <c r="M22" s="95"/>
      <c r="O22" s="9" t="s">
        <v>44</v>
      </c>
      <c r="P22" s="93"/>
      <c r="Q22" s="94"/>
      <c r="R22" s="95"/>
      <c r="T22" s="9" t="s">
        <v>44</v>
      </c>
      <c r="U22" s="93"/>
      <c r="V22" s="94"/>
      <c r="W22" s="95"/>
      <c r="Y22" s="9" t="s">
        <v>44</v>
      </c>
      <c r="Z22" s="93"/>
      <c r="AA22" s="94"/>
      <c r="AB22" s="95"/>
    </row>
    <row r="23" spans="5:28">
      <c r="E23" s="96">
        <v>24</v>
      </c>
      <c r="F23" s="97"/>
      <c r="G23" s="97"/>
      <c r="H23" s="98"/>
      <c r="J23" s="96">
        <v>24</v>
      </c>
      <c r="K23" s="97"/>
      <c r="L23" s="97"/>
      <c r="M23" s="98"/>
      <c r="O23" s="96">
        <v>24</v>
      </c>
      <c r="P23" s="97"/>
      <c r="Q23" s="97"/>
      <c r="R23" s="98"/>
      <c r="T23" s="96">
        <v>24</v>
      </c>
      <c r="U23" s="97"/>
      <c r="V23" s="97"/>
      <c r="W23" s="98"/>
      <c r="Y23" s="96">
        <v>24</v>
      </c>
      <c r="Z23" s="97"/>
      <c r="AA23" s="97"/>
      <c r="AB23" s="98"/>
    </row>
    <row r="24" spans="5:28">
      <c r="E24" s="4"/>
      <c r="F24" s="99" t="s">
        <v>20</v>
      </c>
      <c r="G24" s="99"/>
      <c r="H24" s="5"/>
      <c r="J24" s="4"/>
      <c r="K24" s="99" t="s">
        <v>20</v>
      </c>
      <c r="L24" s="99"/>
      <c r="M24" s="5"/>
      <c r="O24" s="4"/>
      <c r="P24" s="99" t="s">
        <v>20</v>
      </c>
      <c r="Q24" s="99"/>
      <c r="R24" s="5"/>
      <c r="T24" s="4"/>
      <c r="U24" s="99" t="s">
        <v>20</v>
      </c>
      <c r="V24" s="99"/>
      <c r="W24" s="5"/>
      <c r="Y24" s="4"/>
      <c r="Z24" s="99" t="s">
        <v>20</v>
      </c>
      <c r="AA24" s="99"/>
      <c r="AB24" s="5"/>
    </row>
    <row r="25" spans="5:28">
      <c r="E25" s="4" t="s">
        <v>39</v>
      </c>
      <c r="F25" s="99" t="s">
        <v>40</v>
      </c>
      <c r="G25" s="99"/>
      <c r="H25" s="5" t="s">
        <v>39</v>
      </c>
      <c r="J25" s="4" t="s">
        <v>39</v>
      </c>
      <c r="K25" s="99" t="s">
        <v>40</v>
      </c>
      <c r="L25" s="99"/>
      <c r="M25" s="5" t="s">
        <v>39</v>
      </c>
      <c r="O25" s="4" t="s">
        <v>39</v>
      </c>
      <c r="P25" s="99" t="s">
        <v>40</v>
      </c>
      <c r="Q25" s="99"/>
      <c r="R25" s="5" t="s">
        <v>39</v>
      </c>
      <c r="T25" s="4" t="s">
        <v>39</v>
      </c>
      <c r="U25" s="99" t="s">
        <v>40</v>
      </c>
      <c r="V25" s="99"/>
      <c r="W25" s="5" t="s">
        <v>39</v>
      </c>
      <c r="Y25" s="4" t="s">
        <v>39</v>
      </c>
      <c r="Z25" s="99" t="s">
        <v>40</v>
      </c>
      <c r="AA25" s="99"/>
      <c r="AB25" s="5" t="s">
        <v>39</v>
      </c>
    </row>
    <row r="26" spans="5:28" s="49" customFormat="1">
      <c r="E26" s="29"/>
      <c r="F26" s="7">
        <v>1</v>
      </c>
      <c r="G26" s="7">
        <f ca="1">VLOOKUP(INDIRECT(ADDRESS(FLOOR((ROW()-2)/19,1)*19+4,FLOOR((COLUMN()-5)/5,1)*5+5)),歐規腳位!$H$8:$T$11,2,FALSE)</f>
        <v>13</v>
      </c>
      <c r="H26" s="30"/>
      <c r="J26" s="29"/>
      <c r="K26" s="7">
        <v>1</v>
      </c>
      <c r="L26" s="7">
        <f ca="1">VLOOKUP(INDIRECT(ADDRESS(FLOOR((ROW()-2)/19,1)*19+4,FLOOR((COLUMN()-5)/5,1)*5+5)),歐規腳位!$H$8:$T$11,2,FALSE)</f>
        <v>13</v>
      </c>
      <c r="M26" s="30"/>
      <c r="O26" s="29"/>
      <c r="P26" s="7">
        <v>1</v>
      </c>
      <c r="Q26" s="7">
        <f ca="1">VLOOKUP(INDIRECT(ADDRESS(FLOOR((ROW()-2)/19,1)*19+4,FLOOR((COLUMN()-5)/5,1)*5+5)),歐規腳位!$H$8:$T$11,2,FALSE)</f>
        <v>13</v>
      </c>
      <c r="R26" s="30"/>
      <c r="T26" s="29"/>
      <c r="U26" s="7">
        <v>1</v>
      </c>
      <c r="V26" s="7">
        <f ca="1">VLOOKUP(INDIRECT(ADDRESS(FLOOR((ROW()-2)/19,1)*19+4,FLOOR((COLUMN()-5)/5,1)*5+5)),歐規腳位!$H$8:$T$11,2,FALSE)</f>
        <v>13</v>
      </c>
      <c r="W26" s="30"/>
      <c r="Y26" s="29"/>
      <c r="Z26" s="7">
        <v>1</v>
      </c>
      <c r="AA26" s="7">
        <f ca="1">VLOOKUP(INDIRECT(ADDRESS(FLOOR((ROW()-2)/19,1)*19+4,FLOOR((COLUMN()-5)/5,1)*5+5)),歐規腳位!$H$8:$T$11,2,FALSE)</f>
        <v>13</v>
      </c>
      <c r="AB26" s="30"/>
    </row>
    <row r="27" spans="5:28" s="49" customFormat="1">
      <c r="E27" s="29"/>
      <c r="F27" s="7">
        <v>2</v>
      </c>
      <c r="G27" s="7">
        <f ca="1">VLOOKUP(INDIRECT(ADDRESS(FLOOR((ROW()-2)/19,1)*19+4,FLOOR((COLUMN()-5)/5,1)*5+5)),歐規腳位!$H$8:$T$11,3,FALSE)</f>
        <v>14</v>
      </c>
      <c r="H27" s="30"/>
      <c r="J27" s="29"/>
      <c r="K27" s="7">
        <v>2</v>
      </c>
      <c r="L27" s="7">
        <f ca="1">VLOOKUP(INDIRECT(ADDRESS(FLOOR((ROW()-2)/19,1)*19+4,FLOOR((COLUMN()-5)/5,1)*5+5)),歐規腳位!$H$8:$T$11,3,FALSE)</f>
        <v>14</v>
      </c>
      <c r="M27" s="30"/>
      <c r="O27" s="29"/>
      <c r="P27" s="7">
        <v>2</v>
      </c>
      <c r="Q27" s="7">
        <f ca="1">VLOOKUP(INDIRECT(ADDRESS(FLOOR((ROW()-2)/19,1)*19+4,FLOOR((COLUMN()-5)/5,1)*5+5)),歐規腳位!$H$8:$T$11,3,FALSE)</f>
        <v>14</v>
      </c>
      <c r="R27" s="30"/>
      <c r="T27" s="29"/>
      <c r="U27" s="7">
        <v>2</v>
      </c>
      <c r="V27" s="7">
        <f ca="1">VLOOKUP(INDIRECT(ADDRESS(FLOOR((ROW()-2)/19,1)*19+4,FLOOR((COLUMN()-5)/5,1)*5+5)),歐規腳位!$H$8:$T$11,3,FALSE)</f>
        <v>14</v>
      </c>
      <c r="W27" s="30"/>
      <c r="Y27" s="29"/>
      <c r="Z27" s="7">
        <v>2</v>
      </c>
      <c r="AA27" s="7">
        <f ca="1">VLOOKUP(INDIRECT(ADDRESS(FLOOR((ROW()-2)/19,1)*19+4,FLOOR((COLUMN()-5)/5,1)*5+5)),歐規腳位!$H$8:$T$11,3,FALSE)</f>
        <v>14</v>
      </c>
      <c r="AB27" s="30"/>
    </row>
    <row r="28" spans="5:28" s="49" customFormat="1">
      <c r="E28" s="29"/>
      <c r="F28" s="7">
        <v>3</v>
      </c>
      <c r="G28" s="7">
        <f ca="1">VLOOKUP(INDIRECT(ADDRESS(FLOOR((ROW()-2)/19,1)*19+4,FLOOR((COLUMN()-5)/5,1)*5+5)),歐規腳位!$H$8:$T$11,4,FALSE)</f>
        <v>15</v>
      </c>
      <c r="H28" s="30"/>
      <c r="J28" s="29"/>
      <c r="K28" s="7">
        <v>3</v>
      </c>
      <c r="L28" s="7">
        <f ca="1">VLOOKUP(INDIRECT(ADDRESS(FLOOR((ROW()-2)/19,1)*19+4,FLOOR((COLUMN()-5)/5,1)*5+5)),歐規腳位!$H$8:$T$11,4,FALSE)</f>
        <v>15</v>
      </c>
      <c r="M28" s="30"/>
      <c r="O28" s="29"/>
      <c r="P28" s="7">
        <v>3</v>
      </c>
      <c r="Q28" s="7">
        <f ca="1">VLOOKUP(INDIRECT(ADDRESS(FLOOR((ROW()-2)/19,1)*19+4,FLOOR((COLUMN()-5)/5,1)*5+5)),歐規腳位!$H$8:$T$11,4,FALSE)</f>
        <v>15</v>
      </c>
      <c r="R28" s="30"/>
      <c r="T28" s="29"/>
      <c r="U28" s="7">
        <v>3</v>
      </c>
      <c r="V28" s="7">
        <f ca="1">VLOOKUP(INDIRECT(ADDRESS(FLOOR((ROW()-2)/19,1)*19+4,FLOOR((COLUMN()-5)/5,1)*5+5)),歐規腳位!$H$8:$T$11,4,FALSE)</f>
        <v>15</v>
      </c>
      <c r="W28" s="30"/>
      <c r="Y28" s="29"/>
      <c r="Z28" s="7">
        <v>3</v>
      </c>
      <c r="AA28" s="7">
        <f ca="1">VLOOKUP(INDIRECT(ADDRESS(FLOOR((ROW()-2)/19,1)*19+4,FLOOR((COLUMN()-5)/5,1)*5+5)),歐規腳位!$H$8:$T$11,4,FALSE)</f>
        <v>15</v>
      </c>
      <c r="AB28" s="30"/>
    </row>
    <row r="29" spans="5:28" s="49" customFormat="1">
      <c r="E29" s="29"/>
      <c r="F29" s="7">
        <v>4</v>
      </c>
      <c r="G29" s="7">
        <f ca="1">VLOOKUP(INDIRECT(ADDRESS(FLOOR((ROW()-2)/19,1)*19+4,FLOOR((COLUMN()-5)/5,1)*5+5)),歐規腳位!$H$8:$T$11,5,FALSE)</f>
        <v>16</v>
      </c>
      <c r="H29" s="30"/>
      <c r="J29" s="29"/>
      <c r="K29" s="7">
        <v>4</v>
      </c>
      <c r="L29" s="7">
        <f ca="1">VLOOKUP(INDIRECT(ADDRESS(FLOOR((ROW()-2)/19,1)*19+4,FLOOR((COLUMN()-5)/5,1)*5+5)),歐規腳位!$H$8:$T$11,5,FALSE)</f>
        <v>16</v>
      </c>
      <c r="M29" s="30"/>
      <c r="O29" s="29"/>
      <c r="P29" s="7">
        <v>4</v>
      </c>
      <c r="Q29" s="7">
        <f ca="1">VLOOKUP(INDIRECT(ADDRESS(FLOOR((ROW()-2)/19,1)*19+4,FLOOR((COLUMN()-5)/5,1)*5+5)),歐規腳位!$H$8:$T$11,5,FALSE)</f>
        <v>16</v>
      </c>
      <c r="R29" s="30"/>
      <c r="T29" s="29"/>
      <c r="U29" s="7">
        <v>4</v>
      </c>
      <c r="V29" s="7">
        <f ca="1">VLOOKUP(INDIRECT(ADDRESS(FLOOR((ROW()-2)/19,1)*19+4,FLOOR((COLUMN()-5)/5,1)*5+5)),歐規腳位!$H$8:$T$11,5,FALSE)</f>
        <v>16</v>
      </c>
      <c r="W29" s="30"/>
      <c r="Y29" s="29"/>
      <c r="Z29" s="7">
        <v>4</v>
      </c>
      <c r="AA29" s="7">
        <f ca="1">VLOOKUP(INDIRECT(ADDRESS(FLOOR((ROW()-2)/19,1)*19+4,FLOOR((COLUMN()-5)/5,1)*5+5)),歐規腳位!$H$8:$T$11,5,FALSE)</f>
        <v>16</v>
      </c>
      <c r="AB29" s="30"/>
    </row>
    <row r="30" spans="5:28" s="49" customFormat="1">
      <c r="E30" s="29"/>
      <c r="F30" s="7">
        <v>5</v>
      </c>
      <c r="G30" s="7">
        <f ca="1">VLOOKUP(INDIRECT(ADDRESS(FLOOR((ROW()-2)/19,1)*19+4,FLOOR((COLUMN()-5)/5,1)*5+5)),歐規腳位!$H$8:$T$11,6,FALSE)</f>
        <v>17</v>
      </c>
      <c r="H30" s="30"/>
      <c r="J30" s="29"/>
      <c r="K30" s="7">
        <v>5</v>
      </c>
      <c r="L30" s="7">
        <f ca="1">VLOOKUP(INDIRECT(ADDRESS(FLOOR((ROW()-2)/19,1)*19+4,FLOOR((COLUMN()-5)/5,1)*5+5)),歐規腳位!$H$8:$T$11,6,FALSE)</f>
        <v>17</v>
      </c>
      <c r="M30" s="30"/>
      <c r="O30" s="29"/>
      <c r="P30" s="7">
        <v>5</v>
      </c>
      <c r="Q30" s="7">
        <f ca="1">VLOOKUP(INDIRECT(ADDRESS(FLOOR((ROW()-2)/19,1)*19+4,FLOOR((COLUMN()-5)/5,1)*5+5)),歐規腳位!$H$8:$T$11,6,FALSE)</f>
        <v>17</v>
      </c>
      <c r="R30" s="30"/>
      <c r="T30" s="29"/>
      <c r="U30" s="7">
        <v>5</v>
      </c>
      <c r="V30" s="7">
        <f ca="1">VLOOKUP(INDIRECT(ADDRESS(FLOOR((ROW()-2)/19,1)*19+4,FLOOR((COLUMN()-5)/5,1)*5+5)),歐規腳位!$H$8:$T$11,6,FALSE)</f>
        <v>17</v>
      </c>
      <c r="W30" s="30"/>
      <c r="Y30" s="29"/>
      <c r="Z30" s="7">
        <v>5</v>
      </c>
      <c r="AA30" s="7">
        <f ca="1">VLOOKUP(INDIRECT(ADDRESS(FLOOR((ROW()-2)/19,1)*19+4,FLOOR((COLUMN()-5)/5,1)*5+5)),歐規腳位!$H$8:$T$11,6,FALSE)</f>
        <v>17</v>
      </c>
      <c r="AB30" s="30"/>
    </row>
    <row r="31" spans="5:28" s="49" customFormat="1">
      <c r="E31" s="29"/>
      <c r="F31" s="7">
        <v>6</v>
      </c>
      <c r="G31" s="7">
        <f ca="1">VLOOKUP(INDIRECT(ADDRESS(FLOOR((ROW()-2)/19,1)*19+4,FLOOR((COLUMN()-5)/5,1)*5+5)),歐規腳位!$H$8:$T$11,7,FALSE)</f>
        <v>18</v>
      </c>
      <c r="H31" s="30"/>
      <c r="J31" s="29"/>
      <c r="K31" s="7">
        <v>6</v>
      </c>
      <c r="L31" s="7">
        <f ca="1">VLOOKUP(INDIRECT(ADDRESS(FLOOR((ROW()-2)/19,1)*19+4,FLOOR((COLUMN()-5)/5,1)*5+5)),歐規腳位!$H$8:$T$11,7,FALSE)</f>
        <v>18</v>
      </c>
      <c r="M31" s="30"/>
      <c r="O31" s="29"/>
      <c r="P31" s="7">
        <v>6</v>
      </c>
      <c r="Q31" s="7">
        <f ca="1">VLOOKUP(INDIRECT(ADDRESS(FLOOR((ROW()-2)/19,1)*19+4,FLOOR((COLUMN()-5)/5,1)*5+5)),歐規腳位!$H$8:$T$11,7,FALSE)</f>
        <v>18</v>
      </c>
      <c r="R31" s="30"/>
      <c r="T31" s="29"/>
      <c r="U31" s="7">
        <v>6</v>
      </c>
      <c r="V31" s="7">
        <f ca="1">VLOOKUP(INDIRECT(ADDRESS(FLOOR((ROW()-2)/19,1)*19+4,FLOOR((COLUMN()-5)/5,1)*5+5)),歐規腳位!$H$8:$T$11,7,FALSE)</f>
        <v>18</v>
      </c>
      <c r="W31" s="30"/>
      <c r="Y31" s="29"/>
      <c r="Z31" s="7">
        <v>6</v>
      </c>
      <c r="AA31" s="7">
        <f ca="1">VLOOKUP(INDIRECT(ADDRESS(FLOOR((ROW()-2)/19,1)*19+4,FLOOR((COLUMN()-5)/5,1)*5+5)),歐規腳位!$H$8:$T$11,7,FALSE)</f>
        <v>18</v>
      </c>
      <c r="AB31" s="30"/>
    </row>
    <row r="32" spans="5:28" s="49" customFormat="1">
      <c r="E32" s="29"/>
      <c r="F32" s="7">
        <v>7</v>
      </c>
      <c r="G32" s="7">
        <f ca="1">VLOOKUP(INDIRECT(ADDRESS(FLOOR((ROW()-2)/19,1)*19+4,FLOOR((COLUMN()-5)/5,1)*5+5)),歐規腳位!$H$8:$T$11,8,FALSE)</f>
        <v>19</v>
      </c>
      <c r="H32" s="30"/>
      <c r="J32" s="29"/>
      <c r="K32" s="7">
        <v>7</v>
      </c>
      <c r="L32" s="7">
        <f ca="1">VLOOKUP(INDIRECT(ADDRESS(FLOOR((ROW()-2)/19,1)*19+4,FLOOR((COLUMN()-5)/5,1)*5+5)),歐規腳位!$H$8:$T$11,8,FALSE)</f>
        <v>19</v>
      </c>
      <c r="M32" s="30"/>
      <c r="O32" s="29"/>
      <c r="P32" s="7">
        <v>7</v>
      </c>
      <c r="Q32" s="7">
        <f ca="1">VLOOKUP(INDIRECT(ADDRESS(FLOOR((ROW()-2)/19,1)*19+4,FLOOR((COLUMN()-5)/5,1)*5+5)),歐規腳位!$H$8:$T$11,8,FALSE)</f>
        <v>19</v>
      </c>
      <c r="R32" s="30"/>
      <c r="T32" s="29"/>
      <c r="U32" s="7">
        <v>7</v>
      </c>
      <c r="V32" s="7">
        <f ca="1">VLOOKUP(INDIRECT(ADDRESS(FLOOR((ROW()-2)/19,1)*19+4,FLOOR((COLUMN()-5)/5,1)*5+5)),歐規腳位!$H$8:$T$11,8,FALSE)</f>
        <v>19</v>
      </c>
      <c r="W32" s="30"/>
      <c r="Y32" s="29"/>
      <c r="Z32" s="7">
        <v>7</v>
      </c>
      <c r="AA32" s="7">
        <f ca="1">VLOOKUP(INDIRECT(ADDRESS(FLOOR((ROW()-2)/19,1)*19+4,FLOOR((COLUMN()-5)/5,1)*5+5)),歐規腳位!$H$8:$T$11,8,FALSE)</f>
        <v>19</v>
      </c>
      <c r="AB32" s="30"/>
    </row>
    <row r="33" spans="5:28" s="49" customFormat="1">
      <c r="E33" s="29"/>
      <c r="F33" s="7">
        <v>8</v>
      </c>
      <c r="G33" s="7">
        <f ca="1">VLOOKUP(INDIRECT(ADDRESS(FLOOR((ROW()-2)/19,1)*19+4,FLOOR((COLUMN()-5)/5,1)*5+5)),歐規腳位!$H$8:$T$11,9,FALSE)</f>
        <v>20</v>
      </c>
      <c r="H33" s="30"/>
      <c r="J33" s="29"/>
      <c r="K33" s="7">
        <v>8</v>
      </c>
      <c r="L33" s="7">
        <f ca="1">VLOOKUP(INDIRECT(ADDRESS(FLOOR((ROW()-2)/19,1)*19+4,FLOOR((COLUMN()-5)/5,1)*5+5)),歐規腳位!$H$8:$T$11,9,FALSE)</f>
        <v>20</v>
      </c>
      <c r="M33" s="30"/>
      <c r="O33" s="29"/>
      <c r="P33" s="7">
        <v>8</v>
      </c>
      <c r="Q33" s="7">
        <f ca="1">VLOOKUP(INDIRECT(ADDRESS(FLOOR((ROW()-2)/19,1)*19+4,FLOOR((COLUMN()-5)/5,1)*5+5)),歐規腳位!$H$8:$T$11,9,FALSE)</f>
        <v>20</v>
      </c>
      <c r="R33" s="30"/>
      <c r="T33" s="29"/>
      <c r="U33" s="7">
        <v>8</v>
      </c>
      <c r="V33" s="7">
        <f ca="1">VLOOKUP(INDIRECT(ADDRESS(FLOOR((ROW()-2)/19,1)*19+4,FLOOR((COLUMN()-5)/5,1)*5+5)),歐規腳位!$H$8:$T$11,9,FALSE)</f>
        <v>20</v>
      </c>
      <c r="W33" s="30"/>
      <c r="Y33" s="29"/>
      <c r="Z33" s="7">
        <v>8</v>
      </c>
      <c r="AA33" s="7">
        <f ca="1">VLOOKUP(INDIRECT(ADDRESS(FLOOR((ROW()-2)/19,1)*19+4,FLOOR((COLUMN()-5)/5,1)*5+5)),歐規腳位!$H$8:$T$11,9,FALSE)</f>
        <v>20</v>
      </c>
      <c r="AB33" s="30"/>
    </row>
    <row r="34" spans="5:28" s="49" customFormat="1">
      <c r="E34" s="50"/>
      <c r="F34" s="7">
        <v>9</v>
      </c>
      <c r="G34" s="7">
        <f ca="1">VLOOKUP(INDIRECT(ADDRESS(FLOOR((ROW()-2)/19,1)*19+4,FLOOR((COLUMN()-5)/5,1)*5+5)),歐規腳位!$H$8:$T$11,10,FALSE)</f>
        <v>21</v>
      </c>
      <c r="H34" s="51"/>
      <c r="J34" s="50"/>
      <c r="K34" s="7">
        <v>9</v>
      </c>
      <c r="L34" s="7">
        <f ca="1">VLOOKUP(INDIRECT(ADDRESS(FLOOR((ROW()-2)/19,1)*19+4,FLOOR((COLUMN()-5)/5,1)*5+5)),歐規腳位!$H$8:$T$11,10,FALSE)</f>
        <v>21</v>
      </c>
      <c r="M34" s="51"/>
      <c r="O34" s="50"/>
      <c r="P34" s="7">
        <v>9</v>
      </c>
      <c r="Q34" s="7">
        <f ca="1">VLOOKUP(INDIRECT(ADDRESS(FLOOR((ROW()-2)/19,1)*19+4,FLOOR((COLUMN()-5)/5,1)*5+5)),歐規腳位!$H$8:$T$11,10,FALSE)</f>
        <v>21</v>
      </c>
      <c r="R34" s="51"/>
      <c r="T34" s="50"/>
      <c r="U34" s="7">
        <v>9</v>
      </c>
      <c r="V34" s="7">
        <f ca="1">VLOOKUP(INDIRECT(ADDRESS(FLOOR((ROW()-2)/19,1)*19+4,FLOOR((COLUMN()-5)/5,1)*5+5)),歐規腳位!$H$8:$T$11,10,FALSE)</f>
        <v>21</v>
      </c>
      <c r="W34" s="51"/>
      <c r="Y34" s="50"/>
      <c r="Z34" s="7">
        <v>9</v>
      </c>
      <c r="AA34" s="7">
        <f ca="1">VLOOKUP(INDIRECT(ADDRESS(FLOOR((ROW()-2)/19,1)*19+4,FLOOR((COLUMN()-5)/5,1)*5+5)),歐規腳位!$H$8:$T$11,10,FALSE)</f>
        <v>21</v>
      </c>
      <c r="AB34" s="51"/>
    </row>
    <row r="35" spans="5:28" s="49" customFormat="1">
      <c r="E35" s="50"/>
      <c r="F35" s="7">
        <v>10</v>
      </c>
      <c r="G35" s="7">
        <f ca="1">VLOOKUP(INDIRECT(ADDRESS(FLOOR((ROW()-2)/19,1)*19+4,FLOOR((COLUMN()-5)/5,1)*5+5)),歐規腳位!$H$8:$T$11,11,FALSE)</f>
        <v>22</v>
      </c>
      <c r="H35" s="51"/>
      <c r="J35" s="50"/>
      <c r="K35" s="7">
        <v>10</v>
      </c>
      <c r="L35" s="7">
        <f ca="1">VLOOKUP(INDIRECT(ADDRESS(FLOOR((ROW()-2)/19,1)*19+4,FLOOR((COLUMN()-5)/5,1)*5+5)),歐規腳位!$H$8:$T$11,11,FALSE)</f>
        <v>22</v>
      </c>
      <c r="M35" s="51"/>
      <c r="O35" s="50"/>
      <c r="P35" s="7">
        <v>10</v>
      </c>
      <c r="Q35" s="7">
        <f ca="1">VLOOKUP(INDIRECT(ADDRESS(FLOOR((ROW()-2)/19,1)*19+4,FLOOR((COLUMN()-5)/5,1)*5+5)),歐規腳位!$H$8:$T$11,11,FALSE)</f>
        <v>22</v>
      </c>
      <c r="R35" s="51"/>
      <c r="T35" s="50"/>
      <c r="U35" s="7">
        <v>10</v>
      </c>
      <c r="V35" s="7">
        <f ca="1">VLOOKUP(INDIRECT(ADDRESS(FLOOR((ROW()-2)/19,1)*19+4,FLOOR((COLUMN()-5)/5,1)*5+5)),歐規腳位!$H$8:$T$11,11,FALSE)</f>
        <v>22</v>
      </c>
      <c r="W35" s="51"/>
      <c r="Y35" s="50"/>
      <c r="Z35" s="7">
        <v>10</v>
      </c>
      <c r="AA35" s="7">
        <f ca="1">VLOOKUP(INDIRECT(ADDRESS(FLOOR((ROW()-2)/19,1)*19+4,FLOOR((COLUMN()-5)/5,1)*5+5)),歐規腳位!$H$8:$T$11,11,FALSE)</f>
        <v>22</v>
      </c>
      <c r="AB35" s="51"/>
    </row>
    <row r="36" spans="5:28" s="49" customFormat="1">
      <c r="E36" s="50"/>
      <c r="F36" s="7">
        <v>11</v>
      </c>
      <c r="G36" s="7">
        <f ca="1">VLOOKUP(INDIRECT(ADDRESS(FLOOR((ROW()-2)/19,1)*19+4,FLOOR((COLUMN()-5)/5,1)*5+5)),歐規腳位!$H$8:$T$11,12,FALSE)</f>
        <v>23</v>
      </c>
      <c r="H36" s="51"/>
      <c r="J36" s="50"/>
      <c r="K36" s="7">
        <v>11</v>
      </c>
      <c r="L36" s="7">
        <f ca="1">VLOOKUP(INDIRECT(ADDRESS(FLOOR((ROW()-2)/19,1)*19+4,FLOOR((COLUMN()-5)/5,1)*5+5)),歐規腳位!$H$8:$T$11,12,FALSE)</f>
        <v>23</v>
      </c>
      <c r="M36" s="51"/>
      <c r="O36" s="50"/>
      <c r="P36" s="7">
        <v>11</v>
      </c>
      <c r="Q36" s="7">
        <f ca="1">VLOOKUP(INDIRECT(ADDRESS(FLOOR((ROW()-2)/19,1)*19+4,FLOOR((COLUMN()-5)/5,1)*5+5)),歐規腳位!$H$8:$T$11,12,FALSE)</f>
        <v>23</v>
      </c>
      <c r="R36" s="51"/>
      <c r="T36" s="50"/>
      <c r="U36" s="7">
        <v>11</v>
      </c>
      <c r="V36" s="7">
        <f ca="1">VLOOKUP(INDIRECT(ADDRESS(FLOOR((ROW()-2)/19,1)*19+4,FLOOR((COLUMN()-5)/5,1)*5+5)),歐規腳位!$H$8:$T$11,12,FALSE)</f>
        <v>23</v>
      </c>
      <c r="W36" s="51"/>
      <c r="Y36" s="50"/>
      <c r="Z36" s="7">
        <v>11</v>
      </c>
      <c r="AA36" s="7">
        <f ca="1">VLOOKUP(INDIRECT(ADDRESS(FLOOR((ROW()-2)/19,1)*19+4,FLOOR((COLUMN()-5)/5,1)*5+5)),歐規腳位!$H$8:$T$11,12,FALSE)</f>
        <v>23</v>
      </c>
      <c r="AB36" s="51"/>
    </row>
    <row r="37" spans="5:28" s="49" customFormat="1" ht="16.8" thickBot="1">
      <c r="E37" s="52"/>
      <c r="F37" s="8">
        <v>12</v>
      </c>
      <c r="G37" s="8">
        <f ca="1">VLOOKUP(INDIRECT(ADDRESS(FLOOR((ROW()-2)/19,1)*19+4,FLOOR((COLUMN()-5)/5,1)*5+5)),歐規腳位!$H$8:$T$11,13,FALSE)</f>
        <v>24</v>
      </c>
      <c r="H37" s="53"/>
      <c r="J37" s="52"/>
      <c r="K37" s="8">
        <v>12</v>
      </c>
      <c r="L37" s="8">
        <f ca="1">VLOOKUP(INDIRECT(ADDRESS(FLOOR((ROW()-2)/19,1)*19+4,FLOOR((COLUMN()-5)/5,1)*5+5)),歐規腳位!$H$8:$T$11,13,FALSE)</f>
        <v>24</v>
      </c>
      <c r="M37" s="53"/>
      <c r="O37" s="52"/>
      <c r="P37" s="8">
        <v>12</v>
      </c>
      <c r="Q37" s="8">
        <f ca="1">VLOOKUP(INDIRECT(ADDRESS(FLOOR((ROW()-2)/19,1)*19+4,FLOOR((COLUMN()-5)/5,1)*5+5)),歐規腳位!$H$8:$T$11,13,FALSE)</f>
        <v>24</v>
      </c>
      <c r="R37" s="53"/>
      <c r="T37" s="52"/>
      <c r="U37" s="8">
        <v>12</v>
      </c>
      <c r="V37" s="8">
        <f ca="1">VLOOKUP(INDIRECT(ADDRESS(FLOOR((ROW()-2)/19,1)*19+4,FLOOR((COLUMN()-5)/5,1)*5+5)),歐規腳位!$H$8:$T$11,13,FALSE)</f>
        <v>24</v>
      </c>
      <c r="W37" s="53"/>
      <c r="Y37" s="52"/>
      <c r="Z37" s="8">
        <v>12</v>
      </c>
      <c r="AA37" s="8">
        <f ca="1">VLOOKUP(INDIRECT(ADDRESS(FLOOR((ROW()-2)/19,1)*19+4,FLOOR((COLUMN()-5)/5,1)*5+5)),歐規腳位!$H$8:$T$11,13,FALSE)</f>
        <v>24</v>
      </c>
      <c r="AB37" s="53"/>
    </row>
    <row r="38" spans="5:28" hidden="1">
      <c r="E38" s="100" t="s">
        <v>41</v>
      </c>
      <c r="F38" s="100"/>
      <c r="G38" s="100"/>
      <c r="H38" s="100"/>
      <c r="I38" s="6"/>
      <c r="J38" s="100" t="s">
        <v>41</v>
      </c>
      <c r="K38" s="100"/>
      <c r="L38" s="100"/>
      <c r="M38" s="100"/>
      <c r="N38" s="6"/>
      <c r="O38" s="100" t="s">
        <v>41</v>
      </c>
      <c r="P38" s="100"/>
      <c r="Q38" s="100"/>
      <c r="R38" s="100"/>
      <c r="S38" s="6"/>
      <c r="T38" s="100" t="s">
        <v>41</v>
      </c>
      <c r="U38" s="100"/>
      <c r="V38" s="100"/>
      <c r="W38" s="100"/>
      <c r="X38" s="6"/>
      <c r="Y38" s="100" t="s">
        <v>41</v>
      </c>
      <c r="Z38" s="100"/>
      <c r="AA38" s="100"/>
      <c r="AB38" s="100"/>
    </row>
    <row r="39" spans="5:28" s="47" customFormat="1" ht="48.6" customHeight="1"/>
    <row r="40" spans="5:28" s="48" customFormat="1" ht="12.6" thickBot="1"/>
    <row r="41" spans="5:28" ht="16.8" thickBot="1">
      <c r="E41" s="10" t="s">
        <v>44</v>
      </c>
      <c r="F41" s="93"/>
      <c r="G41" s="94"/>
      <c r="H41" s="95"/>
      <c r="J41" s="9" t="s">
        <v>44</v>
      </c>
      <c r="K41" s="93"/>
      <c r="L41" s="94"/>
      <c r="M41" s="95"/>
      <c r="O41" s="9" t="s">
        <v>44</v>
      </c>
      <c r="P41" s="93"/>
      <c r="Q41" s="94"/>
      <c r="R41" s="95"/>
      <c r="T41" s="9" t="s">
        <v>44</v>
      </c>
      <c r="U41" s="93"/>
      <c r="V41" s="94"/>
      <c r="W41" s="95"/>
      <c r="Y41" s="9" t="s">
        <v>44</v>
      </c>
      <c r="Z41" s="93"/>
      <c r="AA41" s="94"/>
      <c r="AB41" s="95"/>
    </row>
    <row r="42" spans="5:28">
      <c r="E42" s="96">
        <v>24</v>
      </c>
      <c r="F42" s="97"/>
      <c r="G42" s="97"/>
      <c r="H42" s="98"/>
      <c r="J42" s="96">
        <v>24</v>
      </c>
      <c r="K42" s="97"/>
      <c r="L42" s="97"/>
      <c r="M42" s="98"/>
      <c r="O42" s="96">
        <v>24</v>
      </c>
      <c r="P42" s="97"/>
      <c r="Q42" s="97"/>
      <c r="R42" s="98"/>
      <c r="T42" s="96">
        <v>24</v>
      </c>
      <c r="U42" s="97"/>
      <c r="V42" s="97"/>
      <c r="W42" s="98"/>
      <c r="Y42" s="96">
        <v>24</v>
      </c>
      <c r="Z42" s="97"/>
      <c r="AA42" s="97"/>
      <c r="AB42" s="98"/>
    </row>
    <row r="43" spans="5:28">
      <c r="E43" s="4"/>
      <c r="F43" s="99" t="s">
        <v>20</v>
      </c>
      <c r="G43" s="99"/>
      <c r="H43" s="5"/>
      <c r="J43" s="4"/>
      <c r="K43" s="99" t="s">
        <v>20</v>
      </c>
      <c r="L43" s="99"/>
      <c r="M43" s="5"/>
      <c r="O43" s="4"/>
      <c r="P43" s="99" t="s">
        <v>20</v>
      </c>
      <c r="Q43" s="99"/>
      <c r="R43" s="5"/>
      <c r="T43" s="4"/>
      <c r="U43" s="99" t="s">
        <v>20</v>
      </c>
      <c r="V43" s="99"/>
      <c r="W43" s="5"/>
      <c r="Y43" s="4"/>
      <c r="Z43" s="99" t="s">
        <v>20</v>
      </c>
      <c r="AA43" s="99"/>
      <c r="AB43" s="5"/>
    </row>
    <row r="44" spans="5:28">
      <c r="E44" s="4" t="s">
        <v>39</v>
      </c>
      <c r="F44" s="99" t="s">
        <v>40</v>
      </c>
      <c r="G44" s="99"/>
      <c r="H44" s="5" t="s">
        <v>39</v>
      </c>
      <c r="J44" s="4" t="s">
        <v>39</v>
      </c>
      <c r="K44" s="99" t="s">
        <v>40</v>
      </c>
      <c r="L44" s="99"/>
      <c r="M44" s="5" t="s">
        <v>39</v>
      </c>
      <c r="O44" s="4" t="s">
        <v>39</v>
      </c>
      <c r="P44" s="99" t="s">
        <v>40</v>
      </c>
      <c r="Q44" s="99"/>
      <c r="R44" s="5" t="s">
        <v>39</v>
      </c>
      <c r="T44" s="4" t="s">
        <v>39</v>
      </c>
      <c r="U44" s="99" t="s">
        <v>40</v>
      </c>
      <c r="V44" s="99"/>
      <c r="W44" s="5" t="s">
        <v>39</v>
      </c>
      <c r="Y44" s="4" t="s">
        <v>39</v>
      </c>
      <c r="Z44" s="99" t="s">
        <v>40</v>
      </c>
      <c r="AA44" s="99"/>
      <c r="AB44" s="5" t="s">
        <v>39</v>
      </c>
    </row>
    <row r="45" spans="5:28" s="49" customFormat="1">
      <c r="E45" s="29"/>
      <c r="F45" s="7">
        <v>1</v>
      </c>
      <c r="G45" s="7">
        <f ca="1">VLOOKUP(INDIRECT(ADDRESS(FLOOR((ROW()-2)/19,1)*19+4,FLOOR((COLUMN()-5)/5,1)*5+5)),歐規腳位!$H$8:$T$11,2,FALSE)</f>
        <v>13</v>
      </c>
      <c r="H45" s="30"/>
      <c r="J45" s="29"/>
      <c r="K45" s="7">
        <v>1</v>
      </c>
      <c r="L45" s="7">
        <f ca="1">VLOOKUP(INDIRECT(ADDRESS(FLOOR((ROW()-2)/19,1)*19+4,FLOOR((COLUMN()-5)/5,1)*5+5)),歐規腳位!$H$8:$T$11,2,FALSE)</f>
        <v>13</v>
      </c>
      <c r="M45" s="30"/>
      <c r="O45" s="29"/>
      <c r="P45" s="7">
        <v>1</v>
      </c>
      <c r="Q45" s="7">
        <f ca="1">VLOOKUP(INDIRECT(ADDRESS(FLOOR((ROW()-2)/19,1)*19+4,FLOOR((COLUMN()-5)/5,1)*5+5)),歐規腳位!$H$8:$T$11,2,FALSE)</f>
        <v>13</v>
      </c>
      <c r="R45" s="30"/>
      <c r="T45" s="29"/>
      <c r="U45" s="7">
        <v>1</v>
      </c>
      <c r="V45" s="7">
        <f ca="1">VLOOKUP(INDIRECT(ADDRESS(FLOOR((ROW()-2)/19,1)*19+4,FLOOR((COLUMN()-5)/5,1)*5+5)),歐規腳位!$H$8:$T$11,2,FALSE)</f>
        <v>13</v>
      </c>
      <c r="W45" s="30"/>
      <c r="Y45" s="29"/>
      <c r="Z45" s="7">
        <v>1</v>
      </c>
      <c r="AA45" s="7">
        <f ca="1">VLOOKUP(INDIRECT(ADDRESS(FLOOR((ROW()-2)/19,1)*19+4,FLOOR((COLUMN()-5)/5,1)*5+5)),歐規腳位!$H$8:$T$11,2,FALSE)</f>
        <v>13</v>
      </c>
      <c r="AB45" s="30"/>
    </row>
    <row r="46" spans="5:28" s="49" customFormat="1">
      <c r="E46" s="29"/>
      <c r="F46" s="7">
        <v>2</v>
      </c>
      <c r="G46" s="7">
        <f ca="1">VLOOKUP(INDIRECT(ADDRESS(FLOOR((ROW()-2)/19,1)*19+4,FLOOR((COLUMN()-5)/5,1)*5+5)),歐規腳位!$H$8:$T$11,3,FALSE)</f>
        <v>14</v>
      </c>
      <c r="H46" s="30"/>
      <c r="J46" s="29"/>
      <c r="K46" s="7">
        <v>2</v>
      </c>
      <c r="L46" s="7">
        <f ca="1">VLOOKUP(INDIRECT(ADDRESS(FLOOR((ROW()-2)/19,1)*19+4,FLOOR((COLUMN()-5)/5,1)*5+5)),歐規腳位!$H$8:$T$11,3,FALSE)</f>
        <v>14</v>
      </c>
      <c r="M46" s="30"/>
      <c r="O46" s="29"/>
      <c r="P46" s="7">
        <v>2</v>
      </c>
      <c r="Q46" s="7">
        <f ca="1">VLOOKUP(INDIRECT(ADDRESS(FLOOR((ROW()-2)/19,1)*19+4,FLOOR((COLUMN()-5)/5,1)*5+5)),歐規腳位!$H$8:$T$11,3,FALSE)</f>
        <v>14</v>
      </c>
      <c r="R46" s="30"/>
      <c r="T46" s="29"/>
      <c r="U46" s="7">
        <v>2</v>
      </c>
      <c r="V46" s="7">
        <f ca="1">VLOOKUP(INDIRECT(ADDRESS(FLOOR((ROW()-2)/19,1)*19+4,FLOOR((COLUMN()-5)/5,1)*5+5)),歐規腳位!$H$8:$T$11,3,FALSE)</f>
        <v>14</v>
      </c>
      <c r="W46" s="30"/>
      <c r="Y46" s="29"/>
      <c r="Z46" s="7">
        <v>2</v>
      </c>
      <c r="AA46" s="7">
        <f ca="1">VLOOKUP(INDIRECT(ADDRESS(FLOOR((ROW()-2)/19,1)*19+4,FLOOR((COLUMN()-5)/5,1)*5+5)),歐規腳位!$H$8:$T$11,3,FALSE)</f>
        <v>14</v>
      </c>
      <c r="AB46" s="30"/>
    </row>
    <row r="47" spans="5:28" s="49" customFormat="1">
      <c r="E47" s="29"/>
      <c r="F47" s="7">
        <v>3</v>
      </c>
      <c r="G47" s="7">
        <f ca="1">VLOOKUP(INDIRECT(ADDRESS(FLOOR((ROW()-2)/19,1)*19+4,FLOOR((COLUMN()-5)/5,1)*5+5)),歐規腳位!$H$8:$T$11,4,FALSE)</f>
        <v>15</v>
      </c>
      <c r="H47" s="30"/>
      <c r="J47" s="29"/>
      <c r="K47" s="7">
        <v>3</v>
      </c>
      <c r="L47" s="7">
        <f ca="1">VLOOKUP(INDIRECT(ADDRESS(FLOOR((ROW()-2)/19,1)*19+4,FLOOR((COLUMN()-5)/5,1)*5+5)),歐規腳位!$H$8:$T$11,4,FALSE)</f>
        <v>15</v>
      </c>
      <c r="M47" s="30"/>
      <c r="O47" s="29"/>
      <c r="P47" s="7">
        <v>3</v>
      </c>
      <c r="Q47" s="7">
        <f ca="1">VLOOKUP(INDIRECT(ADDRESS(FLOOR((ROW()-2)/19,1)*19+4,FLOOR((COLUMN()-5)/5,1)*5+5)),歐規腳位!$H$8:$T$11,4,FALSE)</f>
        <v>15</v>
      </c>
      <c r="R47" s="30"/>
      <c r="T47" s="29"/>
      <c r="U47" s="7">
        <v>3</v>
      </c>
      <c r="V47" s="7">
        <f ca="1">VLOOKUP(INDIRECT(ADDRESS(FLOOR((ROW()-2)/19,1)*19+4,FLOOR((COLUMN()-5)/5,1)*5+5)),歐規腳位!$H$8:$T$11,4,FALSE)</f>
        <v>15</v>
      </c>
      <c r="W47" s="30"/>
      <c r="Y47" s="29"/>
      <c r="Z47" s="7">
        <v>3</v>
      </c>
      <c r="AA47" s="7">
        <f ca="1">VLOOKUP(INDIRECT(ADDRESS(FLOOR((ROW()-2)/19,1)*19+4,FLOOR((COLUMN()-5)/5,1)*5+5)),歐規腳位!$H$8:$T$11,4,FALSE)</f>
        <v>15</v>
      </c>
      <c r="AB47" s="30"/>
    </row>
    <row r="48" spans="5:28" s="49" customFormat="1">
      <c r="E48" s="29"/>
      <c r="F48" s="7">
        <v>4</v>
      </c>
      <c r="G48" s="7">
        <f ca="1">VLOOKUP(INDIRECT(ADDRESS(FLOOR((ROW()-2)/19,1)*19+4,FLOOR((COLUMN()-5)/5,1)*5+5)),歐規腳位!$H$8:$T$11,5,FALSE)</f>
        <v>16</v>
      </c>
      <c r="H48" s="30"/>
      <c r="J48" s="29"/>
      <c r="K48" s="7">
        <v>4</v>
      </c>
      <c r="L48" s="7">
        <f ca="1">VLOOKUP(INDIRECT(ADDRESS(FLOOR((ROW()-2)/19,1)*19+4,FLOOR((COLUMN()-5)/5,1)*5+5)),歐規腳位!$H$8:$T$11,5,FALSE)</f>
        <v>16</v>
      </c>
      <c r="M48" s="30"/>
      <c r="O48" s="29"/>
      <c r="P48" s="7">
        <v>4</v>
      </c>
      <c r="Q48" s="7">
        <f ca="1">VLOOKUP(INDIRECT(ADDRESS(FLOOR((ROW()-2)/19,1)*19+4,FLOOR((COLUMN()-5)/5,1)*5+5)),歐規腳位!$H$8:$T$11,5,FALSE)</f>
        <v>16</v>
      </c>
      <c r="R48" s="30"/>
      <c r="T48" s="29"/>
      <c r="U48" s="7">
        <v>4</v>
      </c>
      <c r="V48" s="7">
        <f ca="1">VLOOKUP(INDIRECT(ADDRESS(FLOOR((ROW()-2)/19,1)*19+4,FLOOR((COLUMN()-5)/5,1)*5+5)),歐規腳位!$H$8:$T$11,5,FALSE)</f>
        <v>16</v>
      </c>
      <c r="W48" s="30"/>
      <c r="Y48" s="29"/>
      <c r="Z48" s="7">
        <v>4</v>
      </c>
      <c r="AA48" s="7">
        <f ca="1">VLOOKUP(INDIRECT(ADDRESS(FLOOR((ROW()-2)/19,1)*19+4,FLOOR((COLUMN()-5)/5,1)*5+5)),歐規腳位!$H$8:$T$11,5,FALSE)</f>
        <v>16</v>
      </c>
      <c r="AB48" s="30"/>
    </row>
    <row r="49" spans="5:28" s="49" customFormat="1">
      <c r="E49" s="29"/>
      <c r="F49" s="7">
        <v>5</v>
      </c>
      <c r="G49" s="7">
        <f ca="1">VLOOKUP(INDIRECT(ADDRESS(FLOOR((ROW()-2)/19,1)*19+4,FLOOR((COLUMN()-5)/5,1)*5+5)),歐規腳位!$H$8:$T$11,6,FALSE)</f>
        <v>17</v>
      </c>
      <c r="H49" s="30"/>
      <c r="J49" s="29"/>
      <c r="K49" s="7">
        <v>5</v>
      </c>
      <c r="L49" s="7">
        <f ca="1">VLOOKUP(INDIRECT(ADDRESS(FLOOR((ROW()-2)/19,1)*19+4,FLOOR((COLUMN()-5)/5,1)*5+5)),歐規腳位!$H$8:$T$11,6,FALSE)</f>
        <v>17</v>
      </c>
      <c r="M49" s="30"/>
      <c r="O49" s="29"/>
      <c r="P49" s="7">
        <v>5</v>
      </c>
      <c r="Q49" s="7">
        <f ca="1">VLOOKUP(INDIRECT(ADDRESS(FLOOR((ROW()-2)/19,1)*19+4,FLOOR((COLUMN()-5)/5,1)*5+5)),歐規腳位!$H$8:$T$11,6,FALSE)</f>
        <v>17</v>
      </c>
      <c r="R49" s="30"/>
      <c r="T49" s="29"/>
      <c r="U49" s="7">
        <v>5</v>
      </c>
      <c r="V49" s="7">
        <f ca="1">VLOOKUP(INDIRECT(ADDRESS(FLOOR((ROW()-2)/19,1)*19+4,FLOOR((COLUMN()-5)/5,1)*5+5)),歐規腳位!$H$8:$T$11,6,FALSE)</f>
        <v>17</v>
      </c>
      <c r="W49" s="30"/>
      <c r="Y49" s="29"/>
      <c r="Z49" s="7">
        <v>5</v>
      </c>
      <c r="AA49" s="7">
        <f ca="1">VLOOKUP(INDIRECT(ADDRESS(FLOOR((ROW()-2)/19,1)*19+4,FLOOR((COLUMN()-5)/5,1)*5+5)),歐規腳位!$H$8:$T$11,6,FALSE)</f>
        <v>17</v>
      </c>
      <c r="AB49" s="30"/>
    </row>
    <row r="50" spans="5:28" s="49" customFormat="1">
      <c r="E50" s="29"/>
      <c r="F50" s="7">
        <v>6</v>
      </c>
      <c r="G50" s="7">
        <f ca="1">VLOOKUP(INDIRECT(ADDRESS(FLOOR((ROW()-2)/19,1)*19+4,FLOOR((COLUMN()-5)/5,1)*5+5)),歐規腳位!$H$8:$T$11,7,FALSE)</f>
        <v>18</v>
      </c>
      <c r="H50" s="30"/>
      <c r="J50" s="29"/>
      <c r="K50" s="7">
        <v>6</v>
      </c>
      <c r="L50" s="7">
        <f ca="1">VLOOKUP(INDIRECT(ADDRESS(FLOOR((ROW()-2)/19,1)*19+4,FLOOR((COLUMN()-5)/5,1)*5+5)),歐規腳位!$H$8:$T$11,7,FALSE)</f>
        <v>18</v>
      </c>
      <c r="M50" s="30"/>
      <c r="O50" s="29"/>
      <c r="P50" s="7">
        <v>6</v>
      </c>
      <c r="Q50" s="7">
        <f ca="1">VLOOKUP(INDIRECT(ADDRESS(FLOOR((ROW()-2)/19,1)*19+4,FLOOR((COLUMN()-5)/5,1)*5+5)),歐規腳位!$H$8:$T$11,7,FALSE)</f>
        <v>18</v>
      </c>
      <c r="R50" s="30"/>
      <c r="T50" s="29"/>
      <c r="U50" s="7">
        <v>6</v>
      </c>
      <c r="V50" s="7">
        <f ca="1">VLOOKUP(INDIRECT(ADDRESS(FLOOR((ROW()-2)/19,1)*19+4,FLOOR((COLUMN()-5)/5,1)*5+5)),歐規腳位!$H$8:$T$11,7,FALSE)</f>
        <v>18</v>
      </c>
      <c r="W50" s="30"/>
      <c r="Y50" s="29"/>
      <c r="Z50" s="7">
        <v>6</v>
      </c>
      <c r="AA50" s="7">
        <f ca="1">VLOOKUP(INDIRECT(ADDRESS(FLOOR((ROW()-2)/19,1)*19+4,FLOOR((COLUMN()-5)/5,1)*5+5)),歐規腳位!$H$8:$T$11,7,FALSE)</f>
        <v>18</v>
      </c>
      <c r="AB50" s="30"/>
    </row>
    <row r="51" spans="5:28" s="49" customFormat="1">
      <c r="E51" s="29"/>
      <c r="F51" s="7">
        <v>7</v>
      </c>
      <c r="G51" s="7">
        <f ca="1">VLOOKUP(INDIRECT(ADDRESS(FLOOR((ROW()-2)/19,1)*19+4,FLOOR((COLUMN()-5)/5,1)*5+5)),歐規腳位!$H$8:$T$11,8,FALSE)</f>
        <v>19</v>
      </c>
      <c r="H51" s="30"/>
      <c r="J51" s="29"/>
      <c r="K51" s="7">
        <v>7</v>
      </c>
      <c r="L51" s="7">
        <f ca="1">VLOOKUP(INDIRECT(ADDRESS(FLOOR((ROW()-2)/19,1)*19+4,FLOOR((COLUMN()-5)/5,1)*5+5)),歐規腳位!$H$8:$T$11,8,FALSE)</f>
        <v>19</v>
      </c>
      <c r="M51" s="30"/>
      <c r="O51" s="29"/>
      <c r="P51" s="7">
        <v>7</v>
      </c>
      <c r="Q51" s="7">
        <f ca="1">VLOOKUP(INDIRECT(ADDRESS(FLOOR((ROW()-2)/19,1)*19+4,FLOOR((COLUMN()-5)/5,1)*5+5)),歐規腳位!$H$8:$T$11,8,FALSE)</f>
        <v>19</v>
      </c>
      <c r="R51" s="30"/>
      <c r="T51" s="29"/>
      <c r="U51" s="7">
        <v>7</v>
      </c>
      <c r="V51" s="7">
        <f ca="1">VLOOKUP(INDIRECT(ADDRESS(FLOOR((ROW()-2)/19,1)*19+4,FLOOR((COLUMN()-5)/5,1)*5+5)),歐規腳位!$H$8:$T$11,8,FALSE)</f>
        <v>19</v>
      </c>
      <c r="W51" s="30"/>
      <c r="Y51" s="29"/>
      <c r="Z51" s="7">
        <v>7</v>
      </c>
      <c r="AA51" s="7">
        <f ca="1">VLOOKUP(INDIRECT(ADDRESS(FLOOR((ROW()-2)/19,1)*19+4,FLOOR((COLUMN()-5)/5,1)*5+5)),歐規腳位!$H$8:$T$11,8,FALSE)</f>
        <v>19</v>
      </c>
      <c r="AB51" s="30"/>
    </row>
    <row r="52" spans="5:28" s="49" customFormat="1">
      <c r="E52" s="29"/>
      <c r="F52" s="7">
        <v>8</v>
      </c>
      <c r="G52" s="7">
        <f ca="1">VLOOKUP(INDIRECT(ADDRESS(FLOOR((ROW()-2)/19,1)*19+4,FLOOR((COLUMN()-5)/5,1)*5+5)),歐規腳位!$H$8:$T$11,9,FALSE)</f>
        <v>20</v>
      </c>
      <c r="H52" s="30"/>
      <c r="J52" s="29"/>
      <c r="K52" s="7">
        <v>8</v>
      </c>
      <c r="L52" s="7">
        <f ca="1">VLOOKUP(INDIRECT(ADDRESS(FLOOR((ROW()-2)/19,1)*19+4,FLOOR((COLUMN()-5)/5,1)*5+5)),歐規腳位!$H$8:$T$11,9,FALSE)</f>
        <v>20</v>
      </c>
      <c r="M52" s="30"/>
      <c r="O52" s="29"/>
      <c r="P52" s="7">
        <v>8</v>
      </c>
      <c r="Q52" s="7">
        <f ca="1">VLOOKUP(INDIRECT(ADDRESS(FLOOR((ROW()-2)/19,1)*19+4,FLOOR((COLUMN()-5)/5,1)*5+5)),歐規腳位!$H$8:$T$11,9,FALSE)</f>
        <v>20</v>
      </c>
      <c r="R52" s="30"/>
      <c r="T52" s="29"/>
      <c r="U52" s="7">
        <v>8</v>
      </c>
      <c r="V52" s="7">
        <f ca="1">VLOOKUP(INDIRECT(ADDRESS(FLOOR((ROW()-2)/19,1)*19+4,FLOOR((COLUMN()-5)/5,1)*5+5)),歐規腳位!$H$8:$T$11,9,FALSE)</f>
        <v>20</v>
      </c>
      <c r="W52" s="30"/>
      <c r="Y52" s="29"/>
      <c r="Z52" s="7">
        <v>8</v>
      </c>
      <c r="AA52" s="7">
        <f ca="1">VLOOKUP(INDIRECT(ADDRESS(FLOOR((ROW()-2)/19,1)*19+4,FLOOR((COLUMN()-5)/5,1)*5+5)),歐規腳位!$H$8:$T$11,9,FALSE)</f>
        <v>20</v>
      </c>
      <c r="AB52" s="30"/>
    </row>
    <row r="53" spans="5:28" s="49" customFormat="1">
      <c r="E53" s="29"/>
      <c r="F53" s="7">
        <v>9</v>
      </c>
      <c r="G53" s="7">
        <f ca="1">VLOOKUP(INDIRECT(ADDRESS(FLOOR((ROW()-2)/19,1)*19+4,FLOOR((COLUMN()-5)/5,1)*5+5)),歐規腳位!$H$8:$T$11,10,FALSE)</f>
        <v>21</v>
      </c>
      <c r="H53" s="51"/>
      <c r="J53" s="50"/>
      <c r="K53" s="7">
        <v>9</v>
      </c>
      <c r="L53" s="7">
        <f ca="1">VLOOKUP(INDIRECT(ADDRESS(FLOOR((ROW()-2)/19,1)*19+4,FLOOR((COLUMN()-5)/5,1)*5+5)),歐規腳位!$H$8:$T$11,10,FALSE)</f>
        <v>21</v>
      </c>
      <c r="M53" s="51"/>
      <c r="O53" s="50"/>
      <c r="P53" s="7">
        <v>9</v>
      </c>
      <c r="Q53" s="7">
        <f ca="1">VLOOKUP(INDIRECT(ADDRESS(FLOOR((ROW()-2)/19,1)*19+4,FLOOR((COLUMN()-5)/5,1)*5+5)),歐規腳位!$H$8:$T$11,10,FALSE)</f>
        <v>21</v>
      </c>
      <c r="R53" s="51"/>
      <c r="T53" s="50"/>
      <c r="U53" s="7">
        <v>9</v>
      </c>
      <c r="V53" s="7">
        <f ca="1">VLOOKUP(INDIRECT(ADDRESS(FLOOR((ROW()-2)/19,1)*19+4,FLOOR((COLUMN()-5)/5,1)*5+5)),歐規腳位!$H$8:$T$11,10,FALSE)</f>
        <v>21</v>
      </c>
      <c r="W53" s="51"/>
      <c r="Y53" s="50"/>
      <c r="Z53" s="7">
        <v>9</v>
      </c>
      <c r="AA53" s="7">
        <f ca="1">VLOOKUP(INDIRECT(ADDRESS(FLOOR((ROW()-2)/19,1)*19+4,FLOOR((COLUMN()-5)/5,1)*5+5)),歐規腳位!$H$8:$T$11,10,FALSE)</f>
        <v>21</v>
      </c>
      <c r="AB53" s="51"/>
    </row>
    <row r="54" spans="5:28" s="49" customFormat="1">
      <c r="E54" s="29"/>
      <c r="F54" s="7">
        <v>10</v>
      </c>
      <c r="G54" s="7">
        <f ca="1">VLOOKUP(INDIRECT(ADDRESS(FLOOR((ROW()-2)/19,1)*19+4,FLOOR((COLUMN()-5)/5,1)*5+5)),歐規腳位!$H$8:$T$11,11,FALSE)</f>
        <v>22</v>
      </c>
      <c r="H54" s="51"/>
      <c r="J54" s="50"/>
      <c r="K54" s="7">
        <v>10</v>
      </c>
      <c r="L54" s="7">
        <f ca="1">VLOOKUP(INDIRECT(ADDRESS(FLOOR((ROW()-2)/19,1)*19+4,FLOOR((COLUMN()-5)/5,1)*5+5)),歐規腳位!$H$8:$T$11,11,FALSE)</f>
        <v>22</v>
      </c>
      <c r="M54" s="51"/>
      <c r="O54" s="50"/>
      <c r="P54" s="7">
        <v>10</v>
      </c>
      <c r="Q54" s="7">
        <f ca="1">VLOOKUP(INDIRECT(ADDRESS(FLOOR((ROW()-2)/19,1)*19+4,FLOOR((COLUMN()-5)/5,1)*5+5)),歐規腳位!$H$8:$T$11,11,FALSE)</f>
        <v>22</v>
      </c>
      <c r="R54" s="51"/>
      <c r="T54" s="50"/>
      <c r="U54" s="7">
        <v>10</v>
      </c>
      <c r="V54" s="7">
        <f ca="1">VLOOKUP(INDIRECT(ADDRESS(FLOOR((ROW()-2)/19,1)*19+4,FLOOR((COLUMN()-5)/5,1)*5+5)),歐規腳位!$H$8:$T$11,11,FALSE)</f>
        <v>22</v>
      </c>
      <c r="W54" s="51"/>
      <c r="Y54" s="50"/>
      <c r="Z54" s="7">
        <v>10</v>
      </c>
      <c r="AA54" s="7">
        <f ca="1">VLOOKUP(INDIRECT(ADDRESS(FLOOR((ROW()-2)/19,1)*19+4,FLOOR((COLUMN()-5)/5,1)*5+5)),歐規腳位!$H$8:$T$11,11,FALSE)</f>
        <v>22</v>
      </c>
      <c r="AB54" s="51"/>
    </row>
    <row r="55" spans="5:28" s="49" customFormat="1">
      <c r="E55" s="29"/>
      <c r="F55" s="7">
        <v>11</v>
      </c>
      <c r="G55" s="7">
        <f ca="1">VLOOKUP(INDIRECT(ADDRESS(FLOOR((ROW()-2)/19,1)*19+4,FLOOR((COLUMN()-5)/5,1)*5+5)),歐規腳位!$H$8:$T$11,12,FALSE)</f>
        <v>23</v>
      </c>
      <c r="H55" s="51"/>
      <c r="J55" s="50"/>
      <c r="K55" s="7">
        <v>11</v>
      </c>
      <c r="L55" s="7">
        <f ca="1">VLOOKUP(INDIRECT(ADDRESS(FLOOR((ROW()-2)/19,1)*19+4,FLOOR((COLUMN()-5)/5,1)*5+5)),歐規腳位!$H$8:$T$11,12,FALSE)</f>
        <v>23</v>
      </c>
      <c r="M55" s="51"/>
      <c r="O55" s="50"/>
      <c r="P55" s="7">
        <v>11</v>
      </c>
      <c r="Q55" s="7">
        <f ca="1">VLOOKUP(INDIRECT(ADDRESS(FLOOR((ROW()-2)/19,1)*19+4,FLOOR((COLUMN()-5)/5,1)*5+5)),歐規腳位!$H$8:$T$11,12,FALSE)</f>
        <v>23</v>
      </c>
      <c r="R55" s="51"/>
      <c r="T55" s="50"/>
      <c r="U55" s="7">
        <v>11</v>
      </c>
      <c r="V55" s="7">
        <f ca="1">VLOOKUP(INDIRECT(ADDRESS(FLOOR((ROW()-2)/19,1)*19+4,FLOOR((COLUMN()-5)/5,1)*5+5)),歐規腳位!$H$8:$T$11,12,FALSE)</f>
        <v>23</v>
      </c>
      <c r="W55" s="51"/>
      <c r="Y55" s="50"/>
      <c r="Z55" s="7">
        <v>11</v>
      </c>
      <c r="AA55" s="7">
        <f ca="1">VLOOKUP(INDIRECT(ADDRESS(FLOOR((ROW()-2)/19,1)*19+4,FLOOR((COLUMN()-5)/5,1)*5+5)),歐規腳位!$H$8:$T$11,12,FALSE)</f>
        <v>23</v>
      </c>
      <c r="AB55" s="51"/>
    </row>
    <row r="56" spans="5:28" s="49" customFormat="1" ht="16.8" thickBot="1">
      <c r="E56" s="52"/>
      <c r="F56" s="8">
        <v>12</v>
      </c>
      <c r="G56" s="8">
        <f ca="1">VLOOKUP(INDIRECT(ADDRESS(FLOOR((ROW()-2)/19,1)*19+4,FLOOR((COLUMN()-5)/5,1)*5+5)),歐規腳位!$H$8:$T$11,13,FALSE)</f>
        <v>24</v>
      </c>
      <c r="H56" s="53"/>
      <c r="J56" s="52"/>
      <c r="K56" s="8">
        <v>12</v>
      </c>
      <c r="L56" s="8">
        <f ca="1">VLOOKUP(INDIRECT(ADDRESS(FLOOR((ROW()-2)/19,1)*19+4,FLOOR((COLUMN()-5)/5,1)*5+5)),歐規腳位!$H$8:$T$11,13,FALSE)</f>
        <v>24</v>
      </c>
      <c r="M56" s="53"/>
      <c r="O56" s="52"/>
      <c r="P56" s="8">
        <v>12</v>
      </c>
      <c r="Q56" s="8">
        <f ca="1">VLOOKUP(INDIRECT(ADDRESS(FLOOR((ROW()-2)/19,1)*19+4,FLOOR((COLUMN()-5)/5,1)*5+5)),歐規腳位!$H$8:$T$11,13,FALSE)</f>
        <v>24</v>
      </c>
      <c r="R56" s="53"/>
      <c r="T56" s="52"/>
      <c r="U56" s="8">
        <v>12</v>
      </c>
      <c r="V56" s="8">
        <f ca="1">VLOOKUP(INDIRECT(ADDRESS(FLOOR((ROW()-2)/19,1)*19+4,FLOOR((COLUMN()-5)/5,1)*5+5)),歐規腳位!$H$8:$T$11,13,FALSE)</f>
        <v>24</v>
      </c>
      <c r="W56" s="53"/>
      <c r="Y56" s="52"/>
      <c r="Z56" s="8">
        <v>12</v>
      </c>
      <c r="AA56" s="8">
        <f ca="1">VLOOKUP(INDIRECT(ADDRESS(FLOOR((ROW()-2)/19,1)*19+4,FLOOR((COLUMN()-5)/5,1)*5+5)),歐規腳位!$H$8:$T$11,13,FALSE)</f>
        <v>24</v>
      </c>
      <c r="AB56" s="53"/>
    </row>
    <row r="57" spans="5:28" hidden="1">
      <c r="E57" s="100" t="s">
        <v>41</v>
      </c>
      <c r="F57" s="100"/>
      <c r="G57" s="100"/>
      <c r="H57" s="100"/>
      <c r="I57" s="6"/>
      <c r="J57" s="100" t="s">
        <v>41</v>
      </c>
      <c r="K57" s="100"/>
      <c r="L57" s="100"/>
      <c r="M57" s="100"/>
      <c r="N57" s="6"/>
      <c r="O57" s="100" t="s">
        <v>41</v>
      </c>
      <c r="P57" s="100"/>
      <c r="Q57" s="100"/>
      <c r="R57" s="100"/>
      <c r="S57" s="6"/>
      <c r="T57" s="100" t="s">
        <v>41</v>
      </c>
      <c r="U57" s="100"/>
      <c r="V57" s="100"/>
      <c r="W57" s="100"/>
      <c r="X57" s="6"/>
      <c r="Y57" s="100" t="s">
        <v>41</v>
      </c>
      <c r="Z57" s="100"/>
      <c r="AA57" s="100"/>
      <c r="AB57" s="100"/>
    </row>
    <row r="58" spans="5:28" s="47" customFormat="1" ht="48.6" customHeight="1"/>
    <row r="59" spans="5:28" s="48" customFormat="1" ht="12.6" thickBot="1"/>
    <row r="60" spans="5:28" ht="16.8" thickBot="1">
      <c r="E60" s="9" t="s">
        <v>44</v>
      </c>
      <c r="F60" s="93"/>
      <c r="G60" s="94"/>
      <c r="H60" s="95"/>
      <c r="J60" s="9" t="s">
        <v>44</v>
      </c>
      <c r="K60" s="93"/>
      <c r="L60" s="94"/>
      <c r="M60" s="95"/>
      <c r="O60" s="9" t="s">
        <v>44</v>
      </c>
      <c r="P60" s="93"/>
      <c r="Q60" s="94"/>
      <c r="R60" s="95"/>
      <c r="T60" s="9" t="s">
        <v>44</v>
      </c>
      <c r="U60" s="93"/>
      <c r="V60" s="94"/>
      <c r="W60" s="95"/>
      <c r="Y60" s="9" t="s">
        <v>44</v>
      </c>
      <c r="Z60" s="93"/>
      <c r="AA60" s="94"/>
      <c r="AB60" s="95"/>
    </row>
    <row r="61" spans="5:28">
      <c r="E61" s="96">
        <v>24</v>
      </c>
      <c r="F61" s="97"/>
      <c r="G61" s="97"/>
      <c r="H61" s="98"/>
      <c r="J61" s="96">
        <v>24</v>
      </c>
      <c r="K61" s="97"/>
      <c r="L61" s="97"/>
      <c r="M61" s="98"/>
      <c r="O61" s="96">
        <v>24</v>
      </c>
      <c r="P61" s="97"/>
      <c r="Q61" s="97"/>
      <c r="R61" s="98"/>
      <c r="T61" s="96">
        <v>24</v>
      </c>
      <c r="U61" s="97"/>
      <c r="V61" s="97"/>
      <c r="W61" s="98"/>
      <c r="Y61" s="96">
        <v>24</v>
      </c>
      <c r="Z61" s="97"/>
      <c r="AA61" s="97"/>
      <c r="AB61" s="98"/>
    </row>
    <row r="62" spans="5:28">
      <c r="E62" s="4"/>
      <c r="F62" s="99" t="s">
        <v>20</v>
      </c>
      <c r="G62" s="99"/>
      <c r="H62" s="5"/>
      <c r="J62" s="4"/>
      <c r="K62" s="99" t="s">
        <v>20</v>
      </c>
      <c r="L62" s="99"/>
      <c r="M62" s="5"/>
      <c r="O62" s="4"/>
      <c r="P62" s="99" t="s">
        <v>20</v>
      </c>
      <c r="Q62" s="99"/>
      <c r="R62" s="5"/>
      <c r="T62" s="4"/>
      <c r="U62" s="99" t="s">
        <v>20</v>
      </c>
      <c r="V62" s="99"/>
      <c r="W62" s="5"/>
      <c r="Y62" s="4"/>
      <c r="Z62" s="99" t="s">
        <v>20</v>
      </c>
      <c r="AA62" s="99"/>
      <c r="AB62" s="5"/>
    </row>
    <row r="63" spans="5:28">
      <c r="E63" s="4" t="s">
        <v>39</v>
      </c>
      <c r="F63" s="99" t="s">
        <v>40</v>
      </c>
      <c r="G63" s="99"/>
      <c r="H63" s="5" t="s">
        <v>39</v>
      </c>
      <c r="J63" s="4" t="s">
        <v>39</v>
      </c>
      <c r="K63" s="99" t="s">
        <v>40</v>
      </c>
      <c r="L63" s="99"/>
      <c r="M63" s="5" t="s">
        <v>39</v>
      </c>
      <c r="O63" s="4" t="s">
        <v>39</v>
      </c>
      <c r="P63" s="99" t="s">
        <v>40</v>
      </c>
      <c r="Q63" s="99"/>
      <c r="R63" s="5" t="s">
        <v>39</v>
      </c>
      <c r="T63" s="4" t="s">
        <v>39</v>
      </c>
      <c r="U63" s="99" t="s">
        <v>40</v>
      </c>
      <c r="V63" s="99"/>
      <c r="W63" s="5" t="s">
        <v>39</v>
      </c>
      <c r="Y63" s="4" t="s">
        <v>39</v>
      </c>
      <c r="Z63" s="99" t="s">
        <v>40</v>
      </c>
      <c r="AA63" s="99"/>
      <c r="AB63" s="5" t="s">
        <v>39</v>
      </c>
    </row>
    <row r="64" spans="5:28" s="49" customFormat="1">
      <c r="E64" s="29"/>
      <c r="F64" s="7">
        <v>1</v>
      </c>
      <c r="G64" s="7">
        <f ca="1">VLOOKUP(INDIRECT(ADDRESS(FLOOR((ROW()-2)/19,1)*19+4,FLOOR((COLUMN()-5)/5,1)*5+5)),歐規腳位!$H$8:$T$11,2,FALSE)</f>
        <v>13</v>
      </c>
      <c r="H64" s="30"/>
      <c r="J64" s="29"/>
      <c r="K64" s="7">
        <v>1</v>
      </c>
      <c r="L64" s="7">
        <f ca="1">VLOOKUP(INDIRECT(ADDRESS(FLOOR((ROW()-2)/19,1)*19+4,FLOOR((COLUMN()-5)/5,1)*5+5)),歐規腳位!$H$8:$T$11,2,FALSE)</f>
        <v>13</v>
      </c>
      <c r="M64" s="30"/>
      <c r="O64" s="29"/>
      <c r="P64" s="7">
        <v>1</v>
      </c>
      <c r="Q64" s="7">
        <f ca="1">VLOOKUP(INDIRECT(ADDRESS(FLOOR((ROW()-2)/19,1)*19+4,FLOOR((COLUMN()-5)/5,1)*5+5)),歐規腳位!$H$8:$T$11,2,FALSE)</f>
        <v>13</v>
      </c>
      <c r="R64" s="30"/>
      <c r="T64" s="29"/>
      <c r="U64" s="7">
        <v>1</v>
      </c>
      <c r="V64" s="7">
        <f ca="1">VLOOKUP(INDIRECT(ADDRESS(FLOOR((ROW()-2)/19,1)*19+4,FLOOR((COLUMN()-5)/5,1)*5+5)),歐規腳位!$H$8:$T$11,2,FALSE)</f>
        <v>13</v>
      </c>
      <c r="W64" s="30"/>
      <c r="Y64" s="29"/>
      <c r="Z64" s="7">
        <v>1</v>
      </c>
      <c r="AA64" s="7">
        <f ca="1">VLOOKUP(INDIRECT(ADDRESS(FLOOR((ROW()-2)/19,1)*19+4,FLOOR((COLUMN()-5)/5,1)*5+5)),歐規腳位!$H$8:$T$11,2,FALSE)</f>
        <v>13</v>
      </c>
      <c r="AB64" s="30"/>
    </row>
    <row r="65" spans="5:28" s="49" customFormat="1">
      <c r="E65" s="29"/>
      <c r="F65" s="7">
        <v>2</v>
      </c>
      <c r="G65" s="7">
        <f ca="1">VLOOKUP(INDIRECT(ADDRESS(FLOOR((ROW()-2)/19,1)*19+4,FLOOR((COLUMN()-5)/5,1)*5+5)),歐規腳位!$H$8:$T$11,3,FALSE)</f>
        <v>14</v>
      </c>
      <c r="H65" s="30"/>
      <c r="J65" s="29"/>
      <c r="K65" s="7">
        <v>2</v>
      </c>
      <c r="L65" s="7">
        <f ca="1">VLOOKUP(INDIRECT(ADDRESS(FLOOR((ROW()-2)/19,1)*19+4,FLOOR((COLUMN()-5)/5,1)*5+5)),歐規腳位!$H$8:$T$11,3,FALSE)</f>
        <v>14</v>
      </c>
      <c r="M65" s="30"/>
      <c r="O65" s="29"/>
      <c r="P65" s="7">
        <v>2</v>
      </c>
      <c r="Q65" s="7">
        <f ca="1">VLOOKUP(INDIRECT(ADDRESS(FLOOR((ROW()-2)/19,1)*19+4,FLOOR((COLUMN()-5)/5,1)*5+5)),歐規腳位!$H$8:$T$11,3,FALSE)</f>
        <v>14</v>
      </c>
      <c r="R65" s="30"/>
      <c r="T65" s="29"/>
      <c r="U65" s="7">
        <v>2</v>
      </c>
      <c r="V65" s="7">
        <f ca="1">VLOOKUP(INDIRECT(ADDRESS(FLOOR((ROW()-2)/19,1)*19+4,FLOOR((COLUMN()-5)/5,1)*5+5)),歐規腳位!$H$8:$T$11,3,FALSE)</f>
        <v>14</v>
      </c>
      <c r="W65" s="30"/>
      <c r="Y65" s="29"/>
      <c r="Z65" s="7">
        <v>2</v>
      </c>
      <c r="AA65" s="7">
        <f ca="1">VLOOKUP(INDIRECT(ADDRESS(FLOOR((ROW()-2)/19,1)*19+4,FLOOR((COLUMN()-5)/5,1)*5+5)),歐規腳位!$H$8:$T$11,3,FALSE)</f>
        <v>14</v>
      </c>
      <c r="AB65" s="30"/>
    </row>
    <row r="66" spans="5:28" s="49" customFormat="1">
      <c r="E66" s="29"/>
      <c r="F66" s="7">
        <v>3</v>
      </c>
      <c r="G66" s="7">
        <f ca="1">VLOOKUP(INDIRECT(ADDRESS(FLOOR((ROW()-2)/19,1)*19+4,FLOOR((COLUMN()-5)/5,1)*5+5)),歐規腳位!$H$8:$T$11,4,FALSE)</f>
        <v>15</v>
      </c>
      <c r="H66" s="30"/>
      <c r="J66" s="29"/>
      <c r="K66" s="7">
        <v>3</v>
      </c>
      <c r="L66" s="7">
        <f ca="1">VLOOKUP(INDIRECT(ADDRESS(FLOOR((ROW()-2)/19,1)*19+4,FLOOR((COLUMN()-5)/5,1)*5+5)),歐規腳位!$H$8:$T$11,4,FALSE)</f>
        <v>15</v>
      </c>
      <c r="M66" s="30"/>
      <c r="O66" s="29"/>
      <c r="P66" s="7">
        <v>3</v>
      </c>
      <c r="Q66" s="7">
        <f ca="1">VLOOKUP(INDIRECT(ADDRESS(FLOOR((ROW()-2)/19,1)*19+4,FLOOR((COLUMN()-5)/5,1)*5+5)),歐規腳位!$H$8:$T$11,4,FALSE)</f>
        <v>15</v>
      </c>
      <c r="R66" s="30"/>
      <c r="T66" s="29"/>
      <c r="U66" s="7">
        <v>3</v>
      </c>
      <c r="V66" s="7">
        <f ca="1">VLOOKUP(INDIRECT(ADDRESS(FLOOR((ROW()-2)/19,1)*19+4,FLOOR((COLUMN()-5)/5,1)*5+5)),歐規腳位!$H$8:$T$11,4,FALSE)</f>
        <v>15</v>
      </c>
      <c r="W66" s="30"/>
      <c r="Y66" s="29"/>
      <c r="Z66" s="7">
        <v>3</v>
      </c>
      <c r="AA66" s="7">
        <f ca="1">VLOOKUP(INDIRECT(ADDRESS(FLOOR((ROW()-2)/19,1)*19+4,FLOOR((COLUMN()-5)/5,1)*5+5)),歐規腳位!$H$8:$T$11,4,FALSE)</f>
        <v>15</v>
      </c>
      <c r="AB66" s="30"/>
    </row>
    <row r="67" spans="5:28" s="49" customFormat="1">
      <c r="E67" s="29"/>
      <c r="F67" s="7">
        <v>4</v>
      </c>
      <c r="G67" s="7">
        <f ca="1">VLOOKUP(INDIRECT(ADDRESS(FLOOR((ROW()-2)/19,1)*19+4,FLOOR((COLUMN()-5)/5,1)*5+5)),歐規腳位!$H$8:$T$11,5,FALSE)</f>
        <v>16</v>
      </c>
      <c r="H67" s="30"/>
      <c r="J67" s="29"/>
      <c r="K67" s="7">
        <v>4</v>
      </c>
      <c r="L67" s="7">
        <f ca="1">VLOOKUP(INDIRECT(ADDRESS(FLOOR((ROW()-2)/19,1)*19+4,FLOOR((COLUMN()-5)/5,1)*5+5)),歐規腳位!$H$8:$T$11,5,FALSE)</f>
        <v>16</v>
      </c>
      <c r="M67" s="30"/>
      <c r="O67" s="29"/>
      <c r="P67" s="7">
        <v>4</v>
      </c>
      <c r="Q67" s="7">
        <f ca="1">VLOOKUP(INDIRECT(ADDRESS(FLOOR((ROW()-2)/19,1)*19+4,FLOOR((COLUMN()-5)/5,1)*5+5)),歐規腳位!$H$8:$T$11,5,FALSE)</f>
        <v>16</v>
      </c>
      <c r="R67" s="30"/>
      <c r="T67" s="29"/>
      <c r="U67" s="7">
        <v>4</v>
      </c>
      <c r="V67" s="7">
        <f ca="1">VLOOKUP(INDIRECT(ADDRESS(FLOOR((ROW()-2)/19,1)*19+4,FLOOR((COLUMN()-5)/5,1)*5+5)),歐規腳位!$H$8:$T$11,5,FALSE)</f>
        <v>16</v>
      </c>
      <c r="W67" s="30"/>
      <c r="Y67" s="29"/>
      <c r="Z67" s="7">
        <v>4</v>
      </c>
      <c r="AA67" s="7">
        <f ca="1">VLOOKUP(INDIRECT(ADDRESS(FLOOR((ROW()-2)/19,1)*19+4,FLOOR((COLUMN()-5)/5,1)*5+5)),歐規腳位!$H$8:$T$11,5,FALSE)</f>
        <v>16</v>
      </c>
      <c r="AB67" s="30"/>
    </row>
    <row r="68" spans="5:28" s="49" customFormat="1">
      <c r="E68" s="29"/>
      <c r="F68" s="7">
        <v>5</v>
      </c>
      <c r="G68" s="7">
        <f ca="1">VLOOKUP(INDIRECT(ADDRESS(FLOOR((ROW()-2)/19,1)*19+4,FLOOR((COLUMN()-5)/5,1)*5+5)),歐規腳位!$H$8:$T$11,6,FALSE)</f>
        <v>17</v>
      </c>
      <c r="H68" s="30"/>
      <c r="J68" s="29"/>
      <c r="K68" s="7">
        <v>5</v>
      </c>
      <c r="L68" s="7">
        <f ca="1">VLOOKUP(INDIRECT(ADDRESS(FLOOR((ROW()-2)/19,1)*19+4,FLOOR((COLUMN()-5)/5,1)*5+5)),歐規腳位!$H$8:$T$11,6,FALSE)</f>
        <v>17</v>
      </c>
      <c r="M68" s="30"/>
      <c r="O68" s="29"/>
      <c r="P68" s="7">
        <v>5</v>
      </c>
      <c r="Q68" s="7">
        <f ca="1">VLOOKUP(INDIRECT(ADDRESS(FLOOR((ROW()-2)/19,1)*19+4,FLOOR((COLUMN()-5)/5,1)*5+5)),歐規腳位!$H$8:$T$11,6,FALSE)</f>
        <v>17</v>
      </c>
      <c r="R68" s="30"/>
      <c r="T68" s="29"/>
      <c r="U68" s="7">
        <v>5</v>
      </c>
      <c r="V68" s="7">
        <f ca="1">VLOOKUP(INDIRECT(ADDRESS(FLOOR((ROW()-2)/19,1)*19+4,FLOOR((COLUMN()-5)/5,1)*5+5)),歐規腳位!$H$8:$T$11,6,FALSE)</f>
        <v>17</v>
      </c>
      <c r="W68" s="30"/>
      <c r="Y68" s="29"/>
      <c r="Z68" s="7">
        <v>5</v>
      </c>
      <c r="AA68" s="7">
        <f ca="1">VLOOKUP(INDIRECT(ADDRESS(FLOOR((ROW()-2)/19,1)*19+4,FLOOR((COLUMN()-5)/5,1)*5+5)),歐規腳位!$H$8:$T$11,6,FALSE)</f>
        <v>17</v>
      </c>
      <c r="AB68" s="30"/>
    </row>
    <row r="69" spans="5:28" s="49" customFormat="1">
      <c r="E69" s="29"/>
      <c r="F69" s="7">
        <v>6</v>
      </c>
      <c r="G69" s="7">
        <f ca="1">VLOOKUP(INDIRECT(ADDRESS(FLOOR((ROW()-2)/19,1)*19+4,FLOOR((COLUMN()-5)/5,1)*5+5)),歐規腳位!$H$8:$T$11,7,FALSE)</f>
        <v>18</v>
      </c>
      <c r="H69" s="30"/>
      <c r="J69" s="29"/>
      <c r="K69" s="7">
        <v>6</v>
      </c>
      <c r="L69" s="7">
        <f ca="1">VLOOKUP(INDIRECT(ADDRESS(FLOOR((ROW()-2)/19,1)*19+4,FLOOR((COLUMN()-5)/5,1)*5+5)),歐規腳位!$H$8:$T$11,7,FALSE)</f>
        <v>18</v>
      </c>
      <c r="M69" s="30"/>
      <c r="O69" s="29"/>
      <c r="P69" s="7">
        <v>6</v>
      </c>
      <c r="Q69" s="7">
        <f ca="1">VLOOKUP(INDIRECT(ADDRESS(FLOOR((ROW()-2)/19,1)*19+4,FLOOR((COLUMN()-5)/5,1)*5+5)),歐規腳位!$H$8:$T$11,7,FALSE)</f>
        <v>18</v>
      </c>
      <c r="R69" s="30"/>
      <c r="T69" s="29"/>
      <c r="U69" s="7">
        <v>6</v>
      </c>
      <c r="V69" s="7">
        <f ca="1">VLOOKUP(INDIRECT(ADDRESS(FLOOR((ROW()-2)/19,1)*19+4,FLOOR((COLUMN()-5)/5,1)*5+5)),歐規腳位!$H$8:$T$11,7,FALSE)</f>
        <v>18</v>
      </c>
      <c r="W69" s="30"/>
      <c r="Y69" s="29"/>
      <c r="Z69" s="7">
        <v>6</v>
      </c>
      <c r="AA69" s="7">
        <f ca="1">VLOOKUP(INDIRECT(ADDRESS(FLOOR((ROW()-2)/19,1)*19+4,FLOOR((COLUMN()-5)/5,1)*5+5)),歐規腳位!$H$8:$T$11,7,FALSE)</f>
        <v>18</v>
      </c>
      <c r="AB69" s="30"/>
    </row>
    <row r="70" spans="5:28" s="49" customFormat="1">
      <c r="E70" s="29"/>
      <c r="F70" s="7">
        <v>7</v>
      </c>
      <c r="G70" s="7">
        <f ca="1">VLOOKUP(INDIRECT(ADDRESS(FLOOR((ROW()-2)/19,1)*19+4,FLOOR((COLUMN()-5)/5,1)*5+5)),歐規腳位!$H$8:$T$11,8,FALSE)</f>
        <v>19</v>
      </c>
      <c r="H70" s="30"/>
      <c r="J70" s="29"/>
      <c r="K70" s="7">
        <v>7</v>
      </c>
      <c r="L70" s="7">
        <f ca="1">VLOOKUP(INDIRECT(ADDRESS(FLOOR((ROW()-2)/19,1)*19+4,FLOOR((COLUMN()-5)/5,1)*5+5)),歐規腳位!$H$8:$T$11,8,FALSE)</f>
        <v>19</v>
      </c>
      <c r="M70" s="30"/>
      <c r="O70" s="29"/>
      <c r="P70" s="7">
        <v>7</v>
      </c>
      <c r="Q70" s="7">
        <f ca="1">VLOOKUP(INDIRECT(ADDRESS(FLOOR((ROW()-2)/19,1)*19+4,FLOOR((COLUMN()-5)/5,1)*5+5)),歐規腳位!$H$8:$T$11,8,FALSE)</f>
        <v>19</v>
      </c>
      <c r="R70" s="30"/>
      <c r="T70" s="29"/>
      <c r="U70" s="7">
        <v>7</v>
      </c>
      <c r="V70" s="7">
        <f ca="1">VLOOKUP(INDIRECT(ADDRESS(FLOOR((ROW()-2)/19,1)*19+4,FLOOR((COLUMN()-5)/5,1)*5+5)),歐規腳位!$H$8:$T$11,8,FALSE)</f>
        <v>19</v>
      </c>
      <c r="W70" s="30"/>
      <c r="Y70" s="29"/>
      <c r="Z70" s="7">
        <v>7</v>
      </c>
      <c r="AA70" s="7">
        <f ca="1">VLOOKUP(INDIRECT(ADDRESS(FLOOR((ROW()-2)/19,1)*19+4,FLOOR((COLUMN()-5)/5,1)*5+5)),歐規腳位!$H$8:$T$11,8,FALSE)</f>
        <v>19</v>
      </c>
      <c r="AB70" s="30"/>
    </row>
    <row r="71" spans="5:28" s="49" customFormat="1">
      <c r="E71" s="29"/>
      <c r="F71" s="7">
        <v>8</v>
      </c>
      <c r="G71" s="7">
        <f ca="1">VLOOKUP(INDIRECT(ADDRESS(FLOOR((ROW()-2)/19,1)*19+4,FLOOR((COLUMN()-5)/5,1)*5+5)),歐規腳位!$H$8:$T$11,9,FALSE)</f>
        <v>20</v>
      </c>
      <c r="H71" s="30"/>
      <c r="J71" s="29"/>
      <c r="K71" s="7">
        <v>8</v>
      </c>
      <c r="L71" s="7">
        <f ca="1">VLOOKUP(INDIRECT(ADDRESS(FLOOR((ROW()-2)/19,1)*19+4,FLOOR((COLUMN()-5)/5,1)*5+5)),歐規腳位!$H$8:$T$11,9,FALSE)</f>
        <v>20</v>
      </c>
      <c r="M71" s="30"/>
      <c r="O71" s="29"/>
      <c r="P71" s="7">
        <v>8</v>
      </c>
      <c r="Q71" s="7">
        <f ca="1">VLOOKUP(INDIRECT(ADDRESS(FLOOR((ROW()-2)/19,1)*19+4,FLOOR((COLUMN()-5)/5,1)*5+5)),歐規腳位!$H$8:$T$11,9,FALSE)</f>
        <v>20</v>
      </c>
      <c r="R71" s="30"/>
      <c r="T71" s="29"/>
      <c r="U71" s="7">
        <v>8</v>
      </c>
      <c r="V71" s="7">
        <f ca="1">VLOOKUP(INDIRECT(ADDRESS(FLOOR((ROW()-2)/19,1)*19+4,FLOOR((COLUMN()-5)/5,1)*5+5)),歐規腳位!$H$8:$T$11,9,FALSE)</f>
        <v>20</v>
      </c>
      <c r="W71" s="30"/>
      <c r="Y71" s="29"/>
      <c r="Z71" s="7">
        <v>8</v>
      </c>
      <c r="AA71" s="7">
        <f ca="1">VLOOKUP(INDIRECT(ADDRESS(FLOOR((ROW()-2)/19,1)*19+4,FLOOR((COLUMN()-5)/5,1)*5+5)),歐規腳位!$H$8:$T$11,9,FALSE)</f>
        <v>20</v>
      </c>
      <c r="AB71" s="30"/>
    </row>
    <row r="72" spans="5:28" s="49" customFormat="1">
      <c r="E72" s="50"/>
      <c r="F72" s="7">
        <v>9</v>
      </c>
      <c r="G72" s="7">
        <f ca="1">VLOOKUP(INDIRECT(ADDRESS(FLOOR((ROW()-2)/19,1)*19+4,FLOOR((COLUMN()-5)/5,1)*5+5)),歐規腳位!$H$8:$T$11,10,FALSE)</f>
        <v>21</v>
      </c>
      <c r="H72" s="51"/>
      <c r="J72" s="50"/>
      <c r="K72" s="7">
        <v>9</v>
      </c>
      <c r="L72" s="7">
        <f ca="1">VLOOKUP(INDIRECT(ADDRESS(FLOOR((ROW()-2)/19,1)*19+4,FLOOR((COLUMN()-5)/5,1)*5+5)),歐規腳位!$H$8:$T$11,10,FALSE)</f>
        <v>21</v>
      </c>
      <c r="M72" s="51"/>
      <c r="O72" s="50"/>
      <c r="P72" s="7">
        <v>9</v>
      </c>
      <c r="Q72" s="7">
        <f ca="1">VLOOKUP(INDIRECT(ADDRESS(FLOOR((ROW()-2)/19,1)*19+4,FLOOR((COLUMN()-5)/5,1)*5+5)),歐規腳位!$H$8:$T$11,10,FALSE)</f>
        <v>21</v>
      </c>
      <c r="R72" s="51"/>
      <c r="T72" s="50"/>
      <c r="U72" s="7">
        <v>9</v>
      </c>
      <c r="V72" s="7">
        <f ca="1">VLOOKUP(INDIRECT(ADDRESS(FLOOR((ROW()-2)/19,1)*19+4,FLOOR((COLUMN()-5)/5,1)*5+5)),歐規腳位!$H$8:$T$11,10,FALSE)</f>
        <v>21</v>
      </c>
      <c r="W72" s="51"/>
      <c r="Y72" s="50"/>
      <c r="Z72" s="7">
        <v>9</v>
      </c>
      <c r="AA72" s="7">
        <f ca="1">VLOOKUP(INDIRECT(ADDRESS(FLOOR((ROW()-2)/19,1)*19+4,FLOOR((COLUMN()-5)/5,1)*5+5)),歐規腳位!$H$8:$T$11,10,FALSE)</f>
        <v>21</v>
      </c>
      <c r="AB72" s="51"/>
    </row>
    <row r="73" spans="5:28" s="49" customFormat="1">
      <c r="E73" s="50"/>
      <c r="F73" s="7">
        <v>10</v>
      </c>
      <c r="G73" s="7">
        <f ca="1">VLOOKUP(INDIRECT(ADDRESS(FLOOR((ROW()-2)/19,1)*19+4,FLOOR((COLUMN()-5)/5,1)*5+5)),歐規腳位!$H$8:$T$11,11,FALSE)</f>
        <v>22</v>
      </c>
      <c r="H73" s="51"/>
      <c r="J73" s="50"/>
      <c r="K73" s="7">
        <v>10</v>
      </c>
      <c r="L73" s="7">
        <f ca="1">VLOOKUP(INDIRECT(ADDRESS(FLOOR((ROW()-2)/19,1)*19+4,FLOOR((COLUMN()-5)/5,1)*5+5)),歐規腳位!$H$8:$T$11,11,FALSE)</f>
        <v>22</v>
      </c>
      <c r="M73" s="51"/>
      <c r="O73" s="50"/>
      <c r="P73" s="7">
        <v>10</v>
      </c>
      <c r="Q73" s="7">
        <f ca="1">VLOOKUP(INDIRECT(ADDRESS(FLOOR((ROW()-2)/19,1)*19+4,FLOOR((COLUMN()-5)/5,1)*5+5)),歐規腳位!$H$8:$T$11,11,FALSE)</f>
        <v>22</v>
      </c>
      <c r="R73" s="51"/>
      <c r="T73" s="50"/>
      <c r="U73" s="7">
        <v>10</v>
      </c>
      <c r="V73" s="7">
        <f ca="1">VLOOKUP(INDIRECT(ADDRESS(FLOOR((ROW()-2)/19,1)*19+4,FLOOR((COLUMN()-5)/5,1)*5+5)),歐規腳位!$H$8:$T$11,11,FALSE)</f>
        <v>22</v>
      </c>
      <c r="W73" s="51"/>
      <c r="Y73" s="50"/>
      <c r="Z73" s="7">
        <v>10</v>
      </c>
      <c r="AA73" s="7">
        <f ca="1">VLOOKUP(INDIRECT(ADDRESS(FLOOR((ROW()-2)/19,1)*19+4,FLOOR((COLUMN()-5)/5,1)*5+5)),歐規腳位!$H$8:$T$11,11,FALSE)</f>
        <v>22</v>
      </c>
      <c r="AB73" s="51"/>
    </row>
    <row r="74" spans="5:28" s="49" customFormat="1">
      <c r="E74" s="50"/>
      <c r="F74" s="7">
        <v>11</v>
      </c>
      <c r="G74" s="7">
        <f ca="1">VLOOKUP(INDIRECT(ADDRESS(FLOOR((ROW()-2)/19,1)*19+4,FLOOR((COLUMN()-5)/5,1)*5+5)),歐規腳位!$H$8:$T$11,12,FALSE)</f>
        <v>23</v>
      </c>
      <c r="H74" s="51"/>
      <c r="J74" s="50"/>
      <c r="K74" s="7">
        <v>11</v>
      </c>
      <c r="L74" s="7">
        <f ca="1">VLOOKUP(INDIRECT(ADDRESS(FLOOR((ROW()-2)/19,1)*19+4,FLOOR((COLUMN()-5)/5,1)*5+5)),歐規腳位!$H$8:$T$11,12,FALSE)</f>
        <v>23</v>
      </c>
      <c r="M74" s="51"/>
      <c r="O74" s="50"/>
      <c r="P74" s="7">
        <v>11</v>
      </c>
      <c r="Q74" s="7">
        <f ca="1">VLOOKUP(INDIRECT(ADDRESS(FLOOR((ROW()-2)/19,1)*19+4,FLOOR((COLUMN()-5)/5,1)*5+5)),歐規腳位!$H$8:$T$11,12,FALSE)</f>
        <v>23</v>
      </c>
      <c r="R74" s="51"/>
      <c r="T74" s="50"/>
      <c r="U74" s="7">
        <v>11</v>
      </c>
      <c r="V74" s="7">
        <f ca="1">VLOOKUP(INDIRECT(ADDRESS(FLOOR((ROW()-2)/19,1)*19+4,FLOOR((COLUMN()-5)/5,1)*5+5)),歐規腳位!$H$8:$T$11,12,FALSE)</f>
        <v>23</v>
      </c>
      <c r="W74" s="51"/>
      <c r="Y74" s="50"/>
      <c r="Z74" s="7">
        <v>11</v>
      </c>
      <c r="AA74" s="7">
        <f ca="1">VLOOKUP(INDIRECT(ADDRESS(FLOOR((ROW()-2)/19,1)*19+4,FLOOR((COLUMN()-5)/5,1)*5+5)),歐規腳位!$H$8:$T$11,12,FALSE)</f>
        <v>23</v>
      </c>
      <c r="AB74" s="51"/>
    </row>
    <row r="75" spans="5:28" s="49" customFormat="1" ht="16.8" thickBot="1">
      <c r="E75" s="52"/>
      <c r="F75" s="8">
        <v>12</v>
      </c>
      <c r="G75" s="8">
        <f ca="1">VLOOKUP(INDIRECT(ADDRESS(FLOOR((ROW()-2)/19,1)*19+4,FLOOR((COLUMN()-5)/5,1)*5+5)),歐規腳位!$H$8:$T$11,13,FALSE)</f>
        <v>24</v>
      </c>
      <c r="H75" s="53"/>
      <c r="J75" s="52"/>
      <c r="K75" s="8">
        <v>12</v>
      </c>
      <c r="L75" s="8">
        <f ca="1">VLOOKUP(INDIRECT(ADDRESS(FLOOR((ROW()-2)/19,1)*19+4,FLOOR((COLUMN()-5)/5,1)*5+5)),歐規腳位!$H$8:$T$11,13,FALSE)</f>
        <v>24</v>
      </c>
      <c r="M75" s="53"/>
      <c r="O75" s="52"/>
      <c r="P75" s="8">
        <v>12</v>
      </c>
      <c r="Q75" s="8">
        <f ca="1">VLOOKUP(INDIRECT(ADDRESS(FLOOR((ROW()-2)/19,1)*19+4,FLOOR((COLUMN()-5)/5,1)*5+5)),歐規腳位!$H$8:$T$11,13,FALSE)</f>
        <v>24</v>
      </c>
      <c r="R75" s="53"/>
      <c r="T75" s="52"/>
      <c r="U75" s="8">
        <v>12</v>
      </c>
      <c r="V75" s="8">
        <f ca="1">VLOOKUP(INDIRECT(ADDRESS(FLOOR((ROW()-2)/19,1)*19+4,FLOOR((COLUMN()-5)/5,1)*5+5)),歐規腳位!$H$8:$T$11,13,FALSE)</f>
        <v>24</v>
      </c>
      <c r="W75" s="53"/>
      <c r="Y75" s="52"/>
      <c r="Z75" s="8">
        <v>12</v>
      </c>
      <c r="AA75" s="8">
        <f ca="1">VLOOKUP(INDIRECT(ADDRESS(FLOOR((ROW()-2)/19,1)*19+4,FLOOR((COLUMN()-5)/5,1)*5+5)),歐規腳位!$H$8:$T$11,13,FALSE)</f>
        <v>24</v>
      </c>
      <c r="AB75" s="53"/>
    </row>
    <row r="76" spans="5:28" hidden="1">
      <c r="E76" s="100" t="s">
        <v>41</v>
      </c>
      <c r="F76" s="100"/>
      <c r="G76" s="100"/>
      <c r="H76" s="100"/>
      <c r="I76" s="6"/>
      <c r="J76" s="100" t="s">
        <v>41</v>
      </c>
      <c r="K76" s="100"/>
      <c r="L76" s="100"/>
      <c r="M76" s="100"/>
      <c r="N76" s="6"/>
      <c r="O76" s="100" t="s">
        <v>41</v>
      </c>
      <c r="P76" s="100"/>
      <c r="Q76" s="100"/>
      <c r="R76" s="100"/>
      <c r="S76" s="6"/>
      <c r="T76" s="100" t="s">
        <v>41</v>
      </c>
      <c r="U76" s="100"/>
      <c r="V76" s="100"/>
      <c r="W76" s="100"/>
      <c r="X76" s="6"/>
      <c r="Y76" s="100" t="s">
        <v>41</v>
      </c>
      <c r="Z76" s="100"/>
      <c r="AA76" s="100"/>
      <c r="AB76" s="100"/>
    </row>
    <row r="77" spans="5:28" s="47" customFormat="1" ht="48.6" customHeight="1"/>
    <row r="78" spans="5:28" s="48" customFormat="1" ht="12.6" thickBot="1"/>
    <row r="79" spans="5:28" ht="16.8" thickBot="1">
      <c r="E79" s="10" t="s">
        <v>44</v>
      </c>
      <c r="F79" s="93"/>
      <c r="G79" s="94"/>
      <c r="H79" s="95"/>
      <c r="J79" s="9" t="s">
        <v>44</v>
      </c>
      <c r="K79" s="93"/>
      <c r="L79" s="94"/>
      <c r="M79" s="95"/>
      <c r="O79" s="9" t="s">
        <v>44</v>
      </c>
      <c r="P79" s="93"/>
      <c r="Q79" s="94"/>
      <c r="R79" s="95"/>
      <c r="T79" s="9" t="s">
        <v>44</v>
      </c>
      <c r="U79" s="93"/>
      <c r="V79" s="94"/>
      <c r="W79" s="95"/>
      <c r="Y79" s="9" t="s">
        <v>44</v>
      </c>
      <c r="Z79" s="93"/>
      <c r="AA79" s="94"/>
      <c r="AB79" s="95"/>
    </row>
    <row r="80" spans="5:28">
      <c r="E80" s="96">
        <v>24</v>
      </c>
      <c r="F80" s="97"/>
      <c r="G80" s="97"/>
      <c r="H80" s="98"/>
      <c r="J80" s="96">
        <v>24</v>
      </c>
      <c r="K80" s="97"/>
      <c r="L80" s="97"/>
      <c r="M80" s="98"/>
      <c r="O80" s="96">
        <v>24</v>
      </c>
      <c r="P80" s="97"/>
      <c r="Q80" s="97"/>
      <c r="R80" s="98"/>
      <c r="T80" s="96">
        <v>24</v>
      </c>
      <c r="U80" s="97"/>
      <c r="V80" s="97"/>
      <c r="W80" s="98"/>
      <c r="Y80" s="96">
        <v>24</v>
      </c>
      <c r="Z80" s="97"/>
      <c r="AA80" s="97"/>
      <c r="AB80" s="98"/>
    </row>
    <row r="81" spans="5:28">
      <c r="E81" s="4"/>
      <c r="F81" s="99" t="s">
        <v>20</v>
      </c>
      <c r="G81" s="99"/>
      <c r="H81" s="5"/>
      <c r="J81" s="4"/>
      <c r="K81" s="99" t="s">
        <v>20</v>
      </c>
      <c r="L81" s="99"/>
      <c r="M81" s="5"/>
      <c r="O81" s="4"/>
      <c r="P81" s="99" t="s">
        <v>20</v>
      </c>
      <c r="Q81" s="99"/>
      <c r="R81" s="5"/>
      <c r="T81" s="4"/>
      <c r="U81" s="99" t="s">
        <v>20</v>
      </c>
      <c r="V81" s="99"/>
      <c r="W81" s="5"/>
      <c r="Y81" s="4"/>
      <c r="Z81" s="99" t="s">
        <v>20</v>
      </c>
      <c r="AA81" s="99"/>
      <c r="AB81" s="5"/>
    </row>
    <row r="82" spans="5:28">
      <c r="E82" s="4" t="s">
        <v>39</v>
      </c>
      <c r="F82" s="99" t="s">
        <v>40</v>
      </c>
      <c r="G82" s="99"/>
      <c r="H82" s="5" t="s">
        <v>39</v>
      </c>
      <c r="J82" s="4" t="s">
        <v>39</v>
      </c>
      <c r="K82" s="99" t="s">
        <v>40</v>
      </c>
      <c r="L82" s="99"/>
      <c r="M82" s="5" t="s">
        <v>39</v>
      </c>
      <c r="O82" s="4" t="s">
        <v>39</v>
      </c>
      <c r="P82" s="99" t="s">
        <v>40</v>
      </c>
      <c r="Q82" s="99"/>
      <c r="R82" s="5" t="s">
        <v>39</v>
      </c>
      <c r="T82" s="4" t="s">
        <v>39</v>
      </c>
      <c r="U82" s="99" t="s">
        <v>40</v>
      </c>
      <c r="V82" s="99"/>
      <c r="W82" s="5" t="s">
        <v>39</v>
      </c>
      <c r="Y82" s="4" t="s">
        <v>39</v>
      </c>
      <c r="Z82" s="99" t="s">
        <v>40</v>
      </c>
      <c r="AA82" s="99"/>
      <c r="AB82" s="5" t="s">
        <v>39</v>
      </c>
    </row>
    <row r="83" spans="5:28" s="49" customFormat="1">
      <c r="E83" s="29"/>
      <c r="F83" s="7">
        <v>1</v>
      </c>
      <c r="G83" s="7">
        <f ca="1">VLOOKUP(INDIRECT(ADDRESS(FLOOR((ROW()-2)/19,1)*19+4,FLOOR((COLUMN()-5)/5,1)*5+5)),歐規腳位!$H$8:$T$11,2,FALSE)</f>
        <v>13</v>
      </c>
      <c r="H83" s="30"/>
      <c r="J83" s="29"/>
      <c r="K83" s="7">
        <v>1</v>
      </c>
      <c r="L83" s="7">
        <f ca="1">VLOOKUP(INDIRECT(ADDRESS(FLOOR((ROW()-2)/19,1)*19+4,FLOOR((COLUMN()-5)/5,1)*5+5)),歐規腳位!$H$8:$T$11,2,FALSE)</f>
        <v>13</v>
      </c>
      <c r="M83" s="30"/>
      <c r="O83" s="29"/>
      <c r="P83" s="7">
        <v>1</v>
      </c>
      <c r="Q83" s="7">
        <f ca="1">VLOOKUP(INDIRECT(ADDRESS(FLOOR((ROW()-2)/19,1)*19+4,FLOOR((COLUMN()-5)/5,1)*5+5)),歐規腳位!$H$8:$T$11,2,FALSE)</f>
        <v>13</v>
      </c>
      <c r="R83" s="30"/>
      <c r="T83" s="29"/>
      <c r="U83" s="7">
        <v>1</v>
      </c>
      <c r="V83" s="7">
        <f ca="1">VLOOKUP(INDIRECT(ADDRESS(FLOOR((ROW()-2)/19,1)*19+4,FLOOR((COLUMN()-5)/5,1)*5+5)),歐規腳位!$H$8:$T$11,2,FALSE)</f>
        <v>13</v>
      </c>
      <c r="W83" s="30"/>
      <c r="Y83" s="29"/>
      <c r="Z83" s="7">
        <v>1</v>
      </c>
      <c r="AA83" s="7">
        <f ca="1">VLOOKUP(INDIRECT(ADDRESS(FLOOR((ROW()-2)/19,1)*19+4,FLOOR((COLUMN()-5)/5,1)*5+5)),歐規腳位!$H$8:$T$11,2,FALSE)</f>
        <v>13</v>
      </c>
      <c r="AB83" s="30"/>
    </row>
    <row r="84" spans="5:28" s="49" customFormat="1">
      <c r="E84" s="29"/>
      <c r="F84" s="7">
        <v>2</v>
      </c>
      <c r="G84" s="7">
        <f ca="1">VLOOKUP(INDIRECT(ADDRESS(FLOOR((ROW()-2)/19,1)*19+4,FLOOR((COLUMN()-5)/5,1)*5+5)),歐規腳位!$H$8:$T$11,3,FALSE)</f>
        <v>14</v>
      </c>
      <c r="H84" s="30"/>
      <c r="J84" s="29"/>
      <c r="K84" s="7">
        <v>2</v>
      </c>
      <c r="L84" s="7">
        <f ca="1">VLOOKUP(INDIRECT(ADDRESS(FLOOR((ROW()-2)/19,1)*19+4,FLOOR((COLUMN()-5)/5,1)*5+5)),歐規腳位!$H$8:$T$11,3,FALSE)</f>
        <v>14</v>
      </c>
      <c r="M84" s="30"/>
      <c r="O84" s="29"/>
      <c r="P84" s="7">
        <v>2</v>
      </c>
      <c r="Q84" s="7">
        <f ca="1">VLOOKUP(INDIRECT(ADDRESS(FLOOR((ROW()-2)/19,1)*19+4,FLOOR((COLUMN()-5)/5,1)*5+5)),歐規腳位!$H$8:$T$11,3,FALSE)</f>
        <v>14</v>
      </c>
      <c r="R84" s="30"/>
      <c r="T84" s="29"/>
      <c r="U84" s="7">
        <v>2</v>
      </c>
      <c r="V84" s="7">
        <f ca="1">VLOOKUP(INDIRECT(ADDRESS(FLOOR((ROW()-2)/19,1)*19+4,FLOOR((COLUMN()-5)/5,1)*5+5)),歐規腳位!$H$8:$T$11,3,FALSE)</f>
        <v>14</v>
      </c>
      <c r="W84" s="30"/>
      <c r="Y84" s="29"/>
      <c r="Z84" s="7">
        <v>2</v>
      </c>
      <c r="AA84" s="7">
        <f ca="1">VLOOKUP(INDIRECT(ADDRESS(FLOOR((ROW()-2)/19,1)*19+4,FLOOR((COLUMN()-5)/5,1)*5+5)),歐規腳位!$H$8:$T$11,3,FALSE)</f>
        <v>14</v>
      </c>
      <c r="AB84" s="30"/>
    </row>
    <row r="85" spans="5:28" s="49" customFormat="1">
      <c r="E85" s="29"/>
      <c r="F85" s="7">
        <v>3</v>
      </c>
      <c r="G85" s="7">
        <f ca="1">VLOOKUP(INDIRECT(ADDRESS(FLOOR((ROW()-2)/19,1)*19+4,FLOOR((COLUMN()-5)/5,1)*5+5)),歐規腳位!$H$8:$T$11,4,FALSE)</f>
        <v>15</v>
      </c>
      <c r="H85" s="30"/>
      <c r="J85" s="29"/>
      <c r="K85" s="7">
        <v>3</v>
      </c>
      <c r="L85" s="7">
        <f ca="1">VLOOKUP(INDIRECT(ADDRESS(FLOOR((ROW()-2)/19,1)*19+4,FLOOR((COLUMN()-5)/5,1)*5+5)),歐規腳位!$H$8:$T$11,4,FALSE)</f>
        <v>15</v>
      </c>
      <c r="M85" s="30"/>
      <c r="O85" s="29"/>
      <c r="P85" s="7">
        <v>3</v>
      </c>
      <c r="Q85" s="7">
        <f ca="1">VLOOKUP(INDIRECT(ADDRESS(FLOOR((ROW()-2)/19,1)*19+4,FLOOR((COLUMN()-5)/5,1)*5+5)),歐規腳位!$H$8:$T$11,4,FALSE)</f>
        <v>15</v>
      </c>
      <c r="R85" s="30"/>
      <c r="T85" s="29"/>
      <c r="U85" s="7">
        <v>3</v>
      </c>
      <c r="V85" s="7">
        <f ca="1">VLOOKUP(INDIRECT(ADDRESS(FLOOR((ROW()-2)/19,1)*19+4,FLOOR((COLUMN()-5)/5,1)*5+5)),歐規腳位!$H$8:$T$11,4,FALSE)</f>
        <v>15</v>
      </c>
      <c r="W85" s="30"/>
      <c r="Y85" s="29"/>
      <c r="Z85" s="7">
        <v>3</v>
      </c>
      <c r="AA85" s="7">
        <f ca="1">VLOOKUP(INDIRECT(ADDRESS(FLOOR((ROW()-2)/19,1)*19+4,FLOOR((COLUMN()-5)/5,1)*5+5)),歐規腳位!$H$8:$T$11,4,FALSE)</f>
        <v>15</v>
      </c>
      <c r="AB85" s="30"/>
    </row>
    <row r="86" spans="5:28" s="49" customFormat="1">
      <c r="E86" s="29"/>
      <c r="F86" s="7">
        <v>4</v>
      </c>
      <c r="G86" s="7">
        <f ca="1">VLOOKUP(INDIRECT(ADDRESS(FLOOR((ROW()-2)/19,1)*19+4,FLOOR((COLUMN()-5)/5,1)*5+5)),歐規腳位!$H$8:$T$11,5,FALSE)</f>
        <v>16</v>
      </c>
      <c r="H86" s="30"/>
      <c r="J86" s="29"/>
      <c r="K86" s="7">
        <v>4</v>
      </c>
      <c r="L86" s="7">
        <f ca="1">VLOOKUP(INDIRECT(ADDRESS(FLOOR((ROW()-2)/19,1)*19+4,FLOOR((COLUMN()-5)/5,1)*5+5)),歐規腳位!$H$8:$T$11,5,FALSE)</f>
        <v>16</v>
      </c>
      <c r="M86" s="30"/>
      <c r="O86" s="29"/>
      <c r="P86" s="7">
        <v>4</v>
      </c>
      <c r="Q86" s="7">
        <f ca="1">VLOOKUP(INDIRECT(ADDRESS(FLOOR((ROW()-2)/19,1)*19+4,FLOOR((COLUMN()-5)/5,1)*5+5)),歐規腳位!$H$8:$T$11,5,FALSE)</f>
        <v>16</v>
      </c>
      <c r="R86" s="30"/>
      <c r="T86" s="29"/>
      <c r="U86" s="7">
        <v>4</v>
      </c>
      <c r="V86" s="7">
        <f ca="1">VLOOKUP(INDIRECT(ADDRESS(FLOOR((ROW()-2)/19,1)*19+4,FLOOR((COLUMN()-5)/5,1)*5+5)),歐規腳位!$H$8:$T$11,5,FALSE)</f>
        <v>16</v>
      </c>
      <c r="W86" s="30"/>
      <c r="Y86" s="29"/>
      <c r="Z86" s="7">
        <v>4</v>
      </c>
      <c r="AA86" s="7">
        <f ca="1">VLOOKUP(INDIRECT(ADDRESS(FLOOR((ROW()-2)/19,1)*19+4,FLOOR((COLUMN()-5)/5,1)*5+5)),歐規腳位!$H$8:$T$11,5,FALSE)</f>
        <v>16</v>
      </c>
      <c r="AB86" s="30"/>
    </row>
    <row r="87" spans="5:28" s="49" customFormat="1">
      <c r="E87" s="29"/>
      <c r="F87" s="7">
        <v>5</v>
      </c>
      <c r="G87" s="7">
        <f ca="1">VLOOKUP(INDIRECT(ADDRESS(FLOOR((ROW()-2)/19,1)*19+4,FLOOR((COLUMN()-5)/5,1)*5+5)),歐規腳位!$H$8:$T$11,6,FALSE)</f>
        <v>17</v>
      </c>
      <c r="H87" s="30"/>
      <c r="J87" s="29"/>
      <c r="K87" s="7">
        <v>5</v>
      </c>
      <c r="L87" s="7">
        <f ca="1">VLOOKUP(INDIRECT(ADDRESS(FLOOR((ROW()-2)/19,1)*19+4,FLOOR((COLUMN()-5)/5,1)*5+5)),歐規腳位!$H$8:$T$11,6,FALSE)</f>
        <v>17</v>
      </c>
      <c r="M87" s="30"/>
      <c r="O87" s="29"/>
      <c r="P87" s="7">
        <v>5</v>
      </c>
      <c r="Q87" s="7">
        <f ca="1">VLOOKUP(INDIRECT(ADDRESS(FLOOR((ROW()-2)/19,1)*19+4,FLOOR((COLUMN()-5)/5,1)*5+5)),歐規腳位!$H$8:$T$11,6,FALSE)</f>
        <v>17</v>
      </c>
      <c r="R87" s="30"/>
      <c r="T87" s="29"/>
      <c r="U87" s="7">
        <v>5</v>
      </c>
      <c r="V87" s="7">
        <f ca="1">VLOOKUP(INDIRECT(ADDRESS(FLOOR((ROW()-2)/19,1)*19+4,FLOOR((COLUMN()-5)/5,1)*5+5)),歐規腳位!$H$8:$T$11,6,FALSE)</f>
        <v>17</v>
      </c>
      <c r="W87" s="30"/>
      <c r="Y87" s="29"/>
      <c r="Z87" s="7">
        <v>5</v>
      </c>
      <c r="AA87" s="7">
        <f ca="1">VLOOKUP(INDIRECT(ADDRESS(FLOOR((ROW()-2)/19,1)*19+4,FLOOR((COLUMN()-5)/5,1)*5+5)),歐規腳位!$H$8:$T$11,6,FALSE)</f>
        <v>17</v>
      </c>
      <c r="AB87" s="30"/>
    </row>
    <row r="88" spans="5:28" s="49" customFormat="1">
      <c r="E88" s="29"/>
      <c r="F88" s="7">
        <v>6</v>
      </c>
      <c r="G88" s="7">
        <f ca="1">VLOOKUP(INDIRECT(ADDRESS(FLOOR((ROW()-2)/19,1)*19+4,FLOOR((COLUMN()-5)/5,1)*5+5)),歐規腳位!$H$8:$T$11,7,FALSE)</f>
        <v>18</v>
      </c>
      <c r="H88" s="30"/>
      <c r="J88" s="29"/>
      <c r="K88" s="7">
        <v>6</v>
      </c>
      <c r="L88" s="7">
        <f ca="1">VLOOKUP(INDIRECT(ADDRESS(FLOOR((ROW()-2)/19,1)*19+4,FLOOR((COLUMN()-5)/5,1)*5+5)),歐規腳位!$H$8:$T$11,7,FALSE)</f>
        <v>18</v>
      </c>
      <c r="M88" s="30"/>
      <c r="O88" s="29"/>
      <c r="P88" s="7">
        <v>6</v>
      </c>
      <c r="Q88" s="7">
        <f ca="1">VLOOKUP(INDIRECT(ADDRESS(FLOOR((ROW()-2)/19,1)*19+4,FLOOR((COLUMN()-5)/5,1)*5+5)),歐規腳位!$H$8:$T$11,7,FALSE)</f>
        <v>18</v>
      </c>
      <c r="R88" s="30"/>
      <c r="T88" s="29"/>
      <c r="U88" s="7">
        <v>6</v>
      </c>
      <c r="V88" s="7">
        <f ca="1">VLOOKUP(INDIRECT(ADDRESS(FLOOR((ROW()-2)/19,1)*19+4,FLOOR((COLUMN()-5)/5,1)*5+5)),歐規腳位!$H$8:$T$11,7,FALSE)</f>
        <v>18</v>
      </c>
      <c r="W88" s="30"/>
      <c r="Y88" s="29"/>
      <c r="Z88" s="7">
        <v>6</v>
      </c>
      <c r="AA88" s="7">
        <f ca="1">VLOOKUP(INDIRECT(ADDRESS(FLOOR((ROW()-2)/19,1)*19+4,FLOOR((COLUMN()-5)/5,1)*5+5)),歐規腳位!$H$8:$T$11,7,FALSE)</f>
        <v>18</v>
      </c>
      <c r="AB88" s="30"/>
    </row>
    <row r="89" spans="5:28" s="49" customFormat="1">
      <c r="E89" s="29"/>
      <c r="F89" s="7">
        <v>7</v>
      </c>
      <c r="G89" s="7">
        <f ca="1">VLOOKUP(INDIRECT(ADDRESS(FLOOR((ROW()-2)/19,1)*19+4,FLOOR((COLUMN()-5)/5,1)*5+5)),歐規腳位!$H$8:$T$11,8,FALSE)</f>
        <v>19</v>
      </c>
      <c r="H89" s="30"/>
      <c r="J89" s="29"/>
      <c r="K89" s="7">
        <v>7</v>
      </c>
      <c r="L89" s="7">
        <f ca="1">VLOOKUP(INDIRECT(ADDRESS(FLOOR((ROW()-2)/19,1)*19+4,FLOOR((COLUMN()-5)/5,1)*5+5)),歐規腳位!$H$8:$T$11,8,FALSE)</f>
        <v>19</v>
      </c>
      <c r="M89" s="30"/>
      <c r="O89" s="29"/>
      <c r="P89" s="7">
        <v>7</v>
      </c>
      <c r="Q89" s="7">
        <f ca="1">VLOOKUP(INDIRECT(ADDRESS(FLOOR((ROW()-2)/19,1)*19+4,FLOOR((COLUMN()-5)/5,1)*5+5)),歐規腳位!$H$8:$T$11,8,FALSE)</f>
        <v>19</v>
      </c>
      <c r="R89" s="30"/>
      <c r="T89" s="29"/>
      <c r="U89" s="7">
        <v>7</v>
      </c>
      <c r="V89" s="7">
        <f ca="1">VLOOKUP(INDIRECT(ADDRESS(FLOOR((ROW()-2)/19,1)*19+4,FLOOR((COLUMN()-5)/5,1)*5+5)),歐規腳位!$H$8:$T$11,8,FALSE)</f>
        <v>19</v>
      </c>
      <c r="W89" s="30"/>
      <c r="Y89" s="29"/>
      <c r="Z89" s="7">
        <v>7</v>
      </c>
      <c r="AA89" s="7">
        <f ca="1">VLOOKUP(INDIRECT(ADDRESS(FLOOR((ROW()-2)/19,1)*19+4,FLOOR((COLUMN()-5)/5,1)*5+5)),歐規腳位!$H$8:$T$11,8,FALSE)</f>
        <v>19</v>
      </c>
      <c r="AB89" s="30"/>
    </row>
    <row r="90" spans="5:28" s="49" customFormat="1">
      <c r="E90" s="29"/>
      <c r="F90" s="7">
        <v>8</v>
      </c>
      <c r="G90" s="7">
        <f ca="1">VLOOKUP(INDIRECT(ADDRESS(FLOOR((ROW()-2)/19,1)*19+4,FLOOR((COLUMN()-5)/5,1)*5+5)),歐規腳位!$H$8:$T$11,9,FALSE)</f>
        <v>20</v>
      </c>
      <c r="H90" s="30"/>
      <c r="J90" s="29"/>
      <c r="K90" s="7">
        <v>8</v>
      </c>
      <c r="L90" s="7">
        <f ca="1">VLOOKUP(INDIRECT(ADDRESS(FLOOR((ROW()-2)/19,1)*19+4,FLOOR((COLUMN()-5)/5,1)*5+5)),歐規腳位!$H$8:$T$11,9,FALSE)</f>
        <v>20</v>
      </c>
      <c r="M90" s="30"/>
      <c r="O90" s="29"/>
      <c r="P90" s="7">
        <v>8</v>
      </c>
      <c r="Q90" s="7">
        <f ca="1">VLOOKUP(INDIRECT(ADDRESS(FLOOR((ROW()-2)/19,1)*19+4,FLOOR((COLUMN()-5)/5,1)*5+5)),歐規腳位!$H$8:$T$11,9,FALSE)</f>
        <v>20</v>
      </c>
      <c r="R90" s="30"/>
      <c r="T90" s="29"/>
      <c r="U90" s="7">
        <v>8</v>
      </c>
      <c r="V90" s="7">
        <f ca="1">VLOOKUP(INDIRECT(ADDRESS(FLOOR((ROW()-2)/19,1)*19+4,FLOOR((COLUMN()-5)/5,1)*5+5)),歐規腳位!$H$8:$T$11,9,FALSE)</f>
        <v>20</v>
      </c>
      <c r="W90" s="30"/>
      <c r="Y90" s="29"/>
      <c r="Z90" s="7">
        <v>8</v>
      </c>
      <c r="AA90" s="7">
        <f ca="1">VLOOKUP(INDIRECT(ADDRESS(FLOOR((ROW()-2)/19,1)*19+4,FLOOR((COLUMN()-5)/5,1)*5+5)),歐規腳位!$H$8:$T$11,9,FALSE)</f>
        <v>20</v>
      </c>
      <c r="AB90" s="30"/>
    </row>
    <row r="91" spans="5:28" s="49" customFormat="1">
      <c r="E91" s="29"/>
      <c r="F91" s="7">
        <v>9</v>
      </c>
      <c r="G91" s="7">
        <f ca="1">VLOOKUP(INDIRECT(ADDRESS(FLOOR((ROW()-2)/19,1)*19+4,FLOOR((COLUMN()-5)/5,1)*5+5)),歐規腳位!$H$8:$T$11,10,FALSE)</f>
        <v>21</v>
      </c>
      <c r="H91" s="51"/>
      <c r="J91" s="50"/>
      <c r="K91" s="7">
        <v>9</v>
      </c>
      <c r="L91" s="7">
        <f ca="1">VLOOKUP(INDIRECT(ADDRESS(FLOOR((ROW()-2)/19,1)*19+4,FLOOR((COLUMN()-5)/5,1)*5+5)),歐規腳位!$H$8:$T$11,10,FALSE)</f>
        <v>21</v>
      </c>
      <c r="M91" s="51"/>
      <c r="O91" s="50"/>
      <c r="P91" s="7">
        <v>9</v>
      </c>
      <c r="Q91" s="7">
        <f ca="1">VLOOKUP(INDIRECT(ADDRESS(FLOOR((ROW()-2)/19,1)*19+4,FLOOR((COLUMN()-5)/5,1)*5+5)),歐規腳位!$H$8:$T$11,10,FALSE)</f>
        <v>21</v>
      </c>
      <c r="R91" s="51"/>
      <c r="T91" s="50"/>
      <c r="U91" s="7">
        <v>9</v>
      </c>
      <c r="V91" s="7">
        <f ca="1">VLOOKUP(INDIRECT(ADDRESS(FLOOR((ROW()-2)/19,1)*19+4,FLOOR((COLUMN()-5)/5,1)*5+5)),歐規腳位!$H$8:$T$11,10,FALSE)</f>
        <v>21</v>
      </c>
      <c r="W91" s="51"/>
      <c r="Y91" s="50"/>
      <c r="Z91" s="7">
        <v>9</v>
      </c>
      <c r="AA91" s="7">
        <f ca="1">VLOOKUP(INDIRECT(ADDRESS(FLOOR((ROW()-2)/19,1)*19+4,FLOOR((COLUMN()-5)/5,1)*5+5)),歐規腳位!$H$8:$T$11,10,FALSE)</f>
        <v>21</v>
      </c>
      <c r="AB91" s="51"/>
    </row>
    <row r="92" spans="5:28" s="49" customFormat="1">
      <c r="E92" s="29"/>
      <c r="F92" s="7">
        <v>10</v>
      </c>
      <c r="G92" s="7">
        <f ca="1">VLOOKUP(INDIRECT(ADDRESS(FLOOR((ROW()-2)/19,1)*19+4,FLOOR((COLUMN()-5)/5,1)*5+5)),歐規腳位!$H$8:$T$11,11,FALSE)</f>
        <v>22</v>
      </c>
      <c r="H92" s="51"/>
      <c r="J92" s="50"/>
      <c r="K92" s="7">
        <v>10</v>
      </c>
      <c r="L92" s="7">
        <f ca="1">VLOOKUP(INDIRECT(ADDRESS(FLOOR((ROW()-2)/19,1)*19+4,FLOOR((COLUMN()-5)/5,1)*5+5)),歐規腳位!$H$8:$T$11,11,FALSE)</f>
        <v>22</v>
      </c>
      <c r="M92" s="51"/>
      <c r="O92" s="50"/>
      <c r="P92" s="7">
        <v>10</v>
      </c>
      <c r="Q92" s="7">
        <f ca="1">VLOOKUP(INDIRECT(ADDRESS(FLOOR((ROW()-2)/19,1)*19+4,FLOOR((COLUMN()-5)/5,1)*5+5)),歐規腳位!$H$8:$T$11,11,FALSE)</f>
        <v>22</v>
      </c>
      <c r="R92" s="51"/>
      <c r="T92" s="50"/>
      <c r="U92" s="7">
        <v>10</v>
      </c>
      <c r="V92" s="7">
        <f ca="1">VLOOKUP(INDIRECT(ADDRESS(FLOOR((ROW()-2)/19,1)*19+4,FLOOR((COLUMN()-5)/5,1)*5+5)),歐規腳位!$H$8:$T$11,11,FALSE)</f>
        <v>22</v>
      </c>
      <c r="W92" s="51"/>
      <c r="Y92" s="50"/>
      <c r="Z92" s="7">
        <v>10</v>
      </c>
      <c r="AA92" s="7">
        <f ca="1">VLOOKUP(INDIRECT(ADDRESS(FLOOR((ROW()-2)/19,1)*19+4,FLOOR((COLUMN()-5)/5,1)*5+5)),歐規腳位!$H$8:$T$11,11,FALSE)</f>
        <v>22</v>
      </c>
      <c r="AB92" s="51"/>
    </row>
    <row r="93" spans="5:28" s="49" customFormat="1">
      <c r="E93" s="29"/>
      <c r="F93" s="7">
        <v>11</v>
      </c>
      <c r="G93" s="7">
        <f ca="1">VLOOKUP(INDIRECT(ADDRESS(FLOOR((ROW()-2)/19,1)*19+4,FLOOR((COLUMN()-5)/5,1)*5+5)),歐規腳位!$H$8:$T$11,12,FALSE)</f>
        <v>23</v>
      </c>
      <c r="H93" s="51"/>
      <c r="J93" s="50"/>
      <c r="K93" s="7">
        <v>11</v>
      </c>
      <c r="L93" s="7">
        <f ca="1">VLOOKUP(INDIRECT(ADDRESS(FLOOR((ROW()-2)/19,1)*19+4,FLOOR((COLUMN()-5)/5,1)*5+5)),歐規腳位!$H$8:$T$11,12,FALSE)</f>
        <v>23</v>
      </c>
      <c r="M93" s="51"/>
      <c r="O93" s="50"/>
      <c r="P93" s="7">
        <v>11</v>
      </c>
      <c r="Q93" s="7">
        <f ca="1">VLOOKUP(INDIRECT(ADDRESS(FLOOR((ROW()-2)/19,1)*19+4,FLOOR((COLUMN()-5)/5,1)*5+5)),歐規腳位!$H$8:$T$11,12,FALSE)</f>
        <v>23</v>
      </c>
      <c r="R93" s="51"/>
      <c r="T93" s="50"/>
      <c r="U93" s="7">
        <v>11</v>
      </c>
      <c r="V93" s="7">
        <f ca="1">VLOOKUP(INDIRECT(ADDRESS(FLOOR((ROW()-2)/19,1)*19+4,FLOOR((COLUMN()-5)/5,1)*5+5)),歐規腳位!$H$8:$T$11,12,FALSE)</f>
        <v>23</v>
      </c>
      <c r="W93" s="51"/>
      <c r="Y93" s="50"/>
      <c r="Z93" s="7">
        <v>11</v>
      </c>
      <c r="AA93" s="7">
        <f ca="1">VLOOKUP(INDIRECT(ADDRESS(FLOOR((ROW()-2)/19,1)*19+4,FLOOR((COLUMN()-5)/5,1)*5+5)),歐規腳位!$H$8:$T$11,12,FALSE)</f>
        <v>23</v>
      </c>
      <c r="AB93" s="51"/>
    </row>
    <row r="94" spans="5:28" s="49" customFormat="1" ht="16.8" thickBot="1">
      <c r="E94" s="52"/>
      <c r="F94" s="8">
        <v>12</v>
      </c>
      <c r="G94" s="8">
        <f ca="1">VLOOKUP(INDIRECT(ADDRESS(FLOOR((ROW()-2)/19,1)*19+4,FLOOR((COLUMN()-5)/5,1)*5+5)),歐規腳位!$H$8:$T$11,13,FALSE)</f>
        <v>24</v>
      </c>
      <c r="H94" s="53"/>
      <c r="J94" s="52"/>
      <c r="K94" s="8">
        <v>12</v>
      </c>
      <c r="L94" s="8">
        <f ca="1">VLOOKUP(INDIRECT(ADDRESS(FLOOR((ROW()-2)/19,1)*19+4,FLOOR((COLUMN()-5)/5,1)*5+5)),歐規腳位!$H$8:$T$11,13,FALSE)</f>
        <v>24</v>
      </c>
      <c r="M94" s="53"/>
      <c r="O94" s="52"/>
      <c r="P94" s="8">
        <v>12</v>
      </c>
      <c r="Q94" s="8">
        <f ca="1">VLOOKUP(INDIRECT(ADDRESS(FLOOR((ROW()-2)/19,1)*19+4,FLOOR((COLUMN()-5)/5,1)*5+5)),歐規腳位!$H$8:$T$11,13,FALSE)</f>
        <v>24</v>
      </c>
      <c r="R94" s="53"/>
      <c r="T94" s="52"/>
      <c r="U94" s="8">
        <v>12</v>
      </c>
      <c r="V94" s="8">
        <f ca="1">VLOOKUP(INDIRECT(ADDRESS(FLOOR((ROW()-2)/19,1)*19+4,FLOOR((COLUMN()-5)/5,1)*5+5)),歐規腳位!$H$8:$T$11,13,FALSE)</f>
        <v>24</v>
      </c>
      <c r="W94" s="53"/>
      <c r="Y94" s="52"/>
      <c r="Z94" s="8">
        <v>12</v>
      </c>
      <c r="AA94" s="8">
        <f ca="1">VLOOKUP(INDIRECT(ADDRESS(FLOOR((ROW()-2)/19,1)*19+4,FLOOR((COLUMN()-5)/5,1)*5+5)),歐規腳位!$H$8:$T$11,13,FALSE)</f>
        <v>24</v>
      </c>
      <c r="AB94" s="53"/>
    </row>
    <row r="95" spans="5:28" hidden="1">
      <c r="E95" s="100" t="s">
        <v>41</v>
      </c>
      <c r="F95" s="100"/>
      <c r="G95" s="100"/>
      <c r="H95" s="100"/>
      <c r="I95" s="6"/>
      <c r="J95" s="100" t="s">
        <v>41</v>
      </c>
      <c r="K95" s="100"/>
      <c r="L95" s="100"/>
      <c r="M95" s="100"/>
      <c r="N95" s="6"/>
      <c r="O95" s="100" t="s">
        <v>41</v>
      </c>
      <c r="P95" s="100"/>
      <c r="Q95" s="100"/>
      <c r="R95" s="100"/>
      <c r="S95" s="6"/>
      <c r="T95" s="100" t="s">
        <v>41</v>
      </c>
      <c r="U95" s="100"/>
      <c r="V95" s="100"/>
      <c r="W95" s="100"/>
      <c r="X95" s="6"/>
      <c r="Y95" s="100" t="s">
        <v>41</v>
      </c>
      <c r="Z95" s="100"/>
      <c r="AA95" s="100"/>
      <c r="AB95" s="100"/>
    </row>
    <row r="96" spans="5:28" s="47" customFormat="1" ht="48.6" customHeight="1"/>
    <row r="97" spans="5:28" s="48" customFormat="1" ht="12.6" thickBot="1"/>
    <row r="98" spans="5:28" ht="16.8" thickBot="1">
      <c r="E98" s="9" t="s">
        <v>44</v>
      </c>
      <c r="F98" s="93"/>
      <c r="G98" s="94"/>
      <c r="H98" s="95"/>
      <c r="J98" s="9" t="s">
        <v>44</v>
      </c>
      <c r="K98" s="93"/>
      <c r="L98" s="94"/>
      <c r="M98" s="95"/>
      <c r="O98" s="9" t="s">
        <v>44</v>
      </c>
      <c r="P98" s="93"/>
      <c r="Q98" s="94"/>
      <c r="R98" s="95"/>
      <c r="T98" s="9" t="s">
        <v>44</v>
      </c>
      <c r="U98" s="93"/>
      <c r="V98" s="94"/>
      <c r="W98" s="95"/>
      <c r="Y98" s="9" t="s">
        <v>44</v>
      </c>
      <c r="Z98" s="93"/>
      <c r="AA98" s="94"/>
      <c r="AB98" s="95"/>
    </row>
    <row r="99" spans="5:28">
      <c r="E99" s="96">
        <v>24</v>
      </c>
      <c r="F99" s="97"/>
      <c r="G99" s="97"/>
      <c r="H99" s="98"/>
      <c r="J99" s="96">
        <v>24</v>
      </c>
      <c r="K99" s="97"/>
      <c r="L99" s="97"/>
      <c r="M99" s="98"/>
      <c r="O99" s="96">
        <v>24</v>
      </c>
      <c r="P99" s="97"/>
      <c r="Q99" s="97"/>
      <c r="R99" s="98"/>
      <c r="T99" s="96">
        <v>24</v>
      </c>
      <c r="U99" s="97"/>
      <c r="V99" s="97"/>
      <c r="W99" s="98"/>
      <c r="Y99" s="96">
        <v>24</v>
      </c>
      <c r="Z99" s="97"/>
      <c r="AA99" s="97"/>
      <c r="AB99" s="98"/>
    </row>
    <row r="100" spans="5:28">
      <c r="E100" s="4"/>
      <c r="F100" s="99" t="s">
        <v>20</v>
      </c>
      <c r="G100" s="99"/>
      <c r="H100" s="5"/>
      <c r="J100" s="4"/>
      <c r="K100" s="99" t="s">
        <v>20</v>
      </c>
      <c r="L100" s="99"/>
      <c r="M100" s="5"/>
      <c r="O100" s="4"/>
      <c r="P100" s="99" t="s">
        <v>20</v>
      </c>
      <c r="Q100" s="99"/>
      <c r="R100" s="5"/>
      <c r="T100" s="4"/>
      <c r="U100" s="99" t="s">
        <v>20</v>
      </c>
      <c r="V100" s="99"/>
      <c r="W100" s="5"/>
      <c r="Y100" s="4"/>
      <c r="Z100" s="99" t="s">
        <v>20</v>
      </c>
      <c r="AA100" s="99"/>
      <c r="AB100" s="5"/>
    </row>
    <row r="101" spans="5:28">
      <c r="E101" s="4" t="s">
        <v>39</v>
      </c>
      <c r="F101" s="99" t="s">
        <v>40</v>
      </c>
      <c r="G101" s="99"/>
      <c r="H101" s="5" t="s">
        <v>39</v>
      </c>
      <c r="J101" s="4" t="s">
        <v>39</v>
      </c>
      <c r="K101" s="99" t="s">
        <v>40</v>
      </c>
      <c r="L101" s="99"/>
      <c r="M101" s="5" t="s">
        <v>39</v>
      </c>
      <c r="O101" s="4" t="s">
        <v>39</v>
      </c>
      <c r="P101" s="99" t="s">
        <v>40</v>
      </c>
      <c r="Q101" s="99"/>
      <c r="R101" s="5" t="s">
        <v>39</v>
      </c>
      <c r="T101" s="4" t="s">
        <v>39</v>
      </c>
      <c r="U101" s="99" t="s">
        <v>40</v>
      </c>
      <c r="V101" s="99"/>
      <c r="W101" s="5" t="s">
        <v>39</v>
      </c>
      <c r="Y101" s="4" t="s">
        <v>39</v>
      </c>
      <c r="Z101" s="99" t="s">
        <v>40</v>
      </c>
      <c r="AA101" s="99"/>
      <c r="AB101" s="5" t="s">
        <v>39</v>
      </c>
    </row>
    <row r="102" spans="5:28" s="49" customFormat="1">
      <c r="E102" s="29"/>
      <c r="F102" s="7">
        <v>1</v>
      </c>
      <c r="G102" s="7">
        <f ca="1">VLOOKUP(INDIRECT(ADDRESS(FLOOR((ROW()-2)/19,1)*19+4,FLOOR((COLUMN()-5)/5,1)*5+5)),歐規腳位!$H$8:$T$11,2,FALSE)</f>
        <v>13</v>
      </c>
      <c r="H102" s="30"/>
      <c r="J102" s="29"/>
      <c r="K102" s="7">
        <v>1</v>
      </c>
      <c r="L102" s="7">
        <f ca="1">VLOOKUP(INDIRECT(ADDRESS(FLOOR((ROW()-2)/19,1)*19+4,FLOOR((COLUMN()-5)/5,1)*5+5)),歐規腳位!$H$8:$T$11,2,FALSE)</f>
        <v>13</v>
      </c>
      <c r="M102" s="30"/>
      <c r="O102" s="29"/>
      <c r="P102" s="7">
        <v>1</v>
      </c>
      <c r="Q102" s="7">
        <f ca="1">VLOOKUP(INDIRECT(ADDRESS(FLOOR((ROW()-2)/19,1)*19+4,FLOOR((COLUMN()-5)/5,1)*5+5)),歐規腳位!$H$8:$T$11,2,FALSE)</f>
        <v>13</v>
      </c>
      <c r="R102" s="30"/>
      <c r="T102" s="29"/>
      <c r="U102" s="7">
        <v>1</v>
      </c>
      <c r="V102" s="7">
        <f ca="1">VLOOKUP(INDIRECT(ADDRESS(FLOOR((ROW()-2)/19,1)*19+4,FLOOR((COLUMN()-5)/5,1)*5+5)),歐規腳位!$H$8:$T$11,2,FALSE)</f>
        <v>13</v>
      </c>
      <c r="W102" s="30"/>
      <c r="Y102" s="29"/>
      <c r="Z102" s="7">
        <v>1</v>
      </c>
      <c r="AA102" s="7">
        <f ca="1">VLOOKUP(INDIRECT(ADDRESS(FLOOR((ROW()-2)/19,1)*19+4,FLOOR((COLUMN()-5)/5,1)*5+5)),歐規腳位!$H$8:$T$11,2,FALSE)</f>
        <v>13</v>
      </c>
      <c r="AB102" s="30"/>
    </row>
    <row r="103" spans="5:28" s="49" customFormat="1">
      <c r="E103" s="29"/>
      <c r="F103" s="7">
        <v>2</v>
      </c>
      <c r="G103" s="7">
        <f ca="1">VLOOKUP(INDIRECT(ADDRESS(FLOOR((ROW()-2)/19,1)*19+4,FLOOR((COLUMN()-5)/5,1)*5+5)),歐規腳位!$H$8:$T$11,3,FALSE)</f>
        <v>14</v>
      </c>
      <c r="H103" s="30"/>
      <c r="J103" s="29"/>
      <c r="K103" s="7">
        <v>2</v>
      </c>
      <c r="L103" s="7">
        <f ca="1">VLOOKUP(INDIRECT(ADDRESS(FLOOR((ROW()-2)/19,1)*19+4,FLOOR((COLUMN()-5)/5,1)*5+5)),歐規腳位!$H$8:$T$11,3,FALSE)</f>
        <v>14</v>
      </c>
      <c r="M103" s="30"/>
      <c r="O103" s="29"/>
      <c r="P103" s="7">
        <v>2</v>
      </c>
      <c r="Q103" s="7">
        <f ca="1">VLOOKUP(INDIRECT(ADDRESS(FLOOR((ROW()-2)/19,1)*19+4,FLOOR((COLUMN()-5)/5,1)*5+5)),歐規腳位!$H$8:$T$11,3,FALSE)</f>
        <v>14</v>
      </c>
      <c r="R103" s="30"/>
      <c r="T103" s="29"/>
      <c r="U103" s="7">
        <v>2</v>
      </c>
      <c r="V103" s="7">
        <f ca="1">VLOOKUP(INDIRECT(ADDRESS(FLOOR((ROW()-2)/19,1)*19+4,FLOOR((COLUMN()-5)/5,1)*5+5)),歐規腳位!$H$8:$T$11,3,FALSE)</f>
        <v>14</v>
      </c>
      <c r="W103" s="30"/>
      <c r="Y103" s="29"/>
      <c r="Z103" s="7">
        <v>2</v>
      </c>
      <c r="AA103" s="7">
        <f ca="1">VLOOKUP(INDIRECT(ADDRESS(FLOOR((ROW()-2)/19,1)*19+4,FLOOR((COLUMN()-5)/5,1)*5+5)),歐規腳位!$H$8:$T$11,3,FALSE)</f>
        <v>14</v>
      </c>
      <c r="AB103" s="30"/>
    </row>
    <row r="104" spans="5:28" s="49" customFormat="1">
      <c r="E104" s="29"/>
      <c r="F104" s="7">
        <v>3</v>
      </c>
      <c r="G104" s="7">
        <f ca="1">VLOOKUP(INDIRECT(ADDRESS(FLOOR((ROW()-2)/19,1)*19+4,FLOOR((COLUMN()-5)/5,1)*5+5)),歐規腳位!$H$8:$T$11,4,FALSE)</f>
        <v>15</v>
      </c>
      <c r="H104" s="30"/>
      <c r="J104" s="29"/>
      <c r="K104" s="7">
        <v>3</v>
      </c>
      <c r="L104" s="7">
        <f ca="1">VLOOKUP(INDIRECT(ADDRESS(FLOOR((ROW()-2)/19,1)*19+4,FLOOR((COLUMN()-5)/5,1)*5+5)),歐規腳位!$H$8:$T$11,4,FALSE)</f>
        <v>15</v>
      </c>
      <c r="M104" s="30"/>
      <c r="O104" s="29"/>
      <c r="P104" s="7">
        <v>3</v>
      </c>
      <c r="Q104" s="7">
        <f ca="1">VLOOKUP(INDIRECT(ADDRESS(FLOOR((ROW()-2)/19,1)*19+4,FLOOR((COLUMN()-5)/5,1)*5+5)),歐規腳位!$H$8:$T$11,4,FALSE)</f>
        <v>15</v>
      </c>
      <c r="R104" s="30"/>
      <c r="T104" s="29"/>
      <c r="U104" s="7">
        <v>3</v>
      </c>
      <c r="V104" s="7">
        <f ca="1">VLOOKUP(INDIRECT(ADDRESS(FLOOR((ROW()-2)/19,1)*19+4,FLOOR((COLUMN()-5)/5,1)*5+5)),歐規腳位!$H$8:$T$11,4,FALSE)</f>
        <v>15</v>
      </c>
      <c r="W104" s="30"/>
      <c r="Y104" s="29"/>
      <c r="Z104" s="7">
        <v>3</v>
      </c>
      <c r="AA104" s="7">
        <f ca="1">VLOOKUP(INDIRECT(ADDRESS(FLOOR((ROW()-2)/19,1)*19+4,FLOOR((COLUMN()-5)/5,1)*5+5)),歐規腳位!$H$8:$T$11,4,FALSE)</f>
        <v>15</v>
      </c>
      <c r="AB104" s="30"/>
    </row>
    <row r="105" spans="5:28" s="49" customFormat="1">
      <c r="E105" s="29"/>
      <c r="F105" s="7">
        <v>4</v>
      </c>
      <c r="G105" s="7">
        <f ca="1">VLOOKUP(INDIRECT(ADDRESS(FLOOR((ROW()-2)/19,1)*19+4,FLOOR((COLUMN()-5)/5,1)*5+5)),歐規腳位!$H$8:$T$11,5,FALSE)</f>
        <v>16</v>
      </c>
      <c r="H105" s="30"/>
      <c r="J105" s="29"/>
      <c r="K105" s="7">
        <v>4</v>
      </c>
      <c r="L105" s="7">
        <f ca="1">VLOOKUP(INDIRECT(ADDRESS(FLOOR((ROW()-2)/19,1)*19+4,FLOOR((COLUMN()-5)/5,1)*5+5)),歐規腳位!$H$8:$T$11,5,FALSE)</f>
        <v>16</v>
      </c>
      <c r="M105" s="30"/>
      <c r="O105" s="29"/>
      <c r="P105" s="7">
        <v>4</v>
      </c>
      <c r="Q105" s="7">
        <f ca="1">VLOOKUP(INDIRECT(ADDRESS(FLOOR((ROW()-2)/19,1)*19+4,FLOOR((COLUMN()-5)/5,1)*5+5)),歐規腳位!$H$8:$T$11,5,FALSE)</f>
        <v>16</v>
      </c>
      <c r="R105" s="30"/>
      <c r="T105" s="29"/>
      <c r="U105" s="7">
        <v>4</v>
      </c>
      <c r="V105" s="7">
        <f ca="1">VLOOKUP(INDIRECT(ADDRESS(FLOOR((ROW()-2)/19,1)*19+4,FLOOR((COLUMN()-5)/5,1)*5+5)),歐規腳位!$H$8:$T$11,5,FALSE)</f>
        <v>16</v>
      </c>
      <c r="W105" s="30"/>
      <c r="Y105" s="29"/>
      <c r="Z105" s="7">
        <v>4</v>
      </c>
      <c r="AA105" s="7">
        <f ca="1">VLOOKUP(INDIRECT(ADDRESS(FLOOR((ROW()-2)/19,1)*19+4,FLOOR((COLUMN()-5)/5,1)*5+5)),歐規腳位!$H$8:$T$11,5,FALSE)</f>
        <v>16</v>
      </c>
      <c r="AB105" s="30"/>
    </row>
    <row r="106" spans="5:28" s="49" customFormat="1">
      <c r="E106" s="29"/>
      <c r="F106" s="7">
        <v>5</v>
      </c>
      <c r="G106" s="7">
        <f ca="1">VLOOKUP(INDIRECT(ADDRESS(FLOOR((ROW()-2)/19,1)*19+4,FLOOR((COLUMN()-5)/5,1)*5+5)),歐規腳位!$H$8:$T$11,6,FALSE)</f>
        <v>17</v>
      </c>
      <c r="H106" s="30"/>
      <c r="J106" s="29"/>
      <c r="K106" s="7">
        <v>5</v>
      </c>
      <c r="L106" s="7">
        <f ca="1">VLOOKUP(INDIRECT(ADDRESS(FLOOR((ROW()-2)/19,1)*19+4,FLOOR((COLUMN()-5)/5,1)*5+5)),歐規腳位!$H$8:$T$11,6,FALSE)</f>
        <v>17</v>
      </c>
      <c r="M106" s="30"/>
      <c r="O106" s="29"/>
      <c r="P106" s="7">
        <v>5</v>
      </c>
      <c r="Q106" s="7">
        <f ca="1">VLOOKUP(INDIRECT(ADDRESS(FLOOR((ROW()-2)/19,1)*19+4,FLOOR((COLUMN()-5)/5,1)*5+5)),歐規腳位!$H$8:$T$11,6,FALSE)</f>
        <v>17</v>
      </c>
      <c r="R106" s="30"/>
      <c r="T106" s="29"/>
      <c r="U106" s="7">
        <v>5</v>
      </c>
      <c r="V106" s="7">
        <f ca="1">VLOOKUP(INDIRECT(ADDRESS(FLOOR((ROW()-2)/19,1)*19+4,FLOOR((COLUMN()-5)/5,1)*5+5)),歐規腳位!$H$8:$T$11,6,FALSE)</f>
        <v>17</v>
      </c>
      <c r="W106" s="30"/>
      <c r="Y106" s="29"/>
      <c r="Z106" s="7">
        <v>5</v>
      </c>
      <c r="AA106" s="7">
        <f ca="1">VLOOKUP(INDIRECT(ADDRESS(FLOOR((ROW()-2)/19,1)*19+4,FLOOR((COLUMN()-5)/5,1)*5+5)),歐規腳位!$H$8:$T$11,6,FALSE)</f>
        <v>17</v>
      </c>
      <c r="AB106" s="30"/>
    </row>
    <row r="107" spans="5:28" s="49" customFormat="1">
      <c r="E107" s="29"/>
      <c r="F107" s="7">
        <v>6</v>
      </c>
      <c r="G107" s="7">
        <f ca="1">VLOOKUP(INDIRECT(ADDRESS(FLOOR((ROW()-2)/19,1)*19+4,FLOOR((COLUMN()-5)/5,1)*5+5)),歐規腳位!$H$8:$T$11,7,FALSE)</f>
        <v>18</v>
      </c>
      <c r="H107" s="30"/>
      <c r="J107" s="29"/>
      <c r="K107" s="7">
        <v>6</v>
      </c>
      <c r="L107" s="7">
        <f ca="1">VLOOKUP(INDIRECT(ADDRESS(FLOOR((ROW()-2)/19,1)*19+4,FLOOR((COLUMN()-5)/5,1)*5+5)),歐規腳位!$H$8:$T$11,7,FALSE)</f>
        <v>18</v>
      </c>
      <c r="M107" s="30"/>
      <c r="O107" s="29"/>
      <c r="P107" s="7">
        <v>6</v>
      </c>
      <c r="Q107" s="7">
        <f ca="1">VLOOKUP(INDIRECT(ADDRESS(FLOOR((ROW()-2)/19,1)*19+4,FLOOR((COLUMN()-5)/5,1)*5+5)),歐規腳位!$H$8:$T$11,7,FALSE)</f>
        <v>18</v>
      </c>
      <c r="R107" s="30"/>
      <c r="T107" s="29"/>
      <c r="U107" s="7">
        <v>6</v>
      </c>
      <c r="V107" s="7">
        <f ca="1">VLOOKUP(INDIRECT(ADDRESS(FLOOR((ROW()-2)/19,1)*19+4,FLOOR((COLUMN()-5)/5,1)*5+5)),歐規腳位!$H$8:$T$11,7,FALSE)</f>
        <v>18</v>
      </c>
      <c r="W107" s="30"/>
      <c r="Y107" s="29"/>
      <c r="Z107" s="7">
        <v>6</v>
      </c>
      <c r="AA107" s="7">
        <f ca="1">VLOOKUP(INDIRECT(ADDRESS(FLOOR((ROW()-2)/19,1)*19+4,FLOOR((COLUMN()-5)/5,1)*5+5)),歐規腳位!$H$8:$T$11,7,FALSE)</f>
        <v>18</v>
      </c>
      <c r="AB107" s="30"/>
    </row>
    <row r="108" spans="5:28" s="49" customFormat="1">
      <c r="E108" s="29"/>
      <c r="F108" s="7">
        <v>7</v>
      </c>
      <c r="G108" s="7">
        <f ca="1">VLOOKUP(INDIRECT(ADDRESS(FLOOR((ROW()-2)/19,1)*19+4,FLOOR((COLUMN()-5)/5,1)*5+5)),歐規腳位!$H$8:$T$11,8,FALSE)</f>
        <v>19</v>
      </c>
      <c r="H108" s="30"/>
      <c r="J108" s="29"/>
      <c r="K108" s="7">
        <v>7</v>
      </c>
      <c r="L108" s="7">
        <f ca="1">VLOOKUP(INDIRECT(ADDRESS(FLOOR((ROW()-2)/19,1)*19+4,FLOOR((COLUMN()-5)/5,1)*5+5)),歐規腳位!$H$8:$T$11,8,FALSE)</f>
        <v>19</v>
      </c>
      <c r="M108" s="30"/>
      <c r="O108" s="29"/>
      <c r="P108" s="7">
        <v>7</v>
      </c>
      <c r="Q108" s="7">
        <f ca="1">VLOOKUP(INDIRECT(ADDRESS(FLOOR((ROW()-2)/19,1)*19+4,FLOOR((COLUMN()-5)/5,1)*5+5)),歐規腳位!$H$8:$T$11,8,FALSE)</f>
        <v>19</v>
      </c>
      <c r="R108" s="30"/>
      <c r="T108" s="29"/>
      <c r="U108" s="7">
        <v>7</v>
      </c>
      <c r="V108" s="7">
        <f ca="1">VLOOKUP(INDIRECT(ADDRESS(FLOOR((ROW()-2)/19,1)*19+4,FLOOR((COLUMN()-5)/5,1)*5+5)),歐規腳位!$H$8:$T$11,8,FALSE)</f>
        <v>19</v>
      </c>
      <c r="W108" s="30"/>
      <c r="Y108" s="29"/>
      <c r="Z108" s="7">
        <v>7</v>
      </c>
      <c r="AA108" s="7">
        <f ca="1">VLOOKUP(INDIRECT(ADDRESS(FLOOR((ROW()-2)/19,1)*19+4,FLOOR((COLUMN()-5)/5,1)*5+5)),歐規腳位!$H$8:$T$11,8,FALSE)</f>
        <v>19</v>
      </c>
      <c r="AB108" s="30"/>
    </row>
    <row r="109" spans="5:28" s="49" customFormat="1">
      <c r="E109" s="29"/>
      <c r="F109" s="7">
        <v>8</v>
      </c>
      <c r="G109" s="7">
        <f ca="1">VLOOKUP(INDIRECT(ADDRESS(FLOOR((ROW()-2)/19,1)*19+4,FLOOR((COLUMN()-5)/5,1)*5+5)),歐規腳位!$H$8:$T$11,9,FALSE)</f>
        <v>20</v>
      </c>
      <c r="H109" s="30"/>
      <c r="J109" s="29"/>
      <c r="K109" s="7">
        <v>8</v>
      </c>
      <c r="L109" s="7">
        <f ca="1">VLOOKUP(INDIRECT(ADDRESS(FLOOR((ROW()-2)/19,1)*19+4,FLOOR((COLUMN()-5)/5,1)*5+5)),歐規腳位!$H$8:$T$11,9,FALSE)</f>
        <v>20</v>
      </c>
      <c r="M109" s="30"/>
      <c r="O109" s="29"/>
      <c r="P109" s="7">
        <v>8</v>
      </c>
      <c r="Q109" s="7">
        <f ca="1">VLOOKUP(INDIRECT(ADDRESS(FLOOR((ROW()-2)/19,1)*19+4,FLOOR((COLUMN()-5)/5,1)*5+5)),歐規腳位!$H$8:$T$11,9,FALSE)</f>
        <v>20</v>
      </c>
      <c r="R109" s="30"/>
      <c r="T109" s="29"/>
      <c r="U109" s="7">
        <v>8</v>
      </c>
      <c r="V109" s="7">
        <f ca="1">VLOOKUP(INDIRECT(ADDRESS(FLOOR((ROW()-2)/19,1)*19+4,FLOOR((COLUMN()-5)/5,1)*5+5)),歐規腳位!$H$8:$T$11,9,FALSE)</f>
        <v>20</v>
      </c>
      <c r="W109" s="30"/>
      <c r="Y109" s="29"/>
      <c r="Z109" s="7">
        <v>8</v>
      </c>
      <c r="AA109" s="7">
        <f ca="1">VLOOKUP(INDIRECT(ADDRESS(FLOOR((ROW()-2)/19,1)*19+4,FLOOR((COLUMN()-5)/5,1)*5+5)),歐規腳位!$H$8:$T$11,9,FALSE)</f>
        <v>20</v>
      </c>
      <c r="AB109" s="30"/>
    </row>
    <row r="110" spans="5:28" s="49" customFormat="1">
      <c r="E110" s="50"/>
      <c r="F110" s="7">
        <v>9</v>
      </c>
      <c r="G110" s="7">
        <f ca="1">VLOOKUP(INDIRECT(ADDRESS(FLOOR((ROW()-2)/19,1)*19+4,FLOOR((COLUMN()-5)/5,1)*5+5)),歐規腳位!$H$8:$T$11,10,FALSE)</f>
        <v>21</v>
      </c>
      <c r="H110" s="51"/>
      <c r="J110" s="50"/>
      <c r="K110" s="7">
        <v>9</v>
      </c>
      <c r="L110" s="7">
        <f ca="1">VLOOKUP(INDIRECT(ADDRESS(FLOOR((ROW()-2)/19,1)*19+4,FLOOR((COLUMN()-5)/5,1)*5+5)),歐規腳位!$H$8:$T$11,10,FALSE)</f>
        <v>21</v>
      </c>
      <c r="M110" s="51"/>
      <c r="O110" s="50"/>
      <c r="P110" s="7">
        <v>9</v>
      </c>
      <c r="Q110" s="7">
        <f ca="1">VLOOKUP(INDIRECT(ADDRESS(FLOOR((ROW()-2)/19,1)*19+4,FLOOR((COLUMN()-5)/5,1)*5+5)),歐規腳位!$H$8:$T$11,10,FALSE)</f>
        <v>21</v>
      </c>
      <c r="R110" s="51"/>
      <c r="T110" s="50"/>
      <c r="U110" s="7">
        <v>9</v>
      </c>
      <c r="V110" s="7">
        <f ca="1">VLOOKUP(INDIRECT(ADDRESS(FLOOR((ROW()-2)/19,1)*19+4,FLOOR((COLUMN()-5)/5,1)*5+5)),歐規腳位!$H$8:$T$11,10,FALSE)</f>
        <v>21</v>
      </c>
      <c r="W110" s="51"/>
      <c r="Y110" s="50"/>
      <c r="Z110" s="7">
        <v>9</v>
      </c>
      <c r="AA110" s="7">
        <f ca="1">VLOOKUP(INDIRECT(ADDRESS(FLOOR((ROW()-2)/19,1)*19+4,FLOOR((COLUMN()-5)/5,1)*5+5)),歐規腳位!$H$8:$T$11,10,FALSE)</f>
        <v>21</v>
      </c>
      <c r="AB110" s="51"/>
    </row>
    <row r="111" spans="5:28" s="49" customFormat="1">
      <c r="E111" s="50"/>
      <c r="F111" s="7">
        <v>10</v>
      </c>
      <c r="G111" s="7">
        <f ca="1">VLOOKUP(INDIRECT(ADDRESS(FLOOR((ROW()-2)/19,1)*19+4,FLOOR((COLUMN()-5)/5,1)*5+5)),歐規腳位!$H$8:$T$11,11,FALSE)</f>
        <v>22</v>
      </c>
      <c r="H111" s="51"/>
      <c r="J111" s="50"/>
      <c r="K111" s="7">
        <v>10</v>
      </c>
      <c r="L111" s="7">
        <f ca="1">VLOOKUP(INDIRECT(ADDRESS(FLOOR((ROW()-2)/19,1)*19+4,FLOOR((COLUMN()-5)/5,1)*5+5)),歐規腳位!$H$8:$T$11,11,FALSE)</f>
        <v>22</v>
      </c>
      <c r="M111" s="51"/>
      <c r="O111" s="50"/>
      <c r="P111" s="7">
        <v>10</v>
      </c>
      <c r="Q111" s="7">
        <f ca="1">VLOOKUP(INDIRECT(ADDRESS(FLOOR((ROW()-2)/19,1)*19+4,FLOOR((COLUMN()-5)/5,1)*5+5)),歐規腳位!$H$8:$T$11,11,FALSE)</f>
        <v>22</v>
      </c>
      <c r="R111" s="51"/>
      <c r="T111" s="50"/>
      <c r="U111" s="7">
        <v>10</v>
      </c>
      <c r="V111" s="7">
        <f ca="1">VLOOKUP(INDIRECT(ADDRESS(FLOOR((ROW()-2)/19,1)*19+4,FLOOR((COLUMN()-5)/5,1)*5+5)),歐規腳位!$H$8:$T$11,11,FALSE)</f>
        <v>22</v>
      </c>
      <c r="W111" s="51"/>
      <c r="Y111" s="50"/>
      <c r="Z111" s="7">
        <v>10</v>
      </c>
      <c r="AA111" s="7">
        <f ca="1">VLOOKUP(INDIRECT(ADDRESS(FLOOR((ROW()-2)/19,1)*19+4,FLOOR((COLUMN()-5)/5,1)*5+5)),歐規腳位!$H$8:$T$11,11,FALSE)</f>
        <v>22</v>
      </c>
      <c r="AB111" s="51"/>
    </row>
    <row r="112" spans="5:28" s="49" customFormat="1">
      <c r="E112" s="50"/>
      <c r="F112" s="7">
        <v>11</v>
      </c>
      <c r="G112" s="7">
        <f ca="1">VLOOKUP(INDIRECT(ADDRESS(FLOOR((ROW()-2)/19,1)*19+4,FLOOR((COLUMN()-5)/5,1)*5+5)),歐規腳位!$H$8:$T$11,12,FALSE)</f>
        <v>23</v>
      </c>
      <c r="H112" s="51"/>
      <c r="J112" s="50"/>
      <c r="K112" s="7">
        <v>11</v>
      </c>
      <c r="L112" s="7">
        <f ca="1">VLOOKUP(INDIRECT(ADDRESS(FLOOR((ROW()-2)/19,1)*19+4,FLOOR((COLUMN()-5)/5,1)*5+5)),歐規腳位!$H$8:$T$11,12,FALSE)</f>
        <v>23</v>
      </c>
      <c r="M112" s="51"/>
      <c r="O112" s="50"/>
      <c r="P112" s="7">
        <v>11</v>
      </c>
      <c r="Q112" s="7">
        <f ca="1">VLOOKUP(INDIRECT(ADDRESS(FLOOR((ROW()-2)/19,1)*19+4,FLOOR((COLUMN()-5)/5,1)*5+5)),歐規腳位!$H$8:$T$11,12,FALSE)</f>
        <v>23</v>
      </c>
      <c r="R112" s="51"/>
      <c r="T112" s="50"/>
      <c r="U112" s="7">
        <v>11</v>
      </c>
      <c r="V112" s="7">
        <f ca="1">VLOOKUP(INDIRECT(ADDRESS(FLOOR((ROW()-2)/19,1)*19+4,FLOOR((COLUMN()-5)/5,1)*5+5)),歐規腳位!$H$8:$T$11,12,FALSE)</f>
        <v>23</v>
      </c>
      <c r="W112" s="51"/>
      <c r="Y112" s="50"/>
      <c r="Z112" s="7">
        <v>11</v>
      </c>
      <c r="AA112" s="7">
        <f ca="1">VLOOKUP(INDIRECT(ADDRESS(FLOOR((ROW()-2)/19,1)*19+4,FLOOR((COLUMN()-5)/5,1)*5+5)),歐規腳位!$H$8:$T$11,12,FALSE)</f>
        <v>23</v>
      </c>
      <c r="AB112" s="51"/>
    </row>
    <row r="113" spans="5:28" s="49" customFormat="1" ht="16.8" thickBot="1">
      <c r="E113" s="52"/>
      <c r="F113" s="8">
        <v>12</v>
      </c>
      <c r="G113" s="8">
        <f ca="1">VLOOKUP(INDIRECT(ADDRESS(FLOOR((ROW()-2)/19,1)*19+4,FLOOR((COLUMN()-5)/5,1)*5+5)),歐規腳位!$H$8:$T$11,13,FALSE)</f>
        <v>24</v>
      </c>
      <c r="H113" s="53"/>
      <c r="J113" s="52"/>
      <c r="K113" s="8">
        <v>12</v>
      </c>
      <c r="L113" s="8">
        <f ca="1">VLOOKUP(INDIRECT(ADDRESS(FLOOR((ROW()-2)/19,1)*19+4,FLOOR((COLUMN()-5)/5,1)*5+5)),歐規腳位!$H$8:$T$11,13,FALSE)</f>
        <v>24</v>
      </c>
      <c r="M113" s="53"/>
      <c r="O113" s="52"/>
      <c r="P113" s="8">
        <v>12</v>
      </c>
      <c r="Q113" s="8">
        <f ca="1">VLOOKUP(INDIRECT(ADDRESS(FLOOR((ROW()-2)/19,1)*19+4,FLOOR((COLUMN()-5)/5,1)*5+5)),歐規腳位!$H$8:$T$11,13,FALSE)</f>
        <v>24</v>
      </c>
      <c r="R113" s="53"/>
      <c r="T113" s="52"/>
      <c r="U113" s="8">
        <v>12</v>
      </c>
      <c r="V113" s="8">
        <f ca="1">VLOOKUP(INDIRECT(ADDRESS(FLOOR((ROW()-2)/19,1)*19+4,FLOOR((COLUMN()-5)/5,1)*5+5)),歐規腳位!$H$8:$T$11,13,FALSE)</f>
        <v>24</v>
      </c>
      <c r="W113" s="53"/>
      <c r="Y113" s="52"/>
      <c r="Z113" s="8">
        <v>12</v>
      </c>
      <c r="AA113" s="8">
        <f ca="1">VLOOKUP(INDIRECT(ADDRESS(FLOOR((ROW()-2)/19,1)*19+4,FLOOR((COLUMN()-5)/5,1)*5+5)),歐規腳位!$H$8:$T$11,13,FALSE)</f>
        <v>24</v>
      </c>
      <c r="AB113" s="53"/>
    </row>
    <row r="114" spans="5:28" hidden="1">
      <c r="E114" s="100" t="s">
        <v>41</v>
      </c>
      <c r="F114" s="100"/>
      <c r="G114" s="100"/>
      <c r="H114" s="100"/>
      <c r="I114" s="6"/>
      <c r="J114" s="100" t="s">
        <v>41</v>
      </c>
      <c r="K114" s="100"/>
      <c r="L114" s="100"/>
      <c r="M114" s="100"/>
      <c r="N114" s="6"/>
      <c r="O114" s="100" t="s">
        <v>41</v>
      </c>
      <c r="P114" s="100"/>
      <c r="Q114" s="100"/>
      <c r="R114" s="100"/>
      <c r="S114" s="6"/>
      <c r="T114" s="100" t="s">
        <v>41</v>
      </c>
      <c r="U114" s="100"/>
      <c r="V114" s="100"/>
      <c r="W114" s="100"/>
      <c r="X114" s="6"/>
      <c r="Y114" s="100" t="s">
        <v>41</v>
      </c>
      <c r="Z114" s="100"/>
      <c r="AA114" s="100"/>
      <c r="AB114" s="100"/>
    </row>
    <row r="115" spans="5:28" s="47" customFormat="1" ht="48.6" customHeight="1"/>
    <row r="116" spans="5:28" s="48" customFormat="1" ht="12.6" thickBot="1"/>
    <row r="117" spans="5:28" ht="16.8" thickBot="1">
      <c r="E117" s="10" t="s">
        <v>44</v>
      </c>
      <c r="F117" s="93"/>
      <c r="G117" s="94"/>
      <c r="H117" s="95"/>
      <c r="J117" s="9" t="s">
        <v>44</v>
      </c>
      <c r="K117" s="93"/>
      <c r="L117" s="94"/>
      <c r="M117" s="95"/>
      <c r="O117" s="9" t="s">
        <v>44</v>
      </c>
      <c r="P117" s="93"/>
      <c r="Q117" s="94"/>
      <c r="R117" s="95"/>
      <c r="T117" s="9" t="s">
        <v>44</v>
      </c>
      <c r="U117" s="93"/>
      <c r="V117" s="94"/>
      <c r="W117" s="95"/>
      <c r="Y117" s="9" t="s">
        <v>44</v>
      </c>
      <c r="Z117" s="93"/>
      <c r="AA117" s="94"/>
      <c r="AB117" s="95"/>
    </row>
    <row r="118" spans="5:28">
      <c r="E118" s="96">
        <v>24</v>
      </c>
      <c r="F118" s="97"/>
      <c r="G118" s="97"/>
      <c r="H118" s="98"/>
      <c r="J118" s="96">
        <v>24</v>
      </c>
      <c r="K118" s="97"/>
      <c r="L118" s="97"/>
      <c r="M118" s="98"/>
      <c r="O118" s="96">
        <v>24</v>
      </c>
      <c r="P118" s="97"/>
      <c r="Q118" s="97"/>
      <c r="R118" s="98"/>
      <c r="T118" s="96">
        <v>24</v>
      </c>
      <c r="U118" s="97"/>
      <c r="V118" s="97"/>
      <c r="W118" s="98"/>
      <c r="Y118" s="96">
        <v>24</v>
      </c>
      <c r="Z118" s="97"/>
      <c r="AA118" s="97"/>
      <c r="AB118" s="98"/>
    </row>
    <row r="119" spans="5:28">
      <c r="E119" s="4"/>
      <c r="F119" s="99" t="s">
        <v>20</v>
      </c>
      <c r="G119" s="99"/>
      <c r="H119" s="5"/>
      <c r="J119" s="4"/>
      <c r="K119" s="99" t="s">
        <v>20</v>
      </c>
      <c r="L119" s="99"/>
      <c r="M119" s="5"/>
      <c r="O119" s="4"/>
      <c r="P119" s="99" t="s">
        <v>20</v>
      </c>
      <c r="Q119" s="99"/>
      <c r="R119" s="5"/>
      <c r="T119" s="4"/>
      <c r="U119" s="99" t="s">
        <v>20</v>
      </c>
      <c r="V119" s="99"/>
      <c r="W119" s="5"/>
      <c r="Y119" s="4"/>
      <c r="Z119" s="99" t="s">
        <v>20</v>
      </c>
      <c r="AA119" s="99"/>
      <c r="AB119" s="5"/>
    </row>
    <row r="120" spans="5:28">
      <c r="E120" s="4" t="s">
        <v>39</v>
      </c>
      <c r="F120" s="99" t="s">
        <v>40</v>
      </c>
      <c r="G120" s="99"/>
      <c r="H120" s="5" t="s">
        <v>39</v>
      </c>
      <c r="J120" s="4" t="s">
        <v>39</v>
      </c>
      <c r="K120" s="99" t="s">
        <v>40</v>
      </c>
      <c r="L120" s="99"/>
      <c r="M120" s="5" t="s">
        <v>39</v>
      </c>
      <c r="O120" s="4" t="s">
        <v>39</v>
      </c>
      <c r="P120" s="99" t="s">
        <v>40</v>
      </c>
      <c r="Q120" s="99"/>
      <c r="R120" s="5" t="s">
        <v>39</v>
      </c>
      <c r="T120" s="4" t="s">
        <v>39</v>
      </c>
      <c r="U120" s="99" t="s">
        <v>40</v>
      </c>
      <c r="V120" s="99"/>
      <c r="W120" s="5" t="s">
        <v>39</v>
      </c>
      <c r="Y120" s="4" t="s">
        <v>39</v>
      </c>
      <c r="Z120" s="99" t="s">
        <v>40</v>
      </c>
      <c r="AA120" s="99"/>
      <c r="AB120" s="5" t="s">
        <v>39</v>
      </c>
    </row>
    <row r="121" spans="5:28" s="49" customFormat="1">
      <c r="E121" s="29"/>
      <c r="F121" s="7">
        <v>1</v>
      </c>
      <c r="G121" s="7">
        <f ca="1">VLOOKUP(INDIRECT(ADDRESS(FLOOR((ROW()-2)/19,1)*19+4,FLOOR((COLUMN()-5)/5,1)*5+5)),歐規腳位!$H$8:$T$11,2,FALSE)</f>
        <v>13</v>
      </c>
      <c r="H121" s="30"/>
      <c r="J121" s="29"/>
      <c r="K121" s="7">
        <v>1</v>
      </c>
      <c r="L121" s="7">
        <f ca="1">VLOOKUP(INDIRECT(ADDRESS(FLOOR((ROW()-2)/19,1)*19+4,FLOOR((COLUMN()-5)/5,1)*5+5)),歐規腳位!$H$8:$T$11,2,FALSE)</f>
        <v>13</v>
      </c>
      <c r="M121" s="30"/>
      <c r="O121" s="29"/>
      <c r="P121" s="7">
        <v>1</v>
      </c>
      <c r="Q121" s="7">
        <f ca="1">VLOOKUP(INDIRECT(ADDRESS(FLOOR((ROW()-2)/19,1)*19+4,FLOOR((COLUMN()-5)/5,1)*5+5)),歐規腳位!$H$8:$T$11,2,FALSE)</f>
        <v>13</v>
      </c>
      <c r="R121" s="30"/>
      <c r="T121" s="29"/>
      <c r="U121" s="7">
        <v>1</v>
      </c>
      <c r="V121" s="7">
        <f ca="1">VLOOKUP(INDIRECT(ADDRESS(FLOOR((ROW()-2)/19,1)*19+4,FLOOR((COLUMN()-5)/5,1)*5+5)),歐規腳位!$H$8:$T$11,2,FALSE)</f>
        <v>13</v>
      </c>
      <c r="W121" s="30"/>
      <c r="Y121" s="29"/>
      <c r="Z121" s="7">
        <v>1</v>
      </c>
      <c r="AA121" s="7">
        <f ca="1">VLOOKUP(INDIRECT(ADDRESS(FLOOR((ROW()-2)/19,1)*19+4,FLOOR((COLUMN()-5)/5,1)*5+5)),歐規腳位!$H$8:$T$11,2,FALSE)</f>
        <v>13</v>
      </c>
      <c r="AB121" s="30"/>
    </row>
    <row r="122" spans="5:28" s="49" customFormat="1">
      <c r="E122" s="29"/>
      <c r="F122" s="7">
        <v>2</v>
      </c>
      <c r="G122" s="7">
        <f ca="1">VLOOKUP(INDIRECT(ADDRESS(FLOOR((ROW()-2)/19,1)*19+4,FLOOR((COLUMN()-5)/5,1)*5+5)),歐規腳位!$H$8:$T$11,3,FALSE)</f>
        <v>14</v>
      </c>
      <c r="H122" s="30"/>
      <c r="J122" s="29"/>
      <c r="K122" s="7">
        <v>2</v>
      </c>
      <c r="L122" s="7">
        <f ca="1">VLOOKUP(INDIRECT(ADDRESS(FLOOR((ROW()-2)/19,1)*19+4,FLOOR((COLUMN()-5)/5,1)*5+5)),歐規腳位!$H$8:$T$11,3,FALSE)</f>
        <v>14</v>
      </c>
      <c r="M122" s="30"/>
      <c r="O122" s="29"/>
      <c r="P122" s="7">
        <v>2</v>
      </c>
      <c r="Q122" s="7">
        <f ca="1">VLOOKUP(INDIRECT(ADDRESS(FLOOR((ROW()-2)/19,1)*19+4,FLOOR((COLUMN()-5)/5,1)*5+5)),歐規腳位!$H$8:$T$11,3,FALSE)</f>
        <v>14</v>
      </c>
      <c r="R122" s="30"/>
      <c r="T122" s="29"/>
      <c r="U122" s="7">
        <v>2</v>
      </c>
      <c r="V122" s="7">
        <f ca="1">VLOOKUP(INDIRECT(ADDRESS(FLOOR((ROW()-2)/19,1)*19+4,FLOOR((COLUMN()-5)/5,1)*5+5)),歐規腳位!$H$8:$T$11,3,FALSE)</f>
        <v>14</v>
      </c>
      <c r="W122" s="30"/>
      <c r="Y122" s="29"/>
      <c r="Z122" s="7">
        <v>2</v>
      </c>
      <c r="AA122" s="7">
        <f ca="1">VLOOKUP(INDIRECT(ADDRESS(FLOOR((ROW()-2)/19,1)*19+4,FLOOR((COLUMN()-5)/5,1)*5+5)),歐規腳位!$H$8:$T$11,3,FALSE)</f>
        <v>14</v>
      </c>
      <c r="AB122" s="30"/>
    </row>
    <row r="123" spans="5:28" s="49" customFormat="1">
      <c r="E123" s="29"/>
      <c r="F123" s="7">
        <v>3</v>
      </c>
      <c r="G123" s="7">
        <f ca="1">VLOOKUP(INDIRECT(ADDRESS(FLOOR((ROW()-2)/19,1)*19+4,FLOOR((COLUMN()-5)/5,1)*5+5)),歐規腳位!$H$8:$T$11,4,FALSE)</f>
        <v>15</v>
      </c>
      <c r="H123" s="30"/>
      <c r="J123" s="29"/>
      <c r="K123" s="7">
        <v>3</v>
      </c>
      <c r="L123" s="7">
        <f ca="1">VLOOKUP(INDIRECT(ADDRESS(FLOOR((ROW()-2)/19,1)*19+4,FLOOR((COLUMN()-5)/5,1)*5+5)),歐規腳位!$H$8:$T$11,4,FALSE)</f>
        <v>15</v>
      </c>
      <c r="M123" s="30"/>
      <c r="O123" s="29"/>
      <c r="P123" s="7">
        <v>3</v>
      </c>
      <c r="Q123" s="7">
        <f ca="1">VLOOKUP(INDIRECT(ADDRESS(FLOOR((ROW()-2)/19,1)*19+4,FLOOR((COLUMN()-5)/5,1)*5+5)),歐規腳位!$H$8:$T$11,4,FALSE)</f>
        <v>15</v>
      </c>
      <c r="R123" s="30"/>
      <c r="T123" s="29"/>
      <c r="U123" s="7">
        <v>3</v>
      </c>
      <c r="V123" s="7">
        <f ca="1">VLOOKUP(INDIRECT(ADDRESS(FLOOR((ROW()-2)/19,1)*19+4,FLOOR((COLUMN()-5)/5,1)*5+5)),歐規腳位!$H$8:$T$11,4,FALSE)</f>
        <v>15</v>
      </c>
      <c r="W123" s="30"/>
      <c r="Y123" s="29"/>
      <c r="Z123" s="7">
        <v>3</v>
      </c>
      <c r="AA123" s="7">
        <f ca="1">VLOOKUP(INDIRECT(ADDRESS(FLOOR((ROW()-2)/19,1)*19+4,FLOOR((COLUMN()-5)/5,1)*5+5)),歐規腳位!$H$8:$T$11,4,FALSE)</f>
        <v>15</v>
      </c>
      <c r="AB123" s="30"/>
    </row>
    <row r="124" spans="5:28" s="49" customFormat="1">
      <c r="E124" s="29"/>
      <c r="F124" s="7">
        <v>4</v>
      </c>
      <c r="G124" s="7">
        <f ca="1">VLOOKUP(INDIRECT(ADDRESS(FLOOR((ROW()-2)/19,1)*19+4,FLOOR((COLUMN()-5)/5,1)*5+5)),歐規腳位!$H$8:$T$11,5,FALSE)</f>
        <v>16</v>
      </c>
      <c r="H124" s="30"/>
      <c r="J124" s="29"/>
      <c r="K124" s="7">
        <v>4</v>
      </c>
      <c r="L124" s="7">
        <f ca="1">VLOOKUP(INDIRECT(ADDRESS(FLOOR((ROW()-2)/19,1)*19+4,FLOOR((COLUMN()-5)/5,1)*5+5)),歐規腳位!$H$8:$T$11,5,FALSE)</f>
        <v>16</v>
      </c>
      <c r="M124" s="30"/>
      <c r="O124" s="29"/>
      <c r="P124" s="7">
        <v>4</v>
      </c>
      <c r="Q124" s="7">
        <f ca="1">VLOOKUP(INDIRECT(ADDRESS(FLOOR((ROW()-2)/19,1)*19+4,FLOOR((COLUMN()-5)/5,1)*5+5)),歐規腳位!$H$8:$T$11,5,FALSE)</f>
        <v>16</v>
      </c>
      <c r="R124" s="30"/>
      <c r="T124" s="29"/>
      <c r="U124" s="7">
        <v>4</v>
      </c>
      <c r="V124" s="7">
        <f ca="1">VLOOKUP(INDIRECT(ADDRESS(FLOOR((ROW()-2)/19,1)*19+4,FLOOR((COLUMN()-5)/5,1)*5+5)),歐規腳位!$H$8:$T$11,5,FALSE)</f>
        <v>16</v>
      </c>
      <c r="W124" s="30"/>
      <c r="Y124" s="29"/>
      <c r="Z124" s="7">
        <v>4</v>
      </c>
      <c r="AA124" s="7">
        <f ca="1">VLOOKUP(INDIRECT(ADDRESS(FLOOR((ROW()-2)/19,1)*19+4,FLOOR((COLUMN()-5)/5,1)*5+5)),歐規腳位!$H$8:$T$11,5,FALSE)</f>
        <v>16</v>
      </c>
      <c r="AB124" s="30"/>
    </row>
    <row r="125" spans="5:28" s="49" customFormat="1">
      <c r="E125" s="29"/>
      <c r="F125" s="7">
        <v>5</v>
      </c>
      <c r="G125" s="7">
        <f ca="1">VLOOKUP(INDIRECT(ADDRESS(FLOOR((ROW()-2)/19,1)*19+4,FLOOR((COLUMN()-5)/5,1)*5+5)),歐規腳位!$H$8:$T$11,6,FALSE)</f>
        <v>17</v>
      </c>
      <c r="H125" s="30"/>
      <c r="J125" s="29"/>
      <c r="K125" s="7">
        <v>5</v>
      </c>
      <c r="L125" s="7">
        <f ca="1">VLOOKUP(INDIRECT(ADDRESS(FLOOR((ROW()-2)/19,1)*19+4,FLOOR((COLUMN()-5)/5,1)*5+5)),歐規腳位!$H$8:$T$11,6,FALSE)</f>
        <v>17</v>
      </c>
      <c r="M125" s="30"/>
      <c r="O125" s="29"/>
      <c r="P125" s="7">
        <v>5</v>
      </c>
      <c r="Q125" s="7">
        <f ca="1">VLOOKUP(INDIRECT(ADDRESS(FLOOR((ROW()-2)/19,1)*19+4,FLOOR((COLUMN()-5)/5,1)*5+5)),歐規腳位!$H$8:$T$11,6,FALSE)</f>
        <v>17</v>
      </c>
      <c r="R125" s="30"/>
      <c r="T125" s="29"/>
      <c r="U125" s="7">
        <v>5</v>
      </c>
      <c r="V125" s="7">
        <f ca="1">VLOOKUP(INDIRECT(ADDRESS(FLOOR((ROW()-2)/19,1)*19+4,FLOOR((COLUMN()-5)/5,1)*5+5)),歐規腳位!$H$8:$T$11,6,FALSE)</f>
        <v>17</v>
      </c>
      <c r="W125" s="30"/>
      <c r="Y125" s="29"/>
      <c r="Z125" s="7">
        <v>5</v>
      </c>
      <c r="AA125" s="7">
        <f ca="1">VLOOKUP(INDIRECT(ADDRESS(FLOOR((ROW()-2)/19,1)*19+4,FLOOR((COLUMN()-5)/5,1)*5+5)),歐規腳位!$H$8:$T$11,6,FALSE)</f>
        <v>17</v>
      </c>
      <c r="AB125" s="30"/>
    </row>
    <row r="126" spans="5:28" s="49" customFormat="1">
      <c r="E126" s="29"/>
      <c r="F126" s="7">
        <v>6</v>
      </c>
      <c r="G126" s="7">
        <f ca="1">VLOOKUP(INDIRECT(ADDRESS(FLOOR((ROW()-2)/19,1)*19+4,FLOOR((COLUMN()-5)/5,1)*5+5)),歐規腳位!$H$8:$T$11,7,FALSE)</f>
        <v>18</v>
      </c>
      <c r="H126" s="30"/>
      <c r="J126" s="29"/>
      <c r="K126" s="7">
        <v>6</v>
      </c>
      <c r="L126" s="7">
        <f ca="1">VLOOKUP(INDIRECT(ADDRESS(FLOOR((ROW()-2)/19,1)*19+4,FLOOR((COLUMN()-5)/5,1)*5+5)),歐規腳位!$H$8:$T$11,7,FALSE)</f>
        <v>18</v>
      </c>
      <c r="M126" s="30"/>
      <c r="O126" s="29"/>
      <c r="P126" s="7">
        <v>6</v>
      </c>
      <c r="Q126" s="7">
        <f ca="1">VLOOKUP(INDIRECT(ADDRESS(FLOOR((ROW()-2)/19,1)*19+4,FLOOR((COLUMN()-5)/5,1)*5+5)),歐規腳位!$H$8:$T$11,7,FALSE)</f>
        <v>18</v>
      </c>
      <c r="R126" s="30"/>
      <c r="T126" s="29"/>
      <c r="U126" s="7">
        <v>6</v>
      </c>
      <c r="V126" s="7">
        <f ca="1">VLOOKUP(INDIRECT(ADDRESS(FLOOR((ROW()-2)/19,1)*19+4,FLOOR((COLUMN()-5)/5,1)*5+5)),歐規腳位!$H$8:$T$11,7,FALSE)</f>
        <v>18</v>
      </c>
      <c r="W126" s="30"/>
      <c r="Y126" s="29"/>
      <c r="Z126" s="7">
        <v>6</v>
      </c>
      <c r="AA126" s="7">
        <f ca="1">VLOOKUP(INDIRECT(ADDRESS(FLOOR((ROW()-2)/19,1)*19+4,FLOOR((COLUMN()-5)/5,1)*5+5)),歐規腳位!$H$8:$T$11,7,FALSE)</f>
        <v>18</v>
      </c>
      <c r="AB126" s="30"/>
    </row>
    <row r="127" spans="5:28" s="49" customFormat="1">
      <c r="E127" s="29"/>
      <c r="F127" s="7">
        <v>7</v>
      </c>
      <c r="G127" s="7">
        <f ca="1">VLOOKUP(INDIRECT(ADDRESS(FLOOR((ROW()-2)/19,1)*19+4,FLOOR((COLUMN()-5)/5,1)*5+5)),歐規腳位!$H$8:$T$11,8,FALSE)</f>
        <v>19</v>
      </c>
      <c r="H127" s="30"/>
      <c r="J127" s="29"/>
      <c r="K127" s="7">
        <v>7</v>
      </c>
      <c r="L127" s="7">
        <f ca="1">VLOOKUP(INDIRECT(ADDRESS(FLOOR((ROW()-2)/19,1)*19+4,FLOOR((COLUMN()-5)/5,1)*5+5)),歐規腳位!$H$8:$T$11,8,FALSE)</f>
        <v>19</v>
      </c>
      <c r="M127" s="30"/>
      <c r="O127" s="29"/>
      <c r="P127" s="7">
        <v>7</v>
      </c>
      <c r="Q127" s="7">
        <f ca="1">VLOOKUP(INDIRECT(ADDRESS(FLOOR((ROW()-2)/19,1)*19+4,FLOOR((COLUMN()-5)/5,1)*5+5)),歐規腳位!$H$8:$T$11,8,FALSE)</f>
        <v>19</v>
      </c>
      <c r="R127" s="30"/>
      <c r="T127" s="29"/>
      <c r="U127" s="7">
        <v>7</v>
      </c>
      <c r="V127" s="7">
        <f ca="1">VLOOKUP(INDIRECT(ADDRESS(FLOOR((ROW()-2)/19,1)*19+4,FLOOR((COLUMN()-5)/5,1)*5+5)),歐規腳位!$H$8:$T$11,8,FALSE)</f>
        <v>19</v>
      </c>
      <c r="W127" s="30"/>
      <c r="Y127" s="29"/>
      <c r="Z127" s="7">
        <v>7</v>
      </c>
      <c r="AA127" s="7">
        <f ca="1">VLOOKUP(INDIRECT(ADDRESS(FLOOR((ROW()-2)/19,1)*19+4,FLOOR((COLUMN()-5)/5,1)*5+5)),歐規腳位!$H$8:$T$11,8,FALSE)</f>
        <v>19</v>
      </c>
      <c r="AB127" s="30"/>
    </row>
    <row r="128" spans="5:28" s="49" customFormat="1">
      <c r="E128" s="29"/>
      <c r="F128" s="7">
        <v>8</v>
      </c>
      <c r="G128" s="7">
        <f ca="1">VLOOKUP(INDIRECT(ADDRESS(FLOOR((ROW()-2)/19,1)*19+4,FLOOR((COLUMN()-5)/5,1)*5+5)),歐規腳位!$H$8:$T$11,9,FALSE)</f>
        <v>20</v>
      </c>
      <c r="H128" s="30"/>
      <c r="J128" s="29"/>
      <c r="K128" s="7">
        <v>8</v>
      </c>
      <c r="L128" s="7">
        <f ca="1">VLOOKUP(INDIRECT(ADDRESS(FLOOR((ROW()-2)/19,1)*19+4,FLOOR((COLUMN()-5)/5,1)*5+5)),歐規腳位!$H$8:$T$11,9,FALSE)</f>
        <v>20</v>
      </c>
      <c r="M128" s="30"/>
      <c r="O128" s="29"/>
      <c r="P128" s="7">
        <v>8</v>
      </c>
      <c r="Q128" s="7">
        <f ca="1">VLOOKUP(INDIRECT(ADDRESS(FLOOR((ROW()-2)/19,1)*19+4,FLOOR((COLUMN()-5)/5,1)*5+5)),歐規腳位!$H$8:$T$11,9,FALSE)</f>
        <v>20</v>
      </c>
      <c r="R128" s="30"/>
      <c r="T128" s="29"/>
      <c r="U128" s="7">
        <v>8</v>
      </c>
      <c r="V128" s="7">
        <f ca="1">VLOOKUP(INDIRECT(ADDRESS(FLOOR((ROW()-2)/19,1)*19+4,FLOOR((COLUMN()-5)/5,1)*5+5)),歐規腳位!$H$8:$T$11,9,FALSE)</f>
        <v>20</v>
      </c>
      <c r="W128" s="30"/>
      <c r="Y128" s="29"/>
      <c r="Z128" s="7">
        <v>8</v>
      </c>
      <c r="AA128" s="7">
        <f ca="1">VLOOKUP(INDIRECT(ADDRESS(FLOOR((ROW()-2)/19,1)*19+4,FLOOR((COLUMN()-5)/5,1)*5+5)),歐規腳位!$H$8:$T$11,9,FALSE)</f>
        <v>20</v>
      </c>
      <c r="AB128" s="30"/>
    </row>
    <row r="129" spans="5:28" s="49" customFormat="1">
      <c r="E129" s="29"/>
      <c r="F129" s="7">
        <v>9</v>
      </c>
      <c r="G129" s="7">
        <f ca="1">VLOOKUP(INDIRECT(ADDRESS(FLOOR((ROW()-2)/19,1)*19+4,FLOOR((COLUMN()-5)/5,1)*5+5)),歐規腳位!$H$8:$T$11,10,FALSE)</f>
        <v>21</v>
      </c>
      <c r="H129" s="51"/>
      <c r="J129" s="50"/>
      <c r="K129" s="7">
        <v>9</v>
      </c>
      <c r="L129" s="7">
        <f ca="1">VLOOKUP(INDIRECT(ADDRESS(FLOOR((ROW()-2)/19,1)*19+4,FLOOR((COLUMN()-5)/5,1)*5+5)),歐規腳位!$H$8:$T$11,10,FALSE)</f>
        <v>21</v>
      </c>
      <c r="M129" s="51"/>
      <c r="O129" s="50"/>
      <c r="P129" s="7">
        <v>9</v>
      </c>
      <c r="Q129" s="7">
        <f ca="1">VLOOKUP(INDIRECT(ADDRESS(FLOOR((ROW()-2)/19,1)*19+4,FLOOR((COLUMN()-5)/5,1)*5+5)),歐規腳位!$H$8:$T$11,10,FALSE)</f>
        <v>21</v>
      </c>
      <c r="R129" s="51"/>
      <c r="T129" s="50"/>
      <c r="U129" s="7">
        <v>9</v>
      </c>
      <c r="V129" s="7">
        <f ca="1">VLOOKUP(INDIRECT(ADDRESS(FLOOR((ROW()-2)/19,1)*19+4,FLOOR((COLUMN()-5)/5,1)*5+5)),歐規腳位!$H$8:$T$11,10,FALSE)</f>
        <v>21</v>
      </c>
      <c r="W129" s="51"/>
      <c r="Y129" s="50"/>
      <c r="Z129" s="7">
        <v>9</v>
      </c>
      <c r="AA129" s="7">
        <f ca="1">VLOOKUP(INDIRECT(ADDRESS(FLOOR((ROW()-2)/19,1)*19+4,FLOOR((COLUMN()-5)/5,1)*5+5)),歐規腳位!$H$8:$T$11,10,FALSE)</f>
        <v>21</v>
      </c>
      <c r="AB129" s="51"/>
    </row>
    <row r="130" spans="5:28" s="49" customFormat="1">
      <c r="E130" s="29"/>
      <c r="F130" s="7">
        <v>10</v>
      </c>
      <c r="G130" s="7">
        <f ca="1">VLOOKUP(INDIRECT(ADDRESS(FLOOR((ROW()-2)/19,1)*19+4,FLOOR((COLUMN()-5)/5,1)*5+5)),歐規腳位!$H$8:$T$11,11,FALSE)</f>
        <v>22</v>
      </c>
      <c r="H130" s="51"/>
      <c r="J130" s="50"/>
      <c r="K130" s="7">
        <v>10</v>
      </c>
      <c r="L130" s="7">
        <f ca="1">VLOOKUP(INDIRECT(ADDRESS(FLOOR((ROW()-2)/19,1)*19+4,FLOOR((COLUMN()-5)/5,1)*5+5)),歐規腳位!$H$8:$T$11,11,FALSE)</f>
        <v>22</v>
      </c>
      <c r="M130" s="51"/>
      <c r="O130" s="50"/>
      <c r="P130" s="7">
        <v>10</v>
      </c>
      <c r="Q130" s="7">
        <f ca="1">VLOOKUP(INDIRECT(ADDRESS(FLOOR((ROW()-2)/19,1)*19+4,FLOOR((COLUMN()-5)/5,1)*5+5)),歐規腳位!$H$8:$T$11,11,FALSE)</f>
        <v>22</v>
      </c>
      <c r="R130" s="51"/>
      <c r="T130" s="50"/>
      <c r="U130" s="7">
        <v>10</v>
      </c>
      <c r="V130" s="7">
        <f ca="1">VLOOKUP(INDIRECT(ADDRESS(FLOOR((ROW()-2)/19,1)*19+4,FLOOR((COLUMN()-5)/5,1)*5+5)),歐規腳位!$H$8:$T$11,11,FALSE)</f>
        <v>22</v>
      </c>
      <c r="W130" s="51"/>
      <c r="Y130" s="50"/>
      <c r="Z130" s="7">
        <v>10</v>
      </c>
      <c r="AA130" s="7">
        <f ca="1">VLOOKUP(INDIRECT(ADDRESS(FLOOR((ROW()-2)/19,1)*19+4,FLOOR((COLUMN()-5)/5,1)*5+5)),歐規腳位!$H$8:$T$11,11,FALSE)</f>
        <v>22</v>
      </c>
      <c r="AB130" s="51"/>
    </row>
    <row r="131" spans="5:28" s="49" customFormat="1">
      <c r="E131" s="29"/>
      <c r="F131" s="7">
        <v>11</v>
      </c>
      <c r="G131" s="7">
        <f ca="1">VLOOKUP(INDIRECT(ADDRESS(FLOOR((ROW()-2)/19,1)*19+4,FLOOR((COLUMN()-5)/5,1)*5+5)),歐規腳位!$H$8:$T$11,12,FALSE)</f>
        <v>23</v>
      </c>
      <c r="H131" s="51"/>
      <c r="J131" s="50"/>
      <c r="K131" s="7">
        <v>11</v>
      </c>
      <c r="L131" s="7">
        <f ca="1">VLOOKUP(INDIRECT(ADDRESS(FLOOR((ROW()-2)/19,1)*19+4,FLOOR((COLUMN()-5)/5,1)*5+5)),歐規腳位!$H$8:$T$11,12,FALSE)</f>
        <v>23</v>
      </c>
      <c r="M131" s="51"/>
      <c r="O131" s="50"/>
      <c r="P131" s="7">
        <v>11</v>
      </c>
      <c r="Q131" s="7">
        <f ca="1">VLOOKUP(INDIRECT(ADDRESS(FLOOR((ROW()-2)/19,1)*19+4,FLOOR((COLUMN()-5)/5,1)*5+5)),歐規腳位!$H$8:$T$11,12,FALSE)</f>
        <v>23</v>
      </c>
      <c r="R131" s="51"/>
      <c r="T131" s="50"/>
      <c r="U131" s="7">
        <v>11</v>
      </c>
      <c r="V131" s="7">
        <f ca="1">VLOOKUP(INDIRECT(ADDRESS(FLOOR((ROW()-2)/19,1)*19+4,FLOOR((COLUMN()-5)/5,1)*5+5)),歐規腳位!$H$8:$T$11,12,FALSE)</f>
        <v>23</v>
      </c>
      <c r="W131" s="51"/>
      <c r="Y131" s="50"/>
      <c r="Z131" s="7">
        <v>11</v>
      </c>
      <c r="AA131" s="7">
        <f ca="1">VLOOKUP(INDIRECT(ADDRESS(FLOOR((ROW()-2)/19,1)*19+4,FLOOR((COLUMN()-5)/5,1)*5+5)),歐規腳位!$H$8:$T$11,12,FALSE)</f>
        <v>23</v>
      </c>
      <c r="AB131" s="51"/>
    </row>
    <row r="132" spans="5:28" s="49" customFormat="1" ht="16.8" thickBot="1">
      <c r="E132" s="52"/>
      <c r="F132" s="8">
        <v>12</v>
      </c>
      <c r="G132" s="8">
        <f ca="1">VLOOKUP(INDIRECT(ADDRESS(FLOOR((ROW()-2)/19,1)*19+4,FLOOR((COLUMN()-5)/5,1)*5+5)),歐規腳位!$H$8:$T$11,13,FALSE)</f>
        <v>24</v>
      </c>
      <c r="H132" s="53"/>
      <c r="J132" s="52"/>
      <c r="K132" s="8">
        <v>12</v>
      </c>
      <c r="L132" s="8">
        <f ca="1">VLOOKUP(INDIRECT(ADDRESS(FLOOR((ROW()-2)/19,1)*19+4,FLOOR((COLUMN()-5)/5,1)*5+5)),歐規腳位!$H$8:$T$11,13,FALSE)</f>
        <v>24</v>
      </c>
      <c r="M132" s="53"/>
      <c r="O132" s="52"/>
      <c r="P132" s="8">
        <v>12</v>
      </c>
      <c r="Q132" s="8">
        <f ca="1">VLOOKUP(INDIRECT(ADDRESS(FLOOR((ROW()-2)/19,1)*19+4,FLOOR((COLUMN()-5)/5,1)*5+5)),歐規腳位!$H$8:$T$11,13,FALSE)</f>
        <v>24</v>
      </c>
      <c r="R132" s="53"/>
      <c r="T132" s="52"/>
      <c r="U132" s="8">
        <v>12</v>
      </c>
      <c r="V132" s="8">
        <f ca="1">VLOOKUP(INDIRECT(ADDRESS(FLOOR((ROW()-2)/19,1)*19+4,FLOOR((COLUMN()-5)/5,1)*5+5)),歐規腳位!$H$8:$T$11,13,FALSE)</f>
        <v>24</v>
      </c>
      <c r="W132" s="53"/>
      <c r="Y132" s="52"/>
      <c r="Z132" s="8">
        <v>12</v>
      </c>
      <c r="AA132" s="8">
        <f ca="1">VLOOKUP(INDIRECT(ADDRESS(FLOOR((ROW()-2)/19,1)*19+4,FLOOR((COLUMN()-5)/5,1)*5+5)),歐規腳位!$H$8:$T$11,13,FALSE)</f>
        <v>24</v>
      </c>
      <c r="AB132" s="53"/>
    </row>
    <row r="133" spans="5:28" hidden="1">
      <c r="E133" s="100" t="s">
        <v>41</v>
      </c>
      <c r="F133" s="100"/>
      <c r="G133" s="100"/>
      <c r="H133" s="100"/>
      <c r="I133" s="6"/>
      <c r="J133" s="100" t="s">
        <v>41</v>
      </c>
      <c r="K133" s="100"/>
      <c r="L133" s="100"/>
      <c r="M133" s="100"/>
      <c r="N133" s="6"/>
      <c r="O133" s="100" t="s">
        <v>41</v>
      </c>
      <c r="P133" s="100"/>
      <c r="Q133" s="100"/>
      <c r="R133" s="100"/>
      <c r="S133" s="6"/>
      <c r="T133" s="100" t="s">
        <v>41</v>
      </c>
      <c r="U133" s="100"/>
      <c r="V133" s="100"/>
      <c r="W133" s="100"/>
      <c r="X133" s="6"/>
      <c r="Y133" s="100" t="s">
        <v>41</v>
      </c>
      <c r="Z133" s="100"/>
      <c r="AA133" s="100"/>
      <c r="AB133" s="100"/>
    </row>
    <row r="134" spans="5:28" s="47" customFormat="1" ht="48.6" customHeight="1"/>
    <row r="135" spans="5:28" s="48" customFormat="1" ht="12.6" thickBot="1"/>
    <row r="136" spans="5:28" ht="16.8" thickBot="1">
      <c r="E136" s="9" t="s">
        <v>44</v>
      </c>
      <c r="F136" s="93"/>
      <c r="G136" s="94"/>
      <c r="H136" s="95"/>
      <c r="J136" s="9" t="s">
        <v>44</v>
      </c>
      <c r="K136" s="93"/>
      <c r="L136" s="94"/>
      <c r="M136" s="95"/>
      <c r="O136" s="9" t="s">
        <v>44</v>
      </c>
      <c r="P136" s="93"/>
      <c r="Q136" s="94"/>
      <c r="R136" s="95"/>
      <c r="T136" s="9" t="s">
        <v>44</v>
      </c>
      <c r="U136" s="93"/>
      <c r="V136" s="94"/>
      <c r="W136" s="95"/>
      <c r="Y136" s="9" t="s">
        <v>44</v>
      </c>
      <c r="Z136" s="93"/>
      <c r="AA136" s="94"/>
      <c r="AB136" s="95"/>
    </row>
    <row r="137" spans="5:28">
      <c r="E137" s="96">
        <v>24</v>
      </c>
      <c r="F137" s="97"/>
      <c r="G137" s="97"/>
      <c r="H137" s="98"/>
      <c r="J137" s="96">
        <v>24</v>
      </c>
      <c r="K137" s="97"/>
      <c r="L137" s="97"/>
      <c r="M137" s="98"/>
      <c r="O137" s="96">
        <v>24</v>
      </c>
      <c r="P137" s="97"/>
      <c r="Q137" s="97"/>
      <c r="R137" s="98"/>
      <c r="T137" s="96">
        <v>24</v>
      </c>
      <c r="U137" s="97"/>
      <c r="V137" s="97"/>
      <c r="W137" s="98"/>
      <c r="Y137" s="96">
        <v>24</v>
      </c>
      <c r="Z137" s="97"/>
      <c r="AA137" s="97"/>
      <c r="AB137" s="98"/>
    </row>
    <row r="138" spans="5:28">
      <c r="E138" s="4"/>
      <c r="F138" s="99" t="s">
        <v>20</v>
      </c>
      <c r="G138" s="99"/>
      <c r="H138" s="5"/>
      <c r="J138" s="4"/>
      <c r="K138" s="99" t="s">
        <v>20</v>
      </c>
      <c r="L138" s="99"/>
      <c r="M138" s="5"/>
      <c r="O138" s="4"/>
      <c r="P138" s="99" t="s">
        <v>20</v>
      </c>
      <c r="Q138" s="99"/>
      <c r="R138" s="5"/>
      <c r="T138" s="4"/>
      <c r="U138" s="99" t="s">
        <v>20</v>
      </c>
      <c r="V138" s="99"/>
      <c r="W138" s="5"/>
      <c r="Y138" s="4"/>
      <c r="Z138" s="99" t="s">
        <v>20</v>
      </c>
      <c r="AA138" s="99"/>
      <c r="AB138" s="5"/>
    </row>
    <row r="139" spans="5:28">
      <c r="E139" s="4" t="s">
        <v>39</v>
      </c>
      <c r="F139" s="99" t="s">
        <v>40</v>
      </c>
      <c r="G139" s="99"/>
      <c r="H139" s="5" t="s">
        <v>39</v>
      </c>
      <c r="J139" s="4" t="s">
        <v>39</v>
      </c>
      <c r="K139" s="99" t="s">
        <v>40</v>
      </c>
      <c r="L139" s="99"/>
      <c r="M139" s="5" t="s">
        <v>39</v>
      </c>
      <c r="O139" s="4" t="s">
        <v>39</v>
      </c>
      <c r="P139" s="99" t="s">
        <v>40</v>
      </c>
      <c r="Q139" s="99"/>
      <c r="R139" s="5" t="s">
        <v>39</v>
      </c>
      <c r="T139" s="4" t="s">
        <v>39</v>
      </c>
      <c r="U139" s="99" t="s">
        <v>40</v>
      </c>
      <c r="V139" s="99"/>
      <c r="W139" s="5" t="s">
        <v>39</v>
      </c>
      <c r="Y139" s="4" t="s">
        <v>39</v>
      </c>
      <c r="Z139" s="99" t="s">
        <v>40</v>
      </c>
      <c r="AA139" s="99"/>
      <c r="AB139" s="5" t="s">
        <v>39</v>
      </c>
    </row>
    <row r="140" spans="5:28" s="49" customFormat="1">
      <c r="E140" s="29"/>
      <c r="F140" s="7">
        <v>1</v>
      </c>
      <c r="G140" s="7">
        <f ca="1">VLOOKUP(INDIRECT(ADDRESS(FLOOR((ROW()-2)/19,1)*19+4,FLOOR((COLUMN()-5)/5,1)*5+5)),歐規腳位!$H$8:$T$11,2,FALSE)</f>
        <v>13</v>
      </c>
      <c r="H140" s="30"/>
      <c r="J140" s="29"/>
      <c r="K140" s="7">
        <v>1</v>
      </c>
      <c r="L140" s="7">
        <f ca="1">VLOOKUP(INDIRECT(ADDRESS(FLOOR((ROW()-2)/19,1)*19+4,FLOOR((COLUMN()-5)/5,1)*5+5)),歐規腳位!$H$8:$T$11,2,FALSE)</f>
        <v>13</v>
      </c>
      <c r="M140" s="30"/>
      <c r="O140" s="29"/>
      <c r="P140" s="7">
        <v>1</v>
      </c>
      <c r="Q140" s="7">
        <f ca="1">VLOOKUP(INDIRECT(ADDRESS(FLOOR((ROW()-2)/19,1)*19+4,FLOOR((COLUMN()-5)/5,1)*5+5)),歐規腳位!$H$8:$T$11,2,FALSE)</f>
        <v>13</v>
      </c>
      <c r="R140" s="30"/>
      <c r="T140" s="29"/>
      <c r="U140" s="7">
        <v>1</v>
      </c>
      <c r="V140" s="7">
        <f ca="1">VLOOKUP(INDIRECT(ADDRESS(FLOOR((ROW()-2)/19,1)*19+4,FLOOR((COLUMN()-5)/5,1)*5+5)),歐規腳位!$H$8:$T$11,2,FALSE)</f>
        <v>13</v>
      </c>
      <c r="W140" s="30"/>
      <c r="Y140" s="29"/>
      <c r="Z140" s="7">
        <v>1</v>
      </c>
      <c r="AA140" s="7">
        <f ca="1">VLOOKUP(INDIRECT(ADDRESS(FLOOR((ROW()-2)/19,1)*19+4,FLOOR((COLUMN()-5)/5,1)*5+5)),歐規腳位!$H$8:$T$11,2,FALSE)</f>
        <v>13</v>
      </c>
      <c r="AB140" s="30"/>
    </row>
    <row r="141" spans="5:28" s="49" customFormat="1">
      <c r="E141" s="29"/>
      <c r="F141" s="7">
        <v>2</v>
      </c>
      <c r="G141" s="7">
        <f ca="1">VLOOKUP(INDIRECT(ADDRESS(FLOOR((ROW()-2)/19,1)*19+4,FLOOR((COLUMN()-5)/5,1)*5+5)),歐規腳位!$H$8:$T$11,3,FALSE)</f>
        <v>14</v>
      </c>
      <c r="H141" s="30"/>
      <c r="J141" s="29"/>
      <c r="K141" s="7">
        <v>2</v>
      </c>
      <c r="L141" s="7">
        <f ca="1">VLOOKUP(INDIRECT(ADDRESS(FLOOR((ROW()-2)/19,1)*19+4,FLOOR((COLUMN()-5)/5,1)*5+5)),歐規腳位!$H$8:$T$11,3,FALSE)</f>
        <v>14</v>
      </c>
      <c r="M141" s="30"/>
      <c r="O141" s="29"/>
      <c r="P141" s="7">
        <v>2</v>
      </c>
      <c r="Q141" s="7">
        <f ca="1">VLOOKUP(INDIRECT(ADDRESS(FLOOR((ROW()-2)/19,1)*19+4,FLOOR((COLUMN()-5)/5,1)*5+5)),歐規腳位!$H$8:$T$11,3,FALSE)</f>
        <v>14</v>
      </c>
      <c r="R141" s="30"/>
      <c r="T141" s="29"/>
      <c r="U141" s="7">
        <v>2</v>
      </c>
      <c r="V141" s="7">
        <f ca="1">VLOOKUP(INDIRECT(ADDRESS(FLOOR((ROW()-2)/19,1)*19+4,FLOOR((COLUMN()-5)/5,1)*5+5)),歐規腳位!$H$8:$T$11,3,FALSE)</f>
        <v>14</v>
      </c>
      <c r="W141" s="30"/>
      <c r="Y141" s="29"/>
      <c r="Z141" s="7">
        <v>2</v>
      </c>
      <c r="AA141" s="7">
        <f ca="1">VLOOKUP(INDIRECT(ADDRESS(FLOOR((ROW()-2)/19,1)*19+4,FLOOR((COLUMN()-5)/5,1)*5+5)),歐規腳位!$H$8:$T$11,3,FALSE)</f>
        <v>14</v>
      </c>
      <c r="AB141" s="30"/>
    </row>
    <row r="142" spans="5:28" s="49" customFormat="1">
      <c r="E142" s="29"/>
      <c r="F142" s="7">
        <v>3</v>
      </c>
      <c r="G142" s="7">
        <f ca="1">VLOOKUP(INDIRECT(ADDRESS(FLOOR((ROW()-2)/19,1)*19+4,FLOOR((COLUMN()-5)/5,1)*5+5)),歐規腳位!$H$8:$T$11,4,FALSE)</f>
        <v>15</v>
      </c>
      <c r="H142" s="30"/>
      <c r="J142" s="29"/>
      <c r="K142" s="7">
        <v>3</v>
      </c>
      <c r="L142" s="7">
        <f ca="1">VLOOKUP(INDIRECT(ADDRESS(FLOOR((ROW()-2)/19,1)*19+4,FLOOR((COLUMN()-5)/5,1)*5+5)),歐規腳位!$H$8:$T$11,4,FALSE)</f>
        <v>15</v>
      </c>
      <c r="M142" s="30"/>
      <c r="O142" s="29"/>
      <c r="P142" s="7">
        <v>3</v>
      </c>
      <c r="Q142" s="7">
        <f ca="1">VLOOKUP(INDIRECT(ADDRESS(FLOOR((ROW()-2)/19,1)*19+4,FLOOR((COLUMN()-5)/5,1)*5+5)),歐規腳位!$H$8:$T$11,4,FALSE)</f>
        <v>15</v>
      </c>
      <c r="R142" s="30"/>
      <c r="T142" s="29"/>
      <c r="U142" s="7">
        <v>3</v>
      </c>
      <c r="V142" s="7">
        <f ca="1">VLOOKUP(INDIRECT(ADDRESS(FLOOR((ROW()-2)/19,1)*19+4,FLOOR((COLUMN()-5)/5,1)*5+5)),歐規腳位!$H$8:$T$11,4,FALSE)</f>
        <v>15</v>
      </c>
      <c r="W142" s="30"/>
      <c r="Y142" s="29"/>
      <c r="Z142" s="7">
        <v>3</v>
      </c>
      <c r="AA142" s="7">
        <f ca="1">VLOOKUP(INDIRECT(ADDRESS(FLOOR((ROW()-2)/19,1)*19+4,FLOOR((COLUMN()-5)/5,1)*5+5)),歐規腳位!$H$8:$T$11,4,FALSE)</f>
        <v>15</v>
      </c>
      <c r="AB142" s="30"/>
    </row>
    <row r="143" spans="5:28" s="49" customFormat="1">
      <c r="E143" s="29"/>
      <c r="F143" s="7">
        <v>4</v>
      </c>
      <c r="G143" s="7">
        <f ca="1">VLOOKUP(INDIRECT(ADDRESS(FLOOR((ROW()-2)/19,1)*19+4,FLOOR((COLUMN()-5)/5,1)*5+5)),歐規腳位!$H$8:$T$11,5,FALSE)</f>
        <v>16</v>
      </c>
      <c r="H143" s="30"/>
      <c r="J143" s="29"/>
      <c r="K143" s="7">
        <v>4</v>
      </c>
      <c r="L143" s="7">
        <f ca="1">VLOOKUP(INDIRECT(ADDRESS(FLOOR((ROW()-2)/19,1)*19+4,FLOOR((COLUMN()-5)/5,1)*5+5)),歐規腳位!$H$8:$T$11,5,FALSE)</f>
        <v>16</v>
      </c>
      <c r="M143" s="30"/>
      <c r="O143" s="29"/>
      <c r="P143" s="7">
        <v>4</v>
      </c>
      <c r="Q143" s="7">
        <f ca="1">VLOOKUP(INDIRECT(ADDRESS(FLOOR((ROW()-2)/19,1)*19+4,FLOOR((COLUMN()-5)/5,1)*5+5)),歐規腳位!$H$8:$T$11,5,FALSE)</f>
        <v>16</v>
      </c>
      <c r="R143" s="30"/>
      <c r="T143" s="29"/>
      <c r="U143" s="7">
        <v>4</v>
      </c>
      <c r="V143" s="7">
        <f ca="1">VLOOKUP(INDIRECT(ADDRESS(FLOOR((ROW()-2)/19,1)*19+4,FLOOR((COLUMN()-5)/5,1)*5+5)),歐規腳位!$H$8:$T$11,5,FALSE)</f>
        <v>16</v>
      </c>
      <c r="W143" s="30"/>
      <c r="Y143" s="29"/>
      <c r="Z143" s="7">
        <v>4</v>
      </c>
      <c r="AA143" s="7">
        <f ca="1">VLOOKUP(INDIRECT(ADDRESS(FLOOR((ROW()-2)/19,1)*19+4,FLOOR((COLUMN()-5)/5,1)*5+5)),歐規腳位!$H$8:$T$11,5,FALSE)</f>
        <v>16</v>
      </c>
      <c r="AB143" s="30"/>
    </row>
    <row r="144" spans="5:28" s="49" customFormat="1">
      <c r="E144" s="29"/>
      <c r="F144" s="7">
        <v>5</v>
      </c>
      <c r="G144" s="7">
        <f ca="1">VLOOKUP(INDIRECT(ADDRESS(FLOOR((ROW()-2)/19,1)*19+4,FLOOR((COLUMN()-5)/5,1)*5+5)),歐規腳位!$H$8:$T$11,6,FALSE)</f>
        <v>17</v>
      </c>
      <c r="H144" s="30"/>
      <c r="J144" s="29"/>
      <c r="K144" s="7">
        <v>5</v>
      </c>
      <c r="L144" s="7">
        <f ca="1">VLOOKUP(INDIRECT(ADDRESS(FLOOR((ROW()-2)/19,1)*19+4,FLOOR((COLUMN()-5)/5,1)*5+5)),歐規腳位!$H$8:$T$11,6,FALSE)</f>
        <v>17</v>
      </c>
      <c r="M144" s="30"/>
      <c r="O144" s="29"/>
      <c r="P144" s="7">
        <v>5</v>
      </c>
      <c r="Q144" s="7">
        <f ca="1">VLOOKUP(INDIRECT(ADDRESS(FLOOR((ROW()-2)/19,1)*19+4,FLOOR((COLUMN()-5)/5,1)*5+5)),歐規腳位!$H$8:$T$11,6,FALSE)</f>
        <v>17</v>
      </c>
      <c r="R144" s="30"/>
      <c r="T144" s="29"/>
      <c r="U144" s="7">
        <v>5</v>
      </c>
      <c r="V144" s="7">
        <f ca="1">VLOOKUP(INDIRECT(ADDRESS(FLOOR((ROW()-2)/19,1)*19+4,FLOOR((COLUMN()-5)/5,1)*5+5)),歐規腳位!$H$8:$T$11,6,FALSE)</f>
        <v>17</v>
      </c>
      <c r="W144" s="30"/>
      <c r="Y144" s="29"/>
      <c r="Z144" s="7">
        <v>5</v>
      </c>
      <c r="AA144" s="7">
        <f ca="1">VLOOKUP(INDIRECT(ADDRESS(FLOOR((ROW()-2)/19,1)*19+4,FLOOR((COLUMN()-5)/5,1)*5+5)),歐規腳位!$H$8:$T$11,6,FALSE)</f>
        <v>17</v>
      </c>
      <c r="AB144" s="30"/>
    </row>
    <row r="145" spans="5:28" s="49" customFormat="1">
      <c r="E145" s="29"/>
      <c r="F145" s="7">
        <v>6</v>
      </c>
      <c r="G145" s="7">
        <f ca="1">VLOOKUP(INDIRECT(ADDRESS(FLOOR((ROW()-2)/19,1)*19+4,FLOOR((COLUMN()-5)/5,1)*5+5)),歐規腳位!$H$8:$T$11,7,FALSE)</f>
        <v>18</v>
      </c>
      <c r="H145" s="30"/>
      <c r="J145" s="29"/>
      <c r="K145" s="7">
        <v>6</v>
      </c>
      <c r="L145" s="7">
        <f ca="1">VLOOKUP(INDIRECT(ADDRESS(FLOOR((ROW()-2)/19,1)*19+4,FLOOR((COLUMN()-5)/5,1)*5+5)),歐規腳位!$H$8:$T$11,7,FALSE)</f>
        <v>18</v>
      </c>
      <c r="M145" s="30"/>
      <c r="O145" s="29"/>
      <c r="P145" s="7">
        <v>6</v>
      </c>
      <c r="Q145" s="7">
        <f ca="1">VLOOKUP(INDIRECT(ADDRESS(FLOOR((ROW()-2)/19,1)*19+4,FLOOR((COLUMN()-5)/5,1)*5+5)),歐規腳位!$H$8:$T$11,7,FALSE)</f>
        <v>18</v>
      </c>
      <c r="R145" s="30"/>
      <c r="T145" s="29"/>
      <c r="U145" s="7">
        <v>6</v>
      </c>
      <c r="V145" s="7">
        <f ca="1">VLOOKUP(INDIRECT(ADDRESS(FLOOR((ROW()-2)/19,1)*19+4,FLOOR((COLUMN()-5)/5,1)*5+5)),歐規腳位!$H$8:$T$11,7,FALSE)</f>
        <v>18</v>
      </c>
      <c r="W145" s="30"/>
      <c r="Y145" s="29"/>
      <c r="Z145" s="7">
        <v>6</v>
      </c>
      <c r="AA145" s="7">
        <f ca="1">VLOOKUP(INDIRECT(ADDRESS(FLOOR((ROW()-2)/19,1)*19+4,FLOOR((COLUMN()-5)/5,1)*5+5)),歐規腳位!$H$8:$T$11,7,FALSE)</f>
        <v>18</v>
      </c>
      <c r="AB145" s="30"/>
    </row>
    <row r="146" spans="5:28" s="49" customFormat="1">
      <c r="E146" s="29"/>
      <c r="F146" s="7">
        <v>7</v>
      </c>
      <c r="G146" s="7">
        <f ca="1">VLOOKUP(INDIRECT(ADDRESS(FLOOR((ROW()-2)/19,1)*19+4,FLOOR((COLUMN()-5)/5,1)*5+5)),歐規腳位!$H$8:$T$11,8,FALSE)</f>
        <v>19</v>
      </c>
      <c r="H146" s="30"/>
      <c r="J146" s="29"/>
      <c r="K146" s="7">
        <v>7</v>
      </c>
      <c r="L146" s="7">
        <f ca="1">VLOOKUP(INDIRECT(ADDRESS(FLOOR((ROW()-2)/19,1)*19+4,FLOOR((COLUMN()-5)/5,1)*5+5)),歐規腳位!$H$8:$T$11,8,FALSE)</f>
        <v>19</v>
      </c>
      <c r="M146" s="30"/>
      <c r="O146" s="29"/>
      <c r="P146" s="7">
        <v>7</v>
      </c>
      <c r="Q146" s="7">
        <f ca="1">VLOOKUP(INDIRECT(ADDRESS(FLOOR((ROW()-2)/19,1)*19+4,FLOOR((COLUMN()-5)/5,1)*5+5)),歐規腳位!$H$8:$T$11,8,FALSE)</f>
        <v>19</v>
      </c>
      <c r="R146" s="30"/>
      <c r="T146" s="29"/>
      <c r="U146" s="7">
        <v>7</v>
      </c>
      <c r="V146" s="7">
        <f ca="1">VLOOKUP(INDIRECT(ADDRESS(FLOOR((ROW()-2)/19,1)*19+4,FLOOR((COLUMN()-5)/5,1)*5+5)),歐規腳位!$H$8:$T$11,8,FALSE)</f>
        <v>19</v>
      </c>
      <c r="W146" s="30"/>
      <c r="Y146" s="29"/>
      <c r="Z146" s="7">
        <v>7</v>
      </c>
      <c r="AA146" s="7">
        <f ca="1">VLOOKUP(INDIRECT(ADDRESS(FLOOR((ROW()-2)/19,1)*19+4,FLOOR((COLUMN()-5)/5,1)*5+5)),歐規腳位!$H$8:$T$11,8,FALSE)</f>
        <v>19</v>
      </c>
      <c r="AB146" s="30"/>
    </row>
    <row r="147" spans="5:28" s="49" customFormat="1">
      <c r="E147" s="29"/>
      <c r="F147" s="7">
        <v>8</v>
      </c>
      <c r="G147" s="7">
        <f ca="1">VLOOKUP(INDIRECT(ADDRESS(FLOOR((ROW()-2)/19,1)*19+4,FLOOR((COLUMN()-5)/5,1)*5+5)),歐規腳位!$H$8:$T$11,9,FALSE)</f>
        <v>20</v>
      </c>
      <c r="H147" s="30"/>
      <c r="J147" s="29"/>
      <c r="K147" s="7">
        <v>8</v>
      </c>
      <c r="L147" s="7">
        <f ca="1">VLOOKUP(INDIRECT(ADDRESS(FLOOR((ROW()-2)/19,1)*19+4,FLOOR((COLUMN()-5)/5,1)*5+5)),歐規腳位!$H$8:$T$11,9,FALSE)</f>
        <v>20</v>
      </c>
      <c r="M147" s="30"/>
      <c r="O147" s="29"/>
      <c r="P147" s="7">
        <v>8</v>
      </c>
      <c r="Q147" s="7">
        <f ca="1">VLOOKUP(INDIRECT(ADDRESS(FLOOR((ROW()-2)/19,1)*19+4,FLOOR((COLUMN()-5)/5,1)*5+5)),歐規腳位!$H$8:$T$11,9,FALSE)</f>
        <v>20</v>
      </c>
      <c r="R147" s="30"/>
      <c r="T147" s="29"/>
      <c r="U147" s="7">
        <v>8</v>
      </c>
      <c r="V147" s="7">
        <f ca="1">VLOOKUP(INDIRECT(ADDRESS(FLOOR((ROW()-2)/19,1)*19+4,FLOOR((COLUMN()-5)/5,1)*5+5)),歐規腳位!$H$8:$T$11,9,FALSE)</f>
        <v>20</v>
      </c>
      <c r="W147" s="30"/>
      <c r="Y147" s="29"/>
      <c r="Z147" s="7">
        <v>8</v>
      </c>
      <c r="AA147" s="7">
        <f ca="1">VLOOKUP(INDIRECT(ADDRESS(FLOOR((ROW()-2)/19,1)*19+4,FLOOR((COLUMN()-5)/5,1)*5+5)),歐規腳位!$H$8:$T$11,9,FALSE)</f>
        <v>20</v>
      </c>
      <c r="AB147" s="30"/>
    </row>
    <row r="148" spans="5:28" s="49" customFormat="1">
      <c r="E148" s="50"/>
      <c r="F148" s="7">
        <v>9</v>
      </c>
      <c r="G148" s="7">
        <f ca="1">VLOOKUP(INDIRECT(ADDRESS(FLOOR((ROW()-2)/19,1)*19+4,FLOOR((COLUMN()-5)/5,1)*5+5)),歐規腳位!$H$8:$T$11,10,FALSE)</f>
        <v>21</v>
      </c>
      <c r="H148" s="51"/>
      <c r="J148" s="50"/>
      <c r="K148" s="7">
        <v>9</v>
      </c>
      <c r="L148" s="7">
        <f ca="1">VLOOKUP(INDIRECT(ADDRESS(FLOOR((ROW()-2)/19,1)*19+4,FLOOR((COLUMN()-5)/5,1)*5+5)),歐規腳位!$H$8:$T$11,10,FALSE)</f>
        <v>21</v>
      </c>
      <c r="M148" s="51"/>
      <c r="O148" s="50"/>
      <c r="P148" s="7">
        <v>9</v>
      </c>
      <c r="Q148" s="7">
        <f ca="1">VLOOKUP(INDIRECT(ADDRESS(FLOOR((ROW()-2)/19,1)*19+4,FLOOR((COLUMN()-5)/5,1)*5+5)),歐規腳位!$H$8:$T$11,10,FALSE)</f>
        <v>21</v>
      </c>
      <c r="R148" s="51"/>
      <c r="T148" s="50"/>
      <c r="U148" s="7">
        <v>9</v>
      </c>
      <c r="V148" s="7">
        <f ca="1">VLOOKUP(INDIRECT(ADDRESS(FLOOR((ROW()-2)/19,1)*19+4,FLOOR((COLUMN()-5)/5,1)*5+5)),歐規腳位!$H$8:$T$11,10,FALSE)</f>
        <v>21</v>
      </c>
      <c r="W148" s="51"/>
      <c r="Y148" s="50"/>
      <c r="Z148" s="7">
        <v>9</v>
      </c>
      <c r="AA148" s="7">
        <f ca="1">VLOOKUP(INDIRECT(ADDRESS(FLOOR((ROW()-2)/19,1)*19+4,FLOOR((COLUMN()-5)/5,1)*5+5)),歐規腳位!$H$8:$T$11,10,FALSE)</f>
        <v>21</v>
      </c>
      <c r="AB148" s="51"/>
    </row>
    <row r="149" spans="5:28" s="49" customFormat="1">
      <c r="E149" s="50"/>
      <c r="F149" s="7">
        <v>10</v>
      </c>
      <c r="G149" s="7">
        <f ca="1">VLOOKUP(INDIRECT(ADDRESS(FLOOR((ROW()-2)/19,1)*19+4,FLOOR((COLUMN()-5)/5,1)*5+5)),歐規腳位!$H$8:$T$11,11,FALSE)</f>
        <v>22</v>
      </c>
      <c r="H149" s="51"/>
      <c r="J149" s="50"/>
      <c r="K149" s="7">
        <v>10</v>
      </c>
      <c r="L149" s="7">
        <f ca="1">VLOOKUP(INDIRECT(ADDRESS(FLOOR((ROW()-2)/19,1)*19+4,FLOOR((COLUMN()-5)/5,1)*5+5)),歐規腳位!$H$8:$T$11,11,FALSE)</f>
        <v>22</v>
      </c>
      <c r="M149" s="51"/>
      <c r="O149" s="50"/>
      <c r="P149" s="7">
        <v>10</v>
      </c>
      <c r="Q149" s="7">
        <f ca="1">VLOOKUP(INDIRECT(ADDRESS(FLOOR((ROW()-2)/19,1)*19+4,FLOOR((COLUMN()-5)/5,1)*5+5)),歐規腳位!$H$8:$T$11,11,FALSE)</f>
        <v>22</v>
      </c>
      <c r="R149" s="51"/>
      <c r="T149" s="50"/>
      <c r="U149" s="7">
        <v>10</v>
      </c>
      <c r="V149" s="7">
        <f ca="1">VLOOKUP(INDIRECT(ADDRESS(FLOOR((ROW()-2)/19,1)*19+4,FLOOR((COLUMN()-5)/5,1)*5+5)),歐規腳位!$H$8:$T$11,11,FALSE)</f>
        <v>22</v>
      </c>
      <c r="W149" s="51"/>
      <c r="Y149" s="50"/>
      <c r="Z149" s="7">
        <v>10</v>
      </c>
      <c r="AA149" s="7">
        <f ca="1">VLOOKUP(INDIRECT(ADDRESS(FLOOR((ROW()-2)/19,1)*19+4,FLOOR((COLUMN()-5)/5,1)*5+5)),歐規腳位!$H$8:$T$11,11,FALSE)</f>
        <v>22</v>
      </c>
      <c r="AB149" s="51"/>
    </row>
    <row r="150" spans="5:28" s="49" customFormat="1">
      <c r="E150" s="50"/>
      <c r="F150" s="7">
        <v>11</v>
      </c>
      <c r="G150" s="7">
        <f ca="1">VLOOKUP(INDIRECT(ADDRESS(FLOOR((ROW()-2)/19,1)*19+4,FLOOR((COLUMN()-5)/5,1)*5+5)),歐規腳位!$H$8:$T$11,12,FALSE)</f>
        <v>23</v>
      </c>
      <c r="H150" s="51"/>
      <c r="J150" s="50"/>
      <c r="K150" s="7">
        <v>11</v>
      </c>
      <c r="L150" s="7">
        <f ca="1">VLOOKUP(INDIRECT(ADDRESS(FLOOR((ROW()-2)/19,1)*19+4,FLOOR((COLUMN()-5)/5,1)*5+5)),歐規腳位!$H$8:$T$11,12,FALSE)</f>
        <v>23</v>
      </c>
      <c r="M150" s="51"/>
      <c r="O150" s="50"/>
      <c r="P150" s="7">
        <v>11</v>
      </c>
      <c r="Q150" s="7">
        <f ca="1">VLOOKUP(INDIRECT(ADDRESS(FLOOR((ROW()-2)/19,1)*19+4,FLOOR((COLUMN()-5)/5,1)*5+5)),歐規腳位!$H$8:$T$11,12,FALSE)</f>
        <v>23</v>
      </c>
      <c r="R150" s="51"/>
      <c r="T150" s="50"/>
      <c r="U150" s="7">
        <v>11</v>
      </c>
      <c r="V150" s="7">
        <f ca="1">VLOOKUP(INDIRECT(ADDRESS(FLOOR((ROW()-2)/19,1)*19+4,FLOOR((COLUMN()-5)/5,1)*5+5)),歐規腳位!$H$8:$T$11,12,FALSE)</f>
        <v>23</v>
      </c>
      <c r="W150" s="51"/>
      <c r="Y150" s="50"/>
      <c r="Z150" s="7">
        <v>11</v>
      </c>
      <c r="AA150" s="7">
        <f ca="1">VLOOKUP(INDIRECT(ADDRESS(FLOOR((ROW()-2)/19,1)*19+4,FLOOR((COLUMN()-5)/5,1)*5+5)),歐規腳位!$H$8:$T$11,12,FALSE)</f>
        <v>23</v>
      </c>
      <c r="AB150" s="51"/>
    </row>
    <row r="151" spans="5:28" s="49" customFormat="1" ht="16.8" thickBot="1">
      <c r="E151" s="52"/>
      <c r="F151" s="8">
        <v>12</v>
      </c>
      <c r="G151" s="8">
        <f ca="1">VLOOKUP(INDIRECT(ADDRESS(FLOOR((ROW()-2)/19,1)*19+4,FLOOR((COLUMN()-5)/5,1)*5+5)),歐規腳位!$H$8:$T$11,13,FALSE)</f>
        <v>24</v>
      </c>
      <c r="H151" s="53"/>
      <c r="J151" s="52"/>
      <c r="K151" s="8">
        <v>12</v>
      </c>
      <c r="L151" s="8">
        <f ca="1">VLOOKUP(INDIRECT(ADDRESS(FLOOR((ROW()-2)/19,1)*19+4,FLOOR((COLUMN()-5)/5,1)*5+5)),歐規腳位!$H$8:$T$11,13,FALSE)</f>
        <v>24</v>
      </c>
      <c r="M151" s="53"/>
      <c r="O151" s="52"/>
      <c r="P151" s="8">
        <v>12</v>
      </c>
      <c r="Q151" s="8">
        <f ca="1">VLOOKUP(INDIRECT(ADDRESS(FLOOR((ROW()-2)/19,1)*19+4,FLOOR((COLUMN()-5)/5,1)*5+5)),歐規腳位!$H$8:$T$11,13,FALSE)</f>
        <v>24</v>
      </c>
      <c r="R151" s="53"/>
      <c r="T151" s="52"/>
      <c r="U151" s="8">
        <v>12</v>
      </c>
      <c r="V151" s="8">
        <f ca="1">VLOOKUP(INDIRECT(ADDRESS(FLOOR((ROW()-2)/19,1)*19+4,FLOOR((COLUMN()-5)/5,1)*5+5)),歐規腳位!$H$8:$T$11,13,FALSE)</f>
        <v>24</v>
      </c>
      <c r="W151" s="53"/>
      <c r="Y151" s="52"/>
      <c r="Z151" s="8">
        <v>12</v>
      </c>
      <c r="AA151" s="8">
        <f ca="1">VLOOKUP(INDIRECT(ADDRESS(FLOOR((ROW()-2)/19,1)*19+4,FLOOR((COLUMN()-5)/5,1)*5+5)),歐規腳位!$H$8:$T$11,13,FALSE)</f>
        <v>24</v>
      </c>
      <c r="AB151" s="53"/>
    </row>
    <row r="152" spans="5:28" hidden="1">
      <c r="E152" s="100" t="s">
        <v>41</v>
      </c>
      <c r="F152" s="100"/>
      <c r="G152" s="100"/>
      <c r="H152" s="100"/>
      <c r="I152" s="6"/>
      <c r="J152" s="100" t="s">
        <v>41</v>
      </c>
      <c r="K152" s="100"/>
      <c r="L152" s="100"/>
      <c r="M152" s="100"/>
      <c r="N152" s="6"/>
      <c r="O152" s="100" t="s">
        <v>41</v>
      </c>
      <c r="P152" s="100"/>
      <c r="Q152" s="100"/>
      <c r="R152" s="100"/>
      <c r="S152" s="6"/>
      <c r="T152" s="100" t="s">
        <v>41</v>
      </c>
      <c r="U152" s="100"/>
      <c r="V152" s="100"/>
      <c r="W152" s="100"/>
      <c r="X152" s="6"/>
      <c r="Y152" s="100" t="s">
        <v>41</v>
      </c>
      <c r="Z152" s="100"/>
      <c r="AA152" s="100"/>
      <c r="AB152" s="100"/>
    </row>
    <row r="153" spans="5:28" s="46" customFormat="1" ht="45" customHeight="1"/>
  </sheetData>
  <mergeCells count="196">
    <mergeCell ref="E152:H152"/>
    <mergeCell ref="J152:M152"/>
    <mergeCell ref="O152:R152"/>
    <mergeCell ref="T152:W152"/>
    <mergeCell ref="Y152:AB152"/>
    <mergeCell ref="F138:G138"/>
    <mergeCell ref="K138:L138"/>
    <mergeCell ref="P138:Q138"/>
    <mergeCell ref="U138:V138"/>
    <mergeCell ref="Z138:AA138"/>
    <mergeCell ref="F139:G139"/>
    <mergeCell ref="K139:L139"/>
    <mergeCell ref="P139:Q139"/>
    <mergeCell ref="U139:V139"/>
    <mergeCell ref="Z139:AA139"/>
    <mergeCell ref="F136:H136"/>
    <mergeCell ref="K136:M136"/>
    <mergeCell ref="P136:R136"/>
    <mergeCell ref="U136:W136"/>
    <mergeCell ref="Z136:AB136"/>
    <mergeCell ref="E137:H137"/>
    <mergeCell ref="J137:M137"/>
    <mergeCell ref="O137:R137"/>
    <mergeCell ref="T137:W137"/>
    <mergeCell ref="Y137:AB137"/>
    <mergeCell ref="F120:G120"/>
    <mergeCell ref="K120:L120"/>
    <mergeCell ref="P120:Q120"/>
    <mergeCell ref="U120:V120"/>
    <mergeCell ref="Z120:AA120"/>
    <mergeCell ref="E133:H133"/>
    <mergeCell ref="J133:M133"/>
    <mergeCell ref="O133:R133"/>
    <mergeCell ref="T133:W133"/>
    <mergeCell ref="Y133:AB133"/>
    <mergeCell ref="E118:H118"/>
    <mergeCell ref="J118:M118"/>
    <mergeCell ref="O118:R118"/>
    <mergeCell ref="T118:W118"/>
    <mergeCell ref="Y118:AB118"/>
    <mergeCell ref="F119:G119"/>
    <mergeCell ref="K119:L119"/>
    <mergeCell ref="P119:Q119"/>
    <mergeCell ref="U119:V119"/>
    <mergeCell ref="Z119:AA119"/>
    <mergeCell ref="E114:H114"/>
    <mergeCell ref="J114:M114"/>
    <mergeCell ref="O114:R114"/>
    <mergeCell ref="T114:W114"/>
    <mergeCell ref="Y114:AB114"/>
    <mergeCell ref="F117:H117"/>
    <mergeCell ref="K117:M117"/>
    <mergeCell ref="P117:R117"/>
    <mergeCell ref="U117:W117"/>
    <mergeCell ref="Z117:AB117"/>
    <mergeCell ref="F100:G100"/>
    <mergeCell ref="K100:L100"/>
    <mergeCell ref="P100:Q100"/>
    <mergeCell ref="U100:V100"/>
    <mergeCell ref="Z100:AA100"/>
    <mergeCell ref="F101:G101"/>
    <mergeCell ref="K101:L101"/>
    <mergeCell ref="P101:Q101"/>
    <mergeCell ref="U101:V101"/>
    <mergeCell ref="Z101:AA101"/>
    <mergeCell ref="F98:H98"/>
    <mergeCell ref="K98:M98"/>
    <mergeCell ref="P98:R98"/>
    <mergeCell ref="U98:W98"/>
    <mergeCell ref="Z98:AB98"/>
    <mergeCell ref="E99:H99"/>
    <mergeCell ref="J99:M99"/>
    <mergeCell ref="O99:R99"/>
    <mergeCell ref="T99:W99"/>
    <mergeCell ref="Y99:AB99"/>
    <mergeCell ref="F82:G82"/>
    <mergeCell ref="K82:L82"/>
    <mergeCell ref="P82:Q82"/>
    <mergeCell ref="U82:V82"/>
    <mergeCell ref="Z82:AA82"/>
    <mergeCell ref="E95:H95"/>
    <mergeCell ref="J95:M95"/>
    <mergeCell ref="O95:R95"/>
    <mergeCell ref="T95:W95"/>
    <mergeCell ref="Y95:AB95"/>
    <mergeCell ref="E80:H80"/>
    <mergeCell ref="J80:M80"/>
    <mergeCell ref="O80:R80"/>
    <mergeCell ref="T80:W80"/>
    <mergeCell ref="Y80:AB80"/>
    <mergeCell ref="F81:G81"/>
    <mergeCell ref="K81:L81"/>
    <mergeCell ref="P81:Q81"/>
    <mergeCell ref="U81:V81"/>
    <mergeCell ref="Z81:AA81"/>
    <mergeCell ref="E76:H76"/>
    <mergeCell ref="J76:M76"/>
    <mergeCell ref="O76:R76"/>
    <mergeCell ref="T76:W76"/>
    <mergeCell ref="Y76:AB76"/>
    <mergeCell ref="F79:H79"/>
    <mergeCell ref="K79:M79"/>
    <mergeCell ref="P79:R79"/>
    <mergeCell ref="U79:W79"/>
    <mergeCell ref="Z79:AB79"/>
    <mergeCell ref="F62:G62"/>
    <mergeCell ref="K62:L62"/>
    <mergeCell ref="P62:Q62"/>
    <mergeCell ref="U62:V62"/>
    <mergeCell ref="Z62:AA62"/>
    <mergeCell ref="F63:G63"/>
    <mergeCell ref="K63:L63"/>
    <mergeCell ref="P63:Q63"/>
    <mergeCell ref="U63:V63"/>
    <mergeCell ref="Z63:AA63"/>
    <mergeCell ref="F60:H60"/>
    <mergeCell ref="K60:M60"/>
    <mergeCell ref="P60:R60"/>
    <mergeCell ref="U60:W60"/>
    <mergeCell ref="Z60:AB60"/>
    <mergeCell ref="E61:H61"/>
    <mergeCell ref="J61:M61"/>
    <mergeCell ref="O61:R61"/>
    <mergeCell ref="T61:W61"/>
    <mergeCell ref="Y61:AB61"/>
    <mergeCell ref="F44:G44"/>
    <mergeCell ref="K44:L44"/>
    <mergeCell ref="P44:Q44"/>
    <mergeCell ref="U44:V44"/>
    <mergeCell ref="Z44:AA44"/>
    <mergeCell ref="E57:H57"/>
    <mergeCell ref="J57:M57"/>
    <mergeCell ref="O57:R57"/>
    <mergeCell ref="T57:W57"/>
    <mergeCell ref="Y57:AB57"/>
    <mergeCell ref="E42:H42"/>
    <mergeCell ref="J42:M42"/>
    <mergeCell ref="O42:R42"/>
    <mergeCell ref="T42:W42"/>
    <mergeCell ref="Y42:AB42"/>
    <mergeCell ref="F43:G43"/>
    <mergeCell ref="K43:L43"/>
    <mergeCell ref="P43:Q43"/>
    <mergeCell ref="U43:V43"/>
    <mergeCell ref="Z43:AA43"/>
    <mergeCell ref="E38:H38"/>
    <mergeCell ref="J38:M38"/>
    <mergeCell ref="O38:R38"/>
    <mergeCell ref="T38:W38"/>
    <mergeCell ref="Y38:AB38"/>
    <mergeCell ref="F41:H41"/>
    <mergeCell ref="K41:M41"/>
    <mergeCell ref="P41:R41"/>
    <mergeCell ref="U41:W41"/>
    <mergeCell ref="Z41:AB41"/>
    <mergeCell ref="F24:G24"/>
    <mergeCell ref="K24:L24"/>
    <mergeCell ref="P24:Q24"/>
    <mergeCell ref="U24:V24"/>
    <mergeCell ref="Z24:AA24"/>
    <mergeCell ref="F25:G25"/>
    <mergeCell ref="K25:L25"/>
    <mergeCell ref="P25:Q25"/>
    <mergeCell ref="U25:V25"/>
    <mergeCell ref="Z25:AA25"/>
    <mergeCell ref="F22:H22"/>
    <mergeCell ref="K22:M22"/>
    <mergeCell ref="P22:R22"/>
    <mergeCell ref="U22:W22"/>
    <mergeCell ref="Z22:AB22"/>
    <mergeCell ref="E19:AB19"/>
    <mergeCell ref="E23:H23"/>
    <mergeCell ref="J23:M23"/>
    <mergeCell ref="O23:R23"/>
    <mergeCell ref="T23:W23"/>
    <mergeCell ref="Y23:AB23"/>
    <mergeCell ref="F5:G5"/>
    <mergeCell ref="K5:L5"/>
    <mergeCell ref="P5:Q5"/>
    <mergeCell ref="U5:V5"/>
    <mergeCell ref="Z5:AA5"/>
    <mergeCell ref="F6:G6"/>
    <mergeCell ref="K6:L6"/>
    <mergeCell ref="P6:Q6"/>
    <mergeCell ref="U6:V6"/>
    <mergeCell ref="Z6:AA6"/>
    <mergeCell ref="F3:H3"/>
    <mergeCell ref="K3:M3"/>
    <mergeCell ref="P3:R3"/>
    <mergeCell ref="U3:W3"/>
    <mergeCell ref="Z3:AB3"/>
    <mergeCell ref="E4:H4"/>
    <mergeCell ref="J4:M4"/>
    <mergeCell ref="O4:R4"/>
    <mergeCell ref="T4:W4"/>
    <mergeCell ref="Y4:AB4"/>
  </mergeCells>
  <phoneticPr fontId="1" type="noConversion"/>
  <conditionalFormatting sqref="E15:H18">
    <cfRule type="expression" dxfId="358" priority="338">
      <formula>INDIRECT(ADDRESS(FLOOR((ROW()-2)/19,1)*19+4,FLOOR((COLUMN()-5)/5,1)*5+5))=16</formula>
    </cfRule>
  </conditionalFormatting>
  <conditionalFormatting sqref="E12:H18">
    <cfRule type="expression" dxfId="357" priority="337">
      <formula>INDIRECT(ADDRESS(FLOOR((ROW()-2)/19,1)*19+4,FLOOR((COLUMN()-5)/5,1)*5+5))=10</formula>
    </cfRule>
  </conditionalFormatting>
  <conditionalFormatting sqref="E10:H18">
    <cfRule type="expression" dxfId="356" priority="336">
      <formula>INDIRECT(ADDRESS(FLOOR((ROW()-2)/19,1)*19+4,FLOOR((COLUMN()-5)/5,1)*5+5))=6</formula>
    </cfRule>
  </conditionalFormatting>
  <conditionalFormatting sqref="F15:G18">
    <cfRule type="expression" dxfId="355" priority="335">
      <formula>INDIRECT(ADDRESS(FLOOR((ROW()-2)/19,1)*19+4,FLOOR((COLUMN()-5)/5,1)*5+5))=16</formula>
    </cfRule>
  </conditionalFormatting>
  <conditionalFormatting sqref="F12:G18">
    <cfRule type="expression" dxfId="354" priority="334">
      <formula>INDIRECT(ADDRESS(FLOOR((ROW()-2)/19,1)*19+4,FLOOR((COLUMN()-5)/5,1)*5+5))=10</formula>
    </cfRule>
  </conditionalFormatting>
  <conditionalFormatting sqref="F10:G18">
    <cfRule type="expression" dxfId="353" priority="333">
      <formula>INDIRECT(ADDRESS(FLOOR((ROW()-2)/19,1)*19+4,FLOOR((COLUMN()-5)/5,1)*5+5))=6</formula>
    </cfRule>
  </conditionalFormatting>
  <conditionalFormatting sqref="J15:M18">
    <cfRule type="expression" dxfId="352" priority="332">
      <formula>INDIRECT(ADDRESS(FLOOR((ROW()-2)/19,1)*19+4,FLOOR((COLUMN()-5)/5,1)*5+5))=16</formula>
    </cfRule>
  </conditionalFormatting>
  <conditionalFormatting sqref="J12:M18">
    <cfRule type="expression" dxfId="351" priority="331">
      <formula>INDIRECT(ADDRESS(FLOOR((ROW()-2)/19,1)*19+4,FLOOR((COLUMN()-5)/5,1)*5+5))=10</formula>
    </cfRule>
  </conditionalFormatting>
  <conditionalFormatting sqref="J10:M18">
    <cfRule type="expression" dxfId="350" priority="330">
      <formula>INDIRECT(ADDRESS(FLOOR((ROW()-2)/19,1)*19+4,FLOOR((COLUMN()-5)/5,1)*5+5))=6</formula>
    </cfRule>
  </conditionalFormatting>
  <conditionalFormatting sqref="K15:L18">
    <cfRule type="expression" dxfId="349" priority="329">
      <formula>INDIRECT(ADDRESS(FLOOR((ROW()-2)/19,1)*19+4,FLOOR((COLUMN()-5)/5,1)*5+5))=16</formula>
    </cfRule>
  </conditionalFormatting>
  <conditionalFormatting sqref="K12:L18">
    <cfRule type="expression" dxfId="348" priority="328">
      <formula>INDIRECT(ADDRESS(FLOOR((ROW()-2)/19,1)*19+4,FLOOR((COLUMN()-5)/5,1)*5+5))=10</formula>
    </cfRule>
  </conditionalFormatting>
  <conditionalFormatting sqref="K10:L18">
    <cfRule type="expression" dxfId="347" priority="327">
      <formula>INDIRECT(ADDRESS(FLOOR((ROW()-2)/19,1)*19+4,FLOOR((COLUMN()-5)/5,1)*5+5))=6</formula>
    </cfRule>
  </conditionalFormatting>
  <conditionalFormatting sqref="O15:R18">
    <cfRule type="expression" dxfId="346" priority="326">
      <formula>INDIRECT(ADDRESS(FLOOR((ROW()-2)/19,1)*19+4,FLOOR((COLUMN()-5)/5,1)*5+5))=16</formula>
    </cfRule>
  </conditionalFormatting>
  <conditionalFormatting sqref="O12:R18">
    <cfRule type="expression" dxfId="345" priority="325">
      <formula>INDIRECT(ADDRESS(FLOOR((ROW()-2)/19,1)*19+4,FLOOR((COLUMN()-5)/5,1)*5+5))=10</formula>
    </cfRule>
  </conditionalFormatting>
  <conditionalFormatting sqref="O10:R18">
    <cfRule type="expression" dxfId="344" priority="324">
      <formula>INDIRECT(ADDRESS(FLOOR((ROW()-2)/19,1)*19+4,FLOOR((COLUMN()-5)/5,1)*5+5))=6</formula>
    </cfRule>
  </conditionalFormatting>
  <conditionalFormatting sqref="P15:Q18">
    <cfRule type="expression" dxfId="343" priority="323">
      <formula>INDIRECT(ADDRESS(FLOOR((ROW()-2)/19,1)*19+4,FLOOR((COLUMN()-5)/5,1)*5+5))=16</formula>
    </cfRule>
  </conditionalFormatting>
  <conditionalFormatting sqref="P12:Q18">
    <cfRule type="expression" dxfId="342" priority="322">
      <formula>INDIRECT(ADDRESS(FLOOR((ROW()-2)/19,1)*19+4,FLOOR((COLUMN()-5)/5,1)*5+5))=10</formula>
    </cfRule>
  </conditionalFormatting>
  <conditionalFormatting sqref="P10:Q18">
    <cfRule type="expression" dxfId="341" priority="321">
      <formula>INDIRECT(ADDRESS(FLOOR((ROW()-2)/19,1)*19+4,FLOOR((COLUMN()-5)/5,1)*5+5))=6</formula>
    </cfRule>
  </conditionalFormatting>
  <conditionalFormatting sqref="T15:W18">
    <cfRule type="expression" dxfId="340" priority="320">
      <formula>INDIRECT(ADDRESS(FLOOR((ROW()-2)/19,1)*19+4,FLOOR((COLUMN()-5)/5,1)*5+5))=16</formula>
    </cfRule>
  </conditionalFormatting>
  <conditionalFormatting sqref="T12:W18">
    <cfRule type="expression" dxfId="339" priority="319">
      <formula>INDIRECT(ADDRESS(FLOOR((ROW()-2)/19,1)*19+4,FLOOR((COLUMN()-5)/5,1)*5+5))=10</formula>
    </cfRule>
  </conditionalFormatting>
  <conditionalFormatting sqref="T10:W18">
    <cfRule type="expression" dxfId="338" priority="318">
      <formula>INDIRECT(ADDRESS(FLOOR((ROW()-2)/19,1)*19+4,FLOOR((COLUMN()-5)/5,1)*5+5))=6</formula>
    </cfRule>
  </conditionalFormatting>
  <conditionalFormatting sqref="U15:V18">
    <cfRule type="expression" dxfId="337" priority="317">
      <formula>INDIRECT(ADDRESS(FLOOR((ROW()-2)/19,1)*19+4,FLOOR((COLUMN()-5)/5,1)*5+5))=16</formula>
    </cfRule>
  </conditionalFormatting>
  <conditionalFormatting sqref="U12:V18">
    <cfRule type="expression" dxfId="336" priority="316">
      <formula>INDIRECT(ADDRESS(FLOOR((ROW()-2)/19,1)*19+4,FLOOR((COLUMN()-5)/5,1)*5+5))=10</formula>
    </cfRule>
  </conditionalFormatting>
  <conditionalFormatting sqref="U10:V18">
    <cfRule type="expression" dxfId="335" priority="315">
      <formula>INDIRECT(ADDRESS(FLOOR((ROW()-2)/19,1)*19+4,FLOOR((COLUMN()-5)/5,1)*5+5))=6</formula>
    </cfRule>
  </conditionalFormatting>
  <conditionalFormatting sqref="Y15:AB18">
    <cfRule type="expression" dxfId="334" priority="314">
      <formula>INDIRECT(ADDRESS(FLOOR((ROW()-2)/19,1)*19+4,FLOOR((COLUMN()-5)/5,1)*5+5))=16</formula>
    </cfRule>
  </conditionalFormatting>
  <conditionalFormatting sqref="Y12:AB18">
    <cfRule type="expression" dxfId="333" priority="313">
      <formula>INDIRECT(ADDRESS(FLOOR((ROW()-2)/19,1)*19+4,FLOOR((COLUMN()-5)/5,1)*5+5))=10</formula>
    </cfRule>
  </conditionalFormatting>
  <conditionalFormatting sqref="Y10:AB18">
    <cfRule type="expression" dxfId="332" priority="312">
      <formula>INDIRECT(ADDRESS(FLOOR((ROW()-2)/19,1)*19+4,FLOOR((COLUMN()-5)/5,1)*5+5))=6</formula>
    </cfRule>
  </conditionalFormatting>
  <conditionalFormatting sqref="Z15:AA18">
    <cfRule type="expression" dxfId="331" priority="311">
      <formula>INDIRECT(ADDRESS(FLOOR((ROW()-2)/19,1)*19+4,FLOOR((COLUMN()-5)/5,1)*5+5))=16</formula>
    </cfRule>
  </conditionalFormatting>
  <conditionalFormatting sqref="Z12:AA18">
    <cfRule type="expression" dxfId="330" priority="310">
      <formula>INDIRECT(ADDRESS(FLOOR((ROW()-2)/19,1)*19+4,FLOOR((COLUMN()-5)/5,1)*5+5))=10</formula>
    </cfRule>
  </conditionalFormatting>
  <conditionalFormatting sqref="Z10:AA18">
    <cfRule type="expression" dxfId="329" priority="309">
      <formula>INDIRECT(ADDRESS(FLOOR((ROW()-2)/19,1)*19+4,FLOOR((COLUMN()-5)/5,1)*5+5))=6</formula>
    </cfRule>
  </conditionalFormatting>
  <conditionalFormatting sqref="E34:H37">
    <cfRule type="expression" dxfId="328" priority="308">
      <formula>INDIRECT(ADDRESS(FLOOR((ROW()-2)/19,1)*19+4,FLOOR((COLUMN()-5)/5,1)*5+5))=16</formula>
    </cfRule>
  </conditionalFormatting>
  <conditionalFormatting sqref="E31:H37">
    <cfRule type="expression" dxfId="327" priority="307">
      <formula>INDIRECT(ADDRESS(FLOOR((ROW()-2)/19,1)*19+4,FLOOR((COLUMN()-5)/5,1)*5+5))=10</formula>
    </cfRule>
  </conditionalFormatting>
  <conditionalFormatting sqref="E29:H37">
    <cfRule type="expression" dxfId="326" priority="306">
      <formula>INDIRECT(ADDRESS(FLOOR((ROW()-2)/19,1)*19+4,FLOOR((COLUMN()-5)/5,1)*5+5))=6</formula>
    </cfRule>
  </conditionalFormatting>
  <conditionalFormatting sqref="F34:G37">
    <cfRule type="expression" dxfId="325" priority="305">
      <formula>INDIRECT(ADDRESS(FLOOR((ROW()-2)/19,1)*19+4,FLOOR((COLUMN()-5)/5,1)*5+5))=16</formula>
    </cfRule>
  </conditionalFormatting>
  <conditionalFormatting sqref="F31:G37">
    <cfRule type="expression" dxfId="324" priority="304">
      <formula>INDIRECT(ADDRESS(FLOOR((ROW()-2)/19,1)*19+4,FLOOR((COLUMN()-5)/5,1)*5+5))=10</formula>
    </cfRule>
  </conditionalFormatting>
  <conditionalFormatting sqref="F29:G37">
    <cfRule type="expression" dxfId="323" priority="303">
      <formula>INDIRECT(ADDRESS(FLOOR((ROW()-2)/19,1)*19+4,FLOOR((COLUMN()-5)/5,1)*5+5))=6</formula>
    </cfRule>
  </conditionalFormatting>
  <conditionalFormatting sqref="J34:K37 M34:M37">
    <cfRule type="expression" dxfId="322" priority="302">
      <formula>INDIRECT(ADDRESS(FLOOR((ROW()-2)/19,1)*19+4,FLOOR((COLUMN()-5)/5,1)*5+5))=16</formula>
    </cfRule>
  </conditionalFormatting>
  <conditionalFormatting sqref="J31:K37 M31:M37">
    <cfRule type="expression" dxfId="321" priority="301">
      <formula>INDIRECT(ADDRESS(FLOOR((ROW()-2)/19,1)*19+4,FLOOR((COLUMN()-5)/5,1)*5+5))=10</formula>
    </cfRule>
  </conditionalFormatting>
  <conditionalFormatting sqref="J29:K37 M29:M37">
    <cfRule type="expression" dxfId="320" priority="300">
      <formula>INDIRECT(ADDRESS(FLOOR((ROW()-2)/19,1)*19+4,FLOOR((COLUMN()-5)/5,1)*5+5))=6</formula>
    </cfRule>
  </conditionalFormatting>
  <conditionalFormatting sqref="K34:K37">
    <cfRule type="expression" dxfId="319" priority="299">
      <formula>INDIRECT(ADDRESS(FLOOR((ROW()-2)/19,1)*19+4,FLOOR((COLUMN()-5)/5,1)*5+5))=16</formula>
    </cfRule>
  </conditionalFormatting>
  <conditionalFormatting sqref="K31:K37">
    <cfRule type="expression" dxfId="318" priority="298">
      <formula>INDIRECT(ADDRESS(FLOOR((ROW()-2)/19,1)*19+4,FLOOR((COLUMN()-5)/5,1)*5+5))=10</formula>
    </cfRule>
  </conditionalFormatting>
  <conditionalFormatting sqref="K29:K37">
    <cfRule type="expression" dxfId="317" priority="297">
      <formula>INDIRECT(ADDRESS(FLOOR((ROW()-2)/19,1)*19+4,FLOOR((COLUMN()-5)/5,1)*5+5))=6</formula>
    </cfRule>
  </conditionalFormatting>
  <conditionalFormatting sqref="O34:P37 R34:R37">
    <cfRule type="expression" dxfId="316" priority="296">
      <formula>INDIRECT(ADDRESS(FLOOR((ROW()-2)/19,1)*19+4,FLOOR((COLUMN()-5)/5,1)*5+5))=16</formula>
    </cfRule>
  </conditionalFormatting>
  <conditionalFormatting sqref="O31:P37 R31:R37">
    <cfRule type="expression" dxfId="315" priority="295">
      <formula>INDIRECT(ADDRESS(FLOOR((ROW()-2)/19,1)*19+4,FLOOR((COLUMN()-5)/5,1)*5+5))=10</formula>
    </cfRule>
  </conditionalFormatting>
  <conditionalFormatting sqref="O29:P37 R29:R37">
    <cfRule type="expression" dxfId="314" priority="294">
      <formula>INDIRECT(ADDRESS(FLOOR((ROW()-2)/19,1)*19+4,FLOOR((COLUMN()-5)/5,1)*5+5))=6</formula>
    </cfRule>
  </conditionalFormatting>
  <conditionalFormatting sqref="P34:P37">
    <cfRule type="expression" dxfId="313" priority="293">
      <formula>INDIRECT(ADDRESS(FLOOR((ROW()-2)/19,1)*19+4,FLOOR((COLUMN()-5)/5,1)*5+5))=16</formula>
    </cfRule>
  </conditionalFormatting>
  <conditionalFormatting sqref="P31:P37">
    <cfRule type="expression" dxfId="312" priority="292">
      <formula>INDIRECT(ADDRESS(FLOOR((ROW()-2)/19,1)*19+4,FLOOR((COLUMN()-5)/5,1)*5+5))=10</formula>
    </cfRule>
  </conditionalFormatting>
  <conditionalFormatting sqref="P29:P37">
    <cfRule type="expression" dxfId="311" priority="291">
      <formula>INDIRECT(ADDRESS(FLOOR((ROW()-2)/19,1)*19+4,FLOOR((COLUMN()-5)/5,1)*5+5))=6</formula>
    </cfRule>
  </conditionalFormatting>
  <conditionalFormatting sqref="T34:U37 W34:W37">
    <cfRule type="expression" dxfId="310" priority="290">
      <formula>INDIRECT(ADDRESS(FLOOR((ROW()-2)/19,1)*19+4,FLOOR((COLUMN()-5)/5,1)*5+5))=16</formula>
    </cfRule>
  </conditionalFormatting>
  <conditionalFormatting sqref="T31:U37 W31:W37">
    <cfRule type="expression" dxfId="309" priority="289">
      <formula>INDIRECT(ADDRESS(FLOOR((ROW()-2)/19,1)*19+4,FLOOR((COLUMN()-5)/5,1)*5+5))=10</formula>
    </cfRule>
  </conditionalFormatting>
  <conditionalFormatting sqref="T29:U37 W29:W37">
    <cfRule type="expression" dxfId="308" priority="288">
      <formula>INDIRECT(ADDRESS(FLOOR((ROW()-2)/19,1)*19+4,FLOOR((COLUMN()-5)/5,1)*5+5))=6</formula>
    </cfRule>
  </conditionalFormatting>
  <conditionalFormatting sqref="U34:U37">
    <cfRule type="expression" dxfId="307" priority="287">
      <formula>INDIRECT(ADDRESS(FLOOR((ROW()-2)/19,1)*19+4,FLOOR((COLUMN()-5)/5,1)*5+5))=16</formula>
    </cfRule>
  </conditionalFormatting>
  <conditionalFormatting sqref="U31:U37">
    <cfRule type="expression" dxfId="306" priority="286">
      <formula>INDIRECT(ADDRESS(FLOOR((ROW()-2)/19,1)*19+4,FLOOR((COLUMN()-5)/5,1)*5+5))=10</formula>
    </cfRule>
  </conditionalFormatting>
  <conditionalFormatting sqref="U29:U37">
    <cfRule type="expression" dxfId="305" priority="285">
      <formula>INDIRECT(ADDRESS(FLOOR((ROW()-2)/19,1)*19+4,FLOOR((COLUMN()-5)/5,1)*5+5))=6</formula>
    </cfRule>
  </conditionalFormatting>
  <conditionalFormatting sqref="Y34:Z37 AB34:AB37">
    <cfRule type="expression" dxfId="304" priority="284">
      <formula>INDIRECT(ADDRESS(FLOOR((ROW()-2)/19,1)*19+4,FLOOR((COLUMN()-5)/5,1)*5+5))=16</formula>
    </cfRule>
  </conditionalFormatting>
  <conditionalFormatting sqref="Y31:Z37 AB31:AB37">
    <cfRule type="expression" dxfId="303" priority="283">
      <formula>INDIRECT(ADDRESS(FLOOR((ROW()-2)/19,1)*19+4,FLOOR((COLUMN()-5)/5,1)*5+5))=10</formula>
    </cfRule>
  </conditionalFormatting>
  <conditionalFormatting sqref="Y29:Z37 AB29:AB37">
    <cfRule type="expression" dxfId="302" priority="282">
      <formula>INDIRECT(ADDRESS(FLOOR((ROW()-2)/19,1)*19+4,FLOOR((COLUMN()-5)/5,1)*5+5))=6</formula>
    </cfRule>
  </conditionalFormatting>
  <conditionalFormatting sqref="Z34:Z37">
    <cfRule type="expression" dxfId="301" priority="281">
      <formula>INDIRECT(ADDRESS(FLOOR((ROW()-2)/19,1)*19+4,FLOOR((COLUMN()-5)/5,1)*5+5))=16</formula>
    </cfRule>
  </conditionalFormatting>
  <conditionalFormatting sqref="Z31:Z37">
    <cfRule type="expression" dxfId="300" priority="280">
      <formula>INDIRECT(ADDRESS(FLOOR((ROW()-2)/19,1)*19+4,FLOOR((COLUMN()-5)/5,1)*5+5))=10</formula>
    </cfRule>
  </conditionalFormatting>
  <conditionalFormatting sqref="Z29:Z37">
    <cfRule type="expression" dxfId="299" priority="279">
      <formula>INDIRECT(ADDRESS(FLOOR((ROW()-2)/19,1)*19+4,FLOOR((COLUMN()-5)/5,1)*5+5))=6</formula>
    </cfRule>
  </conditionalFormatting>
  <conditionalFormatting sqref="L34:L37">
    <cfRule type="expression" dxfId="298" priority="278">
      <formula>INDIRECT(ADDRESS(FLOOR((ROW()-2)/19,1)*19+4,FLOOR((COLUMN()-5)/5,1)*5+5))=16</formula>
    </cfRule>
  </conditionalFormatting>
  <conditionalFormatting sqref="L31:L37">
    <cfRule type="expression" dxfId="297" priority="277">
      <formula>INDIRECT(ADDRESS(FLOOR((ROW()-2)/19,1)*19+4,FLOOR((COLUMN()-5)/5,1)*5+5))=10</formula>
    </cfRule>
  </conditionalFormatting>
  <conditionalFormatting sqref="L29:L37">
    <cfRule type="expression" dxfId="296" priority="276">
      <formula>INDIRECT(ADDRESS(FLOOR((ROW()-2)/19,1)*19+4,FLOOR((COLUMN()-5)/5,1)*5+5))=6</formula>
    </cfRule>
  </conditionalFormatting>
  <conditionalFormatting sqref="L34:L37">
    <cfRule type="expression" dxfId="295" priority="275">
      <formula>INDIRECT(ADDRESS(FLOOR((ROW()-2)/19,1)*19+4,FLOOR((COLUMN()-5)/5,1)*5+5))=16</formula>
    </cfRule>
  </conditionalFormatting>
  <conditionalFormatting sqref="L31:L37">
    <cfRule type="expression" dxfId="294" priority="274">
      <formula>INDIRECT(ADDRESS(FLOOR((ROW()-2)/19,1)*19+4,FLOOR((COLUMN()-5)/5,1)*5+5))=10</formula>
    </cfRule>
  </conditionalFormatting>
  <conditionalFormatting sqref="L29:L37">
    <cfRule type="expression" dxfId="293" priority="273">
      <formula>INDIRECT(ADDRESS(FLOOR((ROW()-2)/19,1)*19+4,FLOOR((COLUMN()-5)/5,1)*5+5))=6</formula>
    </cfRule>
  </conditionalFormatting>
  <conditionalFormatting sqref="Q34:Q37">
    <cfRule type="expression" dxfId="292" priority="272">
      <formula>INDIRECT(ADDRESS(FLOOR((ROW()-2)/19,1)*19+4,FLOOR((COLUMN()-5)/5,1)*5+5))=16</formula>
    </cfRule>
  </conditionalFormatting>
  <conditionalFormatting sqref="Q31:Q37">
    <cfRule type="expression" dxfId="291" priority="271">
      <formula>INDIRECT(ADDRESS(FLOOR((ROW()-2)/19,1)*19+4,FLOOR((COLUMN()-5)/5,1)*5+5))=10</formula>
    </cfRule>
  </conditionalFormatting>
  <conditionalFormatting sqref="Q29:Q37">
    <cfRule type="expression" dxfId="290" priority="270">
      <formula>INDIRECT(ADDRESS(FLOOR((ROW()-2)/19,1)*19+4,FLOOR((COLUMN()-5)/5,1)*5+5))=6</formula>
    </cfRule>
  </conditionalFormatting>
  <conditionalFormatting sqref="Q34:Q37">
    <cfRule type="expression" dxfId="289" priority="269">
      <formula>INDIRECT(ADDRESS(FLOOR((ROW()-2)/19,1)*19+4,FLOOR((COLUMN()-5)/5,1)*5+5))=16</formula>
    </cfRule>
  </conditionalFormatting>
  <conditionalFormatting sqref="Q31:Q37">
    <cfRule type="expression" dxfId="288" priority="268">
      <formula>INDIRECT(ADDRESS(FLOOR((ROW()-2)/19,1)*19+4,FLOOR((COLUMN()-5)/5,1)*5+5))=10</formula>
    </cfRule>
  </conditionalFormatting>
  <conditionalFormatting sqref="Q29:Q37">
    <cfRule type="expression" dxfId="287" priority="267">
      <formula>INDIRECT(ADDRESS(FLOOR((ROW()-2)/19,1)*19+4,FLOOR((COLUMN()-5)/5,1)*5+5))=6</formula>
    </cfRule>
  </conditionalFormatting>
  <conditionalFormatting sqref="V34:V37">
    <cfRule type="expression" dxfId="286" priority="266">
      <formula>INDIRECT(ADDRESS(FLOOR((ROW()-2)/19,1)*19+4,FLOOR((COLUMN()-5)/5,1)*5+5))=16</formula>
    </cfRule>
  </conditionalFormatting>
  <conditionalFormatting sqref="V31:V37">
    <cfRule type="expression" dxfId="285" priority="265">
      <formula>INDIRECT(ADDRESS(FLOOR((ROW()-2)/19,1)*19+4,FLOOR((COLUMN()-5)/5,1)*5+5))=10</formula>
    </cfRule>
  </conditionalFormatting>
  <conditionalFormatting sqref="V29:V37">
    <cfRule type="expression" dxfId="284" priority="264">
      <formula>INDIRECT(ADDRESS(FLOOR((ROW()-2)/19,1)*19+4,FLOOR((COLUMN()-5)/5,1)*5+5))=6</formula>
    </cfRule>
  </conditionalFormatting>
  <conditionalFormatting sqref="V34:V37">
    <cfRule type="expression" dxfId="283" priority="263">
      <formula>INDIRECT(ADDRESS(FLOOR((ROW()-2)/19,1)*19+4,FLOOR((COLUMN()-5)/5,1)*5+5))=16</formula>
    </cfRule>
  </conditionalFormatting>
  <conditionalFormatting sqref="V31:V37">
    <cfRule type="expression" dxfId="282" priority="262">
      <formula>INDIRECT(ADDRESS(FLOOR((ROW()-2)/19,1)*19+4,FLOOR((COLUMN()-5)/5,1)*5+5))=10</formula>
    </cfRule>
  </conditionalFormatting>
  <conditionalFormatting sqref="V29:V37">
    <cfRule type="expression" dxfId="281" priority="261">
      <formula>INDIRECT(ADDRESS(FLOOR((ROW()-2)/19,1)*19+4,FLOOR((COLUMN()-5)/5,1)*5+5))=6</formula>
    </cfRule>
  </conditionalFormatting>
  <conditionalFormatting sqref="AA34:AA37">
    <cfRule type="expression" dxfId="280" priority="260">
      <formula>INDIRECT(ADDRESS(FLOOR((ROW()-2)/19,1)*19+4,FLOOR((COLUMN()-5)/5,1)*5+5))=16</formula>
    </cfRule>
  </conditionalFormatting>
  <conditionalFormatting sqref="AA31:AA37">
    <cfRule type="expression" dxfId="279" priority="259">
      <formula>INDIRECT(ADDRESS(FLOOR((ROW()-2)/19,1)*19+4,FLOOR((COLUMN()-5)/5,1)*5+5))=10</formula>
    </cfRule>
  </conditionalFormatting>
  <conditionalFormatting sqref="AA29:AA37">
    <cfRule type="expression" dxfId="278" priority="258">
      <formula>INDIRECT(ADDRESS(FLOOR((ROW()-2)/19,1)*19+4,FLOOR((COLUMN()-5)/5,1)*5+5))=6</formula>
    </cfRule>
  </conditionalFormatting>
  <conditionalFormatting sqref="AA34:AA37">
    <cfRule type="expression" dxfId="277" priority="257">
      <formula>INDIRECT(ADDRESS(FLOOR((ROW()-2)/19,1)*19+4,FLOOR((COLUMN()-5)/5,1)*5+5))=16</formula>
    </cfRule>
  </conditionalFormatting>
  <conditionalFormatting sqref="AA31:AA37">
    <cfRule type="expression" dxfId="276" priority="256">
      <formula>INDIRECT(ADDRESS(FLOOR((ROW()-2)/19,1)*19+4,FLOOR((COLUMN()-5)/5,1)*5+5))=10</formula>
    </cfRule>
  </conditionalFormatting>
  <conditionalFormatting sqref="AA29:AA37">
    <cfRule type="expression" dxfId="275" priority="255">
      <formula>INDIRECT(ADDRESS(FLOOR((ROW()-2)/19,1)*19+4,FLOOR((COLUMN()-5)/5,1)*5+5))=6</formula>
    </cfRule>
  </conditionalFormatting>
  <conditionalFormatting sqref="E1:H18 J1:M18 O1:R18 T1:W18 Y1:AB18 Y116:AB1048576 T116:W1048576 O116:R1048576 J116:M1048576 E116:H1048576 Y20:AB76 T20:W76 O20:R76 J20:M76 E20:H76 E19">
    <cfRule type="expression" dxfId="274" priority="218" stopIfTrue="1">
      <formula>INDIRECT(ADDRESS(FLOOR((ROW()-2)/19,1)*19+4,FLOOR((COLUMN()-5)/5,1)*5+5))=""</formula>
    </cfRule>
  </conditionalFormatting>
  <conditionalFormatting sqref="E53:H56">
    <cfRule type="expression" dxfId="273" priority="253">
      <formula>INDIRECT(ADDRESS(FLOOR((ROW()-2)/19,1)*19+4,FLOOR((COLUMN()-5)/5,1)*5+5))=16</formula>
    </cfRule>
  </conditionalFormatting>
  <conditionalFormatting sqref="E50:H56">
    <cfRule type="expression" dxfId="272" priority="252">
      <formula>INDIRECT(ADDRESS(FLOOR((ROW()-2)/19,1)*19+4,FLOOR((COLUMN()-5)/5,1)*5+5))=10</formula>
    </cfRule>
  </conditionalFormatting>
  <conditionalFormatting sqref="E48:H56">
    <cfRule type="expression" dxfId="271" priority="251">
      <formula>INDIRECT(ADDRESS(FLOOR((ROW()-2)/19,1)*19+4,FLOOR((COLUMN()-5)/5,1)*5+5))=6</formula>
    </cfRule>
  </conditionalFormatting>
  <conditionalFormatting sqref="F53:G56">
    <cfRule type="expression" dxfId="270" priority="250">
      <formula>INDIRECT(ADDRESS(FLOOR((ROW()-2)/19,1)*19+4,FLOOR((COLUMN()-5)/5,1)*5+5))=16</formula>
    </cfRule>
  </conditionalFormatting>
  <conditionalFormatting sqref="F50:G56">
    <cfRule type="expression" dxfId="269" priority="249">
      <formula>INDIRECT(ADDRESS(FLOOR((ROW()-2)/19,1)*19+4,FLOOR((COLUMN()-5)/5,1)*5+5))=10</formula>
    </cfRule>
  </conditionalFormatting>
  <conditionalFormatting sqref="F48:G56">
    <cfRule type="expression" dxfId="268" priority="248">
      <formula>INDIRECT(ADDRESS(FLOOR((ROW()-2)/19,1)*19+4,FLOOR((COLUMN()-5)/5,1)*5+5))=6</formula>
    </cfRule>
  </conditionalFormatting>
  <conditionalFormatting sqref="J53:M56">
    <cfRule type="expression" dxfId="267" priority="247">
      <formula>INDIRECT(ADDRESS(FLOOR((ROW()-2)/19,1)*19+4,FLOOR((COLUMN()-5)/5,1)*5+5))=16</formula>
    </cfRule>
  </conditionalFormatting>
  <conditionalFormatting sqref="J50:M56">
    <cfRule type="expression" dxfId="266" priority="246">
      <formula>INDIRECT(ADDRESS(FLOOR((ROW()-2)/19,1)*19+4,FLOOR((COLUMN()-5)/5,1)*5+5))=10</formula>
    </cfRule>
  </conditionalFormatting>
  <conditionalFormatting sqref="J48:M56">
    <cfRule type="expression" dxfId="265" priority="245">
      <formula>INDIRECT(ADDRESS(FLOOR((ROW()-2)/19,1)*19+4,FLOOR((COLUMN()-5)/5,1)*5+5))=6</formula>
    </cfRule>
  </conditionalFormatting>
  <conditionalFormatting sqref="K53:L56">
    <cfRule type="expression" dxfId="264" priority="244">
      <formula>INDIRECT(ADDRESS(FLOOR((ROW()-2)/19,1)*19+4,FLOOR((COLUMN()-5)/5,1)*5+5))=16</formula>
    </cfRule>
  </conditionalFormatting>
  <conditionalFormatting sqref="K50:L56">
    <cfRule type="expression" dxfId="263" priority="243">
      <formula>INDIRECT(ADDRESS(FLOOR((ROW()-2)/19,1)*19+4,FLOOR((COLUMN()-5)/5,1)*5+5))=10</formula>
    </cfRule>
  </conditionalFormatting>
  <conditionalFormatting sqref="K48:L56">
    <cfRule type="expression" dxfId="262" priority="242">
      <formula>INDIRECT(ADDRESS(FLOOR((ROW()-2)/19,1)*19+4,FLOOR((COLUMN()-5)/5,1)*5+5))=6</formula>
    </cfRule>
  </conditionalFormatting>
  <conditionalFormatting sqref="O53:R56">
    <cfRule type="expression" dxfId="261" priority="241">
      <formula>INDIRECT(ADDRESS(FLOOR((ROW()-2)/19,1)*19+4,FLOOR((COLUMN()-5)/5,1)*5+5))=16</formula>
    </cfRule>
  </conditionalFormatting>
  <conditionalFormatting sqref="O50:R56">
    <cfRule type="expression" dxfId="260" priority="240">
      <formula>INDIRECT(ADDRESS(FLOOR((ROW()-2)/19,1)*19+4,FLOOR((COLUMN()-5)/5,1)*5+5))=10</formula>
    </cfRule>
  </conditionalFormatting>
  <conditionalFormatting sqref="O48:R56">
    <cfRule type="expression" dxfId="259" priority="239">
      <formula>INDIRECT(ADDRESS(FLOOR((ROW()-2)/19,1)*19+4,FLOOR((COLUMN()-5)/5,1)*5+5))=6</formula>
    </cfRule>
  </conditionalFormatting>
  <conditionalFormatting sqref="P53:Q56">
    <cfRule type="expression" dxfId="258" priority="238">
      <formula>INDIRECT(ADDRESS(FLOOR((ROW()-2)/19,1)*19+4,FLOOR((COLUMN()-5)/5,1)*5+5))=16</formula>
    </cfRule>
  </conditionalFormatting>
  <conditionalFormatting sqref="P50:Q56">
    <cfRule type="expression" dxfId="257" priority="237">
      <formula>INDIRECT(ADDRESS(FLOOR((ROW()-2)/19,1)*19+4,FLOOR((COLUMN()-5)/5,1)*5+5))=10</formula>
    </cfRule>
  </conditionalFormatting>
  <conditionalFormatting sqref="P48:Q56">
    <cfRule type="expression" dxfId="256" priority="236">
      <formula>INDIRECT(ADDRESS(FLOOR((ROW()-2)/19,1)*19+4,FLOOR((COLUMN()-5)/5,1)*5+5))=6</formula>
    </cfRule>
  </conditionalFormatting>
  <conditionalFormatting sqref="T53:W56">
    <cfRule type="expression" dxfId="255" priority="235">
      <formula>INDIRECT(ADDRESS(FLOOR((ROW()-2)/19,1)*19+4,FLOOR((COLUMN()-5)/5,1)*5+5))=16</formula>
    </cfRule>
  </conditionalFormatting>
  <conditionalFormatting sqref="T50:W56">
    <cfRule type="expression" dxfId="254" priority="234">
      <formula>INDIRECT(ADDRESS(FLOOR((ROW()-2)/19,1)*19+4,FLOOR((COLUMN()-5)/5,1)*5+5))=10</formula>
    </cfRule>
  </conditionalFormatting>
  <conditionalFormatting sqref="T48:W56">
    <cfRule type="expression" dxfId="253" priority="233">
      <formula>INDIRECT(ADDRESS(FLOOR((ROW()-2)/19,1)*19+4,FLOOR((COLUMN()-5)/5,1)*5+5))=6</formula>
    </cfRule>
  </conditionalFormatting>
  <conditionalFormatting sqref="U53:V56">
    <cfRule type="expression" dxfId="252" priority="232">
      <formula>INDIRECT(ADDRESS(FLOOR((ROW()-2)/19,1)*19+4,FLOOR((COLUMN()-5)/5,1)*5+5))=16</formula>
    </cfRule>
  </conditionalFormatting>
  <conditionalFormatting sqref="U50:V56">
    <cfRule type="expression" dxfId="251" priority="231">
      <formula>INDIRECT(ADDRESS(FLOOR((ROW()-2)/19,1)*19+4,FLOOR((COLUMN()-5)/5,1)*5+5))=10</formula>
    </cfRule>
  </conditionalFormatting>
  <conditionalFormatting sqref="U48:V56">
    <cfRule type="expression" dxfId="250" priority="230">
      <formula>INDIRECT(ADDRESS(FLOOR((ROW()-2)/19,1)*19+4,FLOOR((COLUMN()-5)/5,1)*5+5))=6</formula>
    </cfRule>
  </conditionalFormatting>
  <conditionalFormatting sqref="Y53:AB56">
    <cfRule type="expression" dxfId="249" priority="229">
      <formula>INDIRECT(ADDRESS(FLOOR((ROW()-2)/19,1)*19+4,FLOOR((COLUMN()-5)/5,1)*5+5))=16</formula>
    </cfRule>
  </conditionalFormatting>
  <conditionalFormatting sqref="Y50:AB56">
    <cfRule type="expression" dxfId="248" priority="228">
      <formula>INDIRECT(ADDRESS(FLOOR((ROW()-2)/19,1)*19+4,FLOOR((COLUMN()-5)/5,1)*5+5))=10</formula>
    </cfRule>
  </conditionalFormatting>
  <conditionalFormatting sqref="Y48:AB56">
    <cfRule type="expression" dxfId="247" priority="227">
      <formula>INDIRECT(ADDRESS(FLOOR((ROW()-2)/19,1)*19+4,FLOOR((COLUMN()-5)/5,1)*5+5))=6</formula>
    </cfRule>
  </conditionalFormatting>
  <conditionalFormatting sqref="Z53:AA56">
    <cfRule type="expression" dxfId="246" priority="226">
      <formula>INDIRECT(ADDRESS(FLOOR((ROW()-2)/19,1)*19+4,FLOOR((COLUMN()-5)/5,1)*5+5))=16</formula>
    </cfRule>
  </conditionalFormatting>
  <conditionalFormatting sqref="Z50:AA56">
    <cfRule type="expression" dxfId="245" priority="225">
      <formula>INDIRECT(ADDRESS(FLOOR((ROW()-2)/19,1)*19+4,FLOOR((COLUMN()-5)/5,1)*5+5))=10</formula>
    </cfRule>
  </conditionalFormatting>
  <conditionalFormatting sqref="Z48:AA56">
    <cfRule type="expression" dxfId="244" priority="224">
      <formula>INDIRECT(ADDRESS(FLOOR((ROW()-2)/19,1)*19+4,FLOOR((COLUMN()-5)/5,1)*5+5))=6</formula>
    </cfRule>
  </conditionalFormatting>
  <conditionalFormatting sqref="E72:H75">
    <cfRule type="expression" dxfId="243" priority="254">
      <formula>INDIRECT(ADDRESS(FLOOR((ROW()-2)/19,1)*19+4,FLOOR((COLUMN()-5)/5,1)*5+5))=16</formula>
    </cfRule>
  </conditionalFormatting>
  <conditionalFormatting sqref="E69:H75">
    <cfRule type="expression" dxfId="242" priority="223">
      <formula>INDIRECT(ADDRESS(FLOOR((ROW()-2)/19,1)*19+4,FLOOR((COLUMN()-5)/5,1)*5+5))=10</formula>
    </cfRule>
  </conditionalFormatting>
  <conditionalFormatting sqref="E67:H75">
    <cfRule type="expression" dxfId="241" priority="222">
      <formula>INDIRECT(ADDRESS(FLOOR((ROW()-2)/19,1)*19+4,FLOOR((COLUMN()-5)/5,1)*5+5))=6</formula>
    </cfRule>
  </conditionalFormatting>
  <conditionalFormatting sqref="F72:G75">
    <cfRule type="expression" dxfId="240" priority="221">
      <formula>INDIRECT(ADDRESS(FLOOR((ROW()-2)/19,1)*19+4,FLOOR((COLUMN()-5)/5,1)*5+5))=16</formula>
    </cfRule>
  </conditionalFormatting>
  <conditionalFormatting sqref="F69:G75">
    <cfRule type="expression" dxfId="239" priority="220">
      <formula>INDIRECT(ADDRESS(FLOOR((ROW()-2)/19,1)*19+4,FLOOR((COLUMN()-5)/5,1)*5+5))=10</formula>
    </cfRule>
  </conditionalFormatting>
  <conditionalFormatting sqref="F67:G75">
    <cfRule type="expression" dxfId="238" priority="219">
      <formula>INDIRECT(ADDRESS(FLOOR((ROW()-2)/19,1)*19+4,FLOOR((COLUMN()-5)/5,1)*5+5))=6</formula>
    </cfRule>
  </conditionalFormatting>
  <conditionalFormatting sqref="J72:K75 M72:M75">
    <cfRule type="expression" dxfId="237" priority="217">
      <formula>INDIRECT(ADDRESS(FLOOR((ROW()-2)/19,1)*19+4,FLOOR((COLUMN()-5)/5,1)*5+5))=16</formula>
    </cfRule>
  </conditionalFormatting>
  <conditionalFormatting sqref="J69:K75 M69:M75">
    <cfRule type="expression" dxfId="236" priority="216">
      <formula>INDIRECT(ADDRESS(FLOOR((ROW()-2)/19,1)*19+4,FLOOR((COLUMN()-5)/5,1)*5+5))=10</formula>
    </cfRule>
  </conditionalFormatting>
  <conditionalFormatting sqref="J67:K75 M67:M75">
    <cfRule type="expression" dxfId="235" priority="215">
      <formula>INDIRECT(ADDRESS(FLOOR((ROW()-2)/19,1)*19+4,FLOOR((COLUMN()-5)/5,1)*5+5))=6</formula>
    </cfRule>
  </conditionalFormatting>
  <conditionalFormatting sqref="K72:K75">
    <cfRule type="expression" dxfId="234" priority="214">
      <formula>INDIRECT(ADDRESS(FLOOR((ROW()-2)/19,1)*19+4,FLOOR((COLUMN()-5)/5,1)*5+5))=16</formula>
    </cfRule>
  </conditionalFormatting>
  <conditionalFormatting sqref="K69:K75">
    <cfRule type="expression" dxfId="233" priority="213">
      <formula>INDIRECT(ADDRESS(FLOOR((ROW()-2)/19,1)*19+4,FLOOR((COLUMN()-5)/5,1)*5+5))=10</formula>
    </cfRule>
  </conditionalFormatting>
  <conditionalFormatting sqref="K67:K75">
    <cfRule type="expression" dxfId="232" priority="212">
      <formula>INDIRECT(ADDRESS(FLOOR((ROW()-2)/19,1)*19+4,FLOOR((COLUMN()-5)/5,1)*5+5))=6</formula>
    </cfRule>
  </conditionalFormatting>
  <conditionalFormatting sqref="O72:P75 R72:R75">
    <cfRule type="expression" dxfId="231" priority="211">
      <formula>INDIRECT(ADDRESS(FLOOR((ROW()-2)/19,1)*19+4,FLOOR((COLUMN()-5)/5,1)*5+5))=16</formula>
    </cfRule>
  </conditionalFormatting>
  <conditionalFormatting sqref="O69:P75 R69:R75">
    <cfRule type="expression" dxfId="230" priority="210">
      <formula>INDIRECT(ADDRESS(FLOOR((ROW()-2)/19,1)*19+4,FLOOR((COLUMN()-5)/5,1)*5+5))=10</formula>
    </cfRule>
  </conditionalFormatting>
  <conditionalFormatting sqref="O67:P75 R67:R75">
    <cfRule type="expression" dxfId="229" priority="209">
      <formula>INDIRECT(ADDRESS(FLOOR((ROW()-2)/19,1)*19+4,FLOOR((COLUMN()-5)/5,1)*5+5))=6</formula>
    </cfRule>
  </conditionalFormatting>
  <conditionalFormatting sqref="P72:P75">
    <cfRule type="expression" dxfId="228" priority="208">
      <formula>INDIRECT(ADDRESS(FLOOR((ROW()-2)/19,1)*19+4,FLOOR((COLUMN()-5)/5,1)*5+5))=16</formula>
    </cfRule>
  </conditionalFormatting>
  <conditionalFormatting sqref="P69:P75">
    <cfRule type="expression" dxfId="227" priority="207">
      <formula>INDIRECT(ADDRESS(FLOOR((ROW()-2)/19,1)*19+4,FLOOR((COLUMN()-5)/5,1)*5+5))=10</formula>
    </cfRule>
  </conditionalFormatting>
  <conditionalFormatting sqref="P67:P75">
    <cfRule type="expression" dxfId="226" priority="206">
      <formula>INDIRECT(ADDRESS(FLOOR((ROW()-2)/19,1)*19+4,FLOOR((COLUMN()-5)/5,1)*5+5))=6</formula>
    </cfRule>
  </conditionalFormatting>
  <conditionalFormatting sqref="T72:U75 W72:W75">
    <cfRule type="expression" dxfId="225" priority="205">
      <formula>INDIRECT(ADDRESS(FLOOR((ROW()-2)/19,1)*19+4,FLOOR((COLUMN()-5)/5,1)*5+5))=16</formula>
    </cfRule>
  </conditionalFormatting>
  <conditionalFormatting sqref="T69:U75 W69:W75">
    <cfRule type="expression" dxfId="224" priority="204">
      <formula>INDIRECT(ADDRESS(FLOOR((ROW()-2)/19,1)*19+4,FLOOR((COLUMN()-5)/5,1)*5+5))=10</formula>
    </cfRule>
  </conditionalFormatting>
  <conditionalFormatting sqref="T67:U75 W67:W75">
    <cfRule type="expression" dxfId="223" priority="203">
      <formula>INDIRECT(ADDRESS(FLOOR((ROW()-2)/19,1)*19+4,FLOOR((COLUMN()-5)/5,1)*5+5))=6</formula>
    </cfRule>
  </conditionalFormatting>
  <conditionalFormatting sqref="U72:U75">
    <cfRule type="expression" dxfId="222" priority="202">
      <formula>INDIRECT(ADDRESS(FLOOR((ROW()-2)/19,1)*19+4,FLOOR((COLUMN()-5)/5,1)*5+5))=16</formula>
    </cfRule>
  </conditionalFormatting>
  <conditionalFormatting sqref="U69:U75">
    <cfRule type="expression" dxfId="221" priority="201">
      <formula>INDIRECT(ADDRESS(FLOOR((ROW()-2)/19,1)*19+4,FLOOR((COLUMN()-5)/5,1)*5+5))=10</formula>
    </cfRule>
  </conditionalFormatting>
  <conditionalFormatting sqref="U67:U75">
    <cfRule type="expression" dxfId="220" priority="200">
      <formula>INDIRECT(ADDRESS(FLOOR((ROW()-2)/19,1)*19+4,FLOOR((COLUMN()-5)/5,1)*5+5))=6</formula>
    </cfRule>
  </conditionalFormatting>
  <conditionalFormatting sqref="Y72:Z75 AB72:AB75">
    <cfRule type="expression" dxfId="219" priority="199">
      <formula>INDIRECT(ADDRESS(FLOOR((ROW()-2)/19,1)*19+4,FLOOR((COLUMN()-5)/5,1)*5+5))=16</formula>
    </cfRule>
  </conditionalFormatting>
  <conditionalFormatting sqref="Y69:Z75 AB69:AB75">
    <cfRule type="expression" dxfId="218" priority="198">
      <formula>INDIRECT(ADDRESS(FLOOR((ROW()-2)/19,1)*19+4,FLOOR((COLUMN()-5)/5,1)*5+5))=10</formula>
    </cfRule>
  </conditionalFormatting>
  <conditionalFormatting sqref="Y67:Z75 AB67:AB75">
    <cfRule type="expression" dxfId="217" priority="197">
      <formula>INDIRECT(ADDRESS(FLOOR((ROW()-2)/19,1)*19+4,FLOOR((COLUMN()-5)/5,1)*5+5))=6</formula>
    </cfRule>
  </conditionalFormatting>
  <conditionalFormatting sqref="Z72:Z75">
    <cfRule type="expression" dxfId="216" priority="196">
      <formula>INDIRECT(ADDRESS(FLOOR((ROW()-2)/19,1)*19+4,FLOOR((COLUMN()-5)/5,1)*5+5))=16</formula>
    </cfRule>
  </conditionalFormatting>
  <conditionalFormatting sqref="Z69:Z75">
    <cfRule type="expression" dxfId="215" priority="195">
      <formula>INDIRECT(ADDRESS(FLOOR((ROW()-2)/19,1)*19+4,FLOOR((COLUMN()-5)/5,1)*5+5))=10</formula>
    </cfRule>
  </conditionalFormatting>
  <conditionalFormatting sqref="Z67:Z75">
    <cfRule type="expression" dxfId="214" priority="194">
      <formula>INDIRECT(ADDRESS(FLOOR((ROW()-2)/19,1)*19+4,FLOOR((COLUMN()-5)/5,1)*5+5))=6</formula>
    </cfRule>
  </conditionalFormatting>
  <conditionalFormatting sqref="L72:L75">
    <cfRule type="expression" dxfId="213" priority="193">
      <formula>INDIRECT(ADDRESS(FLOOR((ROW()-2)/19,1)*19+4,FLOOR((COLUMN()-5)/5,1)*5+5))=16</formula>
    </cfRule>
  </conditionalFormatting>
  <conditionalFormatting sqref="L69:L75">
    <cfRule type="expression" dxfId="212" priority="192">
      <formula>INDIRECT(ADDRESS(FLOOR((ROW()-2)/19,1)*19+4,FLOOR((COLUMN()-5)/5,1)*5+5))=10</formula>
    </cfRule>
  </conditionalFormatting>
  <conditionalFormatting sqref="L67:L75">
    <cfRule type="expression" dxfId="211" priority="191">
      <formula>INDIRECT(ADDRESS(FLOOR((ROW()-2)/19,1)*19+4,FLOOR((COLUMN()-5)/5,1)*5+5))=6</formula>
    </cfRule>
  </conditionalFormatting>
  <conditionalFormatting sqref="L72:L75">
    <cfRule type="expression" dxfId="210" priority="190">
      <formula>INDIRECT(ADDRESS(FLOOR((ROW()-2)/19,1)*19+4,FLOOR((COLUMN()-5)/5,1)*5+5))=16</formula>
    </cfRule>
  </conditionalFormatting>
  <conditionalFormatting sqref="L69:L75">
    <cfRule type="expression" dxfId="209" priority="189">
      <formula>INDIRECT(ADDRESS(FLOOR((ROW()-2)/19,1)*19+4,FLOOR((COLUMN()-5)/5,1)*5+5))=10</formula>
    </cfRule>
  </conditionalFormatting>
  <conditionalFormatting sqref="L67:L75">
    <cfRule type="expression" dxfId="208" priority="188">
      <formula>INDIRECT(ADDRESS(FLOOR((ROW()-2)/19,1)*19+4,FLOOR((COLUMN()-5)/5,1)*5+5))=6</formula>
    </cfRule>
  </conditionalFormatting>
  <conditionalFormatting sqref="Q72:Q75">
    <cfRule type="expression" dxfId="207" priority="187">
      <formula>INDIRECT(ADDRESS(FLOOR((ROW()-2)/19,1)*19+4,FLOOR((COLUMN()-5)/5,1)*5+5))=16</formula>
    </cfRule>
  </conditionalFormatting>
  <conditionalFormatting sqref="Q69:Q75">
    <cfRule type="expression" dxfId="206" priority="186">
      <formula>INDIRECT(ADDRESS(FLOOR((ROW()-2)/19,1)*19+4,FLOOR((COLUMN()-5)/5,1)*5+5))=10</formula>
    </cfRule>
  </conditionalFormatting>
  <conditionalFormatting sqref="Q67:Q75">
    <cfRule type="expression" dxfId="205" priority="185">
      <formula>INDIRECT(ADDRESS(FLOOR((ROW()-2)/19,1)*19+4,FLOOR((COLUMN()-5)/5,1)*5+5))=6</formula>
    </cfRule>
  </conditionalFormatting>
  <conditionalFormatting sqref="Q72:Q75">
    <cfRule type="expression" dxfId="204" priority="184">
      <formula>INDIRECT(ADDRESS(FLOOR((ROW()-2)/19,1)*19+4,FLOOR((COLUMN()-5)/5,1)*5+5))=16</formula>
    </cfRule>
  </conditionalFormatting>
  <conditionalFormatting sqref="Q69:Q75">
    <cfRule type="expression" dxfId="203" priority="183">
      <formula>INDIRECT(ADDRESS(FLOOR((ROW()-2)/19,1)*19+4,FLOOR((COLUMN()-5)/5,1)*5+5))=10</formula>
    </cfRule>
  </conditionalFormatting>
  <conditionalFormatting sqref="Q67:Q75">
    <cfRule type="expression" dxfId="202" priority="182">
      <formula>INDIRECT(ADDRESS(FLOOR((ROW()-2)/19,1)*19+4,FLOOR((COLUMN()-5)/5,1)*5+5))=6</formula>
    </cfRule>
  </conditionalFormatting>
  <conditionalFormatting sqref="V72:V75">
    <cfRule type="expression" dxfId="201" priority="181">
      <formula>INDIRECT(ADDRESS(FLOOR((ROW()-2)/19,1)*19+4,FLOOR((COLUMN()-5)/5,1)*5+5))=16</formula>
    </cfRule>
  </conditionalFormatting>
  <conditionalFormatting sqref="V69:V75">
    <cfRule type="expression" dxfId="200" priority="180">
      <formula>INDIRECT(ADDRESS(FLOOR((ROW()-2)/19,1)*19+4,FLOOR((COLUMN()-5)/5,1)*5+5))=10</formula>
    </cfRule>
  </conditionalFormatting>
  <conditionalFormatting sqref="V67:V75">
    <cfRule type="expression" dxfId="199" priority="179">
      <formula>INDIRECT(ADDRESS(FLOOR((ROW()-2)/19,1)*19+4,FLOOR((COLUMN()-5)/5,1)*5+5))=6</formula>
    </cfRule>
  </conditionalFormatting>
  <conditionalFormatting sqref="V72:V75">
    <cfRule type="expression" dxfId="198" priority="178">
      <formula>INDIRECT(ADDRESS(FLOOR((ROW()-2)/19,1)*19+4,FLOOR((COLUMN()-5)/5,1)*5+5))=16</formula>
    </cfRule>
  </conditionalFormatting>
  <conditionalFormatting sqref="V69:V75">
    <cfRule type="expression" dxfId="197" priority="177">
      <formula>INDIRECT(ADDRESS(FLOOR((ROW()-2)/19,1)*19+4,FLOOR((COLUMN()-5)/5,1)*5+5))=10</formula>
    </cfRule>
  </conditionalFormatting>
  <conditionalFormatting sqref="V67:V75">
    <cfRule type="expression" dxfId="196" priority="176">
      <formula>INDIRECT(ADDRESS(FLOOR((ROW()-2)/19,1)*19+4,FLOOR((COLUMN()-5)/5,1)*5+5))=6</formula>
    </cfRule>
  </conditionalFormatting>
  <conditionalFormatting sqref="AA72:AA75">
    <cfRule type="expression" dxfId="195" priority="175">
      <formula>INDIRECT(ADDRESS(FLOOR((ROW()-2)/19,1)*19+4,FLOOR((COLUMN()-5)/5,1)*5+5))=16</formula>
    </cfRule>
  </conditionalFormatting>
  <conditionalFormatting sqref="AA69:AA75">
    <cfRule type="expression" dxfId="194" priority="174">
      <formula>INDIRECT(ADDRESS(FLOOR((ROW()-2)/19,1)*19+4,FLOOR((COLUMN()-5)/5,1)*5+5))=10</formula>
    </cfRule>
  </conditionalFormatting>
  <conditionalFormatting sqref="AA67:AA75">
    <cfRule type="expression" dxfId="193" priority="173">
      <formula>INDIRECT(ADDRESS(FLOOR((ROW()-2)/19,1)*19+4,FLOOR((COLUMN()-5)/5,1)*5+5))=6</formula>
    </cfRule>
  </conditionalFormatting>
  <conditionalFormatting sqref="AA72:AA75">
    <cfRule type="expression" dxfId="192" priority="172">
      <formula>INDIRECT(ADDRESS(FLOOR((ROW()-2)/19,1)*19+4,FLOOR((COLUMN()-5)/5,1)*5+5))=16</formula>
    </cfRule>
  </conditionalFormatting>
  <conditionalFormatting sqref="AA69:AA75">
    <cfRule type="expression" dxfId="191" priority="171">
      <formula>INDIRECT(ADDRESS(FLOOR((ROW()-2)/19,1)*19+4,FLOOR((COLUMN()-5)/5,1)*5+5))=10</formula>
    </cfRule>
  </conditionalFormatting>
  <conditionalFormatting sqref="AA67:AA75">
    <cfRule type="expression" dxfId="190" priority="170">
      <formula>INDIRECT(ADDRESS(FLOOR((ROW()-2)/19,1)*19+4,FLOOR((COLUMN()-5)/5,1)*5+5))=6</formula>
    </cfRule>
  </conditionalFormatting>
  <conditionalFormatting sqref="E91:H94">
    <cfRule type="expression" dxfId="189" priority="169">
      <formula>INDIRECT(ADDRESS(FLOOR((ROW()-2)/19,1)*19+4,FLOOR((COLUMN()-5)/5,1)*5+5))=16</formula>
    </cfRule>
  </conditionalFormatting>
  <conditionalFormatting sqref="E88:H94">
    <cfRule type="expression" dxfId="188" priority="168">
      <formula>INDIRECT(ADDRESS(FLOOR((ROW()-2)/19,1)*19+4,FLOOR((COLUMN()-5)/5,1)*5+5))=10</formula>
    </cfRule>
  </conditionalFormatting>
  <conditionalFormatting sqref="E86:H94">
    <cfRule type="expression" dxfId="187" priority="167">
      <formula>INDIRECT(ADDRESS(FLOOR((ROW()-2)/19,1)*19+4,FLOOR((COLUMN()-5)/5,1)*5+5))=6</formula>
    </cfRule>
  </conditionalFormatting>
  <conditionalFormatting sqref="F91:G94">
    <cfRule type="expression" dxfId="186" priority="166">
      <formula>INDIRECT(ADDRESS(FLOOR((ROW()-2)/19,1)*19+4,FLOOR((COLUMN()-5)/5,1)*5+5))=16</formula>
    </cfRule>
  </conditionalFormatting>
  <conditionalFormatting sqref="F88:G94">
    <cfRule type="expression" dxfId="185" priority="165">
      <formula>INDIRECT(ADDRESS(FLOOR((ROW()-2)/19,1)*19+4,FLOOR((COLUMN()-5)/5,1)*5+5))=10</formula>
    </cfRule>
  </conditionalFormatting>
  <conditionalFormatting sqref="F86:G94">
    <cfRule type="expression" dxfId="184" priority="164">
      <formula>INDIRECT(ADDRESS(FLOOR((ROW()-2)/19,1)*19+4,FLOOR((COLUMN()-5)/5,1)*5+5))=6</formula>
    </cfRule>
  </conditionalFormatting>
  <conditionalFormatting sqref="J91:M94">
    <cfRule type="expression" dxfId="183" priority="163">
      <formula>INDIRECT(ADDRESS(FLOOR((ROW()-2)/19,1)*19+4,FLOOR((COLUMN()-5)/5,1)*5+5))=16</formula>
    </cfRule>
  </conditionalFormatting>
  <conditionalFormatting sqref="J88:M94">
    <cfRule type="expression" dxfId="182" priority="162">
      <formula>INDIRECT(ADDRESS(FLOOR((ROW()-2)/19,1)*19+4,FLOOR((COLUMN()-5)/5,1)*5+5))=10</formula>
    </cfRule>
  </conditionalFormatting>
  <conditionalFormatting sqref="J86:M94">
    <cfRule type="expression" dxfId="181" priority="161">
      <formula>INDIRECT(ADDRESS(FLOOR((ROW()-2)/19,1)*19+4,FLOOR((COLUMN()-5)/5,1)*5+5))=6</formula>
    </cfRule>
  </conditionalFormatting>
  <conditionalFormatting sqref="K91:L94">
    <cfRule type="expression" dxfId="180" priority="160">
      <formula>INDIRECT(ADDRESS(FLOOR((ROW()-2)/19,1)*19+4,FLOOR((COLUMN()-5)/5,1)*5+5))=16</formula>
    </cfRule>
  </conditionalFormatting>
  <conditionalFormatting sqref="K88:L94">
    <cfRule type="expression" dxfId="179" priority="159">
      <formula>INDIRECT(ADDRESS(FLOOR((ROW()-2)/19,1)*19+4,FLOOR((COLUMN()-5)/5,1)*5+5))=10</formula>
    </cfRule>
  </conditionalFormatting>
  <conditionalFormatting sqref="K86:L94">
    <cfRule type="expression" dxfId="178" priority="158">
      <formula>INDIRECT(ADDRESS(FLOOR((ROW()-2)/19,1)*19+4,FLOOR((COLUMN()-5)/5,1)*5+5))=6</formula>
    </cfRule>
  </conditionalFormatting>
  <conditionalFormatting sqref="O91:R94">
    <cfRule type="expression" dxfId="177" priority="157">
      <formula>INDIRECT(ADDRESS(FLOOR((ROW()-2)/19,1)*19+4,FLOOR((COLUMN()-5)/5,1)*5+5))=16</formula>
    </cfRule>
  </conditionalFormatting>
  <conditionalFormatting sqref="O88:R94">
    <cfRule type="expression" dxfId="176" priority="156">
      <formula>INDIRECT(ADDRESS(FLOOR((ROW()-2)/19,1)*19+4,FLOOR((COLUMN()-5)/5,1)*5+5))=10</formula>
    </cfRule>
  </conditionalFormatting>
  <conditionalFormatting sqref="O86:R94">
    <cfRule type="expression" dxfId="175" priority="155">
      <formula>INDIRECT(ADDRESS(FLOOR((ROW()-2)/19,1)*19+4,FLOOR((COLUMN()-5)/5,1)*5+5))=6</formula>
    </cfRule>
  </conditionalFormatting>
  <conditionalFormatting sqref="P91:Q94">
    <cfRule type="expression" dxfId="174" priority="154">
      <formula>INDIRECT(ADDRESS(FLOOR((ROW()-2)/19,1)*19+4,FLOOR((COLUMN()-5)/5,1)*5+5))=16</formula>
    </cfRule>
  </conditionalFormatting>
  <conditionalFormatting sqref="P88:Q94">
    <cfRule type="expression" dxfId="173" priority="153">
      <formula>INDIRECT(ADDRESS(FLOOR((ROW()-2)/19,1)*19+4,FLOOR((COLUMN()-5)/5,1)*5+5))=10</formula>
    </cfRule>
  </conditionalFormatting>
  <conditionalFormatting sqref="P86:Q94">
    <cfRule type="expression" dxfId="172" priority="152">
      <formula>INDIRECT(ADDRESS(FLOOR((ROW()-2)/19,1)*19+4,FLOOR((COLUMN()-5)/5,1)*5+5))=6</formula>
    </cfRule>
  </conditionalFormatting>
  <conditionalFormatting sqref="T91:W94">
    <cfRule type="expression" dxfId="171" priority="151">
      <formula>INDIRECT(ADDRESS(FLOOR((ROW()-2)/19,1)*19+4,FLOOR((COLUMN()-5)/5,1)*5+5))=16</formula>
    </cfRule>
  </conditionalFormatting>
  <conditionalFormatting sqref="T88:W94">
    <cfRule type="expression" dxfId="170" priority="150">
      <formula>INDIRECT(ADDRESS(FLOOR((ROW()-2)/19,1)*19+4,FLOOR((COLUMN()-5)/5,1)*5+5))=10</formula>
    </cfRule>
  </conditionalFormatting>
  <conditionalFormatting sqref="T86:W94">
    <cfRule type="expression" dxfId="169" priority="149">
      <formula>INDIRECT(ADDRESS(FLOOR((ROW()-2)/19,1)*19+4,FLOOR((COLUMN()-5)/5,1)*5+5))=6</formula>
    </cfRule>
  </conditionalFormatting>
  <conditionalFormatting sqref="U91:V94">
    <cfRule type="expression" dxfId="168" priority="148">
      <formula>INDIRECT(ADDRESS(FLOOR((ROW()-2)/19,1)*19+4,FLOOR((COLUMN()-5)/5,1)*5+5))=16</formula>
    </cfRule>
  </conditionalFormatting>
  <conditionalFormatting sqref="U88:V94">
    <cfRule type="expression" dxfId="167" priority="147">
      <formula>INDIRECT(ADDRESS(FLOOR((ROW()-2)/19,1)*19+4,FLOOR((COLUMN()-5)/5,1)*5+5))=10</formula>
    </cfRule>
  </conditionalFormatting>
  <conditionalFormatting sqref="U86:V94">
    <cfRule type="expression" dxfId="166" priority="146">
      <formula>INDIRECT(ADDRESS(FLOOR((ROW()-2)/19,1)*19+4,FLOOR((COLUMN()-5)/5,1)*5+5))=6</formula>
    </cfRule>
  </conditionalFormatting>
  <conditionalFormatting sqref="Y91:AB94">
    <cfRule type="expression" dxfId="165" priority="145">
      <formula>INDIRECT(ADDRESS(FLOOR((ROW()-2)/19,1)*19+4,FLOOR((COLUMN()-5)/5,1)*5+5))=16</formula>
    </cfRule>
  </conditionalFormatting>
  <conditionalFormatting sqref="Y88:AB94">
    <cfRule type="expression" dxfId="164" priority="144">
      <formula>INDIRECT(ADDRESS(FLOOR((ROW()-2)/19,1)*19+4,FLOOR((COLUMN()-5)/5,1)*5+5))=10</formula>
    </cfRule>
  </conditionalFormatting>
  <conditionalFormatting sqref="Y86:AB94">
    <cfRule type="expression" dxfId="163" priority="143">
      <formula>INDIRECT(ADDRESS(FLOOR((ROW()-2)/19,1)*19+4,FLOOR((COLUMN()-5)/5,1)*5+5))=6</formula>
    </cfRule>
  </conditionalFormatting>
  <conditionalFormatting sqref="Z91:AA94">
    <cfRule type="expression" dxfId="162" priority="142">
      <formula>INDIRECT(ADDRESS(FLOOR((ROW()-2)/19,1)*19+4,FLOOR((COLUMN()-5)/5,1)*5+5))=16</formula>
    </cfRule>
  </conditionalFormatting>
  <conditionalFormatting sqref="Z88:AA94">
    <cfRule type="expression" dxfId="161" priority="141">
      <formula>INDIRECT(ADDRESS(FLOOR((ROW()-2)/19,1)*19+4,FLOOR((COLUMN()-5)/5,1)*5+5))=10</formula>
    </cfRule>
  </conditionalFormatting>
  <conditionalFormatting sqref="Z86:AA94">
    <cfRule type="expression" dxfId="160" priority="140">
      <formula>INDIRECT(ADDRESS(FLOOR((ROW()-2)/19,1)*19+4,FLOOR((COLUMN()-5)/5,1)*5+5))=6</formula>
    </cfRule>
  </conditionalFormatting>
  <conditionalFormatting sqref="E110:H113">
    <cfRule type="expression" dxfId="159" priority="139">
      <formula>INDIRECT(ADDRESS(FLOOR((ROW()-2)/19,1)*19+4,FLOOR((COLUMN()-5)/5,1)*5+5))=16</formula>
    </cfRule>
  </conditionalFormatting>
  <conditionalFormatting sqref="E107:H113">
    <cfRule type="expression" dxfId="158" priority="138">
      <formula>INDIRECT(ADDRESS(FLOOR((ROW()-2)/19,1)*19+4,FLOOR((COLUMN()-5)/5,1)*5+5))=10</formula>
    </cfRule>
  </conditionalFormatting>
  <conditionalFormatting sqref="E105:H113">
    <cfRule type="expression" dxfId="157" priority="137">
      <formula>INDIRECT(ADDRESS(FLOOR((ROW()-2)/19,1)*19+4,FLOOR((COLUMN()-5)/5,1)*5+5))=6</formula>
    </cfRule>
  </conditionalFormatting>
  <conditionalFormatting sqref="F110:G113">
    <cfRule type="expression" dxfId="156" priority="136">
      <formula>INDIRECT(ADDRESS(FLOOR((ROW()-2)/19,1)*19+4,FLOOR((COLUMN()-5)/5,1)*5+5))=16</formula>
    </cfRule>
  </conditionalFormatting>
  <conditionalFormatting sqref="F107:G113">
    <cfRule type="expression" dxfId="155" priority="135">
      <formula>INDIRECT(ADDRESS(FLOOR((ROW()-2)/19,1)*19+4,FLOOR((COLUMN()-5)/5,1)*5+5))=10</formula>
    </cfRule>
  </conditionalFormatting>
  <conditionalFormatting sqref="F105:G113">
    <cfRule type="expression" dxfId="154" priority="134">
      <formula>INDIRECT(ADDRESS(FLOOR((ROW()-2)/19,1)*19+4,FLOOR((COLUMN()-5)/5,1)*5+5))=6</formula>
    </cfRule>
  </conditionalFormatting>
  <conditionalFormatting sqref="J110:K113 M110:M113">
    <cfRule type="expression" dxfId="153" priority="133">
      <formula>INDIRECT(ADDRESS(FLOOR((ROW()-2)/19,1)*19+4,FLOOR((COLUMN()-5)/5,1)*5+5))=16</formula>
    </cfRule>
  </conditionalFormatting>
  <conditionalFormatting sqref="J107:K113 M107:M113">
    <cfRule type="expression" dxfId="152" priority="132">
      <formula>INDIRECT(ADDRESS(FLOOR((ROW()-2)/19,1)*19+4,FLOOR((COLUMN()-5)/5,1)*5+5))=10</formula>
    </cfRule>
  </conditionalFormatting>
  <conditionalFormatting sqref="J105:K113 M105:M113">
    <cfRule type="expression" dxfId="151" priority="131">
      <formula>INDIRECT(ADDRESS(FLOOR((ROW()-2)/19,1)*19+4,FLOOR((COLUMN()-5)/5,1)*5+5))=6</formula>
    </cfRule>
  </conditionalFormatting>
  <conditionalFormatting sqref="K110:K113">
    <cfRule type="expression" dxfId="150" priority="130">
      <formula>INDIRECT(ADDRESS(FLOOR((ROW()-2)/19,1)*19+4,FLOOR((COLUMN()-5)/5,1)*5+5))=16</formula>
    </cfRule>
  </conditionalFormatting>
  <conditionalFormatting sqref="K107:K113">
    <cfRule type="expression" dxfId="149" priority="129">
      <formula>INDIRECT(ADDRESS(FLOOR((ROW()-2)/19,1)*19+4,FLOOR((COLUMN()-5)/5,1)*5+5))=10</formula>
    </cfRule>
  </conditionalFormatting>
  <conditionalFormatting sqref="K105:K113">
    <cfRule type="expression" dxfId="148" priority="128">
      <formula>INDIRECT(ADDRESS(FLOOR((ROW()-2)/19,1)*19+4,FLOOR((COLUMN()-5)/5,1)*5+5))=6</formula>
    </cfRule>
  </conditionalFormatting>
  <conditionalFormatting sqref="O110:P113 R110:R113">
    <cfRule type="expression" dxfId="147" priority="127">
      <formula>INDIRECT(ADDRESS(FLOOR((ROW()-2)/19,1)*19+4,FLOOR((COLUMN()-5)/5,1)*5+5))=16</formula>
    </cfRule>
  </conditionalFormatting>
  <conditionalFormatting sqref="O107:P113 R107:R113">
    <cfRule type="expression" dxfId="146" priority="126">
      <formula>INDIRECT(ADDRESS(FLOOR((ROW()-2)/19,1)*19+4,FLOOR((COLUMN()-5)/5,1)*5+5))=10</formula>
    </cfRule>
  </conditionalFormatting>
  <conditionalFormatting sqref="O105:P113 R105:R113">
    <cfRule type="expression" dxfId="145" priority="125">
      <formula>INDIRECT(ADDRESS(FLOOR((ROW()-2)/19,1)*19+4,FLOOR((COLUMN()-5)/5,1)*5+5))=6</formula>
    </cfRule>
  </conditionalFormatting>
  <conditionalFormatting sqref="P110:P113">
    <cfRule type="expression" dxfId="144" priority="124">
      <formula>INDIRECT(ADDRESS(FLOOR((ROW()-2)/19,1)*19+4,FLOOR((COLUMN()-5)/5,1)*5+5))=16</formula>
    </cfRule>
  </conditionalFormatting>
  <conditionalFormatting sqref="P107:P113">
    <cfRule type="expression" dxfId="143" priority="123">
      <formula>INDIRECT(ADDRESS(FLOOR((ROW()-2)/19,1)*19+4,FLOOR((COLUMN()-5)/5,1)*5+5))=10</formula>
    </cfRule>
  </conditionalFormatting>
  <conditionalFormatting sqref="P105:P113">
    <cfRule type="expression" dxfId="142" priority="122">
      <formula>INDIRECT(ADDRESS(FLOOR((ROW()-2)/19,1)*19+4,FLOOR((COLUMN()-5)/5,1)*5+5))=6</formula>
    </cfRule>
  </conditionalFormatting>
  <conditionalFormatting sqref="T110:U113 W110:W113">
    <cfRule type="expression" dxfId="141" priority="121">
      <formula>INDIRECT(ADDRESS(FLOOR((ROW()-2)/19,1)*19+4,FLOOR((COLUMN()-5)/5,1)*5+5))=16</formula>
    </cfRule>
  </conditionalFormatting>
  <conditionalFormatting sqref="T107:U113 W107:W113">
    <cfRule type="expression" dxfId="140" priority="120">
      <formula>INDIRECT(ADDRESS(FLOOR((ROW()-2)/19,1)*19+4,FLOOR((COLUMN()-5)/5,1)*5+5))=10</formula>
    </cfRule>
  </conditionalFormatting>
  <conditionalFormatting sqref="T105:U113 W105:W113">
    <cfRule type="expression" dxfId="139" priority="119">
      <formula>INDIRECT(ADDRESS(FLOOR((ROW()-2)/19,1)*19+4,FLOOR((COLUMN()-5)/5,1)*5+5))=6</formula>
    </cfRule>
  </conditionalFormatting>
  <conditionalFormatting sqref="U110:U113">
    <cfRule type="expression" dxfId="138" priority="118">
      <formula>INDIRECT(ADDRESS(FLOOR((ROW()-2)/19,1)*19+4,FLOOR((COLUMN()-5)/5,1)*5+5))=16</formula>
    </cfRule>
  </conditionalFormatting>
  <conditionalFormatting sqref="U107:U113">
    <cfRule type="expression" dxfId="137" priority="117">
      <formula>INDIRECT(ADDRESS(FLOOR((ROW()-2)/19,1)*19+4,FLOOR((COLUMN()-5)/5,1)*5+5))=10</formula>
    </cfRule>
  </conditionalFormatting>
  <conditionalFormatting sqref="U105:U113">
    <cfRule type="expression" dxfId="136" priority="116">
      <formula>INDIRECT(ADDRESS(FLOOR((ROW()-2)/19,1)*19+4,FLOOR((COLUMN()-5)/5,1)*5+5))=6</formula>
    </cfRule>
  </conditionalFormatting>
  <conditionalFormatting sqref="Y110:Z113 AB110:AB113">
    <cfRule type="expression" dxfId="135" priority="115">
      <formula>INDIRECT(ADDRESS(FLOOR((ROW()-2)/19,1)*19+4,FLOOR((COLUMN()-5)/5,1)*5+5))=16</formula>
    </cfRule>
  </conditionalFormatting>
  <conditionalFormatting sqref="Y107:Z113 AB107:AB113">
    <cfRule type="expression" dxfId="134" priority="114">
      <formula>INDIRECT(ADDRESS(FLOOR((ROW()-2)/19,1)*19+4,FLOOR((COLUMN()-5)/5,1)*5+5))=10</formula>
    </cfRule>
  </conditionalFormatting>
  <conditionalFormatting sqref="Y105:Z113 AB105:AB113">
    <cfRule type="expression" dxfId="133" priority="113">
      <formula>INDIRECT(ADDRESS(FLOOR((ROW()-2)/19,1)*19+4,FLOOR((COLUMN()-5)/5,1)*5+5))=6</formula>
    </cfRule>
  </conditionalFormatting>
  <conditionalFormatting sqref="Z110:Z113">
    <cfRule type="expression" dxfId="132" priority="112">
      <formula>INDIRECT(ADDRESS(FLOOR((ROW()-2)/19,1)*19+4,FLOOR((COLUMN()-5)/5,1)*5+5))=16</formula>
    </cfRule>
  </conditionalFormatting>
  <conditionalFormatting sqref="Z107:Z113">
    <cfRule type="expression" dxfId="131" priority="111">
      <formula>INDIRECT(ADDRESS(FLOOR((ROW()-2)/19,1)*19+4,FLOOR((COLUMN()-5)/5,1)*5+5))=10</formula>
    </cfRule>
  </conditionalFormatting>
  <conditionalFormatting sqref="Z105:Z113">
    <cfRule type="expression" dxfId="130" priority="110">
      <formula>INDIRECT(ADDRESS(FLOOR((ROW()-2)/19,1)*19+4,FLOOR((COLUMN()-5)/5,1)*5+5))=6</formula>
    </cfRule>
  </conditionalFormatting>
  <conditionalFormatting sqref="L110:L113">
    <cfRule type="expression" dxfId="129" priority="109">
      <formula>INDIRECT(ADDRESS(FLOOR((ROW()-2)/19,1)*19+4,FLOOR((COLUMN()-5)/5,1)*5+5))=16</formula>
    </cfRule>
  </conditionalFormatting>
  <conditionalFormatting sqref="L107:L113">
    <cfRule type="expression" dxfId="128" priority="108">
      <formula>INDIRECT(ADDRESS(FLOOR((ROW()-2)/19,1)*19+4,FLOOR((COLUMN()-5)/5,1)*5+5))=10</formula>
    </cfRule>
  </conditionalFormatting>
  <conditionalFormatting sqref="L105:L113">
    <cfRule type="expression" dxfId="127" priority="107">
      <formula>INDIRECT(ADDRESS(FLOOR((ROW()-2)/19,1)*19+4,FLOOR((COLUMN()-5)/5,1)*5+5))=6</formula>
    </cfRule>
  </conditionalFormatting>
  <conditionalFormatting sqref="L110:L113">
    <cfRule type="expression" dxfId="126" priority="106">
      <formula>INDIRECT(ADDRESS(FLOOR((ROW()-2)/19,1)*19+4,FLOOR((COLUMN()-5)/5,1)*5+5))=16</formula>
    </cfRule>
  </conditionalFormatting>
  <conditionalFormatting sqref="L107:L113">
    <cfRule type="expression" dxfId="125" priority="105">
      <formula>INDIRECT(ADDRESS(FLOOR((ROW()-2)/19,1)*19+4,FLOOR((COLUMN()-5)/5,1)*5+5))=10</formula>
    </cfRule>
  </conditionalFormatting>
  <conditionalFormatting sqref="L105:L113">
    <cfRule type="expression" dxfId="124" priority="104">
      <formula>INDIRECT(ADDRESS(FLOOR((ROW()-2)/19,1)*19+4,FLOOR((COLUMN()-5)/5,1)*5+5))=6</formula>
    </cfRule>
  </conditionalFormatting>
  <conditionalFormatting sqref="Q110:Q113">
    <cfRule type="expression" dxfId="123" priority="103">
      <formula>INDIRECT(ADDRESS(FLOOR((ROW()-2)/19,1)*19+4,FLOOR((COLUMN()-5)/5,1)*5+5))=16</formula>
    </cfRule>
  </conditionalFormatting>
  <conditionalFormatting sqref="Q107:Q113">
    <cfRule type="expression" dxfId="122" priority="102">
      <formula>INDIRECT(ADDRESS(FLOOR((ROW()-2)/19,1)*19+4,FLOOR((COLUMN()-5)/5,1)*5+5))=10</formula>
    </cfRule>
  </conditionalFormatting>
  <conditionalFormatting sqref="Q105:Q113">
    <cfRule type="expression" dxfId="121" priority="101">
      <formula>INDIRECT(ADDRESS(FLOOR((ROW()-2)/19,1)*19+4,FLOOR((COLUMN()-5)/5,1)*5+5))=6</formula>
    </cfRule>
  </conditionalFormatting>
  <conditionalFormatting sqref="Q110:Q113">
    <cfRule type="expression" dxfId="120" priority="100">
      <formula>INDIRECT(ADDRESS(FLOOR((ROW()-2)/19,1)*19+4,FLOOR((COLUMN()-5)/5,1)*5+5))=16</formula>
    </cfRule>
  </conditionalFormatting>
  <conditionalFormatting sqref="Q107:Q113">
    <cfRule type="expression" dxfId="119" priority="99">
      <formula>INDIRECT(ADDRESS(FLOOR((ROW()-2)/19,1)*19+4,FLOOR((COLUMN()-5)/5,1)*5+5))=10</formula>
    </cfRule>
  </conditionalFormatting>
  <conditionalFormatting sqref="Q105:Q113">
    <cfRule type="expression" dxfId="118" priority="98">
      <formula>INDIRECT(ADDRESS(FLOOR((ROW()-2)/19,1)*19+4,FLOOR((COLUMN()-5)/5,1)*5+5))=6</formula>
    </cfRule>
  </conditionalFormatting>
  <conditionalFormatting sqref="V110:V113">
    <cfRule type="expression" dxfId="117" priority="97">
      <formula>INDIRECT(ADDRESS(FLOOR((ROW()-2)/19,1)*19+4,FLOOR((COLUMN()-5)/5,1)*5+5))=16</formula>
    </cfRule>
  </conditionalFormatting>
  <conditionalFormatting sqref="V107:V113">
    <cfRule type="expression" dxfId="116" priority="96">
      <formula>INDIRECT(ADDRESS(FLOOR((ROW()-2)/19,1)*19+4,FLOOR((COLUMN()-5)/5,1)*5+5))=10</formula>
    </cfRule>
  </conditionalFormatting>
  <conditionalFormatting sqref="V105:V113">
    <cfRule type="expression" dxfId="115" priority="95">
      <formula>INDIRECT(ADDRESS(FLOOR((ROW()-2)/19,1)*19+4,FLOOR((COLUMN()-5)/5,1)*5+5))=6</formula>
    </cfRule>
  </conditionalFormatting>
  <conditionalFormatting sqref="V110:V113">
    <cfRule type="expression" dxfId="114" priority="94">
      <formula>INDIRECT(ADDRESS(FLOOR((ROW()-2)/19,1)*19+4,FLOOR((COLUMN()-5)/5,1)*5+5))=16</formula>
    </cfRule>
  </conditionalFormatting>
  <conditionalFormatting sqref="V107:V113">
    <cfRule type="expression" dxfId="113" priority="93">
      <formula>INDIRECT(ADDRESS(FLOOR((ROW()-2)/19,1)*19+4,FLOOR((COLUMN()-5)/5,1)*5+5))=10</formula>
    </cfRule>
  </conditionalFormatting>
  <conditionalFormatting sqref="V105:V113">
    <cfRule type="expression" dxfId="112" priority="92">
      <formula>INDIRECT(ADDRESS(FLOOR((ROW()-2)/19,1)*19+4,FLOOR((COLUMN()-5)/5,1)*5+5))=6</formula>
    </cfRule>
  </conditionalFormatting>
  <conditionalFormatting sqref="AA110:AA113">
    <cfRule type="expression" dxfId="111" priority="91">
      <formula>INDIRECT(ADDRESS(FLOOR((ROW()-2)/19,1)*19+4,FLOOR((COLUMN()-5)/5,1)*5+5))=16</formula>
    </cfRule>
  </conditionalFormatting>
  <conditionalFormatting sqref="AA107:AA113">
    <cfRule type="expression" dxfId="110" priority="90">
      <formula>INDIRECT(ADDRESS(FLOOR((ROW()-2)/19,1)*19+4,FLOOR((COLUMN()-5)/5,1)*5+5))=10</formula>
    </cfRule>
  </conditionalFormatting>
  <conditionalFormatting sqref="AA105:AA113">
    <cfRule type="expression" dxfId="109" priority="89">
      <formula>INDIRECT(ADDRESS(FLOOR((ROW()-2)/19,1)*19+4,FLOOR((COLUMN()-5)/5,1)*5+5))=6</formula>
    </cfRule>
  </conditionalFormatting>
  <conditionalFormatting sqref="AA110:AA113">
    <cfRule type="expression" dxfId="108" priority="88">
      <formula>INDIRECT(ADDRESS(FLOOR((ROW()-2)/19,1)*19+4,FLOOR((COLUMN()-5)/5,1)*5+5))=16</formula>
    </cfRule>
  </conditionalFormatting>
  <conditionalFormatting sqref="AA107:AA113">
    <cfRule type="expression" dxfId="107" priority="87">
      <formula>INDIRECT(ADDRESS(FLOOR((ROW()-2)/19,1)*19+4,FLOOR((COLUMN()-5)/5,1)*5+5))=10</formula>
    </cfRule>
  </conditionalFormatting>
  <conditionalFormatting sqref="AA105:AA113">
    <cfRule type="expression" dxfId="106" priority="86">
      <formula>INDIRECT(ADDRESS(FLOOR((ROW()-2)/19,1)*19+4,FLOOR((COLUMN()-5)/5,1)*5+5))=6</formula>
    </cfRule>
  </conditionalFormatting>
  <conditionalFormatting sqref="E77:H153 J77:M153 O77:R153 T77:W153 Y77:AB153">
    <cfRule type="expression" dxfId="105" priority="85" stopIfTrue="1">
      <formula>INDIRECT(ADDRESS(FLOOR((ROW()-2)/19,1)*19+4,FLOOR((COLUMN()-5)/5,1)*5+5))=""</formula>
    </cfRule>
  </conditionalFormatting>
  <conditionalFormatting sqref="E129:H132">
    <cfRule type="expression" dxfId="104" priority="84">
      <formula>INDIRECT(ADDRESS(FLOOR((ROW()-2)/19,1)*19+4,FLOOR((COLUMN()-5)/5,1)*5+5))=16</formula>
    </cfRule>
  </conditionalFormatting>
  <conditionalFormatting sqref="E126:H132">
    <cfRule type="expression" dxfId="103" priority="83">
      <formula>INDIRECT(ADDRESS(FLOOR((ROW()-2)/19,1)*19+4,FLOOR((COLUMN()-5)/5,1)*5+5))=10</formula>
    </cfRule>
  </conditionalFormatting>
  <conditionalFormatting sqref="E124:H132">
    <cfRule type="expression" dxfId="102" priority="82">
      <formula>INDIRECT(ADDRESS(FLOOR((ROW()-2)/19,1)*19+4,FLOOR((COLUMN()-5)/5,1)*5+5))=6</formula>
    </cfRule>
  </conditionalFormatting>
  <conditionalFormatting sqref="F129:G132">
    <cfRule type="expression" dxfId="101" priority="81">
      <formula>INDIRECT(ADDRESS(FLOOR((ROW()-2)/19,1)*19+4,FLOOR((COLUMN()-5)/5,1)*5+5))=16</formula>
    </cfRule>
  </conditionalFormatting>
  <conditionalFormatting sqref="F126:G132">
    <cfRule type="expression" dxfId="100" priority="80">
      <formula>INDIRECT(ADDRESS(FLOOR((ROW()-2)/19,1)*19+4,FLOOR((COLUMN()-5)/5,1)*5+5))=10</formula>
    </cfRule>
  </conditionalFormatting>
  <conditionalFormatting sqref="F124:G132">
    <cfRule type="expression" dxfId="99" priority="79">
      <formula>INDIRECT(ADDRESS(FLOOR((ROW()-2)/19,1)*19+4,FLOOR((COLUMN()-5)/5,1)*5+5))=6</formula>
    </cfRule>
  </conditionalFormatting>
  <conditionalFormatting sqref="J129:M132">
    <cfRule type="expression" dxfId="98" priority="78">
      <formula>INDIRECT(ADDRESS(FLOOR((ROW()-2)/19,1)*19+4,FLOOR((COLUMN()-5)/5,1)*5+5))=16</formula>
    </cfRule>
  </conditionalFormatting>
  <conditionalFormatting sqref="J126:M132">
    <cfRule type="expression" dxfId="97" priority="77">
      <formula>INDIRECT(ADDRESS(FLOOR((ROW()-2)/19,1)*19+4,FLOOR((COLUMN()-5)/5,1)*5+5))=10</formula>
    </cfRule>
  </conditionalFormatting>
  <conditionalFormatting sqref="J124:M132">
    <cfRule type="expression" dxfId="96" priority="76">
      <formula>INDIRECT(ADDRESS(FLOOR((ROW()-2)/19,1)*19+4,FLOOR((COLUMN()-5)/5,1)*5+5))=6</formula>
    </cfRule>
  </conditionalFormatting>
  <conditionalFormatting sqref="K129:L132">
    <cfRule type="expression" dxfId="95" priority="75">
      <formula>INDIRECT(ADDRESS(FLOOR((ROW()-2)/19,1)*19+4,FLOOR((COLUMN()-5)/5,1)*5+5))=16</formula>
    </cfRule>
  </conditionalFormatting>
  <conditionalFormatting sqref="K126:L132">
    <cfRule type="expression" dxfId="94" priority="74">
      <formula>INDIRECT(ADDRESS(FLOOR((ROW()-2)/19,1)*19+4,FLOOR((COLUMN()-5)/5,1)*5+5))=10</formula>
    </cfRule>
  </conditionalFormatting>
  <conditionalFormatting sqref="K124:L132">
    <cfRule type="expression" dxfId="93" priority="73">
      <formula>INDIRECT(ADDRESS(FLOOR((ROW()-2)/19,1)*19+4,FLOOR((COLUMN()-5)/5,1)*5+5))=6</formula>
    </cfRule>
  </conditionalFormatting>
  <conditionalFormatting sqref="O129:R132">
    <cfRule type="expression" dxfId="92" priority="72">
      <formula>INDIRECT(ADDRESS(FLOOR((ROW()-2)/19,1)*19+4,FLOOR((COLUMN()-5)/5,1)*5+5))=16</formula>
    </cfRule>
  </conditionalFormatting>
  <conditionalFormatting sqref="O126:R132">
    <cfRule type="expression" dxfId="91" priority="71">
      <formula>INDIRECT(ADDRESS(FLOOR((ROW()-2)/19,1)*19+4,FLOOR((COLUMN()-5)/5,1)*5+5))=10</formula>
    </cfRule>
  </conditionalFormatting>
  <conditionalFormatting sqref="O124:R132">
    <cfRule type="expression" dxfId="90" priority="70">
      <formula>INDIRECT(ADDRESS(FLOOR((ROW()-2)/19,1)*19+4,FLOOR((COLUMN()-5)/5,1)*5+5))=6</formula>
    </cfRule>
  </conditionalFormatting>
  <conditionalFormatting sqref="P129:Q132">
    <cfRule type="expression" dxfId="89" priority="69">
      <formula>INDIRECT(ADDRESS(FLOOR((ROW()-2)/19,1)*19+4,FLOOR((COLUMN()-5)/5,1)*5+5))=16</formula>
    </cfRule>
  </conditionalFormatting>
  <conditionalFormatting sqref="P126:Q132">
    <cfRule type="expression" dxfId="88" priority="68">
      <formula>INDIRECT(ADDRESS(FLOOR((ROW()-2)/19,1)*19+4,FLOOR((COLUMN()-5)/5,1)*5+5))=10</formula>
    </cfRule>
  </conditionalFormatting>
  <conditionalFormatting sqref="P124:Q132">
    <cfRule type="expression" dxfId="87" priority="67">
      <formula>INDIRECT(ADDRESS(FLOOR((ROW()-2)/19,1)*19+4,FLOOR((COLUMN()-5)/5,1)*5+5))=6</formula>
    </cfRule>
  </conditionalFormatting>
  <conditionalFormatting sqref="T129:W132">
    <cfRule type="expression" dxfId="86" priority="66">
      <formula>INDIRECT(ADDRESS(FLOOR((ROW()-2)/19,1)*19+4,FLOOR((COLUMN()-5)/5,1)*5+5))=16</formula>
    </cfRule>
  </conditionalFormatting>
  <conditionalFormatting sqref="T126:W132">
    <cfRule type="expression" dxfId="85" priority="65">
      <formula>INDIRECT(ADDRESS(FLOOR((ROW()-2)/19,1)*19+4,FLOOR((COLUMN()-5)/5,1)*5+5))=10</formula>
    </cfRule>
  </conditionalFormatting>
  <conditionalFormatting sqref="T124:W132">
    <cfRule type="expression" dxfId="84" priority="64">
      <formula>INDIRECT(ADDRESS(FLOOR((ROW()-2)/19,1)*19+4,FLOOR((COLUMN()-5)/5,1)*5+5))=6</formula>
    </cfRule>
  </conditionalFormatting>
  <conditionalFormatting sqref="U129:V132">
    <cfRule type="expression" dxfId="83" priority="63">
      <formula>INDIRECT(ADDRESS(FLOOR((ROW()-2)/19,1)*19+4,FLOOR((COLUMN()-5)/5,1)*5+5))=16</formula>
    </cfRule>
  </conditionalFormatting>
  <conditionalFormatting sqref="U126:V132">
    <cfRule type="expression" dxfId="82" priority="62">
      <formula>INDIRECT(ADDRESS(FLOOR((ROW()-2)/19,1)*19+4,FLOOR((COLUMN()-5)/5,1)*5+5))=10</formula>
    </cfRule>
  </conditionalFormatting>
  <conditionalFormatting sqref="U124:V132">
    <cfRule type="expression" dxfId="81" priority="61">
      <formula>INDIRECT(ADDRESS(FLOOR((ROW()-2)/19,1)*19+4,FLOOR((COLUMN()-5)/5,1)*5+5))=6</formula>
    </cfRule>
  </conditionalFormatting>
  <conditionalFormatting sqref="Y129:AB132">
    <cfRule type="expression" dxfId="80" priority="60">
      <formula>INDIRECT(ADDRESS(FLOOR((ROW()-2)/19,1)*19+4,FLOOR((COLUMN()-5)/5,1)*5+5))=16</formula>
    </cfRule>
  </conditionalFormatting>
  <conditionalFormatting sqref="Y126:AB132">
    <cfRule type="expression" dxfId="79" priority="59">
      <formula>INDIRECT(ADDRESS(FLOOR((ROW()-2)/19,1)*19+4,FLOOR((COLUMN()-5)/5,1)*5+5))=10</formula>
    </cfRule>
  </conditionalFormatting>
  <conditionalFormatting sqref="Y124:AB132">
    <cfRule type="expression" dxfId="78" priority="58">
      <formula>INDIRECT(ADDRESS(FLOOR((ROW()-2)/19,1)*19+4,FLOOR((COLUMN()-5)/5,1)*5+5))=6</formula>
    </cfRule>
  </conditionalFormatting>
  <conditionalFormatting sqref="Z129:AA132">
    <cfRule type="expression" dxfId="77" priority="57">
      <formula>INDIRECT(ADDRESS(FLOOR((ROW()-2)/19,1)*19+4,FLOOR((COLUMN()-5)/5,1)*5+5))=16</formula>
    </cfRule>
  </conditionalFormatting>
  <conditionalFormatting sqref="Z126:AA132">
    <cfRule type="expression" dxfId="76" priority="56">
      <formula>INDIRECT(ADDRESS(FLOOR((ROW()-2)/19,1)*19+4,FLOOR((COLUMN()-5)/5,1)*5+5))=10</formula>
    </cfRule>
  </conditionalFormatting>
  <conditionalFormatting sqref="Z124:AA132">
    <cfRule type="expression" dxfId="75" priority="55">
      <formula>INDIRECT(ADDRESS(FLOOR((ROW()-2)/19,1)*19+4,FLOOR((COLUMN()-5)/5,1)*5+5))=6</formula>
    </cfRule>
  </conditionalFormatting>
  <conditionalFormatting sqref="E148:H151">
    <cfRule type="expression" dxfId="74" priority="54">
      <formula>INDIRECT(ADDRESS(FLOOR((ROW()-2)/19,1)*19+4,FLOOR((COLUMN()-5)/5,1)*5+5))=16</formula>
    </cfRule>
  </conditionalFormatting>
  <conditionalFormatting sqref="E145:H151">
    <cfRule type="expression" dxfId="73" priority="53">
      <formula>INDIRECT(ADDRESS(FLOOR((ROW()-2)/19,1)*19+4,FLOOR((COLUMN()-5)/5,1)*5+5))=10</formula>
    </cfRule>
  </conditionalFormatting>
  <conditionalFormatting sqref="E143:H151">
    <cfRule type="expression" dxfId="72" priority="52">
      <formula>INDIRECT(ADDRESS(FLOOR((ROW()-2)/19,1)*19+4,FLOOR((COLUMN()-5)/5,1)*5+5))=6</formula>
    </cfRule>
  </conditionalFormatting>
  <conditionalFormatting sqref="F148:G151">
    <cfRule type="expression" dxfId="71" priority="51">
      <formula>INDIRECT(ADDRESS(FLOOR((ROW()-2)/19,1)*19+4,FLOOR((COLUMN()-5)/5,1)*5+5))=16</formula>
    </cfRule>
  </conditionalFormatting>
  <conditionalFormatting sqref="F145:G151">
    <cfRule type="expression" dxfId="70" priority="50">
      <formula>INDIRECT(ADDRESS(FLOOR((ROW()-2)/19,1)*19+4,FLOOR((COLUMN()-5)/5,1)*5+5))=10</formula>
    </cfRule>
  </conditionalFormatting>
  <conditionalFormatting sqref="F143:G151">
    <cfRule type="expression" dxfId="69" priority="49">
      <formula>INDIRECT(ADDRESS(FLOOR((ROW()-2)/19,1)*19+4,FLOOR((COLUMN()-5)/5,1)*5+5))=6</formula>
    </cfRule>
  </conditionalFormatting>
  <conditionalFormatting sqref="J148:K151 M148:M151">
    <cfRule type="expression" dxfId="68" priority="48">
      <formula>INDIRECT(ADDRESS(FLOOR((ROW()-2)/19,1)*19+4,FLOOR((COLUMN()-5)/5,1)*5+5))=16</formula>
    </cfRule>
  </conditionalFormatting>
  <conditionalFormatting sqref="J145:K151 M145:M151">
    <cfRule type="expression" dxfId="67" priority="47">
      <formula>INDIRECT(ADDRESS(FLOOR((ROW()-2)/19,1)*19+4,FLOOR((COLUMN()-5)/5,1)*5+5))=10</formula>
    </cfRule>
  </conditionalFormatting>
  <conditionalFormatting sqref="J143:K151 M143:M151">
    <cfRule type="expression" dxfId="66" priority="46">
      <formula>INDIRECT(ADDRESS(FLOOR((ROW()-2)/19,1)*19+4,FLOOR((COLUMN()-5)/5,1)*5+5))=6</formula>
    </cfRule>
  </conditionalFormatting>
  <conditionalFormatting sqref="K148:K151">
    <cfRule type="expression" dxfId="65" priority="45">
      <formula>INDIRECT(ADDRESS(FLOOR((ROW()-2)/19,1)*19+4,FLOOR((COLUMN()-5)/5,1)*5+5))=16</formula>
    </cfRule>
  </conditionalFormatting>
  <conditionalFormatting sqref="K145:K151">
    <cfRule type="expression" dxfId="64" priority="44">
      <formula>INDIRECT(ADDRESS(FLOOR((ROW()-2)/19,1)*19+4,FLOOR((COLUMN()-5)/5,1)*5+5))=10</formula>
    </cfRule>
  </conditionalFormatting>
  <conditionalFormatting sqref="K143:K151">
    <cfRule type="expression" dxfId="63" priority="43">
      <formula>INDIRECT(ADDRESS(FLOOR((ROW()-2)/19,1)*19+4,FLOOR((COLUMN()-5)/5,1)*5+5))=6</formula>
    </cfRule>
  </conditionalFormatting>
  <conditionalFormatting sqref="O148:P151 R148:R151">
    <cfRule type="expression" dxfId="62" priority="42">
      <formula>INDIRECT(ADDRESS(FLOOR((ROW()-2)/19,1)*19+4,FLOOR((COLUMN()-5)/5,1)*5+5))=16</formula>
    </cfRule>
  </conditionalFormatting>
  <conditionalFormatting sqref="O145:P151 R145:R151">
    <cfRule type="expression" dxfId="61" priority="41">
      <formula>INDIRECT(ADDRESS(FLOOR((ROW()-2)/19,1)*19+4,FLOOR((COLUMN()-5)/5,1)*5+5))=10</formula>
    </cfRule>
  </conditionalFormatting>
  <conditionalFormatting sqref="O143:P151 R143:R151">
    <cfRule type="expression" dxfId="60" priority="40">
      <formula>INDIRECT(ADDRESS(FLOOR((ROW()-2)/19,1)*19+4,FLOOR((COLUMN()-5)/5,1)*5+5))=6</formula>
    </cfRule>
  </conditionalFormatting>
  <conditionalFormatting sqref="P148:P151">
    <cfRule type="expression" dxfId="59" priority="39">
      <formula>INDIRECT(ADDRESS(FLOOR((ROW()-2)/19,1)*19+4,FLOOR((COLUMN()-5)/5,1)*5+5))=16</formula>
    </cfRule>
  </conditionalFormatting>
  <conditionalFormatting sqref="P145:P151">
    <cfRule type="expression" dxfId="58" priority="38">
      <formula>INDIRECT(ADDRESS(FLOOR((ROW()-2)/19,1)*19+4,FLOOR((COLUMN()-5)/5,1)*5+5))=10</formula>
    </cfRule>
  </conditionalFormatting>
  <conditionalFormatting sqref="P143:P151">
    <cfRule type="expression" dxfId="57" priority="37">
      <formula>INDIRECT(ADDRESS(FLOOR((ROW()-2)/19,1)*19+4,FLOOR((COLUMN()-5)/5,1)*5+5))=6</formula>
    </cfRule>
  </conditionalFormatting>
  <conditionalFormatting sqref="T148:U151 W148:W151">
    <cfRule type="expression" dxfId="56" priority="36">
      <formula>INDIRECT(ADDRESS(FLOOR((ROW()-2)/19,1)*19+4,FLOOR((COLUMN()-5)/5,1)*5+5))=16</formula>
    </cfRule>
  </conditionalFormatting>
  <conditionalFormatting sqref="T145:U151 W145:W151">
    <cfRule type="expression" dxfId="55" priority="35">
      <formula>INDIRECT(ADDRESS(FLOOR((ROW()-2)/19,1)*19+4,FLOOR((COLUMN()-5)/5,1)*5+5))=10</formula>
    </cfRule>
  </conditionalFormatting>
  <conditionalFormatting sqref="T143:U151 W143:W151">
    <cfRule type="expression" dxfId="54" priority="34">
      <formula>INDIRECT(ADDRESS(FLOOR((ROW()-2)/19,1)*19+4,FLOOR((COLUMN()-5)/5,1)*5+5))=6</formula>
    </cfRule>
  </conditionalFormatting>
  <conditionalFormatting sqref="U148:U151">
    <cfRule type="expression" dxfId="53" priority="33">
      <formula>INDIRECT(ADDRESS(FLOOR((ROW()-2)/19,1)*19+4,FLOOR((COLUMN()-5)/5,1)*5+5))=16</formula>
    </cfRule>
  </conditionalFormatting>
  <conditionalFormatting sqref="U145:U151">
    <cfRule type="expression" dxfId="52" priority="32">
      <formula>INDIRECT(ADDRESS(FLOOR((ROW()-2)/19,1)*19+4,FLOOR((COLUMN()-5)/5,1)*5+5))=10</formula>
    </cfRule>
  </conditionalFormatting>
  <conditionalFormatting sqref="U143:U151">
    <cfRule type="expression" dxfId="51" priority="31">
      <formula>INDIRECT(ADDRESS(FLOOR((ROW()-2)/19,1)*19+4,FLOOR((COLUMN()-5)/5,1)*5+5))=6</formula>
    </cfRule>
  </conditionalFormatting>
  <conditionalFormatting sqref="Y148:Z151 AB148:AB151">
    <cfRule type="expression" dxfId="50" priority="30">
      <formula>INDIRECT(ADDRESS(FLOOR((ROW()-2)/19,1)*19+4,FLOOR((COLUMN()-5)/5,1)*5+5))=16</formula>
    </cfRule>
  </conditionalFormatting>
  <conditionalFormatting sqref="Y145:Z151 AB145:AB151">
    <cfRule type="expression" dxfId="49" priority="29">
      <formula>INDIRECT(ADDRESS(FLOOR((ROW()-2)/19,1)*19+4,FLOOR((COLUMN()-5)/5,1)*5+5))=10</formula>
    </cfRule>
  </conditionalFormatting>
  <conditionalFormatting sqref="Y143:Z151 AB143:AB151">
    <cfRule type="expression" dxfId="48" priority="28">
      <formula>INDIRECT(ADDRESS(FLOOR((ROW()-2)/19,1)*19+4,FLOOR((COLUMN()-5)/5,1)*5+5))=6</formula>
    </cfRule>
  </conditionalFormatting>
  <conditionalFormatting sqref="Z148:Z151">
    <cfRule type="expression" dxfId="47" priority="27">
      <formula>INDIRECT(ADDRESS(FLOOR((ROW()-2)/19,1)*19+4,FLOOR((COLUMN()-5)/5,1)*5+5))=16</formula>
    </cfRule>
  </conditionalFormatting>
  <conditionalFormatting sqref="Z145:Z151">
    <cfRule type="expression" dxfId="46" priority="26">
      <formula>INDIRECT(ADDRESS(FLOOR((ROW()-2)/19,1)*19+4,FLOOR((COLUMN()-5)/5,1)*5+5))=10</formula>
    </cfRule>
  </conditionalFormatting>
  <conditionalFormatting sqref="Z143:Z151">
    <cfRule type="expression" dxfId="45" priority="25">
      <formula>INDIRECT(ADDRESS(FLOOR((ROW()-2)/19,1)*19+4,FLOOR((COLUMN()-5)/5,1)*5+5))=6</formula>
    </cfRule>
  </conditionalFormatting>
  <conditionalFormatting sqref="L148:L151">
    <cfRule type="expression" dxfId="44" priority="24">
      <formula>INDIRECT(ADDRESS(FLOOR((ROW()-2)/19,1)*19+4,FLOOR((COLUMN()-5)/5,1)*5+5))=16</formula>
    </cfRule>
  </conditionalFormatting>
  <conditionalFormatting sqref="L145:L151">
    <cfRule type="expression" dxfId="43" priority="23">
      <formula>INDIRECT(ADDRESS(FLOOR((ROW()-2)/19,1)*19+4,FLOOR((COLUMN()-5)/5,1)*5+5))=10</formula>
    </cfRule>
  </conditionalFormatting>
  <conditionalFormatting sqref="L143:L151">
    <cfRule type="expression" dxfId="42" priority="22">
      <formula>INDIRECT(ADDRESS(FLOOR((ROW()-2)/19,1)*19+4,FLOOR((COLUMN()-5)/5,1)*5+5))=6</formula>
    </cfRule>
  </conditionalFormatting>
  <conditionalFormatting sqref="L148:L151">
    <cfRule type="expression" dxfId="41" priority="21">
      <formula>INDIRECT(ADDRESS(FLOOR((ROW()-2)/19,1)*19+4,FLOOR((COLUMN()-5)/5,1)*5+5))=16</formula>
    </cfRule>
  </conditionalFormatting>
  <conditionalFormatting sqref="L145:L151">
    <cfRule type="expression" dxfId="40" priority="20">
      <formula>INDIRECT(ADDRESS(FLOOR((ROW()-2)/19,1)*19+4,FLOOR((COLUMN()-5)/5,1)*5+5))=10</formula>
    </cfRule>
  </conditionalFormatting>
  <conditionalFormatting sqref="L143:L151">
    <cfRule type="expression" dxfId="39" priority="19">
      <formula>INDIRECT(ADDRESS(FLOOR((ROW()-2)/19,1)*19+4,FLOOR((COLUMN()-5)/5,1)*5+5))=6</formula>
    </cfRule>
  </conditionalFormatting>
  <conditionalFormatting sqref="Q148:Q151">
    <cfRule type="expression" dxfId="38" priority="18">
      <formula>INDIRECT(ADDRESS(FLOOR((ROW()-2)/19,1)*19+4,FLOOR((COLUMN()-5)/5,1)*5+5))=16</formula>
    </cfRule>
  </conditionalFormatting>
  <conditionalFormatting sqref="Q145:Q151">
    <cfRule type="expression" dxfId="37" priority="17">
      <formula>INDIRECT(ADDRESS(FLOOR((ROW()-2)/19,1)*19+4,FLOOR((COLUMN()-5)/5,1)*5+5))=10</formula>
    </cfRule>
  </conditionalFormatting>
  <conditionalFormatting sqref="Q143:Q151">
    <cfRule type="expression" dxfId="36" priority="16">
      <formula>INDIRECT(ADDRESS(FLOOR((ROW()-2)/19,1)*19+4,FLOOR((COLUMN()-5)/5,1)*5+5))=6</formula>
    </cfRule>
  </conditionalFormatting>
  <conditionalFormatting sqref="Q148:Q151">
    <cfRule type="expression" dxfId="35" priority="15">
      <formula>INDIRECT(ADDRESS(FLOOR((ROW()-2)/19,1)*19+4,FLOOR((COLUMN()-5)/5,1)*5+5))=16</formula>
    </cfRule>
  </conditionalFormatting>
  <conditionalFormatting sqref="Q145:Q151">
    <cfRule type="expression" dxfId="34" priority="14">
      <formula>INDIRECT(ADDRESS(FLOOR((ROW()-2)/19,1)*19+4,FLOOR((COLUMN()-5)/5,1)*5+5))=10</formula>
    </cfRule>
  </conditionalFormatting>
  <conditionalFormatting sqref="Q143:Q151">
    <cfRule type="expression" dxfId="33" priority="13">
      <formula>INDIRECT(ADDRESS(FLOOR((ROW()-2)/19,1)*19+4,FLOOR((COLUMN()-5)/5,1)*5+5))=6</formula>
    </cfRule>
  </conditionalFormatting>
  <conditionalFormatting sqref="V148:V151">
    <cfRule type="expression" dxfId="32" priority="12">
      <formula>INDIRECT(ADDRESS(FLOOR((ROW()-2)/19,1)*19+4,FLOOR((COLUMN()-5)/5,1)*5+5))=16</formula>
    </cfRule>
  </conditionalFormatting>
  <conditionalFormatting sqref="V145:V151">
    <cfRule type="expression" dxfId="31" priority="11">
      <formula>INDIRECT(ADDRESS(FLOOR((ROW()-2)/19,1)*19+4,FLOOR((COLUMN()-5)/5,1)*5+5))=10</formula>
    </cfRule>
  </conditionalFormatting>
  <conditionalFormatting sqref="V143:V151">
    <cfRule type="expression" dxfId="30" priority="10">
      <formula>INDIRECT(ADDRESS(FLOOR((ROW()-2)/19,1)*19+4,FLOOR((COLUMN()-5)/5,1)*5+5))=6</formula>
    </cfRule>
  </conditionalFormatting>
  <conditionalFormatting sqref="V148:V151">
    <cfRule type="expression" dxfId="29" priority="9">
      <formula>INDIRECT(ADDRESS(FLOOR((ROW()-2)/19,1)*19+4,FLOOR((COLUMN()-5)/5,1)*5+5))=16</formula>
    </cfRule>
  </conditionalFormatting>
  <conditionalFormatting sqref="V145:V151">
    <cfRule type="expression" dxfId="28" priority="8">
      <formula>INDIRECT(ADDRESS(FLOOR((ROW()-2)/19,1)*19+4,FLOOR((COLUMN()-5)/5,1)*5+5))=10</formula>
    </cfRule>
  </conditionalFormatting>
  <conditionalFormatting sqref="V143:V151">
    <cfRule type="expression" dxfId="27" priority="7">
      <formula>INDIRECT(ADDRESS(FLOOR((ROW()-2)/19,1)*19+4,FLOOR((COLUMN()-5)/5,1)*5+5))=6</formula>
    </cfRule>
  </conditionalFormatting>
  <conditionalFormatting sqref="AA148:AA151">
    <cfRule type="expression" dxfId="26" priority="6">
      <formula>INDIRECT(ADDRESS(FLOOR((ROW()-2)/19,1)*19+4,FLOOR((COLUMN()-5)/5,1)*5+5))=16</formula>
    </cfRule>
  </conditionalFormatting>
  <conditionalFormatting sqref="AA145:AA151">
    <cfRule type="expression" dxfId="25" priority="5">
      <formula>INDIRECT(ADDRESS(FLOOR((ROW()-2)/19,1)*19+4,FLOOR((COLUMN()-5)/5,1)*5+5))=10</formula>
    </cfRule>
  </conditionalFormatting>
  <conditionalFormatting sqref="AA143:AA151">
    <cfRule type="expression" dxfId="24" priority="4">
      <formula>INDIRECT(ADDRESS(FLOOR((ROW()-2)/19,1)*19+4,FLOOR((COLUMN()-5)/5,1)*5+5))=6</formula>
    </cfRule>
  </conditionalFormatting>
  <conditionalFormatting sqref="AA148:AA151">
    <cfRule type="expression" dxfId="23" priority="3">
      <formula>INDIRECT(ADDRESS(FLOOR((ROW()-2)/19,1)*19+4,FLOOR((COLUMN()-5)/5,1)*5+5))=16</formula>
    </cfRule>
  </conditionalFormatting>
  <conditionalFormatting sqref="AA145:AA151">
    <cfRule type="expression" dxfId="22" priority="2">
      <formula>INDIRECT(ADDRESS(FLOOR((ROW()-2)/19,1)*19+4,FLOOR((COLUMN()-5)/5,1)*5+5))=10</formula>
    </cfRule>
  </conditionalFormatting>
  <conditionalFormatting sqref="AA143:AA151">
    <cfRule type="expression" dxfId="21" priority="1">
      <formula>INDIRECT(ADDRESS(FLOOR((ROW()-2)/19,1)*19+4,FLOOR((COLUMN()-5)/5,1)*5+5))=6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74" fitToHeight="2" orientation="landscape" r:id="rId1"/>
  <headerFooter scaleWithDoc="0">
    <oddHeader>&amp;C&amp;"-,粗體"&amp;14孟申機械 電控施工表
&amp;A</oddHeader>
    <oddFooter>&amp;L&amp;P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歐規腳位!$H$8:$H$11</xm:f>
          </x14:formula1>
          <xm:sqref>E4:H4 J4:M4 O4:R4 T4:W4 Y4:AB4 Y23:AB23 T23:W23 O23:R23 J23:M23 E23:H23 E42:H42 J42:M42 O42:R42 T42:W42 Y42:AB42 Y61:AB61 T61:W61 O61:R61 J61:M61 E61:H61 E80:H80 J80:M80 O80:R80 T80:W80 Y80:AB80 Y99:AB99 T99:W99 O99:R99 J99:M99 E99:H99 E118:H118 J118:M118 O118:R118 T118:W118 Y118:AB118 Y137:AB137 T137:W137 O137:R137 J137:M137 E137:H137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BI47"/>
  <sheetViews>
    <sheetView view="pageBreakPreview" topLeftCell="G1" zoomScale="85" zoomScaleNormal="85" zoomScaleSheetLayoutView="85" workbookViewId="0">
      <selection activeCell="O25" sqref="O25"/>
    </sheetView>
  </sheetViews>
  <sheetFormatPr defaultRowHeight="16.2"/>
  <cols>
    <col min="1" max="6" width="8.88671875" style="62" hidden="1" customWidth="1"/>
    <col min="7" max="7" width="3.109375" style="62" customWidth="1"/>
    <col min="8" max="9" width="11.88671875" style="62" customWidth="1"/>
    <col min="10" max="11" width="6.88671875" style="62" customWidth="1"/>
    <col min="12" max="13" width="2.109375" style="62" hidden="1" customWidth="1"/>
    <col min="14" max="14" width="3.6640625" style="62" bestFit="1" customWidth="1"/>
    <col min="15" max="16" width="11.88671875" style="62" customWidth="1"/>
    <col min="17" max="18" width="6.88671875" style="62" customWidth="1"/>
    <col min="19" max="20" width="2.109375" style="62" hidden="1" customWidth="1"/>
    <col min="21" max="21" width="4.33203125" style="62" bestFit="1" customWidth="1"/>
    <col min="22" max="23" width="11.88671875" style="62" customWidth="1"/>
    <col min="24" max="25" width="6.88671875" style="62" customWidth="1"/>
    <col min="26" max="27" width="2.109375" style="62" hidden="1" customWidth="1"/>
    <col min="28" max="28" width="3" style="62" customWidth="1"/>
    <col min="29" max="30" width="13.88671875" style="62" customWidth="1"/>
    <col min="31" max="31" width="1.5546875" style="62" customWidth="1"/>
    <col min="32" max="33" width="13.88671875" style="62" customWidth="1"/>
    <col min="34" max="34" width="9" style="63" customWidth="1"/>
    <col min="35" max="36" width="2.21875" style="62" hidden="1" customWidth="1"/>
    <col min="37" max="37" width="4.33203125" style="62" bestFit="1" customWidth="1"/>
    <col min="38" max="38" width="11.6640625" style="62" bestFit="1" customWidth="1"/>
    <col min="39" max="39" width="13" style="62" bestFit="1" customWidth="1"/>
    <col min="40" max="40" width="10.5546875" style="63" customWidth="1"/>
    <col min="41" max="41" width="9" style="63" customWidth="1"/>
    <col min="42" max="43" width="2.21875" style="62" hidden="1" customWidth="1"/>
    <col min="44" max="44" width="3.88671875" style="62" bestFit="1" customWidth="1"/>
    <col min="45" max="45" width="13.33203125" style="62" customWidth="1"/>
    <col min="46" max="46" width="13" style="62" bestFit="1" customWidth="1"/>
    <col min="47" max="47" width="1.77734375" style="62" customWidth="1"/>
    <col min="48" max="48" width="10.5546875" style="63" customWidth="1"/>
    <col min="49" max="49" width="10.44140625" style="63" customWidth="1"/>
    <col min="50" max="51" width="2.21875" style="62" customWidth="1"/>
    <col min="52" max="52" width="3.6640625" style="62" bestFit="1" customWidth="1"/>
    <col min="53" max="53" width="11.77734375" style="62" bestFit="1" customWidth="1"/>
    <col min="54" max="54" width="14.33203125" style="62" bestFit="1" customWidth="1"/>
    <col min="55" max="55" width="10.5546875" style="63" customWidth="1"/>
    <col min="56" max="56" width="10.44140625" style="63" customWidth="1"/>
    <col min="57" max="58" width="2.21875" style="62" hidden="1" customWidth="1"/>
    <col min="59" max="59" width="3.6640625" style="62" customWidth="1"/>
    <col min="60" max="61" width="13.33203125" style="62" customWidth="1"/>
    <col min="62" max="16384" width="8.88671875" style="62"/>
  </cols>
  <sheetData>
    <row r="1" spans="7:61">
      <c r="J1" s="63"/>
      <c r="K1" s="63"/>
      <c r="Q1" s="63"/>
      <c r="R1" s="63"/>
    </row>
    <row r="2" spans="7:61">
      <c r="H2" s="120" t="s">
        <v>124</v>
      </c>
      <c r="I2" s="121"/>
      <c r="O2" s="120" t="s">
        <v>123</v>
      </c>
      <c r="P2" s="120"/>
      <c r="U2" s="63"/>
      <c r="V2" s="124"/>
      <c r="W2" s="125"/>
      <c r="X2" s="63"/>
      <c r="Y2" s="63"/>
      <c r="Z2" s="63"/>
      <c r="AA2" s="63"/>
      <c r="AB2" s="63"/>
      <c r="AC2" s="124"/>
      <c r="AD2" s="124"/>
      <c r="AE2" s="124"/>
      <c r="AF2" s="124"/>
      <c r="AG2" s="124"/>
      <c r="AH2" s="64"/>
      <c r="AL2" s="120" t="s">
        <v>125</v>
      </c>
      <c r="AM2" s="121"/>
      <c r="AN2" s="64"/>
      <c r="AO2" s="64"/>
      <c r="AS2" s="120" t="s">
        <v>126</v>
      </c>
      <c r="AT2" s="120"/>
      <c r="AU2" s="120"/>
      <c r="AV2" s="120"/>
      <c r="AW2" s="120"/>
      <c r="BA2" s="120" t="s">
        <v>126</v>
      </c>
      <c r="BB2" s="121"/>
      <c r="BC2" s="64"/>
      <c r="BD2" s="64"/>
      <c r="BH2" s="120" t="s">
        <v>125</v>
      </c>
      <c r="BI2" s="121"/>
    </row>
    <row r="3" spans="7:61">
      <c r="H3" s="122" t="s">
        <v>415</v>
      </c>
      <c r="I3" s="122"/>
      <c r="O3" s="122" t="s">
        <v>416</v>
      </c>
      <c r="P3" s="122"/>
      <c r="U3" s="63"/>
      <c r="V3" s="123"/>
      <c r="W3" s="123"/>
      <c r="X3" s="63"/>
      <c r="Y3" s="63"/>
      <c r="Z3" s="63"/>
      <c r="AA3" s="63"/>
      <c r="AB3" s="63"/>
      <c r="AC3" s="123"/>
      <c r="AD3" s="123"/>
      <c r="AE3" s="74"/>
      <c r="AF3" s="123"/>
      <c r="AG3" s="123"/>
      <c r="AH3" s="74"/>
      <c r="AL3" s="122"/>
      <c r="AM3" s="122"/>
      <c r="AN3" s="123"/>
      <c r="AO3" s="123"/>
      <c r="AS3" s="122"/>
      <c r="AT3" s="122"/>
      <c r="AU3" s="54"/>
      <c r="AV3" s="122"/>
      <c r="AW3" s="122"/>
      <c r="BA3" s="122"/>
      <c r="BB3" s="122"/>
      <c r="BC3" s="123"/>
      <c r="BD3" s="123"/>
      <c r="BH3" s="122"/>
      <c r="BI3" s="122"/>
    </row>
    <row r="4" spans="7:61">
      <c r="H4" s="42" t="s">
        <v>50</v>
      </c>
      <c r="I4" s="42" t="s">
        <v>51</v>
      </c>
      <c r="O4" s="42" t="s">
        <v>50</v>
      </c>
      <c r="P4" s="42" t="s">
        <v>51</v>
      </c>
      <c r="U4" s="63"/>
      <c r="V4" s="74"/>
      <c r="W4" s="74"/>
      <c r="X4" s="63"/>
      <c r="Y4" s="63"/>
      <c r="Z4" s="63"/>
      <c r="AA4" s="63"/>
      <c r="AB4" s="63"/>
      <c r="AC4" s="74"/>
      <c r="AD4" s="74"/>
      <c r="AE4" s="74"/>
      <c r="AF4" s="74"/>
      <c r="AG4" s="74"/>
      <c r="AH4" s="76"/>
      <c r="AL4" s="42" t="s">
        <v>50</v>
      </c>
      <c r="AM4" s="42" t="s">
        <v>51</v>
      </c>
      <c r="AN4" s="57"/>
      <c r="AO4" s="57"/>
      <c r="AS4" s="42" t="s">
        <v>50</v>
      </c>
      <c r="AT4" s="42" t="s">
        <v>51</v>
      </c>
      <c r="AU4" s="55"/>
      <c r="AV4" s="42" t="s">
        <v>50</v>
      </c>
      <c r="AW4" s="42" t="s">
        <v>51</v>
      </c>
      <c r="BA4" s="42" t="s">
        <v>50</v>
      </c>
      <c r="BB4" s="42" t="s">
        <v>51</v>
      </c>
      <c r="BC4" s="57"/>
      <c r="BD4" s="57"/>
      <c r="BH4" s="42" t="s">
        <v>50</v>
      </c>
      <c r="BI4" s="42" t="s">
        <v>51</v>
      </c>
    </row>
    <row r="5" spans="7:61">
      <c r="G5" s="62">
        <v>1</v>
      </c>
      <c r="H5" s="42"/>
      <c r="I5" s="22" t="s">
        <v>282</v>
      </c>
      <c r="N5" s="62">
        <v>1</v>
      </c>
      <c r="O5" s="73" t="s">
        <v>291</v>
      </c>
      <c r="P5" s="73" t="s">
        <v>291</v>
      </c>
      <c r="U5" s="63"/>
      <c r="V5" s="74"/>
      <c r="W5" s="74"/>
      <c r="X5" s="63"/>
      <c r="Y5" s="63"/>
      <c r="Z5" s="63"/>
      <c r="AA5" s="63"/>
      <c r="AB5" s="63"/>
      <c r="AC5" s="74"/>
      <c r="AD5" s="74"/>
      <c r="AE5" s="74"/>
      <c r="AF5" s="74"/>
      <c r="AG5" s="74"/>
      <c r="AH5" s="76"/>
      <c r="AK5" s="62">
        <v>1</v>
      </c>
      <c r="AL5" s="42"/>
      <c r="AM5" s="42"/>
      <c r="AN5" s="65"/>
      <c r="AO5" s="65"/>
      <c r="AR5" s="62">
        <v>1</v>
      </c>
      <c r="AS5" s="42"/>
      <c r="AT5" s="42"/>
      <c r="AU5" s="55"/>
      <c r="AV5" s="66"/>
      <c r="AW5" s="66"/>
      <c r="AX5" s="62">
        <v>1</v>
      </c>
      <c r="AZ5" s="62">
        <v>1</v>
      </c>
      <c r="BA5" s="42"/>
      <c r="BB5" s="42"/>
      <c r="BC5" s="65"/>
      <c r="BD5" s="65"/>
      <c r="BG5" s="62">
        <v>1</v>
      </c>
      <c r="BH5" s="42"/>
      <c r="BI5" s="42"/>
    </row>
    <row r="6" spans="7:61">
      <c r="G6" s="62">
        <v>2</v>
      </c>
      <c r="H6" s="73" t="s">
        <v>291</v>
      </c>
      <c r="I6" s="73" t="s">
        <v>291</v>
      </c>
      <c r="N6" s="62">
        <v>2</v>
      </c>
      <c r="O6" s="73" t="s">
        <v>291</v>
      </c>
      <c r="P6" s="73" t="s">
        <v>291</v>
      </c>
      <c r="U6" s="63"/>
      <c r="V6" s="74"/>
      <c r="W6" s="74"/>
      <c r="X6" s="63"/>
      <c r="Y6" s="63"/>
      <c r="Z6" s="63"/>
      <c r="AA6" s="63"/>
      <c r="AB6" s="63"/>
      <c r="AC6" s="74"/>
      <c r="AD6" s="74"/>
      <c r="AE6" s="74"/>
      <c r="AF6" s="74"/>
      <c r="AG6" s="74"/>
      <c r="AH6" s="76"/>
      <c r="AK6" s="62">
        <v>2</v>
      </c>
      <c r="AL6" s="42"/>
      <c r="AM6" s="42"/>
      <c r="AN6" s="65"/>
      <c r="AO6" s="65"/>
      <c r="AR6" s="62">
        <v>2</v>
      </c>
      <c r="AS6" s="42"/>
      <c r="AT6" s="42"/>
      <c r="AU6" s="55"/>
      <c r="AV6" s="66"/>
      <c r="AW6" s="66"/>
      <c r="AX6" s="62">
        <v>2</v>
      </c>
      <c r="AZ6" s="62">
        <v>2</v>
      </c>
      <c r="BA6" s="42"/>
      <c r="BB6" s="42"/>
      <c r="BC6" s="65"/>
      <c r="BD6" s="65"/>
      <c r="BG6" s="62">
        <v>2</v>
      </c>
      <c r="BH6" s="42"/>
      <c r="BI6" s="42"/>
    </row>
    <row r="7" spans="7:61">
      <c r="G7" s="62">
        <v>3</v>
      </c>
      <c r="H7" s="73" t="s">
        <v>291</v>
      </c>
      <c r="I7" s="73" t="s">
        <v>291</v>
      </c>
      <c r="N7" s="62">
        <v>3</v>
      </c>
      <c r="O7" s="73" t="s">
        <v>291</v>
      </c>
      <c r="P7" s="73" t="s">
        <v>291</v>
      </c>
      <c r="U7" s="63"/>
      <c r="V7" s="74"/>
      <c r="W7" s="74"/>
      <c r="X7" s="63"/>
      <c r="Y7" s="63"/>
      <c r="Z7" s="63"/>
      <c r="AA7" s="63"/>
      <c r="AB7" s="63"/>
      <c r="AC7" s="74"/>
      <c r="AD7" s="74"/>
      <c r="AE7" s="74"/>
      <c r="AF7" s="74"/>
      <c r="AG7" s="74"/>
      <c r="AH7" s="76"/>
      <c r="AK7" s="62">
        <v>3</v>
      </c>
      <c r="AL7" s="42"/>
      <c r="AM7" s="42"/>
      <c r="AN7" s="65"/>
      <c r="AO7" s="65"/>
      <c r="AR7" s="62">
        <v>3</v>
      </c>
      <c r="AS7" s="42"/>
      <c r="AT7" s="42"/>
      <c r="AU7" s="55"/>
      <c r="AV7" s="66"/>
      <c r="AW7" s="66"/>
      <c r="AX7" s="62">
        <v>3</v>
      </c>
      <c r="AZ7" s="62">
        <v>3</v>
      </c>
      <c r="BA7" s="42"/>
      <c r="BB7" s="42"/>
      <c r="BC7" s="65"/>
      <c r="BD7" s="65"/>
      <c r="BG7" s="62">
        <v>3</v>
      </c>
      <c r="BH7" s="42"/>
      <c r="BI7" s="42"/>
    </row>
    <row r="8" spans="7:61">
      <c r="G8" s="62">
        <v>4</v>
      </c>
      <c r="H8" s="73" t="s">
        <v>291</v>
      </c>
      <c r="I8" s="73" t="s">
        <v>291</v>
      </c>
      <c r="N8" s="62">
        <v>4</v>
      </c>
      <c r="O8" s="73"/>
      <c r="P8" s="73"/>
      <c r="U8" s="63"/>
      <c r="V8" s="74"/>
      <c r="W8" s="74"/>
      <c r="X8" s="63"/>
      <c r="Y8" s="63"/>
      <c r="Z8" s="63"/>
      <c r="AA8" s="63"/>
      <c r="AB8" s="63"/>
      <c r="AC8" s="74"/>
      <c r="AD8" s="74"/>
      <c r="AE8" s="74"/>
      <c r="AF8" s="74"/>
      <c r="AG8" s="74"/>
      <c r="AH8" s="76"/>
      <c r="AK8" s="62">
        <v>4</v>
      </c>
      <c r="AL8" s="42"/>
      <c r="AM8" s="42"/>
      <c r="AN8" s="65"/>
      <c r="AO8" s="65"/>
      <c r="AR8" s="62">
        <v>4</v>
      </c>
      <c r="AS8" s="42"/>
      <c r="AT8" s="42"/>
      <c r="AU8" s="55"/>
      <c r="AV8" s="66"/>
      <c r="AW8" s="66"/>
      <c r="AX8" s="62">
        <v>4</v>
      </c>
      <c r="AZ8" s="62">
        <v>4</v>
      </c>
      <c r="BA8" s="42"/>
      <c r="BB8" s="42"/>
      <c r="BC8" s="65"/>
      <c r="BD8" s="65"/>
      <c r="BG8" s="62">
        <v>4</v>
      </c>
      <c r="BH8" s="42"/>
      <c r="BI8" s="42"/>
    </row>
    <row r="9" spans="7:61">
      <c r="G9" s="62">
        <v>5</v>
      </c>
      <c r="H9" s="73" t="s">
        <v>291</v>
      </c>
      <c r="I9" s="73" t="s">
        <v>291</v>
      </c>
      <c r="N9" s="62">
        <v>5</v>
      </c>
      <c r="O9" s="42" t="s">
        <v>289</v>
      </c>
      <c r="P9" s="73" t="s">
        <v>289</v>
      </c>
      <c r="U9" s="63"/>
      <c r="V9" s="74"/>
      <c r="W9" s="74"/>
      <c r="X9" s="63"/>
      <c r="Y9" s="63"/>
      <c r="Z9" s="63"/>
      <c r="AA9" s="63"/>
      <c r="AB9" s="63"/>
      <c r="AC9" s="74"/>
      <c r="AD9" s="74"/>
      <c r="AE9" s="74"/>
      <c r="AF9" s="74"/>
      <c r="AG9" s="74"/>
      <c r="AH9" s="76"/>
      <c r="AK9" s="62">
        <v>5</v>
      </c>
      <c r="AL9" s="42"/>
      <c r="AM9" s="42"/>
      <c r="AN9" s="65"/>
      <c r="AO9" s="65"/>
      <c r="AR9" s="62">
        <v>5</v>
      </c>
      <c r="AS9" s="42"/>
      <c r="AT9" s="42"/>
      <c r="AU9" s="55"/>
      <c r="AV9" s="66"/>
      <c r="AW9" s="66"/>
      <c r="AX9" s="62">
        <v>5</v>
      </c>
      <c r="AZ9" s="62">
        <v>5</v>
      </c>
      <c r="BA9" s="42"/>
      <c r="BB9" s="42"/>
      <c r="BC9" s="65"/>
      <c r="BD9" s="65"/>
      <c r="BG9" s="62">
        <v>5</v>
      </c>
      <c r="BH9" s="42"/>
      <c r="BI9" s="42"/>
    </row>
    <row r="10" spans="7:61">
      <c r="G10" s="62">
        <v>6</v>
      </c>
      <c r="H10" s="73" t="s">
        <v>291</v>
      </c>
      <c r="I10" s="73" t="s">
        <v>291</v>
      </c>
      <c r="N10" s="62">
        <v>6</v>
      </c>
      <c r="O10" s="73" t="s">
        <v>289</v>
      </c>
      <c r="P10" s="73" t="s">
        <v>289</v>
      </c>
      <c r="U10" s="63"/>
      <c r="V10" s="74"/>
      <c r="W10" s="74"/>
      <c r="X10" s="63"/>
      <c r="Y10" s="63"/>
      <c r="Z10" s="63"/>
      <c r="AA10" s="63"/>
      <c r="AB10" s="63"/>
      <c r="AC10" s="74"/>
      <c r="AD10" s="74"/>
      <c r="AE10" s="74"/>
      <c r="AF10" s="74"/>
      <c r="AG10" s="74"/>
      <c r="AH10" s="76"/>
      <c r="AK10" s="62">
        <v>6</v>
      </c>
      <c r="AL10" s="42"/>
      <c r="AM10" s="42"/>
      <c r="AN10" s="65"/>
      <c r="AO10" s="65"/>
      <c r="AR10" s="62">
        <v>6</v>
      </c>
      <c r="AS10" s="42"/>
      <c r="AT10" s="42"/>
      <c r="AU10" s="55"/>
      <c r="AV10" s="66"/>
      <c r="AW10" s="66"/>
      <c r="AX10" s="62">
        <v>6</v>
      </c>
      <c r="AZ10" s="62">
        <v>6</v>
      </c>
      <c r="BA10" s="42"/>
      <c r="BB10" s="42"/>
      <c r="BC10" s="65"/>
      <c r="BD10" s="65"/>
      <c r="BG10" s="62">
        <v>6</v>
      </c>
      <c r="BH10" s="42"/>
      <c r="BI10" s="42"/>
    </row>
    <row r="11" spans="7:61">
      <c r="G11" s="62">
        <v>7</v>
      </c>
      <c r="H11" s="73" t="s">
        <v>291</v>
      </c>
      <c r="I11" s="73" t="s">
        <v>291</v>
      </c>
      <c r="N11" s="62">
        <v>7</v>
      </c>
      <c r="O11" s="73" t="s">
        <v>289</v>
      </c>
      <c r="P11" s="73" t="s">
        <v>289</v>
      </c>
      <c r="U11" s="63"/>
      <c r="V11" s="74"/>
      <c r="W11" s="74"/>
      <c r="X11" s="63"/>
      <c r="Y11" s="63"/>
      <c r="Z11" s="63"/>
      <c r="AA11" s="63"/>
      <c r="AB11" s="63"/>
      <c r="AC11" s="74"/>
      <c r="AD11" s="74"/>
      <c r="AE11" s="74"/>
      <c r="AF11" s="74"/>
      <c r="AG11" s="74"/>
      <c r="AH11" s="76"/>
      <c r="AK11" s="62">
        <v>7</v>
      </c>
      <c r="AL11" s="42"/>
      <c r="AM11" s="42"/>
      <c r="AN11" s="65"/>
      <c r="AO11" s="65"/>
      <c r="AR11" s="62">
        <v>7</v>
      </c>
      <c r="AS11" s="42"/>
      <c r="AT11" s="42"/>
      <c r="AU11" s="55"/>
      <c r="AV11" s="66"/>
      <c r="AW11" s="66"/>
      <c r="AX11" s="62">
        <v>7</v>
      </c>
      <c r="AZ11" s="62">
        <v>7</v>
      </c>
      <c r="BA11" s="42"/>
      <c r="BB11" s="42"/>
      <c r="BC11" s="65"/>
      <c r="BD11" s="65"/>
      <c r="BG11" s="62">
        <v>7</v>
      </c>
      <c r="BH11" s="42"/>
      <c r="BI11" s="42"/>
    </row>
    <row r="12" spans="7:61">
      <c r="G12" s="62">
        <v>8</v>
      </c>
      <c r="H12" s="73" t="s">
        <v>291</v>
      </c>
      <c r="I12" s="73" t="s">
        <v>291</v>
      </c>
      <c r="N12" s="62">
        <v>8</v>
      </c>
      <c r="O12" s="73"/>
      <c r="P12" s="42"/>
      <c r="U12" s="63"/>
      <c r="V12" s="74"/>
      <c r="W12" s="74"/>
      <c r="X12" s="63"/>
      <c r="Y12" s="63"/>
      <c r="Z12" s="63"/>
      <c r="AA12" s="63"/>
      <c r="AB12" s="63"/>
      <c r="AC12" s="74"/>
      <c r="AD12" s="74"/>
      <c r="AE12" s="74"/>
      <c r="AF12" s="74"/>
      <c r="AG12" s="74"/>
      <c r="AH12" s="76"/>
      <c r="AK12" s="62">
        <v>8</v>
      </c>
      <c r="AL12" s="42"/>
      <c r="AM12" s="42"/>
      <c r="AN12" s="65"/>
      <c r="AO12" s="65"/>
      <c r="AR12" s="62">
        <v>8</v>
      </c>
      <c r="AS12" s="42"/>
      <c r="AT12" s="42"/>
      <c r="AU12" s="55"/>
      <c r="AV12" s="66"/>
      <c r="AW12" s="66"/>
      <c r="AX12" s="62">
        <v>8</v>
      </c>
      <c r="AZ12" s="62">
        <v>8</v>
      </c>
      <c r="BA12" s="42"/>
      <c r="BB12" s="42"/>
      <c r="BC12" s="65"/>
      <c r="BD12" s="65"/>
      <c r="BG12" s="62">
        <v>8</v>
      </c>
      <c r="BH12" s="42"/>
      <c r="BI12" s="42"/>
    </row>
    <row r="13" spans="7:61">
      <c r="G13" s="62">
        <v>9</v>
      </c>
      <c r="H13" s="73" t="s">
        <v>291</v>
      </c>
      <c r="I13" s="73" t="s">
        <v>291</v>
      </c>
      <c r="N13" s="62">
        <v>9</v>
      </c>
      <c r="O13" s="42" t="s">
        <v>419</v>
      </c>
      <c r="P13" s="73" t="s">
        <v>419</v>
      </c>
      <c r="U13" s="63"/>
      <c r="V13" s="74"/>
      <c r="W13" s="74"/>
      <c r="X13" s="63"/>
      <c r="Y13" s="63"/>
      <c r="Z13" s="63"/>
      <c r="AA13" s="63"/>
      <c r="AB13" s="63"/>
      <c r="AC13" s="74"/>
      <c r="AD13" s="74"/>
      <c r="AE13" s="74"/>
      <c r="AF13" s="74"/>
      <c r="AG13" s="74"/>
      <c r="AH13" s="76"/>
      <c r="AK13" s="62">
        <v>9</v>
      </c>
      <c r="AL13" s="42"/>
      <c r="AM13" s="42"/>
      <c r="AR13" s="62">
        <v>9</v>
      </c>
      <c r="AS13" s="42"/>
      <c r="AT13" s="42"/>
      <c r="AU13" s="55"/>
      <c r="AV13" s="67"/>
      <c r="AW13" s="67"/>
      <c r="AX13" s="62">
        <v>9</v>
      </c>
      <c r="AZ13" s="62">
        <v>9</v>
      </c>
      <c r="BA13" s="42"/>
      <c r="BB13" s="42"/>
      <c r="BG13" s="62">
        <v>9</v>
      </c>
      <c r="BH13" s="42"/>
      <c r="BI13" s="42"/>
    </row>
    <row r="14" spans="7:61">
      <c r="G14" s="62">
        <v>10</v>
      </c>
      <c r="H14" s="73"/>
      <c r="I14" s="73"/>
      <c r="N14" s="62">
        <v>10</v>
      </c>
      <c r="O14" s="73" t="s">
        <v>419</v>
      </c>
      <c r="P14" s="73" t="s">
        <v>419</v>
      </c>
      <c r="U14" s="63"/>
      <c r="V14" s="74"/>
      <c r="W14" s="74"/>
      <c r="X14" s="63"/>
      <c r="Y14" s="63"/>
      <c r="Z14" s="63"/>
      <c r="AA14" s="63"/>
      <c r="AB14" s="63"/>
      <c r="AC14" s="74"/>
      <c r="AD14" s="74"/>
      <c r="AE14" s="74"/>
      <c r="AF14" s="74"/>
      <c r="AG14" s="74"/>
      <c r="AH14" s="76"/>
      <c r="AK14" s="62">
        <v>10</v>
      </c>
      <c r="AL14" s="42"/>
      <c r="AM14" s="42"/>
      <c r="AR14" s="62">
        <v>10</v>
      </c>
      <c r="AS14" s="42"/>
      <c r="AT14" s="42"/>
      <c r="AU14" s="55"/>
      <c r="AV14" s="67"/>
      <c r="AW14" s="67"/>
      <c r="AX14" s="62">
        <v>10</v>
      </c>
      <c r="AZ14" s="62">
        <v>10</v>
      </c>
      <c r="BA14" s="42"/>
      <c r="BB14" s="42"/>
      <c r="BG14" s="62">
        <v>10</v>
      </c>
      <c r="BH14" s="42"/>
      <c r="BI14" s="42"/>
    </row>
    <row r="15" spans="7:61">
      <c r="G15" s="62">
        <v>11</v>
      </c>
      <c r="H15" s="42"/>
      <c r="I15" s="21" t="s">
        <v>280</v>
      </c>
      <c r="N15" s="62">
        <v>11</v>
      </c>
      <c r="O15" s="42"/>
      <c r="P15" s="42"/>
      <c r="U15" s="63"/>
      <c r="V15" s="74"/>
      <c r="W15" s="74"/>
      <c r="X15" s="63"/>
      <c r="Y15" s="63"/>
      <c r="Z15" s="63"/>
      <c r="AA15" s="63"/>
      <c r="AB15" s="63"/>
      <c r="AC15" s="74"/>
      <c r="AD15" s="74"/>
      <c r="AE15" s="74"/>
      <c r="AF15" s="74"/>
      <c r="AG15" s="74"/>
      <c r="AH15" s="76"/>
      <c r="AK15" s="62">
        <v>11</v>
      </c>
      <c r="AL15" s="42"/>
      <c r="AM15" s="42"/>
      <c r="AR15" s="62">
        <v>11</v>
      </c>
      <c r="AS15" s="42"/>
      <c r="AT15" s="42"/>
      <c r="AU15" s="55"/>
      <c r="AV15" s="67"/>
      <c r="AW15" s="67"/>
      <c r="AZ15" s="62">
        <v>11</v>
      </c>
      <c r="BA15" s="42"/>
      <c r="BB15" s="42"/>
      <c r="BG15" s="62">
        <v>11</v>
      </c>
      <c r="BH15" s="42"/>
      <c r="BI15" s="42"/>
    </row>
    <row r="16" spans="7:61">
      <c r="G16" s="62">
        <v>12</v>
      </c>
      <c r="H16" s="21" t="s">
        <v>290</v>
      </c>
      <c r="I16" s="21" t="s">
        <v>290</v>
      </c>
      <c r="N16" s="62">
        <v>12</v>
      </c>
      <c r="O16" s="73" t="s">
        <v>444</v>
      </c>
      <c r="P16" s="73" t="s">
        <v>438</v>
      </c>
      <c r="U16" s="63"/>
      <c r="V16" s="74"/>
      <c r="W16" s="74"/>
      <c r="X16" s="63"/>
      <c r="Y16" s="63"/>
      <c r="Z16" s="63"/>
      <c r="AA16" s="63"/>
      <c r="AB16" s="63"/>
      <c r="AC16" s="74"/>
      <c r="AD16" s="74"/>
      <c r="AE16" s="74"/>
      <c r="AF16" s="74"/>
      <c r="AG16" s="74"/>
      <c r="AH16" s="76"/>
      <c r="AK16" s="62">
        <v>12</v>
      </c>
      <c r="AL16" s="42"/>
      <c r="AM16" s="42"/>
      <c r="AR16" s="62">
        <v>12</v>
      </c>
      <c r="AS16" s="42"/>
      <c r="AT16" s="42"/>
      <c r="AU16" s="55"/>
      <c r="AV16" s="67"/>
      <c r="AW16" s="67"/>
      <c r="AZ16" s="62">
        <v>12</v>
      </c>
      <c r="BA16" s="42"/>
      <c r="BB16" s="42"/>
      <c r="BG16" s="62">
        <v>12</v>
      </c>
      <c r="BH16" s="42"/>
      <c r="BI16" s="42"/>
    </row>
    <row r="17" spans="7:61">
      <c r="G17" s="62">
        <v>13</v>
      </c>
      <c r="H17" s="21" t="s">
        <v>290</v>
      </c>
      <c r="I17" s="21" t="s">
        <v>290</v>
      </c>
      <c r="N17" s="62">
        <v>13</v>
      </c>
      <c r="O17" s="73" t="s">
        <v>445</v>
      </c>
      <c r="P17" s="73" t="s">
        <v>439</v>
      </c>
      <c r="U17" s="63"/>
      <c r="V17" s="74"/>
      <c r="W17" s="74"/>
      <c r="X17" s="63"/>
      <c r="Y17" s="63"/>
      <c r="Z17" s="63"/>
      <c r="AA17" s="63"/>
      <c r="AB17" s="63"/>
      <c r="AC17" s="74"/>
      <c r="AD17" s="74"/>
      <c r="AE17" s="74"/>
      <c r="AF17" s="74"/>
      <c r="AG17" s="74"/>
      <c r="AH17" s="76"/>
      <c r="AK17" s="62">
        <v>13</v>
      </c>
      <c r="AL17" s="42"/>
      <c r="AM17" s="42"/>
      <c r="AR17" s="62">
        <v>13</v>
      </c>
      <c r="AS17" s="42"/>
      <c r="AT17" s="42"/>
      <c r="AU17" s="55"/>
      <c r="AV17" s="67"/>
      <c r="AW17" s="67"/>
      <c r="AZ17" s="62">
        <v>13</v>
      </c>
      <c r="BA17" s="42"/>
      <c r="BB17" s="42"/>
      <c r="BG17" s="62">
        <v>13</v>
      </c>
      <c r="BH17" s="42"/>
      <c r="BI17" s="42"/>
    </row>
    <row r="18" spans="7:61">
      <c r="G18" s="62">
        <v>14</v>
      </c>
      <c r="H18" s="21" t="s">
        <v>290</v>
      </c>
      <c r="I18" s="21" t="s">
        <v>290</v>
      </c>
      <c r="N18" s="62">
        <v>14</v>
      </c>
      <c r="O18" s="73" t="s">
        <v>446</v>
      </c>
      <c r="P18" s="73" t="s">
        <v>440</v>
      </c>
      <c r="U18" s="63"/>
      <c r="V18" s="74"/>
      <c r="W18" s="74"/>
      <c r="X18" s="63"/>
      <c r="Y18" s="63"/>
      <c r="Z18" s="63"/>
      <c r="AA18" s="63"/>
      <c r="AB18" s="63"/>
      <c r="AC18" s="74"/>
      <c r="AD18" s="74"/>
      <c r="AE18" s="74"/>
      <c r="AF18" s="74"/>
      <c r="AG18" s="74"/>
      <c r="AH18" s="76"/>
      <c r="AK18" s="62">
        <v>14</v>
      </c>
      <c r="AL18" s="42"/>
      <c r="AM18" s="42"/>
      <c r="AR18" s="62">
        <v>14</v>
      </c>
      <c r="AS18" s="42"/>
      <c r="AT18" s="42"/>
      <c r="AU18" s="55"/>
      <c r="AV18" s="67"/>
      <c r="AW18" s="67"/>
      <c r="AZ18" s="62">
        <v>14</v>
      </c>
      <c r="BA18" s="42"/>
      <c r="BB18" s="42"/>
      <c r="BH18" s="42"/>
      <c r="BI18" s="42"/>
    </row>
    <row r="19" spans="7:61">
      <c r="G19" s="62">
        <v>15</v>
      </c>
      <c r="H19" s="21" t="s">
        <v>290</v>
      </c>
      <c r="I19" s="21" t="s">
        <v>290</v>
      </c>
      <c r="N19" s="62">
        <v>15</v>
      </c>
      <c r="O19" s="73" t="s">
        <v>447</v>
      </c>
      <c r="P19" s="73" t="s">
        <v>441</v>
      </c>
      <c r="U19" s="63"/>
      <c r="V19" s="74"/>
      <c r="W19" s="74"/>
      <c r="X19" s="63"/>
      <c r="Y19" s="63"/>
      <c r="Z19" s="63"/>
      <c r="AA19" s="63"/>
      <c r="AB19" s="63"/>
      <c r="AC19" s="74"/>
      <c r="AD19" s="74"/>
      <c r="AE19" s="74"/>
      <c r="AF19" s="74"/>
      <c r="AG19" s="74"/>
      <c r="AH19" s="76"/>
      <c r="AK19" s="62">
        <v>15</v>
      </c>
      <c r="AL19" s="42"/>
      <c r="AM19" s="42"/>
      <c r="AR19" s="62">
        <v>15</v>
      </c>
      <c r="AS19" s="42"/>
      <c r="AT19" s="42"/>
      <c r="AU19" s="55"/>
      <c r="AV19" s="67"/>
      <c r="AW19" s="67"/>
      <c r="AZ19" s="62">
        <v>15</v>
      </c>
      <c r="BA19" s="42"/>
      <c r="BB19" s="42"/>
      <c r="BH19" s="42"/>
      <c r="BI19" s="42"/>
    </row>
    <row r="20" spans="7:61">
      <c r="G20" s="62">
        <v>16</v>
      </c>
      <c r="H20" s="21" t="s">
        <v>290</v>
      </c>
      <c r="I20" s="21" t="s">
        <v>290</v>
      </c>
      <c r="N20" s="62">
        <v>16</v>
      </c>
      <c r="O20" s="73" t="s">
        <v>448</v>
      </c>
      <c r="P20" s="73" t="s">
        <v>442</v>
      </c>
      <c r="U20" s="63"/>
      <c r="V20" s="74"/>
      <c r="W20" s="74"/>
      <c r="X20" s="63"/>
      <c r="Y20" s="63"/>
      <c r="Z20" s="63"/>
      <c r="AA20" s="63"/>
      <c r="AB20" s="63"/>
      <c r="AC20" s="74"/>
      <c r="AD20" s="74"/>
      <c r="AE20" s="74"/>
      <c r="AF20" s="74"/>
      <c r="AG20" s="74"/>
      <c r="AH20" s="76"/>
      <c r="AK20" s="62">
        <v>16</v>
      </c>
      <c r="AL20" s="42"/>
      <c r="AM20" s="42"/>
      <c r="AR20" s="62">
        <v>16</v>
      </c>
      <c r="AS20" s="42"/>
      <c r="AT20" s="42"/>
      <c r="AU20" s="55"/>
      <c r="AV20" s="67"/>
      <c r="AW20" s="67"/>
      <c r="AZ20" s="62">
        <v>16</v>
      </c>
      <c r="BA20" s="42"/>
      <c r="BB20" s="42"/>
      <c r="BH20" s="42"/>
      <c r="BI20" s="42"/>
    </row>
    <row r="21" spans="7:61">
      <c r="G21" s="62">
        <v>17</v>
      </c>
      <c r="H21" s="21" t="s">
        <v>290</v>
      </c>
      <c r="I21" s="21" t="s">
        <v>290</v>
      </c>
      <c r="N21" s="62">
        <v>17</v>
      </c>
      <c r="O21" s="73" t="s">
        <v>449</v>
      </c>
      <c r="P21" s="73" t="s">
        <v>443</v>
      </c>
      <c r="U21" s="63"/>
      <c r="V21" s="74"/>
      <c r="W21" s="74"/>
      <c r="X21" s="63"/>
      <c r="Y21" s="63"/>
      <c r="Z21" s="63"/>
      <c r="AA21" s="63"/>
      <c r="AB21" s="63"/>
      <c r="AC21" s="74"/>
      <c r="AD21" s="74"/>
      <c r="AE21" s="74"/>
      <c r="AF21" s="74"/>
      <c r="AG21" s="74"/>
      <c r="AH21" s="76"/>
      <c r="AK21" s="62">
        <v>17</v>
      </c>
      <c r="AL21" s="42"/>
      <c r="AM21" s="42"/>
      <c r="AR21" s="62">
        <v>17</v>
      </c>
      <c r="AS21" s="42"/>
      <c r="AT21" s="42"/>
      <c r="AU21" s="55"/>
      <c r="AV21" s="67"/>
      <c r="AW21" s="67"/>
      <c r="AZ21" s="62">
        <v>17</v>
      </c>
      <c r="BA21" s="42"/>
      <c r="BB21" s="42"/>
      <c r="BH21" s="42"/>
      <c r="BI21" s="42"/>
    </row>
    <row r="22" spans="7:61">
      <c r="G22" s="62">
        <v>18</v>
      </c>
      <c r="H22" s="21" t="s">
        <v>290</v>
      </c>
      <c r="I22" s="21" t="s">
        <v>290</v>
      </c>
      <c r="N22" s="62">
        <v>18</v>
      </c>
      <c r="O22" s="73" t="s">
        <v>450</v>
      </c>
      <c r="P22" s="87" t="s">
        <v>501</v>
      </c>
      <c r="U22" s="63"/>
      <c r="V22" s="74"/>
      <c r="W22" s="74"/>
      <c r="X22" s="63"/>
      <c r="Y22" s="63"/>
      <c r="Z22" s="63"/>
      <c r="AA22" s="63"/>
      <c r="AB22" s="63"/>
      <c r="AC22" s="74"/>
      <c r="AD22" s="74"/>
      <c r="AE22" s="74"/>
      <c r="AF22" s="74"/>
      <c r="AG22" s="74"/>
      <c r="AH22" s="76"/>
      <c r="AK22" s="62">
        <v>18</v>
      </c>
      <c r="AL22" s="42"/>
      <c r="AM22" s="42"/>
      <c r="AR22" s="62">
        <v>18</v>
      </c>
      <c r="AS22" s="42"/>
      <c r="AT22" s="42"/>
      <c r="AU22" s="55"/>
      <c r="AV22" s="67"/>
      <c r="AW22" s="67"/>
      <c r="AZ22" s="62">
        <v>18</v>
      </c>
      <c r="BA22" s="42"/>
      <c r="BB22" s="42"/>
      <c r="BH22" s="42"/>
      <c r="BI22" s="42"/>
    </row>
    <row r="23" spans="7:61">
      <c r="G23" s="62">
        <v>19</v>
      </c>
      <c r="H23" s="54"/>
      <c r="I23" s="54"/>
      <c r="N23" s="62">
        <v>19</v>
      </c>
      <c r="O23" s="73" t="s">
        <v>451</v>
      </c>
      <c r="P23" s="87" t="s">
        <v>502</v>
      </c>
      <c r="U23" s="63"/>
      <c r="V23" s="74"/>
      <c r="W23" s="74"/>
      <c r="X23" s="63"/>
      <c r="Y23" s="63"/>
      <c r="Z23" s="63"/>
      <c r="AA23" s="63"/>
      <c r="AB23" s="63"/>
      <c r="AC23" s="74"/>
      <c r="AD23" s="74"/>
      <c r="AE23" s="74"/>
      <c r="AF23" s="74"/>
      <c r="AG23" s="74"/>
      <c r="AH23" s="76"/>
      <c r="AK23" s="62">
        <v>19</v>
      </c>
      <c r="AL23" s="42"/>
      <c r="AM23" s="42"/>
      <c r="AR23" s="62">
        <v>19</v>
      </c>
      <c r="AS23" s="42"/>
      <c r="AT23" s="42"/>
      <c r="AU23" s="55"/>
      <c r="AV23" s="67"/>
      <c r="AW23" s="67"/>
      <c r="AZ23" s="62">
        <v>19</v>
      </c>
      <c r="BA23" s="42"/>
      <c r="BB23" s="42"/>
      <c r="BH23" s="42"/>
      <c r="BI23" s="42"/>
    </row>
    <row r="24" spans="7:61">
      <c r="G24" s="67">
        <v>20</v>
      </c>
      <c r="H24" s="73" t="s">
        <v>418</v>
      </c>
      <c r="I24" s="73" t="s">
        <v>418</v>
      </c>
      <c r="O24" s="74"/>
      <c r="P24" s="74"/>
      <c r="U24" s="63"/>
      <c r="V24" s="74"/>
      <c r="W24" s="74"/>
      <c r="X24" s="63"/>
      <c r="Y24" s="63"/>
      <c r="Z24" s="63"/>
      <c r="AA24" s="63"/>
      <c r="AB24" s="63"/>
      <c r="AC24" s="74"/>
      <c r="AD24" s="74"/>
      <c r="AE24" s="74"/>
      <c r="AF24" s="74"/>
      <c r="AG24" s="74"/>
      <c r="AH24" s="76"/>
      <c r="AK24" s="62">
        <v>20</v>
      </c>
      <c r="AL24" s="42"/>
      <c r="AM24" s="42"/>
      <c r="AR24" s="62">
        <v>20</v>
      </c>
      <c r="AS24" s="42"/>
      <c r="AT24" s="42"/>
      <c r="AU24" s="55"/>
      <c r="AV24" s="67"/>
      <c r="AW24" s="67"/>
      <c r="AZ24" s="62">
        <v>20</v>
      </c>
      <c r="BA24" s="42"/>
      <c r="BB24" s="42"/>
      <c r="BH24" s="42"/>
      <c r="BI24" s="42"/>
    </row>
    <row r="25" spans="7:61">
      <c r="G25" s="63"/>
      <c r="H25" s="74"/>
      <c r="I25" s="74"/>
      <c r="O25" s="74"/>
      <c r="P25" s="74"/>
      <c r="U25" s="63"/>
      <c r="V25" s="74"/>
      <c r="W25" s="74"/>
      <c r="X25" s="63"/>
      <c r="Y25" s="63"/>
      <c r="Z25" s="63"/>
      <c r="AA25" s="63"/>
      <c r="AB25" s="63"/>
      <c r="AC25" s="74"/>
      <c r="AD25" s="74"/>
      <c r="AE25" s="74"/>
      <c r="AF25" s="74"/>
      <c r="AG25" s="74"/>
      <c r="AH25" s="76"/>
      <c r="AK25" s="62">
        <v>21</v>
      </c>
      <c r="AL25" s="42"/>
      <c r="AM25" s="42"/>
      <c r="AR25" s="62">
        <v>21</v>
      </c>
      <c r="AS25" s="42"/>
      <c r="AT25" s="42"/>
      <c r="AU25" s="55"/>
      <c r="AV25" s="67"/>
      <c r="AW25" s="67"/>
      <c r="AZ25" s="62">
        <v>21</v>
      </c>
      <c r="BA25" s="42"/>
      <c r="BB25" s="42"/>
      <c r="BH25" s="42"/>
      <c r="BI25" s="42"/>
    </row>
    <row r="26" spans="7:61">
      <c r="G26" s="63"/>
      <c r="H26" s="74"/>
      <c r="I26" s="74"/>
      <c r="O26" s="74"/>
      <c r="P26" s="74"/>
      <c r="U26" s="63"/>
      <c r="V26" s="74"/>
      <c r="W26" s="74"/>
      <c r="X26" s="63"/>
      <c r="Y26" s="63"/>
      <c r="Z26" s="63"/>
      <c r="AA26" s="63"/>
      <c r="AB26" s="63"/>
      <c r="AC26" s="74"/>
      <c r="AD26" s="74"/>
      <c r="AE26" s="74"/>
      <c r="AF26" s="74"/>
      <c r="AG26" s="74"/>
      <c r="AH26" s="76"/>
      <c r="AK26" s="62">
        <v>22</v>
      </c>
      <c r="AL26" s="42"/>
      <c r="AM26" s="42"/>
      <c r="AR26" s="62">
        <v>22</v>
      </c>
      <c r="AS26" s="42"/>
      <c r="AT26" s="42"/>
      <c r="AU26" s="55"/>
      <c r="AV26" s="67"/>
      <c r="AW26" s="67"/>
      <c r="AZ26" s="62">
        <v>22</v>
      </c>
      <c r="BA26" s="42"/>
      <c r="BB26" s="42"/>
      <c r="BH26" s="42"/>
      <c r="BI26" s="42"/>
    </row>
    <row r="27" spans="7:61">
      <c r="G27" s="63"/>
      <c r="H27" s="74"/>
      <c r="I27" s="74"/>
      <c r="O27" s="74"/>
      <c r="P27" s="74"/>
      <c r="U27" s="63"/>
      <c r="V27" s="74"/>
      <c r="W27" s="74"/>
      <c r="X27" s="63"/>
      <c r="Y27" s="63"/>
      <c r="Z27" s="63"/>
      <c r="AA27" s="63"/>
      <c r="AB27" s="63"/>
      <c r="AC27" s="74"/>
      <c r="AD27" s="74"/>
      <c r="AE27" s="74"/>
      <c r="AF27" s="74"/>
      <c r="AG27" s="74"/>
      <c r="AH27" s="76"/>
      <c r="AK27" s="62">
        <v>23</v>
      </c>
      <c r="AL27" s="42"/>
      <c r="AM27" s="42"/>
      <c r="AR27" s="62">
        <v>23</v>
      </c>
      <c r="AS27" s="42"/>
      <c r="AT27" s="42"/>
      <c r="AU27" s="55"/>
      <c r="AV27" s="67"/>
      <c r="AW27" s="67"/>
      <c r="AZ27" s="62">
        <v>23</v>
      </c>
      <c r="BA27" s="42"/>
      <c r="BB27" s="42"/>
      <c r="BH27" s="42"/>
      <c r="BI27" s="42"/>
    </row>
    <row r="28" spans="7:61">
      <c r="G28" s="63"/>
      <c r="H28" s="74"/>
      <c r="I28" s="74"/>
      <c r="O28" s="74"/>
      <c r="P28" s="74"/>
      <c r="U28" s="63"/>
      <c r="V28" s="74"/>
      <c r="W28" s="74"/>
      <c r="X28" s="63"/>
      <c r="Y28" s="63"/>
      <c r="Z28" s="63"/>
      <c r="AA28" s="63"/>
      <c r="AB28" s="63"/>
      <c r="AC28" s="74"/>
      <c r="AD28" s="74"/>
      <c r="AE28" s="74"/>
      <c r="AF28" s="74"/>
      <c r="AG28" s="74"/>
      <c r="AH28" s="76"/>
      <c r="AK28" s="62">
        <v>24</v>
      </c>
      <c r="AL28" s="42"/>
      <c r="AM28" s="42"/>
      <c r="AR28" s="62">
        <v>24</v>
      </c>
      <c r="AS28" s="42"/>
      <c r="AT28" s="42"/>
      <c r="AU28" s="55"/>
      <c r="AV28" s="67"/>
      <c r="AW28" s="67"/>
      <c r="AZ28" s="62">
        <v>24</v>
      </c>
      <c r="BA28" s="42"/>
      <c r="BB28" s="42"/>
      <c r="BH28" s="42"/>
      <c r="BI28" s="42"/>
    </row>
    <row r="29" spans="7:61">
      <c r="H29" s="57"/>
      <c r="I29" s="57"/>
      <c r="O29" s="57"/>
      <c r="P29" s="57"/>
      <c r="U29" s="63"/>
      <c r="V29" s="74"/>
      <c r="W29" s="74"/>
      <c r="X29" s="63"/>
      <c r="Y29" s="63"/>
      <c r="Z29" s="63"/>
      <c r="AA29" s="63"/>
      <c r="AB29" s="63"/>
      <c r="AC29" s="74"/>
      <c r="AD29" s="74"/>
      <c r="AE29" s="74"/>
      <c r="AF29" s="74"/>
      <c r="AG29" s="74"/>
      <c r="AH29" s="76"/>
      <c r="AK29" s="62">
        <v>25</v>
      </c>
      <c r="AL29" s="42"/>
      <c r="AM29" s="42"/>
      <c r="AR29" s="62">
        <v>25</v>
      </c>
      <c r="AS29" s="42"/>
      <c r="AT29" s="42"/>
      <c r="AU29" s="55"/>
      <c r="AV29" s="67"/>
      <c r="AW29" s="67"/>
      <c r="AZ29" s="62">
        <v>25</v>
      </c>
      <c r="BA29" s="42"/>
      <c r="BB29" s="42"/>
      <c r="BH29" s="42"/>
      <c r="BI29" s="42"/>
    </row>
    <row r="30" spans="7:61">
      <c r="H30" s="57"/>
      <c r="I30" s="57"/>
      <c r="O30" s="57"/>
      <c r="P30" s="57"/>
      <c r="U30" s="63"/>
      <c r="V30" s="74"/>
      <c r="W30" s="74"/>
      <c r="X30" s="63"/>
      <c r="Y30" s="63"/>
      <c r="Z30" s="63"/>
      <c r="AA30" s="63"/>
      <c r="AB30" s="63"/>
      <c r="AC30" s="74"/>
      <c r="AD30" s="74"/>
      <c r="AE30" s="74"/>
      <c r="AF30" s="74"/>
      <c r="AG30" s="74"/>
      <c r="AH30" s="76"/>
      <c r="AK30" s="62">
        <v>26</v>
      </c>
      <c r="AL30" s="42"/>
      <c r="AM30" s="42"/>
      <c r="AR30" s="62">
        <v>26</v>
      </c>
      <c r="AS30" s="42"/>
      <c r="AT30" s="42"/>
      <c r="AU30" s="55"/>
      <c r="AV30" s="67"/>
      <c r="AW30" s="67"/>
      <c r="AZ30" s="62">
        <v>26</v>
      </c>
      <c r="BA30" s="42"/>
      <c r="BB30" s="42"/>
      <c r="BH30" s="42"/>
      <c r="BI30" s="42"/>
    </row>
    <row r="31" spans="7:61">
      <c r="H31" s="57"/>
      <c r="I31" s="57"/>
      <c r="O31" s="57"/>
      <c r="P31" s="57"/>
      <c r="U31" s="63"/>
      <c r="V31" s="74"/>
      <c r="W31" s="74"/>
      <c r="X31" s="63"/>
      <c r="Y31" s="63"/>
      <c r="Z31" s="63"/>
      <c r="AA31" s="63"/>
      <c r="AB31" s="63"/>
      <c r="AC31" s="74"/>
      <c r="AD31" s="74"/>
      <c r="AE31" s="74"/>
      <c r="AF31" s="74"/>
      <c r="AG31" s="74"/>
      <c r="AH31" s="76"/>
      <c r="AK31" s="62">
        <v>27</v>
      </c>
      <c r="AL31" s="42"/>
      <c r="AM31" s="42"/>
      <c r="AR31" s="62">
        <v>27</v>
      </c>
      <c r="AS31" s="42"/>
      <c r="AT31" s="42"/>
      <c r="AU31" s="55"/>
      <c r="AV31" s="67"/>
      <c r="AW31" s="67"/>
      <c r="AZ31" s="62">
        <v>27</v>
      </c>
      <c r="BA31" s="42"/>
      <c r="BB31" s="42"/>
      <c r="BH31" s="42"/>
      <c r="BI31" s="42"/>
    </row>
    <row r="32" spans="7:61">
      <c r="H32" s="57"/>
      <c r="I32" s="57"/>
      <c r="O32" s="57"/>
      <c r="P32" s="57"/>
      <c r="U32" s="63"/>
      <c r="V32" s="74"/>
      <c r="W32" s="74"/>
      <c r="X32" s="63"/>
      <c r="Y32" s="63"/>
      <c r="Z32" s="63"/>
      <c r="AA32" s="63"/>
      <c r="AB32" s="63"/>
      <c r="AC32" s="74"/>
      <c r="AD32" s="74"/>
      <c r="AE32" s="74"/>
      <c r="AF32" s="74"/>
      <c r="AG32" s="74"/>
      <c r="AH32" s="76"/>
      <c r="AK32" s="62">
        <v>28</v>
      </c>
      <c r="AL32" s="42"/>
      <c r="AM32" s="42"/>
      <c r="AR32" s="62">
        <v>28</v>
      </c>
      <c r="AS32" s="42"/>
      <c r="AT32" s="42"/>
      <c r="AU32" s="55"/>
      <c r="AV32" s="67"/>
      <c r="AW32" s="67"/>
      <c r="AZ32" s="62">
        <v>28</v>
      </c>
      <c r="BA32" s="42"/>
      <c r="BB32" s="42"/>
      <c r="BH32" s="42"/>
      <c r="BI32" s="42"/>
    </row>
    <row r="33" spans="21:61">
      <c r="U33" s="63"/>
      <c r="V33" s="74"/>
      <c r="W33" s="74"/>
      <c r="X33" s="63"/>
      <c r="Y33" s="63"/>
      <c r="Z33" s="63"/>
      <c r="AA33" s="63"/>
      <c r="AB33" s="63"/>
      <c r="AC33" s="74"/>
      <c r="AD33" s="74"/>
      <c r="AE33" s="74"/>
      <c r="AF33" s="74"/>
      <c r="AG33" s="74"/>
      <c r="AH33" s="76"/>
      <c r="AK33" s="62">
        <v>29</v>
      </c>
      <c r="AL33" s="42"/>
      <c r="AM33" s="42"/>
      <c r="AR33" s="62">
        <v>29</v>
      </c>
      <c r="AS33" s="42"/>
      <c r="AT33" s="42"/>
      <c r="AU33" s="55"/>
      <c r="AV33" s="67"/>
      <c r="AW33" s="67"/>
      <c r="AZ33" s="62">
        <v>29</v>
      </c>
      <c r="BA33" s="42"/>
      <c r="BB33" s="42"/>
      <c r="BH33" s="42"/>
      <c r="BI33" s="42"/>
    </row>
    <row r="34" spans="21:61">
      <c r="U34" s="63"/>
      <c r="V34" s="74"/>
      <c r="W34" s="74"/>
      <c r="X34" s="63"/>
      <c r="Y34" s="63"/>
      <c r="Z34" s="63"/>
      <c r="AA34" s="63"/>
      <c r="AB34" s="63"/>
      <c r="AC34" s="74"/>
      <c r="AD34" s="74"/>
      <c r="AE34" s="74"/>
      <c r="AF34" s="74"/>
      <c r="AG34" s="74"/>
      <c r="AH34" s="76"/>
      <c r="AK34" s="62">
        <v>30</v>
      </c>
      <c r="AL34" s="42"/>
      <c r="AM34" s="42"/>
      <c r="AR34" s="62">
        <v>30</v>
      </c>
      <c r="AS34" s="42"/>
      <c r="AT34" s="42"/>
      <c r="AU34" s="55"/>
      <c r="AV34" s="67"/>
      <c r="AW34" s="67"/>
      <c r="AZ34" s="62">
        <v>30</v>
      </c>
      <c r="BA34" s="42"/>
      <c r="BB34" s="42"/>
      <c r="BH34" s="42"/>
      <c r="BI34" s="42"/>
    </row>
    <row r="35" spans="21:61">
      <c r="U35" s="63"/>
      <c r="V35" s="74"/>
      <c r="W35" s="74"/>
      <c r="X35" s="63"/>
      <c r="Y35" s="63"/>
      <c r="Z35" s="63"/>
      <c r="AA35" s="63"/>
      <c r="AB35" s="63"/>
      <c r="AC35" s="74"/>
      <c r="AD35" s="74"/>
      <c r="AE35" s="74"/>
      <c r="AF35" s="74"/>
      <c r="AG35" s="74"/>
      <c r="AH35" s="76"/>
      <c r="AK35" s="62">
        <v>31</v>
      </c>
      <c r="AL35" s="42"/>
      <c r="AM35" s="42"/>
      <c r="AR35" s="62">
        <v>31</v>
      </c>
      <c r="AS35" s="42"/>
      <c r="AT35" s="42"/>
      <c r="AU35" s="55"/>
      <c r="AV35" s="67"/>
      <c r="AW35" s="67"/>
      <c r="AZ35" s="62">
        <v>31</v>
      </c>
      <c r="BA35" s="42"/>
      <c r="BB35" s="42"/>
      <c r="BH35" s="42"/>
      <c r="BI35" s="42"/>
    </row>
    <row r="36" spans="21:61">
      <c r="U36" s="63"/>
      <c r="V36" s="74"/>
      <c r="W36" s="74"/>
      <c r="X36" s="63"/>
      <c r="Y36" s="63"/>
      <c r="Z36" s="63"/>
      <c r="AA36" s="63"/>
      <c r="AB36" s="63"/>
      <c r="AC36" s="74"/>
      <c r="AD36" s="74"/>
      <c r="AE36" s="74"/>
      <c r="AF36" s="74"/>
      <c r="AG36" s="74"/>
      <c r="AH36" s="76"/>
      <c r="AK36" s="62">
        <v>32</v>
      </c>
      <c r="AL36" s="42"/>
      <c r="AM36" s="42"/>
      <c r="AR36" s="62">
        <v>32</v>
      </c>
      <c r="AS36" s="42"/>
      <c r="AT36" s="42"/>
      <c r="AU36" s="55"/>
      <c r="AV36" s="67"/>
      <c r="AW36" s="67"/>
      <c r="AZ36" s="62">
        <v>32</v>
      </c>
      <c r="BA36" s="42"/>
      <c r="BB36" s="42"/>
      <c r="BH36" s="42"/>
      <c r="BI36" s="42"/>
    </row>
    <row r="37" spans="21:61">
      <c r="U37" s="63"/>
      <c r="V37" s="74"/>
      <c r="W37" s="74"/>
      <c r="X37" s="63"/>
      <c r="Y37" s="63"/>
      <c r="Z37" s="63"/>
      <c r="AA37" s="63"/>
      <c r="AB37" s="63"/>
      <c r="AC37" s="74"/>
      <c r="AD37" s="74"/>
      <c r="AE37" s="74"/>
      <c r="AF37" s="74"/>
      <c r="AG37" s="74"/>
      <c r="AH37" s="76"/>
      <c r="AK37" s="62">
        <v>33</v>
      </c>
      <c r="AL37" s="42"/>
      <c r="AM37" s="42"/>
      <c r="AR37" s="62">
        <v>33</v>
      </c>
      <c r="AS37" s="42"/>
      <c r="AT37" s="42"/>
      <c r="AU37" s="55"/>
      <c r="AV37" s="67"/>
      <c r="AW37" s="67"/>
      <c r="AZ37" s="62">
        <v>33</v>
      </c>
      <c r="BA37" s="42"/>
      <c r="BB37" s="42"/>
      <c r="BH37" s="42"/>
      <c r="BI37" s="42"/>
    </row>
    <row r="38" spans="21:61">
      <c r="U38" s="63"/>
      <c r="V38" s="74"/>
      <c r="W38" s="74"/>
      <c r="X38" s="63"/>
      <c r="Y38" s="63"/>
      <c r="Z38" s="63"/>
      <c r="AA38" s="63"/>
      <c r="AB38" s="63"/>
      <c r="AC38" s="74"/>
      <c r="AD38" s="74"/>
      <c r="AE38" s="74"/>
      <c r="AF38" s="74"/>
      <c r="AG38" s="74"/>
      <c r="AH38" s="76"/>
      <c r="AK38" s="62">
        <v>34</v>
      </c>
      <c r="AL38" s="42"/>
      <c r="AM38" s="42"/>
      <c r="AR38" s="62">
        <v>34</v>
      </c>
      <c r="AS38" s="42"/>
      <c r="AT38" s="42"/>
      <c r="AU38" s="55"/>
      <c r="AV38" s="67"/>
      <c r="AW38" s="67"/>
      <c r="AZ38" s="62">
        <v>34</v>
      </c>
      <c r="BA38" s="42"/>
      <c r="BB38" s="42"/>
      <c r="BH38" s="42"/>
      <c r="BI38" s="42"/>
    </row>
    <row r="39" spans="21:61">
      <c r="U39" s="63"/>
      <c r="V39" s="74"/>
      <c r="W39" s="74"/>
      <c r="X39" s="63"/>
      <c r="Y39" s="63"/>
      <c r="Z39" s="63"/>
      <c r="AA39" s="63"/>
      <c r="AB39" s="63"/>
      <c r="AC39" s="74"/>
      <c r="AD39" s="74"/>
      <c r="AE39" s="74"/>
      <c r="AF39" s="74"/>
      <c r="AG39" s="74"/>
      <c r="AH39" s="76"/>
      <c r="AK39" s="62">
        <v>35</v>
      </c>
      <c r="AL39" s="42"/>
      <c r="AM39" s="42"/>
      <c r="AR39" s="62">
        <v>35</v>
      </c>
      <c r="AS39" s="42"/>
      <c r="AT39" s="42"/>
      <c r="AU39" s="55"/>
      <c r="AV39" s="67"/>
      <c r="AW39" s="67"/>
      <c r="AZ39" s="62">
        <v>35</v>
      </c>
      <c r="BA39" s="42"/>
      <c r="BB39" s="42"/>
      <c r="BH39" s="42"/>
      <c r="BI39" s="42"/>
    </row>
    <row r="40" spans="21:61">
      <c r="U40" s="63"/>
      <c r="V40" s="74"/>
      <c r="W40" s="74"/>
      <c r="X40" s="63"/>
      <c r="Y40" s="63"/>
      <c r="Z40" s="63"/>
      <c r="AA40" s="63"/>
      <c r="AB40" s="63"/>
      <c r="AC40" s="74"/>
      <c r="AD40" s="74"/>
      <c r="AE40" s="74"/>
      <c r="AF40" s="74"/>
      <c r="AG40" s="74"/>
      <c r="AH40" s="76"/>
      <c r="AK40" s="62">
        <v>36</v>
      </c>
      <c r="AL40" s="42"/>
      <c r="AM40" s="42"/>
      <c r="AR40" s="62">
        <v>36</v>
      </c>
      <c r="AS40" s="42"/>
      <c r="AT40" s="42"/>
      <c r="AU40" s="55"/>
      <c r="AV40" s="67"/>
      <c r="AW40" s="67"/>
      <c r="AZ40" s="62">
        <v>36</v>
      </c>
      <c r="BA40" s="42"/>
      <c r="BB40" s="42"/>
      <c r="BH40" s="42"/>
      <c r="BI40" s="42"/>
    </row>
    <row r="41" spans="21:61">
      <c r="U41" s="63"/>
      <c r="V41" s="74"/>
      <c r="W41" s="74"/>
      <c r="X41" s="63"/>
      <c r="Y41" s="63"/>
      <c r="Z41" s="63"/>
      <c r="AA41" s="63"/>
      <c r="AB41" s="63"/>
      <c r="AC41" s="74"/>
      <c r="AD41" s="74"/>
      <c r="AE41" s="74"/>
      <c r="AF41" s="74"/>
      <c r="AG41" s="74"/>
      <c r="AH41" s="76"/>
      <c r="AK41" s="62">
        <v>37</v>
      </c>
      <c r="AL41" s="42"/>
      <c r="AM41" s="42"/>
      <c r="AR41" s="62">
        <v>37</v>
      </c>
      <c r="AS41" s="42"/>
      <c r="AT41" s="42"/>
      <c r="AU41" s="55"/>
      <c r="AV41" s="67"/>
      <c r="AW41" s="67"/>
      <c r="AZ41" s="62">
        <v>37</v>
      </c>
      <c r="BA41" s="42"/>
      <c r="BB41" s="42"/>
      <c r="BH41" s="42"/>
      <c r="BI41" s="42"/>
    </row>
    <row r="42" spans="21:61">
      <c r="U42" s="63"/>
      <c r="V42" s="74"/>
      <c r="W42" s="74"/>
      <c r="X42" s="63"/>
      <c r="Y42" s="63"/>
      <c r="Z42" s="63"/>
      <c r="AA42" s="63"/>
      <c r="AB42" s="63"/>
      <c r="AC42" s="74"/>
      <c r="AD42" s="74"/>
      <c r="AE42" s="74"/>
      <c r="AF42" s="74"/>
      <c r="AG42" s="74"/>
      <c r="AH42" s="76"/>
      <c r="AK42" s="62">
        <v>38</v>
      </c>
      <c r="AL42" s="68"/>
      <c r="AM42" s="42"/>
      <c r="AR42" s="62">
        <v>38</v>
      </c>
      <c r="AS42" s="42"/>
      <c r="AT42" s="42"/>
      <c r="AU42" s="55"/>
      <c r="AV42" s="67"/>
      <c r="AW42" s="67"/>
      <c r="AZ42" s="62">
        <v>38</v>
      </c>
      <c r="BA42" s="42"/>
      <c r="BB42" s="42"/>
      <c r="BH42" s="42"/>
      <c r="BI42" s="42"/>
    </row>
    <row r="43" spans="21:61">
      <c r="U43" s="63"/>
      <c r="V43" s="74"/>
      <c r="W43" s="74"/>
      <c r="X43" s="63"/>
      <c r="Y43" s="63"/>
      <c r="Z43" s="63"/>
      <c r="AA43" s="63"/>
      <c r="AB43" s="63"/>
      <c r="AC43" s="74"/>
      <c r="AD43" s="74"/>
      <c r="AE43" s="74"/>
      <c r="AF43" s="74"/>
      <c r="AG43" s="74"/>
      <c r="AH43" s="76"/>
      <c r="AK43" s="62">
        <v>39</v>
      </c>
      <c r="AL43" s="42"/>
      <c r="AM43" s="42"/>
      <c r="AR43" s="62">
        <v>39</v>
      </c>
      <c r="AS43" s="42"/>
      <c r="AT43" s="42"/>
      <c r="AU43" s="55"/>
      <c r="AV43" s="67"/>
      <c r="AW43" s="67"/>
      <c r="AZ43" s="62">
        <v>39</v>
      </c>
      <c r="BA43" s="42"/>
      <c r="BB43" s="42"/>
      <c r="BH43" s="42"/>
      <c r="BI43" s="42"/>
    </row>
    <row r="44" spans="21:61">
      <c r="U44" s="63"/>
      <c r="V44" s="74"/>
      <c r="W44" s="74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76"/>
      <c r="AK44" s="62">
        <v>40</v>
      </c>
      <c r="AL44" s="42"/>
      <c r="AM44" s="42"/>
      <c r="AR44" s="62">
        <v>40</v>
      </c>
      <c r="AS44" s="42"/>
      <c r="AT44" s="42"/>
      <c r="AU44" s="55"/>
      <c r="AV44" s="67"/>
      <c r="AW44" s="67"/>
      <c r="AZ44" s="62">
        <v>40</v>
      </c>
      <c r="BA44" s="42"/>
      <c r="BB44" s="42"/>
      <c r="BH44" s="42"/>
      <c r="BI44" s="42"/>
    </row>
    <row r="45" spans="21:61">
      <c r="U45" s="63"/>
      <c r="V45" s="74"/>
      <c r="W45" s="74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K45" s="62">
        <v>41</v>
      </c>
      <c r="AL45" s="42"/>
      <c r="AM45" s="42"/>
      <c r="AR45" s="62">
        <v>41</v>
      </c>
      <c r="AS45" s="42"/>
      <c r="AT45" s="42"/>
      <c r="AU45" s="56"/>
      <c r="AV45" s="67"/>
      <c r="AW45" s="67"/>
      <c r="AZ45" s="62">
        <v>41</v>
      </c>
      <c r="BA45" s="42"/>
      <c r="BB45" s="42"/>
      <c r="BH45" s="42"/>
      <c r="BI45" s="42"/>
    </row>
    <row r="46" spans="21:61"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L46" s="57"/>
      <c r="AM46" s="57"/>
      <c r="AS46" s="57"/>
      <c r="AT46" s="57"/>
      <c r="AU46" s="57"/>
    </row>
    <row r="47" spans="21:61">
      <c r="AL47" s="63"/>
      <c r="AM47" s="63"/>
    </row>
  </sheetData>
  <mergeCells count="20">
    <mergeCell ref="H2:I2"/>
    <mergeCell ref="H3:I3"/>
    <mergeCell ref="V2:W2"/>
    <mergeCell ref="AS3:AT3"/>
    <mergeCell ref="O2:P2"/>
    <mergeCell ref="O3:P3"/>
    <mergeCell ref="V3:W3"/>
    <mergeCell ref="AL3:AM3"/>
    <mergeCell ref="AN3:AO3"/>
    <mergeCell ref="AL2:AM2"/>
    <mergeCell ref="AC3:AD3"/>
    <mergeCell ref="AF3:AG3"/>
    <mergeCell ref="AC2:AG2"/>
    <mergeCell ref="BA2:BB2"/>
    <mergeCell ref="BA3:BB3"/>
    <mergeCell ref="BH2:BI2"/>
    <mergeCell ref="BH3:BI3"/>
    <mergeCell ref="AS2:AW2"/>
    <mergeCell ref="BC3:BD3"/>
    <mergeCell ref="AV3:AW3"/>
  </mergeCells>
  <phoneticPr fontId="1" type="noConversion"/>
  <conditionalFormatting sqref="I5">
    <cfRule type="expression" dxfId="20" priority="4">
      <formula>INDIRECT(ADDRESS(FLOOR((ROW()-4)/25,1)*25+13,FLOOR((COLUMN()-2)/4,1)*4+3))=""</formula>
    </cfRule>
  </conditionalFormatting>
  <conditionalFormatting sqref="I15">
    <cfRule type="expression" dxfId="19" priority="3">
      <formula>INDIRECT(ADDRESS(FLOOR((ROW()-4)/25,1)*25+13,FLOOR((COLUMN()-2)/4,1)*4+3))=""</formula>
    </cfRule>
  </conditionalFormatting>
  <conditionalFormatting sqref="H16:H22">
    <cfRule type="expression" dxfId="18" priority="2">
      <formula>INDIRECT(ADDRESS(FLOOR((ROW()-4)/25,1)*25+13,FLOOR((COLUMN()-2)/4,1)*4+3))=""</formula>
    </cfRule>
  </conditionalFormatting>
  <conditionalFormatting sqref="I16:I22">
    <cfRule type="expression" dxfId="17" priority="1">
      <formula>INDIRECT(ADDRESS(FLOOR((ROW()-4)/25,1)*25+13,FLOOR((COLUMN()-2)/4,1)*4+3))=""</formula>
    </cfRule>
  </conditionalFormatting>
  <pageMargins left="0.23622047244094491" right="0.23622047244094491" top="0.74803149606299213" bottom="0.74803149606299213" header="0.31496062992125984" footer="0.31496062992125984"/>
  <pageSetup paperSize="9" scale="67" orientation="landscape" r:id="rId1"/>
  <headerFooter scaleWithDoc="0">
    <oddHeader>&amp;C&amp;"-,粗體"&amp;14孟申機械 電控施工表
&amp;A</oddHeader>
    <oddFooter>&amp;L&amp;P</oddFooter>
  </headerFooter>
  <colBreaks count="1" manualBreakCount="1">
    <brk id="36" max="4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99"/>
  <sheetViews>
    <sheetView view="pageBreakPreview" topLeftCell="D3" zoomScale="80" zoomScaleNormal="100" zoomScaleSheetLayoutView="80" workbookViewId="0">
      <selection activeCell="J153" sqref="J153"/>
    </sheetView>
  </sheetViews>
  <sheetFormatPr defaultRowHeight="16.2"/>
  <cols>
    <col min="1" max="2" width="8.88671875" hidden="1" customWidth="1"/>
    <col min="3" max="3" width="13.109375" hidden="1" customWidth="1"/>
    <col min="4" max="4" width="4.5546875" customWidth="1"/>
    <col min="5" max="5" width="8.44140625" customWidth="1"/>
    <col min="6" max="6" width="15.33203125" bestFit="1" customWidth="1"/>
    <col min="7" max="7" width="7.21875" style="31" customWidth="1"/>
    <col min="8" max="8" width="2.21875" style="31" customWidth="1"/>
    <col min="9" max="12" width="26.44140625" customWidth="1"/>
    <col min="13" max="13" width="8.88671875" customWidth="1"/>
    <col min="19" max="19" width="9.6640625" bestFit="1" customWidth="1"/>
  </cols>
  <sheetData>
    <row r="1" spans="5:12" hidden="1"/>
    <row r="2" spans="5:12" hidden="1"/>
    <row r="4" spans="5:12">
      <c r="E4" s="126" t="s">
        <v>240</v>
      </c>
      <c r="F4" s="126"/>
      <c r="G4" s="126"/>
      <c r="H4" s="126"/>
      <c r="I4" s="126"/>
      <c r="J4" s="126"/>
      <c r="K4" s="126"/>
      <c r="L4" s="126"/>
    </row>
    <row r="5" spans="5:12">
      <c r="E5" s="60" t="s">
        <v>44</v>
      </c>
      <c r="F5" s="60" t="s">
        <v>104</v>
      </c>
      <c r="G5" s="61" t="s">
        <v>105</v>
      </c>
      <c r="H5" s="58"/>
      <c r="I5" s="37" t="s">
        <v>119</v>
      </c>
      <c r="J5" s="37" t="s">
        <v>120</v>
      </c>
      <c r="K5" s="37" t="s">
        <v>121</v>
      </c>
      <c r="L5" s="37" t="s">
        <v>52</v>
      </c>
    </row>
    <row r="6" spans="5:12">
      <c r="E6" s="1" t="str">
        <f ca="1">IF(INDIRECT(E$4&amp;"!"&amp;ADDRESS(FLOOR((ROW(A1)-1)/6,1)*25+8,MOD(ROW(A1)-1,6)*4+3))="","",
INDIRECT(E$4&amp;"!"&amp;ADDRESS(FLOOR((ROW(A1)-1)/6,1)*25+8,MOD(ROW(A1)-1,6)*4+3)))</f>
        <v>A-1</v>
      </c>
      <c r="F6" s="1" t="str">
        <f t="shared" ref="F6:F69" ca="1" si="0">IF(INDIRECT(E$4&amp;"!"&amp;ADDRESS(FLOOR((ROW(A1)-1)/6,1)*25+13,MOD(ROW(A1)-1,6)*4+3))="","",
INDIRECT(E$4&amp;"!"&amp;ADDRESS(FLOOR((ROW(A1)-1)/6,1)*25+13,MOD(ROW(A1)-1,6)*4+3)))</f>
        <v>8mm*4C</v>
      </c>
      <c r="G6" s="32">
        <f t="shared" ref="G6:G69" ca="1" si="1">IF(E6="","",INDIRECT(E$4&amp;"!"&amp;ADDRESS(FLOOR((ROW(A1)-1)/6,1)*25+25,MOD(ROW(A1)-1,6)*4+2)))</f>
        <v>2</v>
      </c>
      <c r="H6" s="59"/>
      <c r="I6" s="1" t="str">
        <f ca="1">IF(INDIRECT($E$4&amp;"!"&amp;ADDRESS(FLOOR((ROW(A1)-1)/6,1)*25+COLUMN(I1),MOD(ROW(A1)-1,6)*4+3))="","",
INDIRECT($E$4&amp;"!"&amp;ADDRESS(FLOOR((ROW(A1)-1)/6,1)*25+COLUMN(I1),MOD(ROW(A1)-1,6)*4+3)))</f>
        <v>主電源</v>
      </c>
      <c r="J6" s="1" t="str">
        <f t="shared" ref="J6:L21" ca="1" si="2">IF(INDIRECT($E$4&amp;"!"&amp;ADDRESS(FLOOR((ROW(B1)-1)/6,1)*25+COLUMN(J1),MOD(ROW(B1)-1,6)*4+3))="","",
INDIRECT($E$4&amp;"!"&amp;ADDRESS(FLOOR((ROW(B1)-1)/6,1)*25+COLUMN(J1),MOD(ROW(B1)-1,6)*4+3)))</f>
        <v>外部旋鈕</v>
      </c>
      <c r="K6" s="1" t="str">
        <f t="shared" ca="1" si="2"/>
        <v>電控箱-總閘</v>
      </c>
      <c r="L6" s="1" t="str">
        <f t="shared" ca="1" si="2"/>
        <v/>
      </c>
    </row>
    <row r="7" spans="5:12">
      <c r="E7" s="1" t="str">
        <f t="shared" ref="E7:E70" ca="1" si="3">IF(INDIRECT(E$4&amp;"!"&amp;ADDRESS(FLOOR((ROW(A2)-1)/6,1)*25+8,MOD(ROW(A2)-1,6)*4+3))="","",
INDIRECT(E$4&amp;"!"&amp;ADDRESS(FLOOR((ROW(A2)-1)/6,1)*25+8,MOD(ROW(A2)-1,6)*4+3)))</f>
        <v>A-2</v>
      </c>
      <c r="F7" s="1" t="str">
        <f t="shared" ca="1" si="0"/>
        <v>2.0mm*3C</v>
      </c>
      <c r="G7" s="32">
        <f t="shared" ca="1" si="1"/>
        <v>6</v>
      </c>
      <c r="H7" s="59"/>
      <c r="I7" s="1" t="str">
        <f t="shared" ref="I7:L22" ca="1" si="4">IF(INDIRECT($E$4&amp;"!"&amp;ADDRESS(FLOOR((ROW(A2)-1)/6,1)*25+COLUMN(I2),MOD(ROW(A2)-1,6)*4+3))="","",
INDIRECT($E$4&amp;"!"&amp;ADDRESS(FLOOR((ROW(A2)-1)/6,1)*25+COLUMN(I2),MOD(ROW(A2)-1,6)*4+3)))</f>
        <v>PC相關電源</v>
      </c>
      <c r="J7" s="1" t="str">
        <f t="shared" ca="1" si="2"/>
        <v>PC延長線</v>
      </c>
      <c r="K7" s="1" t="str">
        <f t="shared" ca="1" si="2"/>
        <v>電控箱-延長線CP</v>
      </c>
      <c r="L7" s="1" t="str">
        <f t="shared" ca="1" si="2"/>
        <v/>
      </c>
    </row>
    <row r="8" spans="5:12">
      <c r="E8" s="1" t="str">
        <f t="shared" ca="1" si="3"/>
        <v>A-3</v>
      </c>
      <c r="F8" s="1" t="str">
        <f t="shared" ca="1" si="0"/>
        <v>原廠線材-耐曲</v>
      </c>
      <c r="G8" s="32">
        <f t="shared" ca="1" si="1"/>
        <v>10</v>
      </c>
      <c r="H8" s="59"/>
      <c r="I8" s="1" t="str">
        <f t="shared" ca="1" si="4"/>
        <v>X軸馬達電源</v>
      </c>
      <c r="J8" s="1" t="str">
        <f t="shared" ca="1" si="2"/>
        <v>X軸馬達</v>
      </c>
      <c r="K8" s="1" t="str">
        <f t="shared" ca="1" si="2"/>
        <v>電控箱</v>
      </c>
      <c r="L8" s="1" t="str">
        <f t="shared" ca="1" si="2"/>
        <v>原廠線-耐繞曲</v>
      </c>
    </row>
    <row r="9" spans="5:12">
      <c r="E9" s="1" t="str">
        <f t="shared" ca="1" si="3"/>
        <v>A-4</v>
      </c>
      <c r="F9" s="1" t="str">
        <f t="shared" ca="1" si="0"/>
        <v>原廠線材-耐曲</v>
      </c>
      <c r="G9" s="32">
        <f t="shared" ca="1" si="1"/>
        <v>5</v>
      </c>
      <c r="H9" s="59"/>
      <c r="I9" s="1" t="str">
        <f t="shared" ca="1" si="4"/>
        <v>Z軸主軸馬達電源</v>
      </c>
      <c r="J9" s="1" t="str">
        <f t="shared" ca="1" si="2"/>
        <v>Z軸主軸馬達</v>
      </c>
      <c r="K9" s="1" t="str">
        <f t="shared" ca="1" si="2"/>
        <v>電控箱</v>
      </c>
      <c r="L9" s="1" t="str">
        <f t="shared" ca="1" si="2"/>
        <v>原廠線-耐繞曲</v>
      </c>
    </row>
    <row r="10" spans="5:12">
      <c r="E10" s="1" t="str">
        <f t="shared" ca="1" si="3"/>
        <v>A-5</v>
      </c>
      <c r="F10" s="1" t="str">
        <f t="shared" ca="1" si="0"/>
        <v>原廠線材-耐曲</v>
      </c>
      <c r="G10" s="32">
        <f t="shared" ca="1" si="1"/>
        <v>10</v>
      </c>
      <c r="H10" s="59"/>
      <c r="I10" s="1" t="str">
        <f t="shared" ca="1" si="4"/>
        <v>Z軸主軸馬達電源</v>
      </c>
      <c r="J10" s="1" t="str">
        <f t="shared" ca="1" si="2"/>
        <v>Z軸主軸馬達</v>
      </c>
      <c r="K10" s="1" t="str">
        <f t="shared" ca="1" si="2"/>
        <v>電控箱</v>
      </c>
      <c r="L10" s="1" t="str">
        <f t="shared" ca="1" si="2"/>
        <v>原廠線-耐繞曲</v>
      </c>
    </row>
    <row r="11" spans="5:12">
      <c r="E11" s="1" t="str">
        <f t="shared" ca="1" si="3"/>
        <v>A-6</v>
      </c>
      <c r="F11" s="1" t="str">
        <f t="shared" ca="1" si="0"/>
        <v>0.5mm*4C</v>
      </c>
      <c r="G11" s="32">
        <f t="shared" ca="1" si="1"/>
        <v>4</v>
      </c>
      <c r="H11" s="59"/>
      <c r="I11" s="1" t="str">
        <f t="shared" ca="1" si="4"/>
        <v>人機電源</v>
      </c>
      <c r="J11" s="1" t="str">
        <f t="shared" ca="1" si="2"/>
        <v>人機</v>
      </c>
      <c r="K11" s="1" t="str">
        <f t="shared" ca="1" si="2"/>
        <v>電控箱</v>
      </c>
      <c r="L11" s="1" t="str">
        <f t="shared" ca="1" si="2"/>
        <v/>
      </c>
    </row>
    <row r="12" spans="5:12">
      <c r="E12" s="1" t="str">
        <f t="shared" ca="1" si="3"/>
        <v>A-7</v>
      </c>
      <c r="F12" s="1" t="str">
        <f t="shared" ca="1" si="0"/>
        <v>原廠線材</v>
      </c>
      <c r="G12" s="32">
        <f t="shared" ca="1" si="1"/>
        <v>5</v>
      </c>
      <c r="H12" s="59"/>
      <c r="I12" s="1" t="str">
        <f t="shared" ca="1" si="4"/>
        <v>入料條碼機電源</v>
      </c>
      <c r="J12" s="1" t="str">
        <f t="shared" ca="1" si="2"/>
        <v>入料條碼機</v>
      </c>
      <c r="K12" s="1" t="str">
        <f t="shared" ca="1" si="2"/>
        <v>電控箱</v>
      </c>
      <c r="L12" s="1" t="str">
        <f t="shared" ca="1" si="2"/>
        <v>原廠線</v>
      </c>
    </row>
    <row r="13" spans="5:12">
      <c r="E13" s="1" t="str">
        <f t="shared" ca="1" si="3"/>
        <v>A-8</v>
      </c>
      <c r="F13" s="1" t="str">
        <f t="shared" ca="1" si="0"/>
        <v>原廠線材</v>
      </c>
      <c r="G13" s="32">
        <f t="shared" ca="1" si="1"/>
        <v>10</v>
      </c>
      <c r="H13" s="59"/>
      <c r="I13" s="1" t="str">
        <f t="shared" ca="1" si="4"/>
        <v>出料條碼機電源</v>
      </c>
      <c r="J13" s="1" t="str">
        <f t="shared" ca="1" si="2"/>
        <v>出料條碼機</v>
      </c>
      <c r="K13" s="1" t="str">
        <f t="shared" ca="1" si="2"/>
        <v>電控箱</v>
      </c>
      <c r="L13" s="1" t="str">
        <f t="shared" ca="1" si="2"/>
        <v>原廠線</v>
      </c>
    </row>
    <row r="14" spans="5:12">
      <c r="E14" s="1" t="str">
        <f t="shared" ca="1" si="3"/>
        <v>A-9</v>
      </c>
      <c r="F14" s="1" t="str">
        <f t="shared" ca="1" si="0"/>
        <v>原廠線材</v>
      </c>
      <c r="G14" s="32">
        <f t="shared" ca="1" si="1"/>
        <v>5</v>
      </c>
      <c r="H14" s="59"/>
      <c r="I14" s="1" t="str">
        <f t="shared" ca="1" si="4"/>
        <v>入料條碼機網路</v>
      </c>
      <c r="J14" s="1" t="str">
        <f t="shared" ca="1" si="2"/>
        <v>入料條碼機</v>
      </c>
      <c r="K14" s="1" t="str">
        <f t="shared" ca="1" si="2"/>
        <v>電控箱</v>
      </c>
      <c r="L14" s="1" t="str">
        <f t="shared" ca="1" si="2"/>
        <v>原廠線</v>
      </c>
    </row>
    <row r="15" spans="5:12">
      <c r="E15" s="1" t="str">
        <f t="shared" ca="1" si="3"/>
        <v>A-10</v>
      </c>
      <c r="F15" s="1" t="str">
        <f t="shared" ca="1" si="0"/>
        <v>原廠線材</v>
      </c>
      <c r="G15" s="32">
        <f t="shared" ca="1" si="1"/>
        <v>10</v>
      </c>
      <c r="H15" s="59"/>
      <c r="I15" s="1" t="str">
        <f t="shared" ca="1" si="4"/>
        <v>出料條碼機網路</v>
      </c>
      <c r="J15" s="1" t="str">
        <f t="shared" ca="1" si="2"/>
        <v>出料條碼機</v>
      </c>
      <c r="K15" s="1" t="str">
        <f t="shared" ca="1" si="2"/>
        <v>電控箱</v>
      </c>
      <c r="L15" s="1" t="str">
        <f t="shared" ca="1" si="2"/>
        <v>原廠線</v>
      </c>
    </row>
    <row r="16" spans="5:12">
      <c r="E16" s="1" t="str">
        <f t="shared" ca="1" si="3"/>
        <v>A-11</v>
      </c>
      <c r="F16" s="1" t="str">
        <f t="shared" ca="1" si="0"/>
        <v>0.5mm*16C</v>
      </c>
      <c r="G16" s="32">
        <f t="shared" ca="1" si="1"/>
        <v>7.5</v>
      </c>
      <c r="H16" s="59"/>
      <c r="I16" s="1" t="str">
        <f t="shared" ca="1" si="4"/>
        <v>夾爪檢知</v>
      </c>
      <c r="J16" s="1" t="str">
        <f t="shared" ca="1" si="2"/>
        <v>夾爪各檢知</v>
      </c>
      <c r="K16" s="1" t="str">
        <f t="shared" ca="1" si="2"/>
        <v>電控箱</v>
      </c>
      <c r="L16" s="1" t="str">
        <f t="shared" ca="1" si="2"/>
        <v>耐繞曲</v>
      </c>
    </row>
    <row r="17" spans="5:12" hidden="1">
      <c r="E17" s="1" t="str">
        <f t="shared" ca="1" si="3"/>
        <v/>
      </c>
      <c r="F17" s="1" t="str">
        <f t="shared" ca="1" si="0"/>
        <v>　</v>
      </c>
      <c r="G17" s="32" t="str">
        <f t="shared" ca="1" si="1"/>
        <v/>
      </c>
      <c r="H17" s="59"/>
      <c r="I17" s="1" t="str">
        <f t="shared" ca="1" si="4"/>
        <v/>
      </c>
      <c r="J17" s="1" t="str">
        <f t="shared" ca="1" si="2"/>
        <v/>
      </c>
      <c r="K17" s="1" t="str">
        <f t="shared" ca="1" si="2"/>
        <v/>
      </c>
      <c r="L17" s="1" t="str">
        <f t="shared" ca="1" si="2"/>
        <v/>
      </c>
    </row>
    <row r="18" spans="5:12">
      <c r="E18" s="1" t="str">
        <f t="shared" ca="1" si="3"/>
        <v>A-12</v>
      </c>
      <c r="F18" s="1" t="str">
        <f t="shared" ca="1" si="0"/>
        <v>0.5mm*10C</v>
      </c>
      <c r="G18" s="32">
        <f t="shared" ca="1" si="1"/>
        <v>6</v>
      </c>
      <c r="H18" s="59"/>
      <c r="I18" s="1" t="str">
        <f t="shared" ca="1" si="4"/>
        <v>X軸原點極限工位5SR</v>
      </c>
      <c r="J18" s="1" t="str">
        <f t="shared" ca="1" si="2"/>
        <v>X軸MSM轉板1</v>
      </c>
      <c r="K18" s="1" t="str">
        <f t="shared" ca="1" si="2"/>
        <v>電控箱</v>
      </c>
      <c r="L18" s="1" t="str">
        <f t="shared" ca="1" si="2"/>
        <v>耐繞曲</v>
      </c>
    </row>
    <row r="19" spans="5:12">
      <c r="E19" s="1" t="str">
        <f t="shared" ca="1" si="3"/>
        <v>A-13</v>
      </c>
      <c r="F19" s="1" t="str">
        <f t="shared" ca="1" si="0"/>
        <v>0.5mm*10C</v>
      </c>
      <c r="G19" s="32">
        <f t="shared" ca="1" si="1"/>
        <v>6</v>
      </c>
      <c r="H19" s="59"/>
      <c r="I19" s="1" t="str">
        <f t="shared" ca="1" si="4"/>
        <v>X軸工位1~4SR</v>
      </c>
      <c r="J19" s="1" t="str">
        <f t="shared" ca="1" si="2"/>
        <v>X軸MSM轉板2</v>
      </c>
      <c r="K19" s="1" t="str">
        <f t="shared" ca="1" si="2"/>
        <v>電控箱</v>
      </c>
      <c r="L19" s="1" t="str">
        <f t="shared" ca="1" si="2"/>
        <v>耐繞曲</v>
      </c>
    </row>
    <row r="20" spans="5:12">
      <c r="E20" s="1" t="str">
        <f t="shared" ca="1" si="3"/>
        <v>A-14</v>
      </c>
      <c r="F20" s="1" t="str">
        <f t="shared" ca="1" si="0"/>
        <v>0.5mm*10C</v>
      </c>
      <c r="G20" s="32">
        <f t="shared" ca="1" si="1"/>
        <v>4</v>
      </c>
      <c r="H20" s="59"/>
      <c r="I20" s="1" t="str">
        <f t="shared" ca="1" si="4"/>
        <v>主Z軸原點極限</v>
      </c>
      <c r="J20" s="1" t="str">
        <f t="shared" ca="1" si="2"/>
        <v>Z軸MSM轉板1</v>
      </c>
      <c r="K20" s="1" t="str">
        <f t="shared" ca="1" si="2"/>
        <v>電控箱</v>
      </c>
      <c r="L20" s="1" t="str">
        <f t="shared" ca="1" si="2"/>
        <v/>
      </c>
    </row>
    <row r="21" spans="5:12">
      <c r="E21" s="1" t="str">
        <f t="shared" ca="1" si="3"/>
        <v>A-15</v>
      </c>
      <c r="F21" s="1" t="str">
        <f t="shared" ca="1" si="0"/>
        <v>0.5mm*10C</v>
      </c>
      <c r="G21" s="32">
        <f t="shared" ca="1" si="1"/>
        <v>4</v>
      </c>
      <c r="H21" s="59"/>
      <c r="I21" s="1" t="str">
        <f t="shared" ca="1" si="4"/>
        <v>主Z軸工位1~4SR</v>
      </c>
      <c r="J21" s="1" t="str">
        <f t="shared" ca="1" si="2"/>
        <v>Z軸MSM轉板2</v>
      </c>
      <c r="K21" s="1" t="str">
        <f t="shared" ca="1" si="2"/>
        <v>電控箱</v>
      </c>
      <c r="L21" s="1" t="str">
        <f t="shared" ca="1" si="2"/>
        <v/>
      </c>
    </row>
    <row r="22" spans="5:12">
      <c r="E22" s="1" t="str">
        <f t="shared" ca="1" si="3"/>
        <v>A-16</v>
      </c>
      <c r="F22" s="1" t="str">
        <f t="shared" ca="1" si="0"/>
        <v>0.5mm*10C</v>
      </c>
      <c r="G22" s="32">
        <f t="shared" ca="1" si="1"/>
        <v>6.5</v>
      </c>
      <c r="H22" s="59"/>
      <c r="I22" s="1" t="str">
        <f t="shared" ca="1" si="4"/>
        <v>從Z軸原點極限</v>
      </c>
      <c r="J22" s="1" t="str">
        <f t="shared" ca="1" si="4"/>
        <v>從Z軸原點極限</v>
      </c>
      <c r="K22" s="1" t="str">
        <f t="shared" ca="1" si="4"/>
        <v>電控箱</v>
      </c>
      <c r="L22" s="1" t="str">
        <f t="shared" ca="1" si="4"/>
        <v/>
      </c>
    </row>
    <row r="23" spans="5:12">
      <c r="E23" s="1" t="str">
        <f t="shared" ca="1" si="3"/>
        <v>A-17</v>
      </c>
      <c r="F23" s="1" t="str">
        <f t="shared" ca="1" si="0"/>
        <v>0.5mm*10C</v>
      </c>
      <c r="G23" s="32">
        <f t="shared" ca="1" si="1"/>
        <v>6.5</v>
      </c>
      <c r="H23" s="59"/>
      <c r="I23" s="1" t="str">
        <f t="shared" ref="I23:L38" ca="1" si="5">IF(INDIRECT($E$4&amp;"!"&amp;ADDRESS(FLOOR((ROW(A18)-1)/6,1)*25+COLUMN(I18),MOD(ROW(A18)-1,6)*4+3))="","",
INDIRECT($E$4&amp;"!"&amp;ADDRESS(FLOOR((ROW(A18)-1)/6,1)*25+COLUMN(I18),MOD(ROW(A18)-1,6)*4+3)))</f>
        <v>入料工位1~3SR</v>
      </c>
      <c r="J23" s="1" t="str">
        <f t="shared" ca="1" si="5"/>
        <v>入料MSM轉板</v>
      </c>
      <c r="K23" s="1" t="str">
        <f t="shared" ca="1" si="5"/>
        <v>電控箱</v>
      </c>
      <c r="L23" s="1" t="str">
        <f t="shared" ca="1" si="5"/>
        <v/>
      </c>
    </row>
    <row r="24" spans="5:12">
      <c r="E24" s="1" t="str">
        <f t="shared" ca="1" si="3"/>
        <v>A-18</v>
      </c>
      <c r="F24" s="1" t="str">
        <f t="shared" ca="1" si="0"/>
        <v>0.5mm*10C</v>
      </c>
      <c r="G24" s="32">
        <f t="shared" ca="1" si="1"/>
        <v>7.5</v>
      </c>
      <c r="H24" s="59"/>
      <c r="I24" s="1" t="str">
        <f t="shared" ca="1" si="5"/>
        <v>出料工位4~6SR</v>
      </c>
      <c r="J24" s="1" t="str">
        <f t="shared" ca="1" si="5"/>
        <v>出料MSM轉板</v>
      </c>
      <c r="K24" s="1" t="str">
        <f t="shared" ca="1" si="5"/>
        <v>電控箱</v>
      </c>
      <c r="L24" s="1" t="str">
        <f t="shared" ca="1" si="5"/>
        <v/>
      </c>
    </row>
    <row r="25" spans="5:12">
      <c r="E25" s="1" t="str">
        <f t="shared" ca="1" si="3"/>
        <v>A-19</v>
      </c>
      <c r="F25" s="1" t="str">
        <f t="shared" ca="1" si="0"/>
        <v>0.5mm*4C</v>
      </c>
      <c r="G25" s="32">
        <f t="shared" ca="1" si="1"/>
        <v>1.5</v>
      </c>
      <c r="H25" s="59"/>
      <c r="I25" s="1" t="str">
        <f t="shared" ca="1" si="5"/>
        <v>Z軸氣動剎車電磁閥</v>
      </c>
      <c r="J25" s="1" t="str">
        <f t="shared" ca="1" si="5"/>
        <v>Z軸氣動剎車電磁閥</v>
      </c>
      <c r="K25" s="1" t="str">
        <f t="shared" ca="1" si="5"/>
        <v>電控箱</v>
      </c>
      <c r="L25" s="1" t="str">
        <f t="shared" ca="1" si="5"/>
        <v/>
      </c>
    </row>
    <row r="26" spans="5:12">
      <c r="E26" s="1" t="str">
        <f t="shared" ca="1" si="3"/>
        <v>A-20</v>
      </c>
      <c r="F26" s="1" t="str">
        <f t="shared" ca="1" si="0"/>
        <v>0.5mm*6C_</v>
      </c>
      <c r="G26" s="32">
        <f t="shared" ca="1" si="1"/>
        <v>4.5</v>
      </c>
      <c r="H26" s="59"/>
      <c r="I26" s="1" t="str">
        <f t="shared" ca="1" si="5"/>
        <v>四色燈</v>
      </c>
      <c r="J26" s="1" t="str">
        <f t="shared" ca="1" si="5"/>
        <v>四色燈</v>
      </c>
      <c r="K26" s="1" t="str">
        <f t="shared" ca="1" si="5"/>
        <v>電控箱</v>
      </c>
      <c r="L26" s="1" t="str">
        <f t="shared" ca="1" si="5"/>
        <v/>
      </c>
    </row>
    <row r="27" spans="5:12">
      <c r="E27" s="1" t="str">
        <f t="shared" ca="1" si="3"/>
        <v>A-21</v>
      </c>
      <c r="F27" s="1" t="str">
        <f t="shared" ca="1" si="0"/>
        <v>CAT.6網路線</v>
      </c>
      <c r="G27" s="32">
        <f t="shared" ca="1" si="1"/>
        <v>4</v>
      </c>
      <c r="H27" s="59"/>
      <c r="I27" s="1" t="str">
        <f t="shared" ca="1" si="5"/>
        <v>PLC &gt; 人機網路線</v>
      </c>
      <c r="J27" s="1" t="str">
        <f t="shared" ca="1" si="5"/>
        <v>PC</v>
      </c>
      <c r="K27" s="1" t="str">
        <f t="shared" ca="1" si="5"/>
        <v>電控箱</v>
      </c>
      <c r="L27" s="1" t="str">
        <f t="shared" ca="1" si="5"/>
        <v/>
      </c>
    </row>
    <row r="28" spans="5:12">
      <c r="E28" s="1" t="str">
        <f t="shared" ca="1" si="3"/>
        <v>A-22</v>
      </c>
      <c r="F28" s="1" t="str">
        <f t="shared" ca="1" si="0"/>
        <v>CAT.6網路線</v>
      </c>
      <c r="G28" s="32">
        <f t="shared" ca="1" si="1"/>
        <v>6.5</v>
      </c>
      <c r="H28" s="59"/>
      <c r="I28" s="1" t="str">
        <f t="shared" ca="1" si="5"/>
        <v>PLC &gt; PC網路線</v>
      </c>
      <c r="J28" s="1" t="str">
        <f t="shared" ca="1" si="5"/>
        <v>PC</v>
      </c>
      <c r="K28" s="1" t="str">
        <f t="shared" ca="1" si="5"/>
        <v>電控箱</v>
      </c>
      <c r="L28" s="1" t="str">
        <f t="shared" ca="1" si="5"/>
        <v/>
      </c>
    </row>
    <row r="29" spans="5:12">
      <c r="E29" s="1" t="str">
        <f t="shared" ca="1" si="3"/>
        <v>A-23</v>
      </c>
      <c r="F29" s="1" t="str">
        <f t="shared" ca="1" si="0"/>
        <v>0.5mm*2C</v>
      </c>
      <c r="G29" s="32">
        <f t="shared" ca="1" si="1"/>
        <v>5</v>
      </c>
      <c r="H29" s="59"/>
      <c r="I29" s="1" t="str">
        <f t="shared" ca="1" si="5"/>
        <v>左上門檢</v>
      </c>
      <c r="J29" s="1" t="str">
        <f t="shared" ca="1" si="5"/>
        <v>左上門檢</v>
      </c>
      <c r="K29" s="1" t="str">
        <f t="shared" ca="1" si="5"/>
        <v>電控箱</v>
      </c>
      <c r="L29" s="1" t="str">
        <f t="shared" ca="1" si="5"/>
        <v/>
      </c>
    </row>
    <row r="30" spans="5:12">
      <c r="E30" s="1" t="str">
        <f t="shared" ca="1" si="3"/>
        <v>A-24</v>
      </c>
      <c r="F30" s="1" t="str">
        <f t="shared" ca="1" si="0"/>
        <v>0.5mm*2C</v>
      </c>
      <c r="G30" s="32">
        <f t="shared" ca="1" si="1"/>
        <v>5.5</v>
      </c>
      <c r="H30" s="59"/>
      <c r="I30" s="1" t="str">
        <f t="shared" ca="1" si="5"/>
        <v>中上門檢</v>
      </c>
      <c r="J30" s="1" t="str">
        <f t="shared" ca="1" si="5"/>
        <v>中上門檢</v>
      </c>
      <c r="K30" s="1" t="str">
        <f t="shared" ca="1" si="5"/>
        <v>電控箱</v>
      </c>
      <c r="L30" s="1" t="str">
        <f t="shared" ca="1" si="5"/>
        <v/>
      </c>
    </row>
    <row r="31" spans="5:12">
      <c r="E31" s="1" t="str">
        <f t="shared" ca="1" si="3"/>
        <v>A-25</v>
      </c>
      <c r="F31" s="1" t="str">
        <f t="shared" ca="1" si="0"/>
        <v>0.5mm*2C</v>
      </c>
      <c r="G31" s="32">
        <f t="shared" ca="1" si="1"/>
        <v>6.5</v>
      </c>
      <c r="H31" s="59"/>
      <c r="I31" s="1" t="str">
        <f t="shared" ca="1" si="5"/>
        <v>右上門檢</v>
      </c>
      <c r="J31" s="1" t="str">
        <f t="shared" ca="1" si="5"/>
        <v>右上門檢</v>
      </c>
      <c r="K31" s="1" t="str">
        <f t="shared" ca="1" si="5"/>
        <v>電控箱</v>
      </c>
      <c r="L31" s="1" t="str">
        <f t="shared" ca="1" si="5"/>
        <v/>
      </c>
    </row>
    <row r="32" spans="5:12">
      <c r="E32" s="1" t="str">
        <f t="shared" ca="1" si="3"/>
        <v>A-26</v>
      </c>
      <c r="F32" s="1" t="str">
        <f t="shared" ca="1" si="0"/>
        <v>0.5mm*2C</v>
      </c>
      <c r="G32" s="32">
        <f t="shared" ca="1" si="1"/>
        <v>3.5</v>
      </c>
      <c r="H32" s="59"/>
      <c r="I32" s="1" t="str">
        <f t="shared" ca="1" si="5"/>
        <v>左下門檢</v>
      </c>
      <c r="J32" s="1" t="str">
        <f t="shared" ca="1" si="5"/>
        <v>左下門檢</v>
      </c>
      <c r="K32" s="1" t="str">
        <f t="shared" ca="1" si="5"/>
        <v>電控箱</v>
      </c>
      <c r="L32" s="1" t="str">
        <f t="shared" ca="1" si="5"/>
        <v/>
      </c>
    </row>
    <row r="33" spans="5:12">
      <c r="E33" s="1" t="str">
        <f t="shared" ca="1" si="3"/>
        <v>A-27</v>
      </c>
      <c r="F33" s="1" t="str">
        <f t="shared" ca="1" si="0"/>
        <v>0.5mm*2C</v>
      </c>
      <c r="G33" s="32">
        <f t="shared" ca="1" si="1"/>
        <v>4.5</v>
      </c>
      <c r="H33" s="59"/>
      <c r="I33" s="1" t="str">
        <f t="shared" ca="1" si="5"/>
        <v>中下門檢</v>
      </c>
      <c r="J33" s="1" t="str">
        <f t="shared" ca="1" si="5"/>
        <v>中下門檢</v>
      </c>
      <c r="K33" s="1" t="str">
        <f t="shared" ca="1" si="5"/>
        <v>電控箱</v>
      </c>
      <c r="L33" s="1" t="str">
        <f t="shared" ca="1" si="5"/>
        <v/>
      </c>
    </row>
    <row r="34" spans="5:12">
      <c r="E34" s="1" t="str">
        <f t="shared" ca="1" si="3"/>
        <v>A-28</v>
      </c>
      <c r="F34" s="1" t="str">
        <f t="shared" ca="1" si="0"/>
        <v>0.5mm*2C</v>
      </c>
      <c r="G34" s="32">
        <f t="shared" ca="1" si="1"/>
        <v>5.5</v>
      </c>
      <c r="H34" s="59"/>
      <c r="I34" s="1" t="str">
        <f t="shared" ca="1" si="5"/>
        <v>右下門檢</v>
      </c>
      <c r="J34" s="1" t="str">
        <f t="shared" ca="1" si="5"/>
        <v>右下門檢</v>
      </c>
      <c r="K34" s="1" t="str">
        <f t="shared" ca="1" si="5"/>
        <v>電控箱</v>
      </c>
      <c r="L34" s="1" t="str">
        <f t="shared" ca="1" si="5"/>
        <v/>
      </c>
    </row>
    <row r="35" spans="5:12">
      <c r="E35" s="1" t="str">
        <f t="shared" ca="1" si="3"/>
        <v>A-29</v>
      </c>
      <c r="F35" s="1" t="str">
        <f t="shared" ca="1" si="0"/>
        <v>0.5mm*4C</v>
      </c>
      <c r="G35" s="32">
        <f t="shared" ca="1" si="1"/>
        <v>3.5</v>
      </c>
      <c r="H35" s="59"/>
      <c r="I35" s="1" t="str">
        <f t="shared" ca="1" si="5"/>
        <v>左側EMO</v>
      </c>
      <c r="J35" s="1" t="str">
        <f t="shared" ca="1" si="5"/>
        <v>左側EMO</v>
      </c>
      <c r="K35" s="1" t="str">
        <f t="shared" ca="1" si="5"/>
        <v>電控箱</v>
      </c>
      <c r="L35" s="1" t="str">
        <f t="shared" ca="1" si="5"/>
        <v/>
      </c>
    </row>
    <row r="36" spans="5:12">
      <c r="E36" s="1" t="str">
        <f t="shared" ca="1" si="3"/>
        <v>A-30</v>
      </c>
      <c r="F36" s="1" t="str">
        <f t="shared" ca="1" si="0"/>
        <v>0.5mm*4C</v>
      </c>
      <c r="G36" s="32">
        <f t="shared" ca="1" si="1"/>
        <v>6.5</v>
      </c>
      <c r="H36" s="59"/>
      <c r="I36" s="1" t="str">
        <f t="shared" ca="1" si="5"/>
        <v>右側EMO</v>
      </c>
      <c r="J36" s="1" t="str">
        <f t="shared" ca="1" si="5"/>
        <v>右側EMO</v>
      </c>
      <c r="K36" s="1" t="str">
        <f t="shared" ca="1" si="5"/>
        <v>電控箱</v>
      </c>
      <c r="L36" s="1" t="str">
        <f t="shared" ca="1" si="5"/>
        <v/>
      </c>
    </row>
    <row r="37" spans="5:12">
      <c r="E37" s="1" t="str">
        <f t="shared" ca="1" si="3"/>
        <v>A-31</v>
      </c>
      <c r="F37" s="1" t="str">
        <f t="shared" ca="1" si="0"/>
        <v>0.5mm*4C</v>
      </c>
      <c r="G37" s="32">
        <f t="shared" ca="1" si="1"/>
        <v>6.5</v>
      </c>
      <c r="H37" s="59"/>
      <c r="I37" s="1" t="str">
        <f t="shared" ca="1" si="5"/>
        <v>中上側EMO</v>
      </c>
      <c r="J37" s="1" t="str">
        <f t="shared" ca="1" si="5"/>
        <v>中上側EMO</v>
      </c>
      <c r="K37" s="1" t="str">
        <f t="shared" ca="1" si="5"/>
        <v>電控箱</v>
      </c>
      <c r="L37" s="1" t="str">
        <f t="shared" ca="1" si="5"/>
        <v>耐繞曲</v>
      </c>
    </row>
    <row r="38" spans="5:12">
      <c r="E38" s="1" t="str">
        <f t="shared" ca="1" si="3"/>
        <v>A-32</v>
      </c>
      <c r="F38" s="1" t="str">
        <f t="shared" ca="1" si="0"/>
        <v>0.5mm*4C</v>
      </c>
      <c r="G38" s="32">
        <f t="shared" ca="1" si="1"/>
        <v>6.5</v>
      </c>
      <c r="H38" s="59"/>
      <c r="I38" s="1" t="str">
        <f t="shared" ca="1" si="5"/>
        <v>中下側EMO</v>
      </c>
      <c r="J38" s="1" t="str">
        <f t="shared" ca="1" si="5"/>
        <v>中下側EMO</v>
      </c>
      <c r="K38" s="1" t="str">
        <f t="shared" ca="1" si="5"/>
        <v>電控箱</v>
      </c>
      <c r="L38" s="1" t="str">
        <f t="shared" ca="1" si="5"/>
        <v/>
      </c>
    </row>
    <row r="39" spans="5:12">
      <c r="E39" s="1" t="str">
        <f t="shared" ca="1" si="3"/>
        <v>A-33</v>
      </c>
      <c r="F39" s="1" t="str">
        <f t="shared" ca="1" si="0"/>
        <v>22AWG*1P</v>
      </c>
      <c r="G39" s="32">
        <f t="shared" ca="1" si="1"/>
        <v>9.5</v>
      </c>
      <c r="H39" s="59"/>
      <c r="I39" s="1" t="str">
        <f t="shared" ref="I39:L54" ca="1" si="6">IF(INDIRECT($E$4&amp;"!"&amp;ADDRESS(FLOOR((ROW(A34)-1)/6,1)*25+COLUMN(I34),MOD(ROW(A34)-1,6)*4+3))="","",
INDIRECT($E$4&amp;"!"&amp;ADDRESS(FLOOR((ROW(A34)-1)/6,1)*25+COLUMN(I34),MOD(ROW(A34)-1,6)*4+3)))</f>
        <v>E84-RS485</v>
      </c>
      <c r="J39" s="1" t="str">
        <f t="shared" ca="1" si="6"/>
        <v>E84中繼盤</v>
      </c>
      <c r="K39" s="1" t="str">
        <f t="shared" ca="1" si="6"/>
        <v>電控箱</v>
      </c>
      <c r="L39" s="1" t="str">
        <f t="shared" ca="1" si="6"/>
        <v/>
      </c>
    </row>
    <row r="40" spans="5:12">
      <c r="E40" s="1" t="str">
        <f t="shared" ca="1" si="3"/>
        <v>A-34</v>
      </c>
      <c r="F40" s="1" t="str">
        <f t="shared" ca="1" si="0"/>
        <v>0.5mm*16C</v>
      </c>
      <c r="G40" s="32">
        <f t="shared" ca="1" si="1"/>
        <v>9.5</v>
      </c>
      <c r="H40" s="59"/>
      <c r="I40" s="1" t="str">
        <f t="shared" ca="1" si="6"/>
        <v>E84-電源、INPUT</v>
      </c>
      <c r="J40" s="1" t="str">
        <f t="shared" ca="1" si="6"/>
        <v>E84中繼盤</v>
      </c>
      <c r="K40" s="1" t="str">
        <f t="shared" ca="1" si="6"/>
        <v>電控箱</v>
      </c>
      <c r="L40" s="1" t="str">
        <f t="shared" ca="1" si="6"/>
        <v/>
      </c>
    </row>
    <row r="41" spans="5:12" hidden="1">
      <c r="E41" s="1" t="str">
        <f t="shared" ca="1" si="3"/>
        <v/>
      </c>
      <c r="F41" s="1" t="str">
        <f t="shared" ca="1" si="0"/>
        <v>　</v>
      </c>
      <c r="G41" s="32" t="str">
        <f t="shared" ca="1" si="1"/>
        <v/>
      </c>
      <c r="H41" s="59"/>
      <c r="I41" s="1" t="str">
        <f t="shared" ca="1" si="6"/>
        <v/>
      </c>
      <c r="J41" s="1" t="str">
        <f t="shared" ca="1" si="6"/>
        <v/>
      </c>
      <c r="K41" s="1" t="str">
        <f t="shared" ca="1" si="6"/>
        <v/>
      </c>
      <c r="L41" s="1" t="str">
        <f t="shared" ca="1" si="6"/>
        <v/>
      </c>
    </row>
    <row r="42" spans="5:12">
      <c r="E42" s="1" t="str">
        <f t="shared" ca="1" si="3"/>
        <v>A-35</v>
      </c>
      <c r="F42" s="1" t="str">
        <f t="shared" ca="1" si="0"/>
        <v>22AWG*2P</v>
      </c>
      <c r="G42" s="32">
        <f t="shared" ca="1" si="1"/>
        <v>8</v>
      </c>
      <c r="H42" s="59"/>
      <c r="I42" s="1" t="str">
        <f t="shared" ca="1" si="6"/>
        <v>E84-1_RS232</v>
      </c>
      <c r="J42" s="1" t="str">
        <f t="shared" ca="1" si="6"/>
        <v>E84-1</v>
      </c>
      <c r="K42" s="1" t="str">
        <f t="shared" ca="1" si="6"/>
        <v>PC放置區</v>
      </c>
      <c r="L42" s="1" t="str">
        <f t="shared" ca="1" si="6"/>
        <v>平行焊第2、3、5pin</v>
      </c>
    </row>
    <row r="43" spans="5:12" ht="16.2" customHeight="1">
      <c r="E43" s="1" t="str">
        <f t="shared" ca="1" si="3"/>
        <v>A-36</v>
      </c>
      <c r="F43" s="1" t="str">
        <f t="shared" ca="1" si="0"/>
        <v>22AWG*2P</v>
      </c>
      <c r="G43" s="32">
        <f t="shared" ca="1" si="1"/>
        <v>8</v>
      </c>
      <c r="H43" s="59"/>
      <c r="I43" s="1" t="str">
        <f t="shared" ca="1" si="6"/>
        <v>E84-2_RS232</v>
      </c>
      <c r="J43" s="1" t="str">
        <f t="shared" ca="1" si="6"/>
        <v>E84-2</v>
      </c>
      <c r="K43" s="1" t="str">
        <f t="shared" ca="1" si="6"/>
        <v>PC放置區</v>
      </c>
      <c r="L43" s="1" t="str">
        <f t="shared" ca="1" si="6"/>
        <v>平行焊第2、3、5pin</v>
      </c>
    </row>
    <row r="44" spans="5:12">
      <c r="E44" s="1" t="str">
        <f t="shared" ca="1" si="3"/>
        <v>A-37</v>
      </c>
      <c r="F44" s="1" t="str">
        <f t="shared" ca="1" si="0"/>
        <v>22AWG*2P</v>
      </c>
      <c r="G44" s="32">
        <f t="shared" ca="1" si="1"/>
        <v>8</v>
      </c>
      <c r="H44" s="59"/>
      <c r="I44" s="1" t="str">
        <f t="shared" ca="1" si="6"/>
        <v>E84-3_RS232</v>
      </c>
      <c r="J44" s="1" t="str">
        <f t="shared" ca="1" si="6"/>
        <v>E84-3</v>
      </c>
      <c r="K44" s="1" t="str">
        <f t="shared" ca="1" si="6"/>
        <v>PC放置區</v>
      </c>
      <c r="L44" s="1" t="str">
        <f t="shared" ca="1" si="6"/>
        <v>平行焊第2、3、5pin</v>
      </c>
    </row>
    <row r="45" spans="5:12">
      <c r="E45" s="1" t="str">
        <f t="shared" ca="1" si="3"/>
        <v>A-38</v>
      </c>
      <c r="F45" s="1" t="str">
        <f t="shared" ca="1" si="0"/>
        <v>22AWG*2P</v>
      </c>
      <c r="G45" s="32">
        <f t="shared" ca="1" si="1"/>
        <v>8</v>
      </c>
      <c r="H45" s="59"/>
      <c r="I45" s="1" t="str">
        <f t="shared" ca="1" si="6"/>
        <v>E84-4_RS232</v>
      </c>
      <c r="J45" s="1" t="str">
        <f t="shared" ca="1" si="6"/>
        <v>E84-4</v>
      </c>
      <c r="K45" s="1" t="str">
        <f t="shared" ca="1" si="6"/>
        <v>PC放置區</v>
      </c>
      <c r="L45" s="1" t="str">
        <f t="shared" ca="1" si="6"/>
        <v>平行焊第2、3、5pin</v>
      </c>
    </row>
    <row r="46" spans="5:12">
      <c r="E46" s="1" t="str">
        <f t="shared" ca="1" si="3"/>
        <v>A-39</v>
      </c>
      <c r="F46" s="1" t="str">
        <f t="shared" ca="1" si="0"/>
        <v>22AWG*2P</v>
      </c>
      <c r="G46" s="32">
        <f t="shared" ca="1" si="1"/>
        <v>8</v>
      </c>
      <c r="H46" s="59"/>
      <c r="I46" s="1" t="str">
        <f t="shared" ca="1" si="6"/>
        <v>E84-5_RS232</v>
      </c>
      <c r="J46" s="1" t="str">
        <f t="shared" ca="1" si="6"/>
        <v>E84-5</v>
      </c>
      <c r="K46" s="1" t="str">
        <f t="shared" ca="1" si="6"/>
        <v>PC放置區</v>
      </c>
      <c r="L46" s="1" t="str">
        <f t="shared" ca="1" si="6"/>
        <v>平行焊第2、3、5pin</v>
      </c>
    </row>
    <row r="47" spans="5:12" hidden="1">
      <c r="E47" s="1" t="str">
        <f t="shared" ca="1" si="3"/>
        <v/>
      </c>
      <c r="F47" s="1" t="str">
        <f t="shared" ca="1" si="0"/>
        <v>　</v>
      </c>
      <c r="G47" s="32" t="str">
        <f t="shared" ca="1" si="1"/>
        <v/>
      </c>
      <c r="H47" s="59"/>
      <c r="I47" s="1" t="str">
        <f t="shared" ca="1" si="6"/>
        <v/>
      </c>
      <c r="J47" s="1" t="str">
        <f t="shared" ca="1" si="6"/>
        <v/>
      </c>
      <c r="K47" s="1" t="str">
        <f t="shared" ca="1" si="6"/>
        <v/>
      </c>
      <c r="L47" s="1" t="str">
        <f t="shared" ca="1" si="6"/>
        <v/>
      </c>
    </row>
    <row r="48" spans="5:12" hidden="1">
      <c r="E48" s="1" t="str">
        <f t="shared" ca="1" si="3"/>
        <v/>
      </c>
      <c r="F48" s="1" t="str">
        <f t="shared" ca="1" si="0"/>
        <v>　</v>
      </c>
      <c r="G48" s="32" t="str">
        <f t="shared" ca="1" si="1"/>
        <v/>
      </c>
      <c r="H48" s="59"/>
      <c r="I48" s="1" t="str">
        <f t="shared" ca="1" si="6"/>
        <v/>
      </c>
      <c r="J48" s="1" t="str">
        <f t="shared" ca="1" si="6"/>
        <v/>
      </c>
      <c r="K48" s="1" t="str">
        <f t="shared" ca="1" si="6"/>
        <v/>
      </c>
      <c r="L48" s="1" t="str">
        <f t="shared" ca="1" si="6"/>
        <v/>
      </c>
    </row>
    <row r="49" spans="5:12" hidden="1">
      <c r="E49" s="1" t="str">
        <f t="shared" ca="1" si="3"/>
        <v/>
      </c>
      <c r="F49" s="1" t="str">
        <f t="shared" ca="1" si="0"/>
        <v>　</v>
      </c>
      <c r="G49" s="32" t="str">
        <f t="shared" ca="1" si="1"/>
        <v/>
      </c>
      <c r="H49" s="59"/>
      <c r="I49" s="1" t="str">
        <f t="shared" ca="1" si="6"/>
        <v/>
      </c>
      <c r="J49" s="1" t="str">
        <f t="shared" ca="1" si="6"/>
        <v/>
      </c>
      <c r="K49" s="1" t="str">
        <f t="shared" ca="1" si="6"/>
        <v/>
      </c>
      <c r="L49" s="1" t="str">
        <f t="shared" ca="1" si="6"/>
        <v/>
      </c>
    </row>
    <row r="50" spans="5:12" hidden="1">
      <c r="E50" s="1" t="str">
        <f t="shared" ca="1" si="3"/>
        <v/>
      </c>
      <c r="F50" s="1" t="str">
        <f t="shared" ca="1" si="0"/>
        <v>　</v>
      </c>
      <c r="G50" s="32" t="str">
        <f t="shared" ca="1" si="1"/>
        <v/>
      </c>
      <c r="H50" s="59"/>
      <c r="I50" s="1" t="str">
        <f t="shared" ca="1" si="6"/>
        <v/>
      </c>
      <c r="J50" s="1" t="str">
        <f t="shared" ca="1" si="6"/>
        <v/>
      </c>
      <c r="K50" s="1" t="str">
        <f t="shared" ca="1" si="6"/>
        <v/>
      </c>
      <c r="L50" s="1" t="str">
        <f t="shared" ca="1" si="6"/>
        <v/>
      </c>
    </row>
    <row r="51" spans="5:12" hidden="1">
      <c r="E51" s="1" t="str">
        <f t="shared" ca="1" si="3"/>
        <v/>
      </c>
      <c r="F51" s="1" t="str">
        <f t="shared" ca="1" si="0"/>
        <v>　</v>
      </c>
      <c r="G51" s="32" t="str">
        <f t="shared" ca="1" si="1"/>
        <v/>
      </c>
      <c r="H51" s="59"/>
      <c r="I51" s="1" t="str">
        <f t="shared" ca="1" si="6"/>
        <v/>
      </c>
      <c r="J51" s="1" t="str">
        <f t="shared" ca="1" si="6"/>
        <v/>
      </c>
      <c r="K51" s="1" t="str">
        <f t="shared" ca="1" si="6"/>
        <v/>
      </c>
      <c r="L51" s="1" t="str">
        <f t="shared" ca="1" si="6"/>
        <v/>
      </c>
    </row>
    <row r="52" spans="5:12" hidden="1">
      <c r="E52" s="1" t="str">
        <f t="shared" ca="1" si="3"/>
        <v/>
      </c>
      <c r="F52" s="1" t="str">
        <f t="shared" ca="1" si="0"/>
        <v>　</v>
      </c>
      <c r="G52" s="32" t="str">
        <f t="shared" ca="1" si="1"/>
        <v/>
      </c>
      <c r="H52" s="59"/>
      <c r="I52" s="1" t="str">
        <f t="shared" ca="1" si="6"/>
        <v/>
      </c>
      <c r="J52" s="1" t="str">
        <f t="shared" ca="1" si="6"/>
        <v/>
      </c>
      <c r="K52" s="1" t="str">
        <f t="shared" ca="1" si="6"/>
        <v/>
      </c>
      <c r="L52" s="1" t="str">
        <f t="shared" ca="1" si="6"/>
        <v/>
      </c>
    </row>
    <row r="53" spans="5:12" hidden="1">
      <c r="E53" s="1" t="str">
        <f t="shared" ca="1" si="3"/>
        <v/>
      </c>
      <c r="F53" s="1" t="str">
        <f t="shared" ca="1" si="0"/>
        <v>　</v>
      </c>
      <c r="G53" s="32" t="str">
        <f t="shared" ca="1" si="1"/>
        <v/>
      </c>
      <c r="H53" s="59"/>
      <c r="I53" s="1" t="str">
        <f t="shared" ca="1" si="6"/>
        <v/>
      </c>
      <c r="J53" s="1" t="str">
        <f t="shared" ca="1" si="6"/>
        <v/>
      </c>
      <c r="K53" s="1" t="str">
        <f t="shared" ca="1" si="6"/>
        <v/>
      </c>
      <c r="L53" s="1" t="str">
        <f t="shared" ca="1" si="6"/>
        <v/>
      </c>
    </row>
    <row r="54" spans="5:12" hidden="1">
      <c r="E54" s="1" t="str">
        <f t="shared" ca="1" si="3"/>
        <v/>
      </c>
      <c r="F54" s="1" t="str">
        <f t="shared" ca="1" si="0"/>
        <v>　</v>
      </c>
      <c r="G54" s="32" t="str">
        <f t="shared" ca="1" si="1"/>
        <v/>
      </c>
      <c r="H54" s="59"/>
      <c r="I54" s="1" t="str">
        <f t="shared" ca="1" si="6"/>
        <v/>
      </c>
      <c r="J54" s="1" t="str">
        <f t="shared" ca="1" si="6"/>
        <v/>
      </c>
      <c r="K54" s="1" t="str">
        <f t="shared" ca="1" si="6"/>
        <v/>
      </c>
      <c r="L54" s="1" t="str">
        <f t="shared" ca="1" si="6"/>
        <v/>
      </c>
    </row>
    <row r="55" spans="5:12" hidden="1">
      <c r="E55" s="1" t="str">
        <f t="shared" ca="1" si="3"/>
        <v/>
      </c>
      <c r="F55" s="1" t="str">
        <f t="shared" ca="1" si="0"/>
        <v>　</v>
      </c>
      <c r="G55" s="32" t="str">
        <f t="shared" ca="1" si="1"/>
        <v/>
      </c>
      <c r="H55" s="59"/>
      <c r="I55" s="1" t="str">
        <f t="shared" ref="I55:L70" ca="1" si="7">IF(INDIRECT($E$4&amp;"!"&amp;ADDRESS(FLOOR((ROW(A50)-1)/6,1)*25+COLUMN(I50),MOD(ROW(A50)-1,6)*4+3))="","",
INDIRECT($E$4&amp;"!"&amp;ADDRESS(FLOOR((ROW(A50)-1)/6,1)*25+COLUMN(I50),MOD(ROW(A50)-1,6)*4+3)))</f>
        <v/>
      </c>
      <c r="J55" s="1" t="str">
        <f t="shared" ca="1" si="7"/>
        <v/>
      </c>
      <c r="K55" s="1" t="str">
        <f t="shared" ca="1" si="7"/>
        <v/>
      </c>
      <c r="L55" s="1" t="str">
        <f t="shared" ca="1" si="7"/>
        <v/>
      </c>
    </row>
    <row r="56" spans="5:12" hidden="1">
      <c r="E56" s="1" t="str">
        <f t="shared" ca="1" si="3"/>
        <v/>
      </c>
      <c r="F56" s="1" t="str">
        <f t="shared" ca="1" si="0"/>
        <v>　</v>
      </c>
      <c r="G56" s="32" t="str">
        <f t="shared" ca="1" si="1"/>
        <v/>
      </c>
      <c r="H56" s="59"/>
      <c r="I56" s="1" t="str">
        <f t="shared" ca="1" si="7"/>
        <v/>
      </c>
      <c r="J56" s="1" t="str">
        <f t="shared" ca="1" si="7"/>
        <v/>
      </c>
      <c r="K56" s="1" t="str">
        <f t="shared" ca="1" si="7"/>
        <v/>
      </c>
      <c r="L56" s="1" t="str">
        <f t="shared" ca="1" si="7"/>
        <v/>
      </c>
    </row>
    <row r="57" spans="5:12" hidden="1">
      <c r="E57" s="1" t="str">
        <f t="shared" ca="1" si="3"/>
        <v/>
      </c>
      <c r="F57" s="1" t="str">
        <f t="shared" ca="1" si="0"/>
        <v>　</v>
      </c>
      <c r="G57" s="32" t="str">
        <f t="shared" ca="1" si="1"/>
        <v/>
      </c>
      <c r="H57" s="59"/>
      <c r="I57" s="1" t="str">
        <f t="shared" ca="1" si="7"/>
        <v/>
      </c>
      <c r="J57" s="1" t="str">
        <f t="shared" ca="1" si="7"/>
        <v/>
      </c>
      <c r="K57" s="1" t="str">
        <f t="shared" ca="1" si="7"/>
        <v/>
      </c>
      <c r="L57" s="1" t="str">
        <f t="shared" ca="1" si="7"/>
        <v/>
      </c>
    </row>
    <row r="58" spans="5:12" hidden="1">
      <c r="E58" s="1" t="str">
        <f t="shared" ca="1" si="3"/>
        <v/>
      </c>
      <c r="F58" s="1" t="str">
        <f t="shared" ca="1" si="0"/>
        <v>　</v>
      </c>
      <c r="G58" s="32" t="str">
        <f t="shared" ca="1" si="1"/>
        <v/>
      </c>
      <c r="H58" s="59"/>
      <c r="I58" s="1" t="str">
        <f t="shared" ca="1" si="7"/>
        <v/>
      </c>
      <c r="J58" s="1" t="str">
        <f t="shared" ca="1" si="7"/>
        <v/>
      </c>
      <c r="K58" s="1" t="str">
        <f t="shared" ca="1" si="7"/>
        <v/>
      </c>
      <c r="L58" s="1" t="str">
        <f t="shared" ca="1" si="7"/>
        <v/>
      </c>
    </row>
    <row r="59" spans="5:12" hidden="1">
      <c r="E59" s="1" t="str">
        <f t="shared" ca="1" si="3"/>
        <v/>
      </c>
      <c r="F59" s="1" t="str">
        <f t="shared" ca="1" si="0"/>
        <v>　</v>
      </c>
      <c r="G59" s="32" t="str">
        <f t="shared" ca="1" si="1"/>
        <v/>
      </c>
      <c r="H59" s="59"/>
      <c r="I59" s="1" t="str">
        <f t="shared" ca="1" si="7"/>
        <v/>
      </c>
      <c r="J59" s="1" t="str">
        <f t="shared" ca="1" si="7"/>
        <v/>
      </c>
      <c r="K59" s="1" t="str">
        <f t="shared" ca="1" si="7"/>
        <v/>
      </c>
      <c r="L59" s="1" t="str">
        <f t="shared" ca="1" si="7"/>
        <v/>
      </c>
    </row>
    <row r="60" spans="5:12" hidden="1">
      <c r="E60" s="1" t="str">
        <f t="shared" ca="1" si="3"/>
        <v/>
      </c>
      <c r="F60" s="1" t="str">
        <f t="shared" ca="1" si="0"/>
        <v>　</v>
      </c>
      <c r="G60" s="32" t="str">
        <f t="shared" ca="1" si="1"/>
        <v/>
      </c>
      <c r="H60" s="59"/>
      <c r="I60" s="1" t="str">
        <f t="shared" ca="1" si="7"/>
        <v/>
      </c>
      <c r="J60" s="1" t="str">
        <f t="shared" ca="1" si="7"/>
        <v/>
      </c>
      <c r="K60" s="1" t="str">
        <f t="shared" ca="1" si="7"/>
        <v/>
      </c>
      <c r="L60" s="1" t="str">
        <f t="shared" ca="1" si="7"/>
        <v/>
      </c>
    </row>
    <row r="61" spans="5:12" hidden="1">
      <c r="E61" s="1" t="str">
        <f t="shared" ca="1" si="3"/>
        <v/>
      </c>
      <c r="F61" s="1" t="str">
        <f t="shared" ca="1" si="0"/>
        <v>　</v>
      </c>
      <c r="G61" s="32" t="str">
        <f t="shared" ca="1" si="1"/>
        <v/>
      </c>
      <c r="H61" s="59"/>
      <c r="I61" s="1" t="str">
        <f t="shared" ca="1" si="7"/>
        <v/>
      </c>
      <c r="J61" s="1" t="str">
        <f t="shared" ca="1" si="7"/>
        <v/>
      </c>
      <c r="K61" s="1" t="str">
        <f t="shared" ca="1" si="7"/>
        <v/>
      </c>
      <c r="L61" s="1" t="str">
        <f t="shared" ca="1" si="7"/>
        <v/>
      </c>
    </row>
    <row r="62" spans="5:12" hidden="1">
      <c r="E62" s="1" t="str">
        <f t="shared" ca="1" si="3"/>
        <v/>
      </c>
      <c r="F62" s="1" t="str">
        <f t="shared" ca="1" si="0"/>
        <v>　</v>
      </c>
      <c r="G62" s="32" t="str">
        <f t="shared" ca="1" si="1"/>
        <v/>
      </c>
      <c r="H62" s="59"/>
      <c r="I62" s="1" t="str">
        <f t="shared" ca="1" si="7"/>
        <v/>
      </c>
      <c r="J62" s="1" t="str">
        <f t="shared" ca="1" si="7"/>
        <v/>
      </c>
      <c r="K62" s="1" t="str">
        <f t="shared" ca="1" si="7"/>
        <v/>
      </c>
      <c r="L62" s="1" t="str">
        <f t="shared" ca="1" si="7"/>
        <v/>
      </c>
    </row>
    <row r="63" spans="5:12" hidden="1">
      <c r="E63" s="1" t="str">
        <f t="shared" ca="1" si="3"/>
        <v/>
      </c>
      <c r="F63" s="1" t="str">
        <f t="shared" ca="1" si="0"/>
        <v>　</v>
      </c>
      <c r="G63" s="32" t="str">
        <f t="shared" ca="1" si="1"/>
        <v/>
      </c>
      <c r="H63" s="59"/>
      <c r="I63" s="1" t="str">
        <f t="shared" ca="1" si="7"/>
        <v/>
      </c>
      <c r="J63" s="1" t="str">
        <f t="shared" ca="1" si="7"/>
        <v/>
      </c>
      <c r="K63" s="1" t="str">
        <f t="shared" ca="1" si="7"/>
        <v/>
      </c>
      <c r="L63" s="1" t="str">
        <f t="shared" ca="1" si="7"/>
        <v/>
      </c>
    </row>
    <row r="64" spans="5:12" hidden="1">
      <c r="E64" s="1" t="str">
        <f t="shared" ca="1" si="3"/>
        <v/>
      </c>
      <c r="F64" s="1" t="str">
        <f t="shared" ca="1" si="0"/>
        <v>　</v>
      </c>
      <c r="G64" s="32" t="str">
        <f t="shared" ca="1" si="1"/>
        <v/>
      </c>
      <c r="H64" s="59"/>
      <c r="I64" s="1" t="str">
        <f t="shared" ca="1" si="7"/>
        <v/>
      </c>
      <c r="J64" s="1" t="str">
        <f t="shared" ca="1" si="7"/>
        <v/>
      </c>
      <c r="K64" s="1" t="str">
        <f t="shared" ca="1" si="7"/>
        <v/>
      </c>
      <c r="L64" s="1" t="str">
        <f t="shared" ca="1" si="7"/>
        <v/>
      </c>
    </row>
    <row r="65" spans="5:12" hidden="1">
      <c r="E65" s="1" t="str">
        <f t="shared" ca="1" si="3"/>
        <v/>
      </c>
      <c r="F65" s="1" t="str">
        <f t="shared" ca="1" si="0"/>
        <v>　</v>
      </c>
      <c r="G65" s="32" t="str">
        <f t="shared" ca="1" si="1"/>
        <v/>
      </c>
      <c r="H65" s="59"/>
      <c r="I65" s="1" t="str">
        <f t="shared" ca="1" si="7"/>
        <v/>
      </c>
      <c r="J65" s="1" t="str">
        <f t="shared" ca="1" si="7"/>
        <v/>
      </c>
      <c r="K65" s="1" t="str">
        <f t="shared" ca="1" si="7"/>
        <v/>
      </c>
      <c r="L65" s="1" t="str">
        <f t="shared" ca="1" si="7"/>
        <v/>
      </c>
    </row>
    <row r="66" spans="5:12" hidden="1">
      <c r="E66" s="1" t="str">
        <f t="shared" ca="1" si="3"/>
        <v/>
      </c>
      <c r="F66" s="1" t="str">
        <f t="shared" ca="1" si="0"/>
        <v>　</v>
      </c>
      <c r="G66" s="32" t="str">
        <f t="shared" ca="1" si="1"/>
        <v/>
      </c>
      <c r="H66" s="59"/>
      <c r="I66" s="1" t="str">
        <f t="shared" ca="1" si="7"/>
        <v/>
      </c>
      <c r="J66" s="1" t="str">
        <f t="shared" ca="1" si="7"/>
        <v/>
      </c>
      <c r="K66" s="1" t="str">
        <f t="shared" ca="1" si="7"/>
        <v/>
      </c>
      <c r="L66" s="1" t="str">
        <f t="shared" ca="1" si="7"/>
        <v/>
      </c>
    </row>
    <row r="67" spans="5:12" hidden="1">
      <c r="E67" s="1" t="str">
        <f t="shared" ca="1" si="3"/>
        <v/>
      </c>
      <c r="F67" s="1" t="str">
        <f t="shared" ca="1" si="0"/>
        <v>　</v>
      </c>
      <c r="G67" s="32" t="str">
        <f t="shared" ca="1" si="1"/>
        <v/>
      </c>
      <c r="H67" s="59"/>
      <c r="I67" s="1" t="str">
        <f t="shared" ca="1" si="7"/>
        <v/>
      </c>
      <c r="J67" s="1" t="str">
        <f t="shared" ca="1" si="7"/>
        <v/>
      </c>
      <c r="K67" s="1" t="str">
        <f t="shared" ca="1" si="7"/>
        <v/>
      </c>
      <c r="L67" s="1" t="str">
        <f t="shared" ca="1" si="7"/>
        <v/>
      </c>
    </row>
    <row r="68" spans="5:12" hidden="1">
      <c r="E68" s="1" t="str">
        <f t="shared" ca="1" si="3"/>
        <v/>
      </c>
      <c r="F68" s="1" t="str">
        <f t="shared" ca="1" si="0"/>
        <v>　</v>
      </c>
      <c r="G68" s="32" t="str">
        <f t="shared" ca="1" si="1"/>
        <v/>
      </c>
      <c r="H68" s="59"/>
      <c r="I68" s="1" t="str">
        <f t="shared" ca="1" si="7"/>
        <v/>
      </c>
      <c r="J68" s="1" t="str">
        <f t="shared" ca="1" si="7"/>
        <v/>
      </c>
      <c r="K68" s="1" t="str">
        <f t="shared" ca="1" si="7"/>
        <v/>
      </c>
      <c r="L68" s="1" t="str">
        <f t="shared" ca="1" si="7"/>
        <v/>
      </c>
    </row>
    <row r="69" spans="5:12" hidden="1">
      <c r="E69" s="1" t="str">
        <f t="shared" ca="1" si="3"/>
        <v/>
      </c>
      <c r="F69" s="1" t="str">
        <f t="shared" ca="1" si="0"/>
        <v>　</v>
      </c>
      <c r="G69" s="32" t="str">
        <f t="shared" ca="1" si="1"/>
        <v/>
      </c>
      <c r="H69" s="59"/>
      <c r="I69" s="1" t="str">
        <f t="shared" ca="1" si="7"/>
        <v/>
      </c>
      <c r="J69" s="1" t="str">
        <f t="shared" ca="1" si="7"/>
        <v/>
      </c>
      <c r="K69" s="1" t="str">
        <f t="shared" ca="1" si="7"/>
        <v/>
      </c>
      <c r="L69" s="1" t="str">
        <f t="shared" ca="1" si="7"/>
        <v/>
      </c>
    </row>
    <row r="70" spans="5:12" hidden="1">
      <c r="E70" s="1" t="str">
        <f t="shared" ca="1" si="3"/>
        <v/>
      </c>
      <c r="F70" s="1" t="str">
        <f t="shared" ref="F70:F133" ca="1" si="8">IF(INDIRECT(E$4&amp;"!"&amp;ADDRESS(FLOOR((ROW(A65)-1)/6,1)*25+13,MOD(ROW(A65)-1,6)*4+3))="","",
INDIRECT(E$4&amp;"!"&amp;ADDRESS(FLOOR((ROW(A65)-1)/6,1)*25+13,MOD(ROW(A65)-1,6)*4+3)))</f>
        <v>　</v>
      </c>
      <c r="G70" s="32" t="str">
        <f t="shared" ref="G70:G133" ca="1" si="9">IF(E70="","",INDIRECT(E$4&amp;"!"&amp;ADDRESS(FLOOR((ROW(A65)-1)/6,1)*25+25,MOD(ROW(A65)-1,6)*4+2)))</f>
        <v/>
      </c>
      <c r="H70" s="59"/>
      <c r="I70" s="1" t="str">
        <f t="shared" ca="1" si="7"/>
        <v/>
      </c>
      <c r="J70" s="1" t="str">
        <f t="shared" ca="1" si="7"/>
        <v/>
      </c>
      <c r="K70" s="1" t="str">
        <f t="shared" ca="1" si="7"/>
        <v/>
      </c>
      <c r="L70" s="1" t="str">
        <f t="shared" ca="1" si="7"/>
        <v/>
      </c>
    </row>
    <row r="71" spans="5:12" hidden="1">
      <c r="E71" s="1" t="str">
        <f t="shared" ref="E71:E134" ca="1" si="10">IF(INDIRECT(E$4&amp;"!"&amp;ADDRESS(FLOOR((ROW(A66)-1)/6,1)*25+8,MOD(ROW(A66)-1,6)*4+3))="","",
INDIRECT(E$4&amp;"!"&amp;ADDRESS(FLOOR((ROW(A66)-1)/6,1)*25+8,MOD(ROW(A66)-1,6)*4+3)))</f>
        <v/>
      </c>
      <c r="F71" s="1" t="str">
        <f t="shared" ca="1" si="8"/>
        <v>　</v>
      </c>
      <c r="G71" s="32" t="str">
        <f t="shared" ca="1" si="9"/>
        <v/>
      </c>
      <c r="H71" s="59"/>
      <c r="I71" s="1" t="str">
        <f t="shared" ref="I71:L86" ca="1" si="11">IF(INDIRECT($E$4&amp;"!"&amp;ADDRESS(FLOOR((ROW(A66)-1)/6,1)*25+COLUMN(I66),MOD(ROW(A66)-1,6)*4+3))="","",
INDIRECT($E$4&amp;"!"&amp;ADDRESS(FLOOR((ROW(A66)-1)/6,1)*25+COLUMN(I66),MOD(ROW(A66)-1,6)*4+3)))</f>
        <v/>
      </c>
      <c r="J71" s="1" t="str">
        <f t="shared" ca="1" si="11"/>
        <v/>
      </c>
      <c r="K71" s="1" t="str">
        <f t="shared" ca="1" si="11"/>
        <v/>
      </c>
      <c r="L71" s="1" t="str">
        <f t="shared" ca="1" si="11"/>
        <v/>
      </c>
    </row>
    <row r="72" spans="5:12" hidden="1">
      <c r="E72" s="1" t="str">
        <f t="shared" ca="1" si="10"/>
        <v/>
      </c>
      <c r="F72" s="1" t="str">
        <f t="shared" ca="1" si="8"/>
        <v>　</v>
      </c>
      <c r="G72" s="32" t="str">
        <f t="shared" ca="1" si="9"/>
        <v/>
      </c>
      <c r="H72" s="59"/>
      <c r="I72" s="1" t="str">
        <f t="shared" ca="1" si="11"/>
        <v/>
      </c>
      <c r="J72" s="1" t="str">
        <f t="shared" ca="1" si="11"/>
        <v/>
      </c>
      <c r="K72" s="1" t="str">
        <f t="shared" ca="1" si="11"/>
        <v/>
      </c>
      <c r="L72" s="1" t="str">
        <f t="shared" ca="1" si="11"/>
        <v/>
      </c>
    </row>
    <row r="73" spans="5:12" hidden="1">
      <c r="E73" s="1" t="str">
        <f t="shared" ca="1" si="10"/>
        <v/>
      </c>
      <c r="F73" s="1" t="str">
        <f t="shared" ca="1" si="8"/>
        <v>　</v>
      </c>
      <c r="G73" s="32" t="str">
        <f t="shared" ca="1" si="9"/>
        <v/>
      </c>
      <c r="H73" s="59"/>
      <c r="I73" s="1" t="str">
        <f t="shared" ca="1" si="11"/>
        <v/>
      </c>
      <c r="J73" s="1" t="str">
        <f t="shared" ca="1" si="11"/>
        <v/>
      </c>
      <c r="K73" s="1" t="str">
        <f t="shared" ca="1" si="11"/>
        <v/>
      </c>
      <c r="L73" s="1" t="str">
        <f t="shared" ca="1" si="11"/>
        <v/>
      </c>
    </row>
    <row r="74" spans="5:12" hidden="1">
      <c r="E74" s="1" t="str">
        <f t="shared" ca="1" si="10"/>
        <v/>
      </c>
      <c r="F74" s="1" t="str">
        <f t="shared" ca="1" si="8"/>
        <v>　</v>
      </c>
      <c r="G74" s="32" t="str">
        <f t="shared" ca="1" si="9"/>
        <v/>
      </c>
      <c r="H74" s="59"/>
      <c r="I74" s="1" t="str">
        <f t="shared" ca="1" si="11"/>
        <v/>
      </c>
      <c r="J74" s="1" t="str">
        <f t="shared" ca="1" si="11"/>
        <v/>
      </c>
      <c r="K74" s="1" t="str">
        <f t="shared" ca="1" si="11"/>
        <v/>
      </c>
      <c r="L74" s="1" t="str">
        <f t="shared" ca="1" si="11"/>
        <v/>
      </c>
    </row>
    <row r="75" spans="5:12" hidden="1">
      <c r="E75" s="1" t="str">
        <f t="shared" ca="1" si="10"/>
        <v/>
      </c>
      <c r="F75" s="1" t="str">
        <f t="shared" ca="1" si="8"/>
        <v>　</v>
      </c>
      <c r="G75" s="32" t="str">
        <f t="shared" ca="1" si="9"/>
        <v/>
      </c>
      <c r="H75" s="59"/>
      <c r="I75" s="1" t="str">
        <f t="shared" ca="1" si="11"/>
        <v/>
      </c>
      <c r="J75" s="1" t="str">
        <f t="shared" ca="1" si="11"/>
        <v/>
      </c>
      <c r="K75" s="1" t="str">
        <f t="shared" ca="1" si="11"/>
        <v/>
      </c>
      <c r="L75" s="1" t="str">
        <f t="shared" ca="1" si="11"/>
        <v/>
      </c>
    </row>
    <row r="76" spans="5:12" hidden="1">
      <c r="E76" s="1" t="str">
        <f t="shared" ca="1" si="10"/>
        <v/>
      </c>
      <c r="F76" s="1" t="str">
        <f t="shared" ca="1" si="8"/>
        <v>　</v>
      </c>
      <c r="G76" s="32" t="str">
        <f t="shared" ca="1" si="9"/>
        <v/>
      </c>
      <c r="H76" s="59"/>
      <c r="I76" s="1" t="str">
        <f t="shared" ca="1" si="11"/>
        <v/>
      </c>
      <c r="J76" s="1" t="str">
        <f t="shared" ca="1" si="11"/>
        <v/>
      </c>
      <c r="K76" s="1" t="str">
        <f t="shared" ca="1" si="11"/>
        <v/>
      </c>
      <c r="L76" s="1" t="str">
        <f t="shared" ca="1" si="11"/>
        <v/>
      </c>
    </row>
    <row r="77" spans="5:12" hidden="1">
      <c r="E77" s="1" t="str">
        <f t="shared" ca="1" si="10"/>
        <v/>
      </c>
      <c r="F77" s="1" t="str">
        <f t="shared" ca="1" si="8"/>
        <v>　</v>
      </c>
      <c r="G77" s="32" t="str">
        <f t="shared" ca="1" si="9"/>
        <v/>
      </c>
      <c r="H77" s="59"/>
      <c r="I77" s="1" t="str">
        <f t="shared" ca="1" si="11"/>
        <v/>
      </c>
      <c r="J77" s="1" t="str">
        <f t="shared" ca="1" si="11"/>
        <v/>
      </c>
      <c r="K77" s="1" t="str">
        <f t="shared" ca="1" si="11"/>
        <v/>
      </c>
      <c r="L77" s="1" t="str">
        <f t="shared" ca="1" si="11"/>
        <v/>
      </c>
    </row>
    <row r="78" spans="5:12" hidden="1">
      <c r="E78" s="1" t="str">
        <f t="shared" ca="1" si="10"/>
        <v/>
      </c>
      <c r="F78" s="1" t="str">
        <f t="shared" ca="1" si="8"/>
        <v>　</v>
      </c>
      <c r="G78" s="32" t="str">
        <f t="shared" ca="1" si="9"/>
        <v/>
      </c>
      <c r="H78" s="59"/>
      <c r="I78" s="1" t="str">
        <f t="shared" ca="1" si="11"/>
        <v/>
      </c>
      <c r="J78" s="1" t="str">
        <f t="shared" ca="1" si="11"/>
        <v/>
      </c>
      <c r="K78" s="1" t="str">
        <f t="shared" ca="1" si="11"/>
        <v/>
      </c>
      <c r="L78" s="1" t="str">
        <f t="shared" ca="1" si="11"/>
        <v/>
      </c>
    </row>
    <row r="79" spans="5:12" hidden="1">
      <c r="E79" s="1" t="str">
        <f t="shared" ca="1" si="10"/>
        <v/>
      </c>
      <c r="F79" s="1" t="str">
        <f t="shared" ca="1" si="8"/>
        <v>　</v>
      </c>
      <c r="G79" s="32" t="str">
        <f t="shared" ca="1" si="9"/>
        <v/>
      </c>
      <c r="H79" s="59"/>
      <c r="I79" s="1" t="str">
        <f t="shared" ca="1" si="11"/>
        <v/>
      </c>
      <c r="J79" s="1" t="str">
        <f t="shared" ca="1" si="11"/>
        <v/>
      </c>
      <c r="K79" s="1" t="str">
        <f t="shared" ca="1" si="11"/>
        <v/>
      </c>
      <c r="L79" s="1" t="str">
        <f t="shared" ca="1" si="11"/>
        <v/>
      </c>
    </row>
    <row r="80" spans="5:12" hidden="1">
      <c r="E80" s="1" t="str">
        <f t="shared" ca="1" si="10"/>
        <v/>
      </c>
      <c r="F80" s="1" t="str">
        <f t="shared" ca="1" si="8"/>
        <v>　</v>
      </c>
      <c r="G80" s="32" t="str">
        <f t="shared" ca="1" si="9"/>
        <v/>
      </c>
      <c r="H80" s="59"/>
      <c r="I80" s="1" t="str">
        <f t="shared" ca="1" si="11"/>
        <v/>
      </c>
      <c r="J80" s="1" t="str">
        <f t="shared" ca="1" si="11"/>
        <v/>
      </c>
      <c r="K80" s="1" t="str">
        <f t="shared" ca="1" si="11"/>
        <v/>
      </c>
      <c r="L80" s="1" t="str">
        <f t="shared" ca="1" si="11"/>
        <v/>
      </c>
    </row>
    <row r="81" spans="5:12" hidden="1">
      <c r="E81" s="1" t="str">
        <f t="shared" ca="1" si="10"/>
        <v/>
      </c>
      <c r="F81" s="1" t="str">
        <f t="shared" ca="1" si="8"/>
        <v>　</v>
      </c>
      <c r="G81" s="32" t="str">
        <f t="shared" ca="1" si="9"/>
        <v/>
      </c>
      <c r="H81" s="59"/>
      <c r="I81" s="1" t="str">
        <f t="shared" ca="1" si="11"/>
        <v/>
      </c>
      <c r="J81" s="1" t="str">
        <f t="shared" ca="1" si="11"/>
        <v/>
      </c>
      <c r="K81" s="1" t="str">
        <f t="shared" ca="1" si="11"/>
        <v/>
      </c>
      <c r="L81" s="1" t="str">
        <f t="shared" ca="1" si="11"/>
        <v/>
      </c>
    </row>
    <row r="82" spans="5:12" hidden="1">
      <c r="E82" s="1" t="str">
        <f t="shared" ca="1" si="10"/>
        <v/>
      </c>
      <c r="F82" s="1" t="str">
        <f t="shared" ca="1" si="8"/>
        <v>　</v>
      </c>
      <c r="G82" s="32" t="str">
        <f t="shared" ca="1" si="9"/>
        <v/>
      </c>
      <c r="H82" s="59"/>
      <c r="I82" s="1" t="str">
        <f t="shared" ca="1" si="11"/>
        <v/>
      </c>
      <c r="J82" s="1" t="str">
        <f t="shared" ca="1" si="11"/>
        <v/>
      </c>
      <c r="K82" s="1" t="str">
        <f t="shared" ca="1" si="11"/>
        <v/>
      </c>
      <c r="L82" s="1" t="str">
        <f t="shared" ca="1" si="11"/>
        <v/>
      </c>
    </row>
    <row r="83" spans="5:12" hidden="1">
      <c r="E83" s="1" t="str">
        <f t="shared" ca="1" si="10"/>
        <v/>
      </c>
      <c r="F83" s="1" t="str">
        <f t="shared" ca="1" si="8"/>
        <v>　</v>
      </c>
      <c r="G83" s="32" t="str">
        <f t="shared" ca="1" si="9"/>
        <v/>
      </c>
      <c r="H83" s="59"/>
      <c r="I83" s="1" t="str">
        <f t="shared" ca="1" si="11"/>
        <v/>
      </c>
      <c r="J83" s="1" t="str">
        <f t="shared" ca="1" si="11"/>
        <v/>
      </c>
      <c r="K83" s="1" t="str">
        <f t="shared" ca="1" si="11"/>
        <v/>
      </c>
      <c r="L83" s="1" t="str">
        <f t="shared" ca="1" si="11"/>
        <v/>
      </c>
    </row>
    <row r="84" spans="5:12" hidden="1">
      <c r="E84" s="1" t="str">
        <f t="shared" ca="1" si="10"/>
        <v/>
      </c>
      <c r="F84" s="1" t="str">
        <f t="shared" ca="1" si="8"/>
        <v>　</v>
      </c>
      <c r="G84" s="32" t="str">
        <f t="shared" ca="1" si="9"/>
        <v/>
      </c>
      <c r="H84" s="59"/>
      <c r="I84" s="1" t="str">
        <f t="shared" ca="1" si="11"/>
        <v/>
      </c>
      <c r="J84" s="1" t="str">
        <f t="shared" ca="1" si="11"/>
        <v/>
      </c>
      <c r="K84" s="1" t="str">
        <f t="shared" ca="1" si="11"/>
        <v/>
      </c>
      <c r="L84" s="1" t="str">
        <f t="shared" ca="1" si="11"/>
        <v/>
      </c>
    </row>
    <row r="85" spans="5:12" hidden="1">
      <c r="E85" s="1" t="str">
        <f t="shared" ca="1" si="10"/>
        <v/>
      </c>
      <c r="F85" s="1" t="str">
        <f t="shared" ca="1" si="8"/>
        <v>　</v>
      </c>
      <c r="G85" s="32" t="str">
        <f t="shared" ca="1" si="9"/>
        <v/>
      </c>
      <c r="H85" s="59"/>
      <c r="I85" s="1" t="str">
        <f t="shared" ca="1" si="11"/>
        <v/>
      </c>
      <c r="J85" s="1" t="str">
        <f t="shared" ca="1" si="11"/>
        <v/>
      </c>
      <c r="K85" s="1" t="str">
        <f t="shared" ca="1" si="11"/>
        <v/>
      </c>
      <c r="L85" s="1" t="str">
        <f t="shared" ca="1" si="11"/>
        <v/>
      </c>
    </row>
    <row r="86" spans="5:12" hidden="1">
      <c r="E86" s="1" t="str">
        <f t="shared" ca="1" si="10"/>
        <v/>
      </c>
      <c r="F86" s="1" t="str">
        <f t="shared" ca="1" si="8"/>
        <v>　</v>
      </c>
      <c r="G86" s="32" t="str">
        <f t="shared" ca="1" si="9"/>
        <v/>
      </c>
      <c r="H86" s="59"/>
      <c r="I86" s="1" t="str">
        <f t="shared" ca="1" si="11"/>
        <v/>
      </c>
      <c r="J86" s="1" t="str">
        <f t="shared" ca="1" si="11"/>
        <v/>
      </c>
      <c r="K86" s="1" t="str">
        <f t="shared" ca="1" si="11"/>
        <v/>
      </c>
      <c r="L86" s="1" t="str">
        <f t="shared" ca="1" si="11"/>
        <v/>
      </c>
    </row>
    <row r="87" spans="5:12" hidden="1">
      <c r="E87" s="1" t="str">
        <f t="shared" ca="1" si="10"/>
        <v/>
      </c>
      <c r="F87" s="1" t="str">
        <f t="shared" ca="1" si="8"/>
        <v>　</v>
      </c>
      <c r="G87" s="32" t="str">
        <f t="shared" ca="1" si="9"/>
        <v/>
      </c>
      <c r="H87" s="59"/>
      <c r="I87" s="1" t="str">
        <f t="shared" ref="I87:L102" ca="1" si="12">IF(INDIRECT($E$4&amp;"!"&amp;ADDRESS(FLOOR((ROW(A82)-1)/6,1)*25+COLUMN(I82),MOD(ROW(A82)-1,6)*4+3))="","",
INDIRECT($E$4&amp;"!"&amp;ADDRESS(FLOOR((ROW(A82)-1)/6,1)*25+COLUMN(I82),MOD(ROW(A82)-1,6)*4+3)))</f>
        <v/>
      </c>
      <c r="J87" s="1" t="str">
        <f t="shared" ca="1" si="12"/>
        <v/>
      </c>
      <c r="K87" s="1" t="str">
        <f t="shared" ca="1" si="12"/>
        <v/>
      </c>
      <c r="L87" s="1" t="str">
        <f t="shared" ca="1" si="12"/>
        <v/>
      </c>
    </row>
    <row r="88" spans="5:12" hidden="1">
      <c r="E88" s="1" t="str">
        <f t="shared" ca="1" si="10"/>
        <v/>
      </c>
      <c r="F88" s="1" t="str">
        <f t="shared" ca="1" si="8"/>
        <v>　</v>
      </c>
      <c r="G88" s="32" t="str">
        <f t="shared" ca="1" si="9"/>
        <v/>
      </c>
      <c r="H88" s="59"/>
      <c r="I88" s="1" t="str">
        <f t="shared" ca="1" si="12"/>
        <v/>
      </c>
      <c r="J88" s="1" t="str">
        <f t="shared" ca="1" si="12"/>
        <v/>
      </c>
      <c r="K88" s="1" t="str">
        <f t="shared" ca="1" si="12"/>
        <v/>
      </c>
      <c r="L88" s="1" t="str">
        <f t="shared" ca="1" si="12"/>
        <v/>
      </c>
    </row>
    <row r="89" spans="5:12" hidden="1">
      <c r="E89" s="1" t="str">
        <f t="shared" ca="1" si="10"/>
        <v/>
      </c>
      <c r="F89" s="1" t="str">
        <f t="shared" ca="1" si="8"/>
        <v>　</v>
      </c>
      <c r="G89" s="32" t="str">
        <f t="shared" ca="1" si="9"/>
        <v/>
      </c>
      <c r="H89" s="59"/>
      <c r="I89" s="1" t="str">
        <f t="shared" ca="1" si="12"/>
        <v/>
      </c>
      <c r="J89" s="1" t="str">
        <f t="shared" ca="1" si="12"/>
        <v/>
      </c>
      <c r="K89" s="1" t="str">
        <f t="shared" ca="1" si="12"/>
        <v/>
      </c>
      <c r="L89" s="1" t="str">
        <f t="shared" ca="1" si="12"/>
        <v/>
      </c>
    </row>
    <row r="90" spans="5:12" hidden="1">
      <c r="E90" s="1" t="str">
        <f t="shared" ca="1" si="10"/>
        <v/>
      </c>
      <c r="F90" s="1" t="str">
        <f t="shared" ca="1" si="8"/>
        <v>　</v>
      </c>
      <c r="G90" s="32" t="str">
        <f t="shared" ca="1" si="9"/>
        <v/>
      </c>
      <c r="H90" s="59"/>
      <c r="I90" s="1" t="str">
        <f t="shared" ca="1" si="12"/>
        <v/>
      </c>
      <c r="J90" s="1" t="str">
        <f t="shared" ca="1" si="12"/>
        <v/>
      </c>
      <c r="K90" s="1" t="str">
        <f t="shared" ca="1" si="12"/>
        <v/>
      </c>
      <c r="L90" s="1" t="str">
        <f t="shared" ca="1" si="12"/>
        <v/>
      </c>
    </row>
    <row r="91" spans="5:12" hidden="1">
      <c r="E91" s="1" t="str">
        <f t="shared" ca="1" si="10"/>
        <v/>
      </c>
      <c r="F91" s="1" t="str">
        <f t="shared" ca="1" si="8"/>
        <v>　</v>
      </c>
      <c r="G91" s="32" t="str">
        <f t="shared" ca="1" si="9"/>
        <v/>
      </c>
      <c r="H91" s="59"/>
      <c r="I91" s="1" t="str">
        <f t="shared" ca="1" si="12"/>
        <v/>
      </c>
      <c r="J91" s="1" t="str">
        <f t="shared" ca="1" si="12"/>
        <v/>
      </c>
      <c r="K91" s="1" t="str">
        <f t="shared" ca="1" si="12"/>
        <v/>
      </c>
      <c r="L91" s="1" t="str">
        <f t="shared" ca="1" si="12"/>
        <v/>
      </c>
    </row>
    <row r="92" spans="5:12" hidden="1">
      <c r="E92" s="1" t="str">
        <f t="shared" ca="1" si="10"/>
        <v/>
      </c>
      <c r="F92" s="1" t="str">
        <f t="shared" ca="1" si="8"/>
        <v>　</v>
      </c>
      <c r="G92" s="32" t="str">
        <f t="shared" ca="1" si="9"/>
        <v/>
      </c>
      <c r="H92" s="59"/>
      <c r="I92" s="1" t="str">
        <f t="shared" ca="1" si="12"/>
        <v/>
      </c>
      <c r="J92" s="1" t="str">
        <f t="shared" ca="1" si="12"/>
        <v/>
      </c>
      <c r="K92" s="1" t="str">
        <f t="shared" ca="1" si="12"/>
        <v/>
      </c>
      <c r="L92" s="1" t="str">
        <f t="shared" ca="1" si="12"/>
        <v/>
      </c>
    </row>
    <row r="93" spans="5:12" hidden="1">
      <c r="E93" s="1" t="str">
        <f t="shared" ca="1" si="10"/>
        <v/>
      </c>
      <c r="F93" s="1" t="str">
        <f t="shared" ca="1" si="8"/>
        <v>　</v>
      </c>
      <c r="G93" s="32" t="str">
        <f t="shared" ca="1" si="9"/>
        <v/>
      </c>
      <c r="H93" s="59"/>
      <c r="I93" s="1" t="str">
        <f t="shared" ca="1" si="12"/>
        <v/>
      </c>
      <c r="J93" s="1" t="str">
        <f t="shared" ca="1" si="12"/>
        <v/>
      </c>
      <c r="K93" s="1" t="str">
        <f t="shared" ca="1" si="12"/>
        <v/>
      </c>
      <c r="L93" s="1" t="str">
        <f t="shared" ca="1" si="12"/>
        <v/>
      </c>
    </row>
    <row r="94" spans="5:12" hidden="1">
      <c r="E94" s="1" t="str">
        <f t="shared" ca="1" si="10"/>
        <v/>
      </c>
      <c r="F94" s="1" t="str">
        <f t="shared" ca="1" si="8"/>
        <v>　</v>
      </c>
      <c r="G94" s="32" t="str">
        <f t="shared" ca="1" si="9"/>
        <v/>
      </c>
      <c r="H94" s="59"/>
      <c r="I94" s="1" t="str">
        <f t="shared" ca="1" si="12"/>
        <v/>
      </c>
      <c r="J94" s="1" t="str">
        <f t="shared" ca="1" si="12"/>
        <v/>
      </c>
      <c r="K94" s="1" t="str">
        <f t="shared" ca="1" si="12"/>
        <v/>
      </c>
      <c r="L94" s="1" t="str">
        <f t="shared" ca="1" si="12"/>
        <v/>
      </c>
    </row>
    <row r="95" spans="5:12" hidden="1">
      <c r="E95" s="1" t="str">
        <f t="shared" ca="1" si="10"/>
        <v/>
      </c>
      <c r="F95" s="1" t="str">
        <f t="shared" ca="1" si="8"/>
        <v>　</v>
      </c>
      <c r="G95" s="32" t="str">
        <f t="shared" ca="1" si="9"/>
        <v/>
      </c>
      <c r="H95" s="59"/>
      <c r="I95" s="1" t="str">
        <f t="shared" ca="1" si="12"/>
        <v/>
      </c>
      <c r="J95" s="1" t="str">
        <f t="shared" ca="1" si="12"/>
        <v/>
      </c>
      <c r="K95" s="1" t="str">
        <f t="shared" ca="1" si="12"/>
        <v/>
      </c>
      <c r="L95" s="1" t="str">
        <f t="shared" ca="1" si="12"/>
        <v/>
      </c>
    </row>
    <row r="96" spans="5:12" hidden="1">
      <c r="E96" s="1" t="str">
        <f t="shared" ca="1" si="10"/>
        <v/>
      </c>
      <c r="F96" s="1" t="str">
        <f t="shared" ca="1" si="8"/>
        <v>　</v>
      </c>
      <c r="G96" s="32" t="str">
        <f t="shared" ca="1" si="9"/>
        <v/>
      </c>
      <c r="H96" s="59"/>
      <c r="I96" s="1" t="str">
        <f t="shared" ca="1" si="12"/>
        <v/>
      </c>
      <c r="J96" s="1" t="str">
        <f t="shared" ca="1" si="12"/>
        <v/>
      </c>
      <c r="K96" s="1" t="str">
        <f t="shared" ca="1" si="12"/>
        <v/>
      </c>
      <c r="L96" s="1" t="str">
        <f t="shared" ca="1" si="12"/>
        <v/>
      </c>
    </row>
    <row r="97" spans="5:12" hidden="1">
      <c r="E97" s="1" t="str">
        <f t="shared" ca="1" si="10"/>
        <v/>
      </c>
      <c r="F97" s="1" t="str">
        <f t="shared" ca="1" si="8"/>
        <v>　</v>
      </c>
      <c r="G97" s="32" t="str">
        <f t="shared" ca="1" si="9"/>
        <v/>
      </c>
      <c r="H97" s="59"/>
      <c r="I97" s="1" t="str">
        <f t="shared" ca="1" si="12"/>
        <v/>
      </c>
      <c r="J97" s="1" t="str">
        <f t="shared" ca="1" si="12"/>
        <v/>
      </c>
      <c r="K97" s="1" t="str">
        <f t="shared" ca="1" si="12"/>
        <v/>
      </c>
      <c r="L97" s="1" t="str">
        <f t="shared" ca="1" si="12"/>
        <v/>
      </c>
    </row>
    <row r="98" spans="5:12" hidden="1">
      <c r="E98" s="1" t="str">
        <f t="shared" ca="1" si="10"/>
        <v/>
      </c>
      <c r="F98" s="1" t="str">
        <f t="shared" ca="1" si="8"/>
        <v>　</v>
      </c>
      <c r="G98" s="32" t="str">
        <f t="shared" ca="1" si="9"/>
        <v/>
      </c>
      <c r="H98" s="59"/>
      <c r="I98" s="1" t="str">
        <f t="shared" ca="1" si="12"/>
        <v/>
      </c>
      <c r="J98" s="1" t="str">
        <f t="shared" ca="1" si="12"/>
        <v/>
      </c>
      <c r="K98" s="1" t="str">
        <f t="shared" ca="1" si="12"/>
        <v/>
      </c>
      <c r="L98" s="1" t="str">
        <f t="shared" ca="1" si="12"/>
        <v/>
      </c>
    </row>
    <row r="99" spans="5:12" hidden="1">
      <c r="E99" s="1" t="str">
        <f t="shared" ca="1" si="10"/>
        <v/>
      </c>
      <c r="F99" s="1" t="str">
        <f t="shared" ca="1" si="8"/>
        <v>　</v>
      </c>
      <c r="G99" s="32" t="str">
        <f t="shared" ca="1" si="9"/>
        <v/>
      </c>
      <c r="H99" s="59"/>
      <c r="I99" s="1" t="str">
        <f t="shared" ca="1" si="12"/>
        <v/>
      </c>
      <c r="J99" s="1" t="str">
        <f t="shared" ca="1" si="12"/>
        <v/>
      </c>
      <c r="K99" s="1" t="str">
        <f t="shared" ca="1" si="12"/>
        <v/>
      </c>
      <c r="L99" s="1" t="str">
        <f t="shared" ca="1" si="12"/>
        <v/>
      </c>
    </row>
    <row r="100" spans="5:12" hidden="1">
      <c r="E100" s="1" t="str">
        <f t="shared" ca="1" si="10"/>
        <v/>
      </c>
      <c r="F100" s="1" t="str">
        <f t="shared" ca="1" si="8"/>
        <v>　</v>
      </c>
      <c r="G100" s="32" t="str">
        <f t="shared" ca="1" si="9"/>
        <v/>
      </c>
      <c r="H100" s="59"/>
      <c r="I100" s="1" t="str">
        <f t="shared" ca="1" si="12"/>
        <v/>
      </c>
      <c r="J100" s="1" t="str">
        <f t="shared" ca="1" si="12"/>
        <v/>
      </c>
      <c r="K100" s="1" t="str">
        <f t="shared" ca="1" si="12"/>
        <v/>
      </c>
      <c r="L100" s="1" t="str">
        <f t="shared" ca="1" si="12"/>
        <v/>
      </c>
    </row>
    <row r="101" spans="5:12" hidden="1">
      <c r="E101" s="1" t="str">
        <f t="shared" ca="1" si="10"/>
        <v/>
      </c>
      <c r="F101" s="1" t="str">
        <f t="shared" ca="1" si="8"/>
        <v>　</v>
      </c>
      <c r="G101" s="32" t="str">
        <f t="shared" ca="1" si="9"/>
        <v/>
      </c>
      <c r="H101" s="59"/>
      <c r="I101" s="1" t="str">
        <f t="shared" ca="1" si="12"/>
        <v/>
      </c>
      <c r="J101" s="1" t="str">
        <f t="shared" ca="1" si="12"/>
        <v/>
      </c>
      <c r="K101" s="1" t="str">
        <f t="shared" ca="1" si="12"/>
        <v/>
      </c>
      <c r="L101" s="1" t="str">
        <f t="shared" ca="1" si="12"/>
        <v/>
      </c>
    </row>
    <row r="102" spans="5:12" hidden="1">
      <c r="E102" s="1" t="str">
        <f t="shared" ca="1" si="10"/>
        <v/>
      </c>
      <c r="F102" s="1" t="str">
        <f t="shared" ca="1" si="8"/>
        <v>　</v>
      </c>
      <c r="G102" s="32" t="str">
        <f t="shared" ca="1" si="9"/>
        <v/>
      </c>
      <c r="H102" s="59"/>
      <c r="I102" s="1" t="str">
        <f t="shared" ca="1" si="12"/>
        <v/>
      </c>
      <c r="J102" s="1" t="str">
        <f t="shared" ca="1" si="12"/>
        <v/>
      </c>
      <c r="K102" s="1" t="str">
        <f t="shared" ca="1" si="12"/>
        <v/>
      </c>
      <c r="L102" s="1" t="str">
        <f t="shared" ca="1" si="12"/>
        <v/>
      </c>
    </row>
    <row r="103" spans="5:12" hidden="1">
      <c r="E103" s="1" t="str">
        <f t="shared" ca="1" si="10"/>
        <v/>
      </c>
      <c r="F103" s="1" t="str">
        <f t="shared" ca="1" si="8"/>
        <v>　</v>
      </c>
      <c r="G103" s="32" t="str">
        <f t="shared" ca="1" si="9"/>
        <v/>
      </c>
      <c r="H103" s="59"/>
      <c r="I103" s="1" t="str">
        <f t="shared" ref="I103:L118" ca="1" si="13">IF(INDIRECT($E$4&amp;"!"&amp;ADDRESS(FLOOR((ROW(A98)-1)/6,1)*25+COLUMN(I98),MOD(ROW(A98)-1,6)*4+3))="","",
INDIRECT($E$4&amp;"!"&amp;ADDRESS(FLOOR((ROW(A98)-1)/6,1)*25+COLUMN(I98),MOD(ROW(A98)-1,6)*4+3)))</f>
        <v/>
      </c>
      <c r="J103" s="1" t="str">
        <f t="shared" ca="1" si="13"/>
        <v/>
      </c>
      <c r="K103" s="1" t="str">
        <f t="shared" ca="1" si="13"/>
        <v/>
      </c>
      <c r="L103" s="1" t="str">
        <f t="shared" ca="1" si="13"/>
        <v/>
      </c>
    </row>
    <row r="104" spans="5:12" hidden="1">
      <c r="E104" s="1" t="str">
        <f t="shared" ca="1" si="10"/>
        <v/>
      </c>
      <c r="F104" s="1" t="str">
        <f t="shared" ca="1" si="8"/>
        <v>　</v>
      </c>
      <c r="G104" s="32" t="str">
        <f t="shared" ca="1" si="9"/>
        <v/>
      </c>
      <c r="H104" s="59"/>
      <c r="I104" s="1" t="str">
        <f t="shared" ca="1" si="13"/>
        <v/>
      </c>
      <c r="J104" s="1" t="str">
        <f t="shared" ca="1" si="13"/>
        <v/>
      </c>
      <c r="K104" s="1" t="str">
        <f t="shared" ca="1" si="13"/>
        <v/>
      </c>
      <c r="L104" s="1" t="str">
        <f t="shared" ca="1" si="13"/>
        <v/>
      </c>
    </row>
    <row r="105" spans="5:12" hidden="1">
      <c r="E105" s="1" t="str">
        <f t="shared" ca="1" si="10"/>
        <v/>
      </c>
      <c r="F105" s="1" t="str">
        <f t="shared" ca="1" si="8"/>
        <v>　</v>
      </c>
      <c r="G105" s="32" t="str">
        <f t="shared" ca="1" si="9"/>
        <v/>
      </c>
      <c r="H105" s="59"/>
      <c r="I105" s="1" t="str">
        <f t="shared" ca="1" si="13"/>
        <v/>
      </c>
      <c r="J105" s="1" t="str">
        <f t="shared" ca="1" si="13"/>
        <v/>
      </c>
      <c r="K105" s="1" t="str">
        <f t="shared" ca="1" si="13"/>
        <v/>
      </c>
      <c r="L105" s="1" t="str">
        <f t="shared" ca="1" si="13"/>
        <v/>
      </c>
    </row>
    <row r="106" spans="5:12" hidden="1">
      <c r="E106" s="1" t="str">
        <f t="shared" ca="1" si="10"/>
        <v/>
      </c>
      <c r="F106" s="1" t="str">
        <f t="shared" ca="1" si="8"/>
        <v>　</v>
      </c>
      <c r="G106" s="32" t="str">
        <f t="shared" ca="1" si="9"/>
        <v/>
      </c>
      <c r="H106" s="59"/>
      <c r="I106" s="1" t="str">
        <f t="shared" ca="1" si="13"/>
        <v/>
      </c>
      <c r="J106" s="1" t="str">
        <f t="shared" ca="1" si="13"/>
        <v/>
      </c>
      <c r="K106" s="1" t="str">
        <f t="shared" ca="1" si="13"/>
        <v/>
      </c>
      <c r="L106" s="1" t="str">
        <f t="shared" ca="1" si="13"/>
        <v/>
      </c>
    </row>
    <row r="107" spans="5:12" hidden="1">
      <c r="E107" s="1" t="str">
        <f t="shared" ca="1" si="10"/>
        <v/>
      </c>
      <c r="F107" s="1" t="str">
        <f t="shared" ca="1" si="8"/>
        <v>　</v>
      </c>
      <c r="G107" s="32" t="str">
        <f t="shared" ca="1" si="9"/>
        <v/>
      </c>
      <c r="H107" s="59"/>
      <c r="I107" s="1" t="str">
        <f t="shared" ca="1" si="13"/>
        <v/>
      </c>
      <c r="J107" s="1" t="str">
        <f t="shared" ca="1" si="13"/>
        <v/>
      </c>
      <c r="K107" s="1" t="str">
        <f t="shared" ca="1" si="13"/>
        <v/>
      </c>
      <c r="L107" s="1" t="str">
        <f t="shared" ca="1" si="13"/>
        <v/>
      </c>
    </row>
    <row r="108" spans="5:12" hidden="1">
      <c r="E108" s="1" t="str">
        <f t="shared" ca="1" si="10"/>
        <v/>
      </c>
      <c r="F108" s="1" t="str">
        <f t="shared" ca="1" si="8"/>
        <v>　</v>
      </c>
      <c r="G108" s="32" t="str">
        <f t="shared" ca="1" si="9"/>
        <v/>
      </c>
      <c r="H108" s="59"/>
      <c r="I108" s="1" t="str">
        <f t="shared" ca="1" si="13"/>
        <v/>
      </c>
      <c r="J108" s="1" t="str">
        <f t="shared" ca="1" si="13"/>
        <v/>
      </c>
      <c r="K108" s="1" t="str">
        <f t="shared" ca="1" si="13"/>
        <v/>
      </c>
      <c r="L108" s="1" t="str">
        <f t="shared" ca="1" si="13"/>
        <v/>
      </c>
    </row>
    <row r="109" spans="5:12" hidden="1">
      <c r="E109" s="1" t="str">
        <f t="shared" ca="1" si="10"/>
        <v/>
      </c>
      <c r="F109" s="1" t="str">
        <f t="shared" ca="1" si="8"/>
        <v>　</v>
      </c>
      <c r="G109" s="32" t="str">
        <f t="shared" ca="1" si="9"/>
        <v/>
      </c>
      <c r="H109" s="59"/>
      <c r="I109" s="1" t="str">
        <f t="shared" ca="1" si="13"/>
        <v/>
      </c>
      <c r="J109" s="1" t="str">
        <f t="shared" ca="1" si="13"/>
        <v/>
      </c>
      <c r="K109" s="1" t="str">
        <f t="shared" ca="1" si="13"/>
        <v/>
      </c>
      <c r="L109" s="1" t="str">
        <f t="shared" ca="1" si="13"/>
        <v/>
      </c>
    </row>
    <row r="110" spans="5:12" hidden="1">
      <c r="E110" s="1" t="str">
        <f t="shared" ca="1" si="10"/>
        <v/>
      </c>
      <c r="F110" s="1" t="str">
        <f t="shared" ca="1" si="8"/>
        <v>　</v>
      </c>
      <c r="G110" s="32" t="str">
        <f t="shared" ca="1" si="9"/>
        <v/>
      </c>
      <c r="H110" s="59"/>
      <c r="I110" s="1" t="str">
        <f t="shared" ca="1" si="13"/>
        <v/>
      </c>
      <c r="J110" s="1" t="str">
        <f t="shared" ca="1" si="13"/>
        <v/>
      </c>
      <c r="K110" s="1" t="str">
        <f t="shared" ca="1" si="13"/>
        <v/>
      </c>
      <c r="L110" s="1" t="str">
        <f t="shared" ca="1" si="13"/>
        <v/>
      </c>
    </row>
    <row r="111" spans="5:12" hidden="1">
      <c r="E111" s="1" t="str">
        <f t="shared" ca="1" si="10"/>
        <v/>
      </c>
      <c r="F111" s="1" t="str">
        <f t="shared" ca="1" si="8"/>
        <v>　</v>
      </c>
      <c r="G111" s="32" t="str">
        <f t="shared" ca="1" si="9"/>
        <v/>
      </c>
      <c r="H111" s="59"/>
      <c r="I111" s="1" t="str">
        <f t="shared" ca="1" si="13"/>
        <v/>
      </c>
      <c r="J111" s="1" t="str">
        <f t="shared" ca="1" si="13"/>
        <v/>
      </c>
      <c r="K111" s="1" t="str">
        <f t="shared" ca="1" si="13"/>
        <v/>
      </c>
      <c r="L111" s="1" t="str">
        <f t="shared" ca="1" si="13"/>
        <v/>
      </c>
    </row>
    <row r="112" spans="5:12" hidden="1">
      <c r="E112" s="1" t="str">
        <f t="shared" ca="1" si="10"/>
        <v/>
      </c>
      <c r="F112" s="1" t="str">
        <f t="shared" ca="1" si="8"/>
        <v>　</v>
      </c>
      <c r="G112" s="32" t="str">
        <f t="shared" ca="1" si="9"/>
        <v/>
      </c>
      <c r="H112" s="59"/>
      <c r="I112" s="1" t="str">
        <f t="shared" ca="1" si="13"/>
        <v/>
      </c>
      <c r="J112" s="1" t="str">
        <f t="shared" ca="1" si="13"/>
        <v/>
      </c>
      <c r="K112" s="1" t="str">
        <f t="shared" ca="1" si="13"/>
        <v/>
      </c>
      <c r="L112" s="1" t="str">
        <f t="shared" ca="1" si="13"/>
        <v/>
      </c>
    </row>
    <row r="113" spans="5:12" hidden="1">
      <c r="E113" s="1" t="str">
        <f t="shared" ca="1" si="10"/>
        <v/>
      </c>
      <c r="F113" s="1" t="str">
        <f t="shared" ca="1" si="8"/>
        <v>　</v>
      </c>
      <c r="G113" s="32" t="str">
        <f t="shared" ca="1" si="9"/>
        <v/>
      </c>
      <c r="H113" s="59"/>
      <c r="I113" s="1" t="str">
        <f t="shared" ca="1" si="13"/>
        <v/>
      </c>
      <c r="J113" s="1" t="str">
        <f t="shared" ca="1" si="13"/>
        <v/>
      </c>
      <c r="K113" s="1" t="str">
        <f t="shared" ca="1" si="13"/>
        <v/>
      </c>
      <c r="L113" s="1" t="str">
        <f t="shared" ca="1" si="13"/>
        <v/>
      </c>
    </row>
    <row r="114" spans="5:12" hidden="1">
      <c r="E114" s="1" t="str">
        <f t="shared" ca="1" si="10"/>
        <v/>
      </c>
      <c r="F114" s="1" t="str">
        <f t="shared" ca="1" si="8"/>
        <v>　</v>
      </c>
      <c r="G114" s="32" t="str">
        <f t="shared" ca="1" si="9"/>
        <v/>
      </c>
      <c r="H114" s="59"/>
      <c r="I114" s="1" t="str">
        <f t="shared" ca="1" si="13"/>
        <v/>
      </c>
      <c r="J114" s="1" t="str">
        <f t="shared" ca="1" si="13"/>
        <v/>
      </c>
      <c r="K114" s="1" t="str">
        <f t="shared" ca="1" si="13"/>
        <v/>
      </c>
      <c r="L114" s="1" t="str">
        <f t="shared" ca="1" si="13"/>
        <v/>
      </c>
    </row>
    <row r="115" spans="5:12" hidden="1">
      <c r="E115" s="1" t="str">
        <f t="shared" ca="1" si="10"/>
        <v/>
      </c>
      <c r="F115" s="1" t="str">
        <f t="shared" ca="1" si="8"/>
        <v>　</v>
      </c>
      <c r="G115" s="32" t="str">
        <f t="shared" ca="1" si="9"/>
        <v/>
      </c>
      <c r="H115" s="59"/>
      <c r="I115" s="1" t="str">
        <f t="shared" ca="1" si="13"/>
        <v/>
      </c>
      <c r="J115" s="1" t="str">
        <f t="shared" ca="1" si="13"/>
        <v/>
      </c>
      <c r="K115" s="1" t="str">
        <f t="shared" ca="1" si="13"/>
        <v/>
      </c>
      <c r="L115" s="1" t="str">
        <f t="shared" ca="1" si="13"/>
        <v/>
      </c>
    </row>
    <row r="116" spans="5:12" hidden="1">
      <c r="E116" s="1" t="str">
        <f t="shared" ca="1" si="10"/>
        <v/>
      </c>
      <c r="F116" s="1" t="str">
        <f t="shared" ca="1" si="8"/>
        <v>　</v>
      </c>
      <c r="G116" s="32" t="str">
        <f t="shared" ca="1" si="9"/>
        <v/>
      </c>
      <c r="H116" s="59"/>
      <c r="I116" s="1" t="str">
        <f t="shared" ca="1" si="13"/>
        <v/>
      </c>
      <c r="J116" s="1" t="str">
        <f t="shared" ca="1" si="13"/>
        <v/>
      </c>
      <c r="K116" s="1" t="str">
        <f t="shared" ca="1" si="13"/>
        <v/>
      </c>
      <c r="L116" s="1" t="str">
        <f t="shared" ca="1" si="13"/>
        <v/>
      </c>
    </row>
    <row r="117" spans="5:12" hidden="1">
      <c r="E117" s="1" t="str">
        <f t="shared" ca="1" si="10"/>
        <v/>
      </c>
      <c r="F117" s="1" t="str">
        <f t="shared" ca="1" si="8"/>
        <v>　</v>
      </c>
      <c r="G117" s="32" t="str">
        <f t="shared" ca="1" si="9"/>
        <v/>
      </c>
      <c r="H117" s="59"/>
      <c r="I117" s="1" t="str">
        <f t="shared" ca="1" si="13"/>
        <v/>
      </c>
      <c r="J117" s="1" t="str">
        <f t="shared" ca="1" si="13"/>
        <v/>
      </c>
      <c r="K117" s="1" t="str">
        <f t="shared" ca="1" si="13"/>
        <v/>
      </c>
      <c r="L117" s="1" t="str">
        <f t="shared" ca="1" si="13"/>
        <v/>
      </c>
    </row>
    <row r="118" spans="5:12" hidden="1">
      <c r="E118" s="1" t="str">
        <f t="shared" ca="1" si="10"/>
        <v/>
      </c>
      <c r="F118" s="1" t="str">
        <f t="shared" ca="1" si="8"/>
        <v>　</v>
      </c>
      <c r="G118" s="32" t="str">
        <f t="shared" ca="1" si="9"/>
        <v/>
      </c>
      <c r="H118" s="59"/>
      <c r="I118" s="1" t="str">
        <f t="shared" ca="1" si="13"/>
        <v/>
      </c>
      <c r="J118" s="1" t="str">
        <f t="shared" ca="1" si="13"/>
        <v/>
      </c>
      <c r="K118" s="1" t="str">
        <f t="shared" ca="1" si="13"/>
        <v/>
      </c>
      <c r="L118" s="1" t="str">
        <f t="shared" ca="1" si="13"/>
        <v/>
      </c>
    </row>
    <row r="119" spans="5:12" hidden="1">
      <c r="E119" s="1" t="str">
        <f t="shared" ca="1" si="10"/>
        <v/>
      </c>
      <c r="F119" s="1" t="str">
        <f t="shared" ca="1" si="8"/>
        <v>　</v>
      </c>
      <c r="G119" s="32" t="str">
        <f t="shared" ca="1" si="9"/>
        <v/>
      </c>
      <c r="H119" s="59"/>
      <c r="I119" s="1" t="str">
        <f t="shared" ref="I119:L134" ca="1" si="14">IF(INDIRECT($E$4&amp;"!"&amp;ADDRESS(FLOOR((ROW(A114)-1)/6,1)*25+COLUMN(I114),MOD(ROW(A114)-1,6)*4+3))="","",
INDIRECT($E$4&amp;"!"&amp;ADDRESS(FLOOR((ROW(A114)-1)/6,1)*25+COLUMN(I114),MOD(ROW(A114)-1,6)*4+3)))</f>
        <v/>
      </c>
      <c r="J119" s="1" t="str">
        <f t="shared" ca="1" si="14"/>
        <v/>
      </c>
      <c r="K119" s="1" t="str">
        <f t="shared" ca="1" si="14"/>
        <v/>
      </c>
      <c r="L119" s="1" t="str">
        <f t="shared" ca="1" si="14"/>
        <v/>
      </c>
    </row>
    <row r="120" spans="5:12" hidden="1">
      <c r="E120" s="1" t="str">
        <f t="shared" ca="1" si="10"/>
        <v/>
      </c>
      <c r="F120" s="1" t="str">
        <f t="shared" ca="1" si="8"/>
        <v>　</v>
      </c>
      <c r="G120" s="32" t="str">
        <f t="shared" ca="1" si="9"/>
        <v/>
      </c>
      <c r="H120" s="59"/>
      <c r="I120" s="1" t="str">
        <f t="shared" ca="1" si="14"/>
        <v/>
      </c>
      <c r="J120" s="1" t="str">
        <f t="shared" ca="1" si="14"/>
        <v/>
      </c>
      <c r="K120" s="1" t="str">
        <f t="shared" ca="1" si="14"/>
        <v/>
      </c>
      <c r="L120" s="1" t="str">
        <f t="shared" ca="1" si="14"/>
        <v/>
      </c>
    </row>
    <row r="121" spans="5:12" hidden="1">
      <c r="E121" s="1" t="str">
        <f t="shared" ca="1" si="10"/>
        <v/>
      </c>
      <c r="F121" s="1" t="str">
        <f t="shared" ca="1" si="8"/>
        <v>　</v>
      </c>
      <c r="G121" s="32" t="str">
        <f t="shared" ca="1" si="9"/>
        <v/>
      </c>
      <c r="H121" s="59"/>
      <c r="I121" s="1" t="str">
        <f t="shared" ca="1" si="14"/>
        <v/>
      </c>
      <c r="J121" s="1" t="str">
        <f t="shared" ca="1" si="14"/>
        <v/>
      </c>
      <c r="K121" s="1" t="str">
        <f t="shared" ca="1" si="14"/>
        <v/>
      </c>
      <c r="L121" s="1" t="str">
        <f t="shared" ca="1" si="14"/>
        <v/>
      </c>
    </row>
    <row r="122" spans="5:12" hidden="1">
      <c r="E122" s="1" t="str">
        <f t="shared" ca="1" si="10"/>
        <v/>
      </c>
      <c r="F122" s="1" t="str">
        <f t="shared" ca="1" si="8"/>
        <v>　</v>
      </c>
      <c r="G122" s="32" t="str">
        <f t="shared" ca="1" si="9"/>
        <v/>
      </c>
      <c r="H122" s="59"/>
      <c r="I122" s="1" t="str">
        <f t="shared" ca="1" si="14"/>
        <v/>
      </c>
      <c r="J122" s="1" t="str">
        <f t="shared" ca="1" si="14"/>
        <v/>
      </c>
      <c r="K122" s="1" t="str">
        <f t="shared" ca="1" si="14"/>
        <v/>
      </c>
      <c r="L122" s="1" t="str">
        <f t="shared" ca="1" si="14"/>
        <v/>
      </c>
    </row>
    <row r="123" spans="5:12" hidden="1">
      <c r="E123" s="1" t="str">
        <f t="shared" ca="1" si="10"/>
        <v/>
      </c>
      <c r="F123" s="1" t="str">
        <f t="shared" ca="1" si="8"/>
        <v>　</v>
      </c>
      <c r="G123" s="32" t="str">
        <f t="shared" ca="1" si="9"/>
        <v/>
      </c>
      <c r="H123" s="59"/>
      <c r="I123" s="1" t="str">
        <f t="shared" ca="1" si="14"/>
        <v/>
      </c>
      <c r="J123" s="1" t="str">
        <f t="shared" ca="1" si="14"/>
        <v/>
      </c>
      <c r="K123" s="1" t="str">
        <f t="shared" ca="1" si="14"/>
        <v/>
      </c>
      <c r="L123" s="1" t="str">
        <f t="shared" ca="1" si="14"/>
        <v/>
      </c>
    </row>
    <row r="124" spans="5:12" hidden="1">
      <c r="E124" s="1" t="str">
        <f t="shared" ca="1" si="10"/>
        <v/>
      </c>
      <c r="F124" s="1" t="str">
        <f t="shared" ca="1" si="8"/>
        <v>　</v>
      </c>
      <c r="G124" s="32" t="str">
        <f t="shared" ca="1" si="9"/>
        <v/>
      </c>
      <c r="H124" s="59"/>
      <c r="I124" s="1" t="str">
        <f t="shared" ca="1" si="14"/>
        <v/>
      </c>
      <c r="J124" s="1" t="str">
        <f t="shared" ca="1" si="14"/>
        <v/>
      </c>
      <c r="K124" s="1" t="str">
        <f t="shared" ca="1" si="14"/>
        <v/>
      </c>
      <c r="L124" s="1" t="str">
        <f t="shared" ca="1" si="14"/>
        <v/>
      </c>
    </row>
    <row r="125" spans="5:12" hidden="1">
      <c r="E125" s="1" t="str">
        <f t="shared" ca="1" si="10"/>
        <v/>
      </c>
      <c r="F125" s="1" t="str">
        <f t="shared" ca="1" si="8"/>
        <v>　</v>
      </c>
      <c r="G125" s="32" t="str">
        <f t="shared" ca="1" si="9"/>
        <v/>
      </c>
      <c r="H125" s="59"/>
      <c r="I125" s="1" t="str">
        <f t="shared" ca="1" si="14"/>
        <v/>
      </c>
      <c r="J125" s="1" t="str">
        <f t="shared" ca="1" si="14"/>
        <v/>
      </c>
      <c r="K125" s="1" t="str">
        <f t="shared" ca="1" si="14"/>
        <v/>
      </c>
      <c r="L125" s="1" t="str">
        <f t="shared" ca="1" si="14"/>
        <v/>
      </c>
    </row>
    <row r="126" spans="5:12" hidden="1">
      <c r="E126" s="1" t="str">
        <f t="shared" ca="1" si="10"/>
        <v/>
      </c>
      <c r="F126" s="1" t="str">
        <f t="shared" ca="1" si="8"/>
        <v>　</v>
      </c>
      <c r="G126" s="32" t="str">
        <f t="shared" ca="1" si="9"/>
        <v/>
      </c>
      <c r="H126" s="59"/>
      <c r="I126" s="1" t="str">
        <f t="shared" ca="1" si="14"/>
        <v/>
      </c>
      <c r="J126" s="1" t="str">
        <f t="shared" ca="1" si="14"/>
        <v/>
      </c>
      <c r="K126" s="1" t="str">
        <f t="shared" ca="1" si="14"/>
        <v/>
      </c>
      <c r="L126" s="1" t="str">
        <f t="shared" ca="1" si="14"/>
        <v/>
      </c>
    </row>
    <row r="127" spans="5:12" hidden="1">
      <c r="E127" s="1" t="str">
        <f t="shared" ca="1" si="10"/>
        <v/>
      </c>
      <c r="F127" s="1" t="str">
        <f t="shared" ca="1" si="8"/>
        <v>　</v>
      </c>
      <c r="G127" s="32" t="str">
        <f t="shared" ca="1" si="9"/>
        <v/>
      </c>
      <c r="H127" s="59"/>
      <c r="I127" s="1" t="str">
        <f t="shared" ca="1" si="14"/>
        <v/>
      </c>
      <c r="J127" s="1" t="str">
        <f t="shared" ca="1" si="14"/>
        <v/>
      </c>
      <c r="K127" s="1" t="str">
        <f t="shared" ca="1" si="14"/>
        <v/>
      </c>
      <c r="L127" s="1" t="str">
        <f t="shared" ca="1" si="14"/>
        <v/>
      </c>
    </row>
    <row r="128" spans="5:12" hidden="1">
      <c r="E128" s="1" t="str">
        <f t="shared" ca="1" si="10"/>
        <v/>
      </c>
      <c r="F128" s="1" t="str">
        <f t="shared" ca="1" si="8"/>
        <v>　</v>
      </c>
      <c r="G128" s="32" t="str">
        <f t="shared" ca="1" si="9"/>
        <v/>
      </c>
      <c r="H128" s="59"/>
      <c r="I128" s="1" t="str">
        <f t="shared" ca="1" si="14"/>
        <v/>
      </c>
      <c r="J128" s="1" t="str">
        <f t="shared" ca="1" si="14"/>
        <v/>
      </c>
      <c r="K128" s="1" t="str">
        <f t="shared" ca="1" si="14"/>
        <v/>
      </c>
      <c r="L128" s="1" t="str">
        <f t="shared" ca="1" si="14"/>
        <v/>
      </c>
    </row>
    <row r="129" spans="5:12" hidden="1">
      <c r="E129" s="1" t="str">
        <f t="shared" ca="1" si="10"/>
        <v/>
      </c>
      <c r="F129" s="1" t="str">
        <f t="shared" ca="1" si="8"/>
        <v>　</v>
      </c>
      <c r="G129" s="32" t="str">
        <f t="shared" ca="1" si="9"/>
        <v/>
      </c>
      <c r="H129" s="59"/>
      <c r="I129" s="1" t="str">
        <f t="shared" ca="1" si="14"/>
        <v/>
      </c>
      <c r="J129" s="1" t="str">
        <f t="shared" ca="1" si="14"/>
        <v/>
      </c>
      <c r="K129" s="1" t="str">
        <f t="shared" ca="1" si="14"/>
        <v/>
      </c>
      <c r="L129" s="1" t="str">
        <f t="shared" ca="1" si="14"/>
        <v/>
      </c>
    </row>
    <row r="130" spans="5:12" hidden="1">
      <c r="E130" s="1" t="str">
        <f t="shared" ca="1" si="10"/>
        <v/>
      </c>
      <c r="F130" s="1" t="str">
        <f t="shared" ca="1" si="8"/>
        <v>　</v>
      </c>
      <c r="G130" s="32" t="str">
        <f t="shared" ca="1" si="9"/>
        <v/>
      </c>
      <c r="H130" s="59"/>
      <c r="I130" s="1" t="str">
        <f t="shared" ca="1" si="14"/>
        <v/>
      </c>
      <c r="J130" s="1" t="str">
        <f t="shared" ca="1" si="14"/>
        <v/>
      </c>
      <c r="K130" s="1" t="str">
        <f t="shared" ca="1" si="14"/>
        <v/>
      </c>
      <c r="L130" s="1" t="str">
        <f t="shared" ca="1" si="14"/>
        <v/>
      </c>
    </row>
    <row r="131" spans="5:12" hidden="1">
      <c r="E131" s="1" t="str">
        <f t="shared" ca="1" si="10"/>
        <v/>
      </c>
      <c r="F131" s="1" t="str">
        <f t="shared" ca="1" si="8"/>
        <v>　</v>
      </c>
      <c r="G131" s="32" t="str">
        <f t="shared" ca="1" si="9"/>
        <v/>
      </c>
      <c r="H131" s="59"/>
      <c r="I131" s="1" t="str">
        <f t="shared" ca="1" si="14"/>
        <v/>
      </c>
      <c r="J131" s="1" t="str">
        <f t="shared" ca="1" si="14"/>
        <v/>
      </c>
      <c r="K131" s="1" t="str">
        <f t="shared" ca="1" si="14"/>
        <v/>
      </c>
      <c r="L131" s="1" t="str">
        <f t="shared" ca="1" si="14"/>
        <v/>
      </c>
    </row>
    <row r="132" spans="5:12" hidden="1">
      <c r="E132" s="1" t="str">
        <f t="shared" ca="1" si="10"/>
        <v/>
      </c>
      <c r="F132" s="1" t="str">
        <f t="shared" ca="1" si="8"/>
        <v>　</v>
      </c>
      <c r="G132" s="32" t="str">
        <f t="shared" ca="1" si="9"/>
        <v/>
      </c>
      <c r="H132" s="59"/>
      <c r="I132" s="1" t="str">
        <f t="shared" ca="1" si="14"/>
        <v/>
      </c>
      <c r="J132" s="1" t="str">
        <f t="shared" ca="1" si="14"/>
        <v/>
      </c>
      <c r="K132" s="1" t="str">
        <f t="shared" ca="1" si="14"/>
        <v/>
      </c>
      <c r="L132" s="1" t="str">
        <f t="shared" ca="1" si="14"/>
        <v/>
      </c>
    </row>
    <row r="133" spans="5:12" hidden="1">
      <c r="E133" s="1" t="str">
        <f t="shared" ca="1" si="10"/>
        <v/>
      </c>
      <c r="F133" s="1" t="str">
        <f t="shared" ca="1" si="8"/>
        <v>　</v>
      </c>
      <c r="G133" s="32" t="str">
        <f t="shared" ca="1" si="9"/>
        <v/>
      </c>
      <c r="H133" s="59"/>
      <c r="I133" s="1" t="str">
        <f t="shared" ca="1" si="14"/>
        <v/>
      </c>
      <c r="J133" s="1" t="str">
        <f t="shared" ca="1" si="14"/>
        <v/>
      </c>
      <c r="K133" s="1" t="str">
        <f t="shared" ca="1" si="14"/>
        <v/>
      </c>
      <c r="L133" s="1" t="str">
        <f t="shared" ca="1" si="14"/>
        <v/>
      </c>
    </row>
    <row r="134" spans="5:12" hidden="1">
      <c r="E134" s="1" t="str">
        <f t="shared" ca="1" si="10"/>
        <v/>
      </c>
      <c r="F134" s="1" t="str">
        <f t="shared" ref="F134:F149" ca="1" si="15">IF(INDIRECT(E$4&amp;"!"&amp;ADDRESS(FLOOR((ROW(A129)-1)/6,1)*25+13,MOD(ROW(A129)-1,6)*4+3))="","",
INDIRECT(E$4&amp;"!"&amp;ADDRESS(FLOOR((ROW(A129)-1)/6,1)*25+13,MOD(ROW(A129)-1,6)*4+3)))</f>
        <v>　</v>
      </c>
      <c r="G134" s="32" t="str">
        <f t="shared" ref="G134:G149" ca="1" si="16">IF(E134="","",INDIRECT(E$4&amp;"!"&amp;ADDRESS(FLOOR((ROW(A129)-1)/6,1)*25+25,MOD(ROW(A129)-1,6)*4+2)))</f>
        <v/>
      </c>
      <c r="H134" s="59"/>
      <c r="I134" s="1" t="str">
        <f t="shared" ca="1" si="14"/>
        <v/>
      </c>
      <c r="J134" s="1" t="str">
        <f t="shared" ca="1" si="14"/>
        <v/>
      </c>
      <c r="K134" s="1" t="str">
        <f t="shared" ca="1" si="14"/>
        <v/>
      </c>
      <c r="L134" s="1" t="str">
        <f t="shared" ca="1" si="14"/>
        <v/>
      </c>
    </row>
    <row r="135" spans="5:12" hidden="1">
      <c r="E135" s="1" t="str">
        <f t="shared" ref="E135:E149" ca="1" si="17">IF(INDIRECT(E$4&amp;"!"&amp;ADDRESS(FLOOR((ROW(A130)-1)/6,1)*25+8,MOD(ROW(A130)-1,6)*4+3))="","",
INDIRECT(E$4&amp;"!"&amp;ADDRESS(FLOOR((ROW(A130)-1)/6,1)*25+8,MOD(ROW(A130)-1,6)*4+3)))</f>
        <v/>
      </c>
      <c r="F135" s="1" t="str">
        <f t="shared" ca="1" si="15"/>
        <v>　</v>
      </c>
      <c r="G135" s="32" t="str">
        <f t="shared" ca="1" si="16"/>
        <v/>
      </c>
      <c r="H135" s="59"/>
      <c r="I135" s="1" t="str">
        <f t="shared" ref="I135:L149" ca="1" si="18">IF(INDIRECT($E$4&amp;"!"&amp;ADDRESS(FLOOR((ROW(A130)-1)/6,1)*25+COLUMN(I130),MOD(ROW(A130)-1,6)*4+3))="","",
INDIRECT($E$4&amp;"!"&amp;ADDRESS(FLOOR((ROW(A130)-1)/6,1)*25+COLUMN(I130),MOD(ROW(A130)-1,6)*4+3)))</f>
        <v/>
      </c>
      <c r="J135" s="1" t="str">
        <f t="shared" ca="1" si="18"/>
        <v/>
      </c>
      <c r="K135" s="1" t="str">
        <f t="shared" ca="1" si="18"/>
        <v/>
      </c>
      <c r="L135" s="1" t="str">
        <f t="shared" ca="1" si="18"/>
        <v/>
      </c>
    </row>
    <row r="136" spans="5:12" hidden="1">
      <c r="E136" s="1" t="str">
        <f t="shared" ca="1" si="17"/>
        <v/>
      </c>
      <c r="F136" s="1" t="str">
        <f t="shared" ca="1" si="15"/>
        <v>　</v>
      </c>
      <c r="G136" s="32" t="str">
        <f t="shared" ca="1" si="16"/>
        <v/>
      </c>
      <c r="H136" s="59"/>
      <c r="I136" s="1" t="str">
        <f t="shared" ca="1" si="18"/>
        <v/>
      </c>
      <c r="J136" s="1" t="str">
        <f t="shared" ca="1" si="18"/>
        <v/>
      </c>
      <c r="K136" s="1" t="str">
        <f t="shared" ca="1" si="18"/>
        <v/>
      </c>
      <c r="L136" s="1" t="str">
        <f t="shared" ca="1" si="18"/>
        <v/>
      </c>
    </row>
    <row r="137" spans="5:12" hidden="1">
      <c r="E137" s="1" t="str">
        <f t="shared" ca="1" si="17"/>
        <v/>
      </c>
      <c r="F137" s="1" t="str">
        <f t="shared" ca="1" si="15"/>
        <v>　</v>
      </c>
      <c r="G137" s="32" t="str">
        <f t="shared" ca="1" si="16"/>
        <v/>
      </c>
      <c r="H137" s="59"/>
      <c r="I137" s="1" t="str">
        <f t="shared" ca="1" si="18"/>
        <v/>
      </c>
      <c r="J137" s="1" t="str">
        <f t="shared" ca="1" si="18"/>
        <v/>
      </c>
      <c r="K137" s="1" t="str">
        <f t="shared" ca="1" si="18"/>
        <v/>
      </c>
      <c r="L137" s="1" t="str">
        <f t="shared" ca="1" si="18"/>
        <v/>
      </c>
    </row>
    <row r="138" spans="5:12" hidden="1">
      <c r="E138" s="1" t="str">
        <f t="shared" ca="1" si="17"/>
        <v/>
      </c>
      <c r="F138" s="1" t="str">
        <f t="shared" ca="1" si="15"/>
        <v>　</v>
      </c>
      <c r="G138" s="32" t="str">
        <f t="shared" ca="1" si="16"/>
        <v/>
      </c>
      <c r="H138" s="59"/>
      <c r="I138" s="1" t="str">
        <f t="shared" ca="1" si="18"/>
        <v/>
      </c>
      <c r="J138" s="1" t="str">
        <f t="shared" ca="1" si="18"/>
        <v/>
      </c>
      <c r="K138" s="1" t="str">
        <f t="shared" ca="1" si="18"/>
        <v/>
      </c>
      <c r="L138" s="1" t="str">
        <f t="shared" ca="1" si="18"/>
        <v/>
      </c>
    </row>
    <row r="139" spans="5:12" hidden="1">
      <c r="E139" s="1" t="str">
        <f t="shared" ca="1" si="17"/>
        <v/>
      </c>
      <c r="F139" s="1" t="str">
        <f t="shared" ca="1" si="15"/>
        <v>　</v>
      </c>
      <c r="G139" s="32" t="str">
        <f t="shared" ca="1" si="16"/>
        <v/>
      </c>
      <c r="H139" s="59"/>
      <c r="I139" s="1" t="str">
        <f t="shared" ca="1" si="18"/>
        <v/>
      </c>
      <c r="J139" s="1" t="str">
        <f t="shared" ca="1" si="18"/>
        <v/>
      </c>
      <c r="K139" s="1" t="str">
        <f t="shared" ca="1" si="18"/>
        <v/>
      </c>
      <c r="L139" s="1" t="str">
        <f t="shared" ca="1" si="18"/>
        <v/>
      </c>
    </row>
    <row r="140" spans="5:12" hidden="1">
      <c r="E140" s="1" t="str">
        <f t="shared" ca="1" si="17"/>
        <v/>
      </c>
      <c r="F140" s="1" t="str">
        <f t="shared" ca="1" si="15"/>
        <v>　</v>
      </c>
      <c r="G140" s="32" t="str">
        <f t="shared" ca="1" si="16"/>
        <v/>
      </c>
      <c r="H140" s="59"/>
      <c r="I140" s="1" t="str">
        <f t="shared" ca="1" si="18"/>
        <v/>
      </c>
      <c r="J140" s="1" t="str">
        <f t="shared" ca="1" si="18"/>
        <v/>
      </c>
      <c r="K140" s="1" t="str">
        <f t="shared" ca="1" si="18"/>
        <v/>
      </c>
      <c r="L140" s="1" t="str">
        <f t="shared" ca="1" si="18"/>
        <v/>
      </c>
    </row>
    <row r="141" spans="5:12" hidden="1">
      <c r="E141" s="1" t="str">
        <f t="shared" ca="1" si="17"/>
        <v/>
      </c>
      <c r="F141" s="1" t="str">
        <f t="shared" ca="1" si="15"/>
        <v>　</v>
      </c>
      <c r="G141" s="32" t="str">
        <f t="shared" ca="1" si="16"/>
        <v/>
      </c>
      <c r="H141" s="59"/>
      <c r="I141" s="1" t="str">
        <f t="shared" ca="1" si="18"/>
        <v/>
      </c>
      <c r="J141" s="1" t="str">
        <f t="shared" ca="1" si="18"/>
        <v/>
      </c>
      <c r="K141" s="1" t="str">
        <f t="shared" ca="1" si="18"/>
        <v/>
      </c>
      <c r="L141" s="1" t="str">
        <f t="shared" ca="1" si="18"/>
        <v/>
      </c>
    </row>
    <row r="142" spans="5:12" hidden="1">
      <c r="E142" s="1" t="str">
        <f t="shared" ca="1" si="17"/>
        <v/>
      </c>
      <c r="F142" s="1" t="str">
        <f t="shared" ca="1" si="15"/>
        <v>　</v>
      </c>
      <c r="G142" s="32" t="str">
        <f t="shared" ca="1" si="16"/>
        <v/>
      </c>
      <c r="H142" s="59"/>
      <c r="I142" s="1" t="str">
        <f t="shared" ca="1" si="18"/>
        <v/>
      </c>
      <c r="J142" s="1" t="str">
        <f t="shared" ca="1" si="18"/>
        <v/>
      </c>
      <c r="K142" s="1" t="str">
        <f t="shared" ca="1" si="18"/>
        <v/>
      </c>
      <c r="L142" s="1" t="str">
        <f t="shared" ca="1" si="18"/>
        <v/>
      </c>
    </row>
    <row r="143" spans="5:12" hidden="1">
      <c r="E143" s="1" t="str">
        <f t="shared" ca="1" si="17"/>
        <v/>
      </c>
      <c r="F143" s="1" t="str">
        <f t="shared" ca="1" si="15"/>
        <v>　</v>
      </c>
      <c r="G143" s="32" t="str">
        <f t="shared" ca="1" si="16"/>
        <v/>
      </c>
      <c r="H143" s="59"/>
      <c r="I143" s="1" t="str">
        <f t="shared" ca="1" si="18"/>
        <v/>
      </c>
      <c r="J143" s="1" t="str">
        <f t="shared" ca="1" si="18"/>
        <v/>
      </c>
      <c r="K143" s="1" t="str">
        <f t="shared" ca="1" si="18"/>
        <v/>
      </c>
      <c r="L143" s="1" t="str">
        <f t="shared" ca="1" si="18"/>
        <v/>
      </c>
    </row>
    <row r="144" spans="5:12" hidden="1">
      <c r="E144" s="1" t="str">
        <f t="shared" ca="1" si="17"/>
        <v/>
      </c>
      <c r="F144" s="1" t="str">
        <f t="shared" ca="1" si="15"/>
        <v>　</v>
      </c>
      <c r="G144" s="32" t="str">
        <f t="shared" ca="1" si="16"/>
        <v/>
      </c>
      <c r="H144" s="59"/>
      <c r="I144" s="1" t="str">
        <f t="shared" ca="1" si="18"/>
        <v/>
      </c>
      <c r="J144" s="1" t="str">
        <f t="shared" ca="1" si="18"/>
        <v/>
      </c>
      <c r="K144" s="1" t="str">
        <f t="shared" ca="1" si="18"/>
        <v/>
      </c>
      <c r="L144" s="1" t="str">
        <f t="shared" ca="1" si="18"/>
        <v/>
      </c>
    </row>
    <row r="145" spans="5:12" hidden="1">
      <c r="E145" s="1" t="str">
        <f t="shared" ca="1" si="17"/>
        <v/>
      </c>
      <c r="F145" s="1" t="str">
        <f t="shared" ca="1" si="15"/>
        <v>　</v>
      </c>
      <c r="G145" s="32" t="str">
        <f t="shared" ca="1" si="16"/>
        <v/>
      </c>
      <c r="H145" s="59"/>
      <c r="I145" s="1" t="str">
        <f t="shared" ca="1" si="18"/>
        <v/>
      </c>
      <c r="J145" s="1" t="str">
        <f t="shared" ca="1" si="18"/>
        <v/>
      </c>
      <c r="K145" s="1" t="str">
        <f t="shared" ca="1" si="18"/>
        <v/>
      </c>
      <c r="L145" s="1" t="str">
        <f t="shared" ca="1" si="18"/>
        <v/>
      </c>
    </row>
    <row r="146" spans="5:12" hidden="1">
      <c r="E146" s="1" t="str">
        <f t="shared" ca="1" si="17"/>
        <v/>
      </c>
      <c r="F146" s="1" t="str">
        <f t="shared" ca="1" si="15"/>
        <v>　</v>
      </c>
      <c r="G146" s="32" t="str">
        <f t="shared" ca="1" si="16"/>
        <v/>
      </c>
      <c r="H146" s="59"/>
      <c r="I146" s="1" t="str">
        <f t="shared" ca="1" si="18"/>
        <v/>
      </c>
      <c r="J146" s="1" t="str">
        <f t="shared" ca="1" si="18"/>
        <v/>
      </c>
      <c r="K146" s="1" t="str">
        <f t="shared" ca="1" si="18"/>
        <v/>
      </c>
      <c r="L146" s="1" t="str">
        <f t="shared" ca="1" si="18"/>
        <v/>
      </c>
    </row>
    <row r="147" spans="5:12" hidden="1">
      <c r="E147" s="1" t="str">
        <f t="shared" ca="1" si="17"/>
        <v/>
      </c>
      <c r="F147" s="1" t="str">
        <f t="shared" ca="1" si="15"/>
        <v>　</v>
      </c>
      <c r="G147" s="32" t="str">
        <f t="shared" ca="1" si="16"/>
        <v/>
      </c>
      <c r="H147" s="59"/>
      <c r="I147" s="1" t="str">
        <f t="shared" ca="1" si="18"/>
        <v/>
      </c>
      <c r="J147" s="1" t="str">
        <f t="shared" ca="1" si="18"/>
        <v/>
      </c>
      <c r="K147" s="1" t="str">
        <f t="shared" ca="1" si="18"/>
        <v/>
      </c>
      <c r="L147" s="1" t="str">
        <f t="shared" ca="1" si="18"/>
        <v/>
      </c>
    </row>
    <row r="148" spans="5:12" hidden="1">
      <c r="E148" s="1" t="str">
        <f t="shared" ca="1" si="17"/>
        <v/>
      </c>
      <c r="F148" s="1" t="str">
        <f t="shared" ca="1" si="15"/>
        <v>　</v>
      </c>
      <c r="G148" s="32" t="str">
        <f t="shared" ca="1" si="16"/>
        <v/>
      </c>
      <c r="H148" s="59"/>
      <c r="I148" s="1" t="str">
        <f t="shared" ca="1" si="18"/>
        <v/>
      </c>
      <c r="J148" s="1" t="str">
        <f t="shared" ca="1" si="18"/>
        <v/>
      </c>
      <c r="K148" s="1" t="str">
        <f t="shared" ca="1" si="18"/>
        <v/>
      </c>
      <c r="L148" s="1" t="str">
        <f t="shared" ca="1" si="18"/>
        <v/>
      </c>
    </row>
    <row r="149" spans="5:12" ht="18.600000000000001" hidden="1">
      <c r="E149" s="1" t="str">
        <f t="shared" ca="1" si="17"/>
        <v/>
      </c>
      <c r="F149" s="1" t="str">
        <f t="shared" ca="1" si="15"/>
        <v>　</v>
      </c>
      <c r="G149" s="32" t="str">
        <f t="shared" ca="1" si="16"/>
        <v/>
      </c>
      <c r="H149" s="59"/>
      <c r="I149" s="1" t="str">
        <f t="shared" ca="1" si="18"/>
        <v/>
      </c>
      <c r="J149" s="1" t="str">
        <f t="shared" ca="1" si="18"/>
        <v/>
      </c>
      <c r="K149" s="1" t="str">
        <f t="shared" ca="1" si="18"/>
        <v/>
      </c>
      <c r="L149" s="1" t="str">
        <f t="shared" ca="1" si="18"/>
        <v/>
      </c>
    </row>
    <row r="150" spans="5:12" ht="16.2" customHeight="1"/>
    <row r="155" spans="5:12" hidden="1"/>
    <row r="156" spans="5:12" hidden="1"/>
    <row r="157" spans="5:12" hidden="1"/>
    <row r="158" spans="5:12" hidden="1"/>
    <row r="159" spans="5:12" hidden="1"/>
    <row r="160" spans="5:12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</sheetData>
  <autoFilter ref="E5:G149">
    <filterColumn colId="1">
      <filters>
        <filter val="0.5mm*10C"/>
        <filter val="0.5mm*16C"/>
        <filter val="0.5mm*2C"/>
        <filter val="0.5mm*4C"/>
        <filter val="0.5mm*6C_"/>
        <filter val="2.0mm*3C"/>
        <filter val="22AWG*1P"/>
        <filter val="22AWG*2P"/>
        <filter val="8mm*4C"/>
        <filter val="CAT.6網路線"/>
        <filter val="原廠線材"/>
        <filter val="原廠線材-耐曲"/>
      </filters>
    </filterColumn>
  </autoFilter>
  <mergeCells count="1">
    <mergeCell ref="E4:L4"/>
  </mergeCells>
  <phoneticPr fontId="1" type="noConversion"/>
  <pageMargins left="0.19685039370078741" right="0.19685039370078741" top="0.74803149606299213" bottom="0.74803149606299213" header="0.11811023622047245" footer="0.31496062992125984"/>
  <pageSetup paperSize="9" orientation="landscape" r:id="rId1"/>
  <headerFooter>
    <oddHeader>&amp;C&amp;"-,粗體"&amp;14孟申機械 電控施工表
&amp;A</oddHeader>
    <oddFooter>&amp;L&amp;P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7"/>
  <sheetViews>
    <sheetView view="pageBreakPreview" topLeftCell="G1" zoomScale="85" zoomScaleNormal="85" zoomScaleSheetLayoutView="85" workbookViewId="0">
      <selection activeCell="U32" sqref="U32"/>
    </sheetView>
  </sheetViews>
  <sheetFormatPr defaultRowHeight="16.2"/>
  <cols>
    <col min="1" max="6" width="8.88671875" style="62" hidden="1" customWidth="1"/>
    <col min="7" max="7" width="3.109375" style="62" customWidth="1"/>
    <col min="8" max="9" width="11.88671875" style="62" customWidth="1"/>
    <col min="10" max="11" width="6.88671875" style="62" customWidth="1"/>
    <col min="12" max="13" width="2.109375" style="62" hidden="1" customWidth="1"/>
    <col min="14" max="14" width="3.6640625" style="62" bestFit="1" customWidth="1"/>
    <col min="15" max="16" width="11.88671875" style="62" customWidth="1"/>
    <col min="17" max="18" width="6.88671875" style="62" customWidth="1"/>
    <col min="19" max="20" width="2.109375" style="62" hidden="1" customWidth="1"/>
    <col min="21" max="21" width="4.33203125" style="62" bestFit="1" customWidth="1"/>
    <col min="22" max="23" width="11.88671875" style="62" customWidth="1"/>
    <col min="24" max="25" width="6.88671875" style="62" customWidth="1"/>
    <col min="26" max="27" width="2.109375" style="62" hidden="1" customWidth="1"/>
    <col min="28" max="28" width="3" style="62" customWidth="1"/>
    <col min="29" max="30" width="13.88671875" style="62" customWidth="1"/>
    <col min="31" max="31" width="1.5546875" style="62" customWidth="1"/>
    <col min="32" max="33" width="13.88671875" style="62" customWidth="1"/>
    <col min="34" max="34" width="9" style="63" customWidth="1"/>
    <col min="35" max="36" width="2.21875" style="62" hidden="1" customWidth="1"/>
    <col min="37" max="37" width="4.33203125" style="62" bestFit="1" customWidth="1"/>
    <col min="38" max="38" width="11.6640625" style="62" bestFit="1" customWidth="1"/>
    <col min="39" max="39" width="13" style="62" bestFit="1" customWidth="1"/>
    <col min="40" max="40" width="10.5546875" style="63" customWidth="1"/>
    <col min="41" max="41" width="9" style="63" customWidth="1"/>
    <col min="42" max="43" width="2.21875" style="62" hidden="1" customWidth="1"/>
    <col min="44" max="44" width="3.88671875" style="62" bestFit="1" customWidth="1"/>
    <col min="45" max="45" width="13.33203125" style="62" customWidth="1"/>
    <col min="46" max="46" width="13" style="62" bestFit="1" customWidth="1"/>
    <col min="47" max="47" width="1.77734375" style="62" customWidth="1"/>
    <col min="48" max="48" width="10.5546875" style="63" customWidth="1"/>
    <col min="49" max="49" width="10.44140625" style="63" customWidth="1"/>
    <col min="50" max="51" width="2.21875" style="62" customWidth="1"/>
    <col min="52" max="52" width="3.6640625" style="62" bestFit="1" customWidth="1"/>
    <col min="53" max="53" width="11.77734375" style="62" bestFit="1" customWidth="1"/>
    <col min="54" max="54" width="14.33203125" style="62" bestFit="1" customWidth="1"/>
    <col min="55" max="55" width="10.5546875" style="63" customWidth="1"/>
    <col min="56" max="56" width="10.44140625" style="63" customWidth="1"/>
    <col min="57" max="58" width="2.21875" style="62" hidden="1" customWidth="1"/>
    <col min="59" max="59" width="3.6640625" style="62" customWidth="1"/>
    <col min="60" max="61" width="13.33203125" style="62" customWidth="1"/>
    <col min="62" max="16384" width="8.88671875" style="62"/>
  </cols>
  <sheetData>
    <row r="1" spans="7:61">
      <c r="J1" s="63"/>
      <c r="K1" s="63"/>
      <c r="Q1" s="63"/>
      <c r="R1" s="63"/>
    </row>
    <row r="2" spans="7:61">
      <c r="H2" s="120" t="s">
        <v>425</v>
      </c>
      <c r="I2" s="121"/>
      <c r="N2" s="63"/>
      <c r="O2" s="124"/>
      <c r="P2" s="124"/>
      <c r="Q2" s="63"/>
      <c r="U2" s="63"/>
      <c r="V2" s="124"/>
      <c r="W2" s="125"/>
      <c r="X2" s="63"/>
      <c r="Y2" s="63"/>
      <c r="Z2" s="63"/>
      <c r="AA2" s="63"/>
      <c r="AB2" s="63"/>
      <c r="AC2" s="124"/>
      <c r="AD2" s="124"/>
      <c r="AE2" s="124"/>
      <c r="AF2" s="124"/>
      <c r="AG2" s="124"/>
      <c r="AH2" s="64"/>
      <c r="AL2" s="120" t="s">
        <v>124</v>
      </c>
      <c r="AM2" s="121"/>
      <c r="AN2" s="64"/>
      <c r="AO2" s="64"/>
      <c r="AS2" s="120" t="s">
        <v>126</v>
      </c>
      <c r="AT2" s="120"/>
      <c r="AU2" s="120"/>
      <c r="AV2" s="120"/>
      <c r="AW2" s="120"/>
      <c r="BA2" s="120" t="s">
        <v>126</v>
      </c>
      <c r="BB2" s="121"/>
      <c r="BC2" s="64"/>
      <c r="BD2" s="64"/>
      <c r="BH2" s="120" t="s">
        <v>124</v>
      </c>
      <c r="BI2" s="121"/>
    </row>
    <row r="3" spans="7:61">
      <c r="H3" s="122" t="s">
        <v>426</v>
      </c>
      <c r="I3" s="122"/>
      <c r="N3" s="63"/>
      <c r="O3" s="123"/>
      <c r="P3" s="123"/>
      <c r="Q3" s="63"/>
      <c r="U3" s="63"/>
      <c r="V3" s="123"/>
      <c r="W3" s="123"/>
      <c r="X3" s="63"/>
      <c r="Y3" s="63"/>
      <c r="Z3" s="63"/>
      <c r="AA3" s="63"/>
      <c r="AB3" s="63"/>
      <c r="AC3" s="123"/>
      <c r="AD3" s="123"/>
      <c r="AE3" s="78"/>
      <c r="AF3" s="123"/>
      <c r="AG3" s="123"/>
      <c r="AH3" s="78"/>
      <c r="AL3" s="122"/>
      <c r="AM3" s="122"/>
      <c r="AN3" s="123"/>
      <c r="AO3" s="123"/>
      <c r="AS3" s="122"/>
      <c r="AT3" s="122"/>
      <c r="AU3" s="54"/>
      <c r="AV3" s="122"/>
      <c r="AW3" s="122"/>
      <c r="BA3" s="122"/>
      <c r="BB3" s="122"/>
      <c r="BC3" s="123"/>
      <c r="BD3" s="123"/>
      <c r="BH3" s="122"/>
      <c r="BI3" s="122"/>
    </row>
    <row r="4" spans="7:61">
      <c r="H4" s="77" t="s">
        <v>50</v>
      </c>
      <c r="I4" s="77" t="s">
        <v>51</v>
      </c>
      <c r="N4" s="63"/>
      <c r="O4" s="78"/>
      <c r="P4" s="78"/>
      <c r="Q4" s="63"/>
      <c r="U4" s="63"/>
      <c r="V4" s="78"/>
      <c r="W4" s="78"/>
      <c r="X4" s="63"/>
      <c r="Y4" s="63"/>
      <c r="Z4" s="63"/>
      <c r="AA4" s="63"/>
      <c r="AB4" s="63"/>
      <c r="AC4" s="78"/>
      <c r="AD4" s="78"/>
      <c r="AE4" s="78"/>
      <c r="AF4" s="78"/>
      <c r="AG4" s="78"/>
      <c r="AH4" s="76"/>
      <c r="AL4" s="77" t="s">
        <v>50</v>
      </c>
      <c r="AM4" s="77" t="s">
        <v>51</v>
      </c>
      <c r="AN4" s="78"/>
      <c r="AO4" s="78"/>
      <c r="AS4" s="77" t="s">
        <v>50</v>
      </c>
      <c r="AT4" s="77" t="s">
        <v>51</v>
      </c>
      <c r="AU4" s="55"/>
      <c r="AV4" s="77" t="s">
        <v>50</v>
      </c>
      <c r="AW4" s="77" t="s">
        <v>51</v>
      </c>
      <c r="BA4" s="77" t="s">
        <v>50</v>
      </c>
      <c r="BB4" s="77" t="s">
        <v>51</v>
      </c>
      <c r="BC4" s="78"/>
      <c r="BD4" s="78"/>
      <c r="BH4" s="77" t="s">
        <v>50</v>
      </c>
      <c r="BI4" s="77" t="s">
        <v>51</v>
      </c>
    </row>
    <row r="5" spans="7:61">
      <c r="G5" s="62">
        <v>1</v>
      </c>
      <c r="H5" s="77" t="s">
        <v>291</v>
      </c>
      <c r="I5" s="77" t="s">
        <v>291</v>
      </c>
      <c r="N5" s="63"/>
      <c r="O5" s="78"/>
      <c r="P5" s="78"/>
      <c r="Q5" s="63"/>
      <c r="U5" s="63"/>
      <c r="V5" s="78"/>
      <c r="W5" s="78"/>
      <c r="X5" s="63"/>
      <c r="Y5" s="63"/>
      <c r="Z5" s="63"/>
      <c r="AA5" s="63"/>
      <c r="AB5" s="63"/>
      <c r="AC5" s="78"/>
      <c r="AD5" s="78"/>
      <c r="AE5" s="78"/>
      <c r="AF5" s="78"/>
      <c r="AG5" s="78"/>
      <c r="AH5" s="76"/>
      <c r="AK5" s="62">
        <v>1</v>
      </c>
      <c r="AL5" s="77"/>
      <c r="AM5" s="77"/>
      <c r="AN5" s="65"/>
      <c r="AO5" s="65"/>
      <c r="AR5" s="62">
        <v>1</v>
      </c>
      <c r="AS5" s="77"/>
      <c r="AT5" s="77"/>
      <c r="AU5" s="55"/>
      <c r="AV5" s="66"/>
      <c r="AW5" s="66"/>
      <c r="AX5" s="62">
        <v>1</v>
      </c>
      <c r="AZ5" s="62">
        <v>1</v>
      </c>
      <c r="BA5" s="77"/>
      <c r="BB5" s="77"/>
      <c r="BC5" s="65"/>
      <c r="BD5" s="65"/>
      <c r="BG5" s="62">
        <v>1</v>
      </c>
      <c r="BH5" s="77"/>
      <c r="BI5" s="77"/>
    </row>
    <row r="6" spans="7:61">
      <c r="G6" s="62">
        <v>2</v>
      </c>
      <c r="H6" s="77" t="s">
        <v>291</v>
      </c>
      <c r="I6" s="77" t="s">
        <v>291</v>
      </c>
      <c r="N6" s="63"/>
      <c r="O6" s="78"/>
      <c r="P6" s="78"/>
      <c r="Q6" s="63"/>
      <c r="U6" s="63"/>
      <c r="V6" s="78"/>
      <c r="W6" s="78"/>
      <c r="X6" s="63"/>
      <c r="Y6" s="63"/>
      <c r="Z6" s="63"/>
      <c r="AA6" s="63"/>
      <c r="AB6" s="63"/>
      <c r="AC6" s="78"/>
      <c r="AD6" s="78"/>
      <c r="AE6" s="78"/>
      <c r="AF6" s="78"/>
      <c r="AG6" s="78"/>
      <c r="AH6" s="76"/>
      <c r="AK6" s="62">
        <v>2</v>
      </c>
      <c r="AL6" s="77"/>
      <c r="AM6" s="77"/>
      <c r="AN6" s="65"/>
      <c r="AO6" s="65"/>
      <c r="AR6" s="62">
        <v>2</v>
      </c>
      <c r="AS6" s="77"/>
      <c r="AT6" s="77"/>
      <c r="AU6" s="55"/>
      <c r="AV6" s="66"/>
      <c r="AW6" s="66"/>
      <c r="AX6" s="62">
        <v>2</v>
      </c>
      <c r="AZ6" s="62">
        <v>2</v>
      </c>
      <c r="BA6" s="77"/>
      <c r="BB6" s="77"/>
      <c r="BC6" s="65"/>
      <c r="BD6" s="65"/>
      <c r="BG6" s="62">
        <v>2</v>
      </c>
      <c r="BH6" s="77"/>
      <c r="BI6" s="77"/>
    </row>
    <row r="7" spans="7:61">
      <c r="G7" s="62">
        <v>3</v>
      </c>
      <c r="H7" s="77" t="s">
        <v>291</v>
      </c>
      <c r="I7" s="77" t="s">
        <v>291</v>
      </c>
      <c r="N7" s="63"/>
      <c r="O7" s="78"/>
      <c r="P7" s="78"/>
      <c r="Q7" s="63"/>
      <c r="U7" s="63"/>
      <c r="V7" s="78"/>
      <c r="W7" s="78"/>
      <c r="X7" s="63"/>
      <c r="Y7" s="63"/>
      <c r="Z7" s="63"/>
      <c r="AA7" s="63"/>
      <c r="AB7" s="63"/>
      <c r="AC7" s="78"/>
      <c r="AD7" s="78"/>
      <c r="AE7" s="78"/>
      <c r="AF7" s="78"/>
      <c r="AG7" s="78"/>
      <c r="AH7" s="76"/>
      <c r="AK7" s="62">
        <v>3</v>
      </c>
      <c r="AL7" s="77"/>
      <c r="AM7" s="77"/>
      <c r="AN7" s="65"/>
      <c r="AO7" s="65"/>
      <c r="AR7" s="62">
        <v>3</v>
      </c>
      <c r="AS7" s="77"/>
      <c r="AT7" s="77"/>
      <c r="AU7" s="55"/>
      <c r="AV7" s="66"/>
      <c r="AW7" s="66"/>
      <c r="AX7" s="62">
        <v>3</v>
      </c>
      <c r="AZ7" s="62">
        <v>3</v>
      </c>
      <c r="BA7" s="77"/>
      <c r="BB7" s="77"/>
      <c r="BC7" s="65"/>
      <c r="BD7" s="65"/>
      <c r="BG7" s="62">
        <v>3</v>
      </c>
      <c r="BH7" s="77"/>
      <c r="BI7" s="77"/>
    </row>
    <row r="8" spans="7:61">
      <c r="G8" s="62">
        <v>4</v>
      </c>
      <c r="H8" s="77" t="s">
        <v>291</v>
      </c>
      <c r="I8" s="77" t="s">
        <v>291</v>
      </c>
      <c r="N8" s="63"/>
      <c r="O8" s="78"/>
      <c r="P8" s="78"/>
      <c r="Q8" s="63"/>
      <c r="U8" s="63"/>
      <c r="V8" s="78"/>
      <c r="W8" s="78"/>
      <c r="X8" s="63"/>
      <c r="Y8" s="63"/>
      <c r="Z8" s="63"/>
      <c r="AA8" s="63"/>
      <c r="AB8" s="63"/>
      <c r="AC8" s="78"/>
      <c r="AD8" s="78"/>
      <c r="AE8" s="78"/>
      <c r="AF8" s="78"/>
      <c r="AG8" s="78"/>
      <c r="AH8" s="76"/>
      <c r="AK8" s="62">
        <v>4</v>
      </c>
      <c r="AL8" s="77"/>
      <c r="AM8" s="77"/>
      <c r="AN8" s="65"/>
      <c r="AO8" s="65"/>
      <c r="AR8" s="62">
        <v>4</v>
      </c>
      <c r="AS8" s="77"/>
      <c r="AT8" s="77"/>
      <c r="AU8" s="55"/>
      <c r="AV8" s="66"/>
      <c r="AW8" s="66"/>
      <c r="AX8" s="62">
        <v>4</v>
      </c>
      <c r="AZ8" s="62">
        <v>4</v>
      </c>
      <c r="BA8" s="77"/>
      <c r="BB8" s="77"/>
      <c r="BC8" s="65"/>
      <c r="BD8" s="65"/>
      <c r="BG8" s="62">
        <v>4</v>
      </c>
      <c r="BH8" s="77"/>
      <c r="BI8" s="77"/>
    </row>
    <row r="9" spans="7:61">
      <c r="G9" s="62">
        <v>5</v>
      </c>
      <c r="H9" s="77" t="s">
        <v>291</v>
      </c>
      <c r="I9" s="77" t="s">
        <v>291</v>
      </c>
      <c r="N9" s="63"/>
      <c r="O9" s="78"/>
      <c r="P9" s="78"/>
      <c r="Q9" s="63"/>
      <c r="U9" s="63"/>
      <c r="V9" s="78"/>
      <c r="W9" s="78"/>
      <c r="X9" s="63"/>
      <c r="Y9" s="63"/>
      <c r="Z9" s="63"/>
      <c r="AA9" s="63"/>
      <c r="AB9" s="63"/>
      <c r="AC9" s="78"/>
      <c r="AD9" s="78"/>
      <c r="AE9" s="78"/>
      <c r="AF9" s="78"/>
      <c r="AG9" s="78"/>
      <c r="AH9" s="76"/>
      <c r="AK9" s="62">
        <v>5</v>
      </c>
      <c r="AL9" s="77"/>
      <c r="AM9" s="77"/>
      <c r="AN9" s="65"/>
      <c r="AO9" s="65"/>
      <c r="AR9" s="62">
        <v>5</v>
      </c>
      <c r="AS9" s="77"/>
      <c r="AT9" s="77"/>
      <c r="AU9" s="55"/>
      <c r="AV9" s="66"/>
      <c r="AW9" s="66"/>
      <c r="AX9" s="62">
        <v>5</v>
      </c>
      <c r="AZ9" s="62">
        <v>5</v>
      </c>
      <c r="BA9" s="77"/>
      <c r="BB9" s="77"/>
      <c r="BC9" s="65"/>
      <c r="BD9" s="65"/>
      <c r="BG9" s="62">
        <v>5</v>
      </c>
      <c r="BH9" s="77"/>
      <c r="BI9" s="77"/>
    </row>
    <row r="10" spans="7:61">
      <c r="G10" s="62">
        <v>6</v>
      </c>
      <c r="H10" s="77"/>
      <c r="I10" s="77"/>
      <c r="N10" s="63"/>
      <c r="O10" s="78"/>
      <c r="P10" s="78"/>
      <c r="Q10" s="63"/>
      <c r="U10" s="63"/>
      <c r="V10" s="78"/>
      <c r="W10" s="78"/>
      <c r="X10" s="63"/>
      <c r="Y10" s="63"/>
      <c r="Z10" s="63"/>
      <c r="AA10" s="63"/>
      <c r="AB10" s="63"/>
      <c r="AC10" s="78"/>
      <c r="AD10" s="78"/>
      <c r="AE10" s="78"/>
      <c r="AF10" s="78"/>
      <c r="AG10" s="78"/>
      <c r="AH10" s="76"/>
      <c r="AK10" s="62">
        <v>6</v>
      </c>
      <c r="AL10" s="77"/>
      <c r="AM10" s="77"/>
      <c r="AN10" s="65"/>
      <c r="AO10" s="65"/>
      <c r="AR10" s="62">
        <v>6</v>
      </c>
      <c r="AS10" s="77"/>
      <c r="AT10" s="77"/>
      <c r="AU10" s="55"/>
      <c r="AV10" s="66"/>
      <c r="AW10" s="66"/>
      <c r="AX10" s="62">
        <v>6</v>
      </c>
      <c r="AZ10" s="62">
        <v>6</v>
      </c>
      <c r="BA10" s="77"/>
      <c r="BB10" s="77"/>
      <c r="BC10" s="65"/>
      <c r="BD10" s="65"/>
      <c r="BG10" s="62">
        <v>6</v>
      </c>
      <c r="BH10" s="77"/>
      <c r="BI10" s="77"/>
    </row>
    <row r="11" spans="7:61">
      <c r="G11" s="62">
        <v>7</v>
      </c>
      <c r="H11" s="21" t="s">
        <v>290</v>
      </c>
      <c r="I11" s="21" t="s">
        <v>427</v>
      </c>
      <c r="N11" s="63"/>
      <c r="O11" s="78"/>
      <c r="P11" s="78"/>
      <c r="Q11" s="63"/>
      <c r="U11" s="63"/>
      <c r="V11" s="78"/>
      <c r="W11" s="78"/>
      <c r="X11" s="63"/>
      <c r="Y11" s="63"/>
      <c r="Z11" s="63"/>
      <c r="AA11" s="63"/>
      <c r="AB11" s="63"/>
      <c r="AC11" s="78"/>
      <c r="AD11" s="78"/>
      <c r="AE11" s="78"/>
      <c r="AF11" s="78"/>
      <c r="AG11" s="78"/>
      <c r="AH11" s="76"/>
      <c r="AK11" s="62">
        <v>7</v>
      </c>
      <c r="AL11" s="77"/>
      <c r="AM11" s="77"/>
      <c r="AN11" s="65"/>
      <c r="AO11" s="65"/>
      <c r="AR11" s="62">
        <v>7</v>
      </c>
      <c r="AS11" s="77"/>
      <c r="AT11" s="77"/>
      <c r="AU11" s="55"/>
      <c r="AV11" s="66"/>
      <c r="AW11" s="66"/>
      <c r="AX11" s="62">
        <v>7</v>
      </c>
      <c r="AZ11" s="62">
        <v>7</v>
      </c>
      <c r="BA11" s="77"/>
      <c r="BB11" s="77"/>
      <c r="BC11" s="65"/>
      <c r="BD11" s="65"/>
      <c r="BG11" s="62">
        <v>7</v>
      </c>
      <c r="BH11" s="77"/>
      <c r="BI11" s="77"/>
    </row>
    <row r="12" spans="7:61">
      <c r="G12" s="62">
        <v>8</v>
      </c>
      <c r="H12" s="21" t="s">
        <v>290</v>
      </c>
      <c r="I12" s="21" t="s">
        <v>290</v>
      </c>
      <c r="N12" s="63"/>
      <c r="O12" s="78"/>
      <c r="P12" s="78"/>
      <c r="Q12" s="63"/>
      <c r="U12" s="63"/>
      <c r="V12" s="78"/>
      <c r="W12" s="78"/>
      <c r="X12" s="63"/>
      <c r="Y12" s="63"/>
      <c r="Z12" s="63"/>
      <c r="AA12" s="63"/>
      <c r="AB12" s="63"/>
      <c r="AC12" s="78"/>
      <c r="AD12" s="78"/>
      <c r="AE12" s="78"/>
      <c r="AF12" s="78"/>
      <c r="AG12" s="78"/>
      <c r="AH12" s="76"/>
      <c r="AK12" s="62">
        <v>8</v>
      </c>
      <c r="AL12" s="77"/>
      <c r="AM12" s="77"/>
      <c r="AN12" s="65"/>
      <c r="AO12" s="65"/>
      <c r="AR12" s="62">
        <v>8</v>
      </c>
      <c r="AS12" s="77"/>
      <c r="AT12" s="77"/>
      <c r="AU12" s="55"/>
      <c r="AV12" s="66"/>
      <c r="AW12" s="66"/>
      <c r="AX12" s="62">
        <v>8</v>
      </c>
      <c r="AZ12" s="62">
        <v>8</v>
      </c>
      <c r="BA12" s="77"/>
      <c r="BB12" s="77"/>
      <c r="BC12" s="65"/>
      <c r="BD12" s="65"/>
      <c r="BG12" s="62">
        <v>8</v>
      </c>
      <c r="BH12" s="77"/>
      <c r="BI12" s="77"/>
    </row>
    <row r="13" spans="7:61">
      <c r="G13" s="62">
        <v>9</v>
      </c>
      <c r="H13" s="21" t="s">
        <v>427</v>
      </c>
      <c r="I13" s="21" t="s">
        <v>427</v>
      </c>
      <c r="N13" s="63"/>
      <c r="O13" s="78"/>
      <c r="P13" s="78"/>
      <c r="Q13" s="63"/>
      <c r="U13" s="63"/>
      <c r="V13" s="78"/>
      <c r="W13" s="78"/>
      <c r="X13" s="63"/>
      <c r="Y13" s="63"/>
      <c r="Z13" s="63"/>
      <c r="AA13" s="63"/>
      <c r="AB13" s="63"/>
      <c r="AC13" s="78"/>
      <c r="AD13" s="78"/>
      <c r="AE13" s="78"/>
      <c r="AF13" s="78"/>
      <c r="AG13" s="78"/>
      <c r="AH13" s="76"/>
      <c r="AK13" s="62">
        <v>9</v>
      </c>
      <c r="AL13" s="77"/>
      <c r="AM13" s="77"/>
      <c r="AR13" s="62">
        <v>9</v>
      </c>
      <c r="AS13" s="77"/>
      <c r="AT13" s="77"/>
      <c r="AU13" s="55"/>
      <c r="AV13" s="67"/>
      <c r="AW13" s="67"/>
      <c r="AX13" s="62">
        <v>9</v>
      </c>
      <c r="AZ13" s="62">
        <v>9</v>
      </c>
      <c r="BA13" s="77"/>
      <c r="BB13" s="77"/>
      <c r="BG13" s="62">
        <v>9</v>
      </c>
      <c r="BH13" s="77"/>
      <c r="BI13" s="77"/>
    </row>
    <row r="14" spans="7:61">
      <c r="G14" s="62">
        <v>10</v>
      </c>
      <c r="H14" s="21" t="s">
        <v>290</v>
      </c>
      <c r="I14" s="21" t="s">
        <v>290</v>
      </c>
      <c r="N14" s="63"/>
      <c r="O14" s="78"/>
      <c r="P14" s="78"/>
      <c r="Q14" s="63"/>
      <c r="U14" s="63"/>
      <c r="V14" s="78"/>
      <c r="W14" s="78"/>
      <c r="X14" s="63"/>
      <c r="Y14" s="63"/>
      <c r="Z14" s="63"/>
      <c r="AA14" s="63"/>
      <c r="AB14" s="63"/>
      <c r="AC14" s="78"/>
      <c r="AD14" s="78"/>
      <c r="AE14" s="78"/>
      <c r="AF14" s="78"/>
      <c r="AG14" s="78"/>
      <c r="AH14" s="76"/>
      <c r="AK14" s="62">
        <v>10</v>
      </c>
      <c r="AL14" s="77"/>
      <c r="AM14" s="77"/>
      <c r="AR14" s="62">
        <v>10</v>
      </c>
      <c r="AS14" s="77"/>
      <c r="AT14" s="77"/>
      <c r="AU14" s="55"/>
      <c r="AV14" s="67"/>
      <c r="AW14" s="67"/>
      <c r="AX14" s="62">
        <v>10</v>
      </c>
      <c r="AZ14" s="62">
        <v>10</v>
      </c>
      <c r="BA14" s="77"/>
      <c r="BB14" s="77"/>
      <c r="BG14" s="62">
        <v>10</v>
      </c>
      <c r="BH14" s="77"/>
      <c r="BI14" s="77"/>
    </row>
    <row r="15" spans="7:61">
      <c r="G15" s="62">
        <v>11</v>
      </c>
      <c r="H15" s="21" t="s">
        <v>290</v>
      </c>
      <c r="I15" s="21" t="s">
        <v>290</v>
      </c>
      <c r="N15" s="63"/>
      <c r="O15" s="78"/>
      <c r="P15" s="78"/>
      <c r="Q15" s="63"/>
      <c r="U15" s="63"/>
      <c r="V15" s="78"/>
      <c r="W15" s="78"/>
      <c r="X15" s="63"/>
      <c r="Y15" s="63"/>
      <c r="Z15" s="63"/>
      <c r="AA15" s="63"/>
      <c r="AB15" s="63"/>
      <c r="AC15" s="78"/>
      <c r="AD15" s="78"/>
      <c r="AE15" s="78"/>
      <c r="AF15" s="78"/>
      <c r="AG15" s="78"/>
      <c r="AH15" s="76"/>
      <c r="AK15" s="62">
        <v>11</v>
      </c>
      <c r="AL15" s="77"/>
      <c r="AM15" s="77"/>
      <c r="AR15" s="62">
        <v>11</v>
      </c>
      <c r="AS15" s="77"/>
      <c r="AT15" s="77"/>
      <c r="AU15" s="55"/>
      <c r="AV15" s="67"/>
      <c r="AW15" s="67"/>
      <c r="AZ15" s="62">
        <v>11</v>
      </c>
      <c r="BA15" s="77"/>
      <c r="BB15" s="77"/>
      <c r="BG15" s="62">
        <v>11</v>
      </c>
      <c r="BH15" s="77"/>
      <c r="BI15" s="77"/>
    </row>
    <row r="16" spans="7:61">
      <c r="G16" s="62">
        <v>12</v>
      </c>
      <c r="H16" s="21"/>
      <c r="I16" s="21"/>
      <c r="N16" s="63"/>
      <c r="O16" s="78"/>
      <c r="P16" s="78"/>
      <c r="Q16" s="63"/>
      <c r="U16" s="63"/>
      <c r="V16" s="78"/>
      <c r="W16" s="78"/>
      <c r="X16" s="63"/>
      <c r="Y16" s="63"/>
      <c r="Z16" s="63"/>
      <c r="AA16" s="63"/>
      <c r="AB16" s="63"/>
      <c r="AC16" s="78"/>
      <c r="AD16" s="78"/>
      <c r="AE16" s="78"/>
      <c r="AF16" s="78"/>
      <c r="AG16" s="78"/>
      <c r="AH16" s="76"/>
      <c r="AK16" s="62">
        <v>12</v>
      </c>
      <c r="AL16" s="77"/>
      <c r="AM16" s="77"/>
      <c r="AR16" s="62">
        <v>12</v>
      </c>
      <c r="AS16" s="77"/>
      <c r="AT16" s="77"/>
      <c r="AU16" s="55"/>
      <c r="AV16" s="67"/>
      <c r="AW16" s="67"/>
      <c r="AZ16" s="62">
        <v>12</v>
      </c>
      <c r="BA16" s="77"/>
      <c r="BB16" s="77"/>
      <c r="BG16" s="62">
        <v>12</v>
      </c>
      <c r="BH16" s="77"/>
      <c r="BI16" s="77"/>
    </row>
    <row r="17" spans="7:61">
      <c r="G17" s="62">
        <v>13</v>
      </c>
      <c r="H17" s="21" t="s">
        <v>476</v>
      </c>
      <c r="I17" s="21" t="s">
        <v>478</v>
      </c>
      <c r="N17" s="63"/>
      <c r="O17" s="78"/>
      <c r="P17" s="78"/>
      <c r="Q17" s="63"/>
      <c r="U17" s="63"/>
      <c r="V17" s="78"/>
      <c r="W17" s="78"/>
      <c r="X17" s="63"/>
      <c r="Y17" s="63"/>
      <c r="Z17" s="63"/>
      <c r="AA17" s="63"/>
      <c r="AB17" s="63"/>
      <c r="AC17" s="78"/>
      <c r="AD17" s="78"/>
      <c r="AE17" s="78"/>
      <c r="AF17" s="78"/>
      <c r="AG17" s="78"/>
      <c r="AH17" s="76"/>
      <c r="AK17" s="62">
        <v>13</v>
      </c>
      <c r="AL17" s="77"/>
      <c r="AM17" s="77"/>
      <c r="AR17" s="62">
        <v>13</v>
      </c>
      <c r="AS17" s="77"/>
      <c r="AT17" s="77"/>
      <c r="AU17" s="55"/>
      <c r="AV17" s="67"/>
      <c r="AW17" s="67"/>
      <c r="AZ17" s="62">
        <v>13</v>
      </c>
      <c r="BA17" s="77"/>
      <c r="BB17" s="77"/>
      <c r="BG17" s="62">
        <v>13</v>
      </c>
      <c r="BH17" s="77"/>
      <c r="BI17" s="77"/>
    </row>
    <row r="18" spans="7:61">
      <c r="G18" s="62">
        <v>14</v>
      </c>
      <c r="H18" s="21" t="s">
        <v>358</v>
      </c>
      <c r="I18" s="21" t="s">
        <v>479</v>
      </c>
      <c r="N18" s="63"/>
      <c r="O18" s="78"/>
      <c r="P18" s="78"/>
      <c r="Q18" s="63"/>
      <c r="U18" s="63"/>
      <c r="V18" s="78"/>
      <c r="W18" s="78"/>
      <c r="X18" s="63"/>
      <c r="Y18" s="63"/>
      <c r="Z18" s="63"/>
      <c r="AA18" s="63"/>
      <c r="AB18" s="63"/>
      <c r="AC18" s="78"/>
      <c r="AD18" s="78"/>
      <c r="AE18" s="78"/>
      <c r="AF18" s="78"/>
      <c r="AG18" s="78"/>
      <c r="AH18" s="76"/>
      <c r="AK18" s="62">
        <v>14</v>
      </c>
      <c r="AL18" s="77"/>
      <c r="AM18" s="77"/>
      <c r="AR18" s="62">
        <v>14</v>
      </c>
      <c r="AS18" s="77"/>
      <c r="AT18" s="77"/>
      <c r="AU18" s="55"/>
      <c r="AV18" s="67"/>
      <c r="AW18" s="67"/>
      <c r="AZ18" s="62">
        <v>14</v>
      </c>
      <c r="BA18" s="77"/>
      <c r="BB18" s="77"/>
      <c r="BH18" s="77"/>
      <c r="BI18" s="77"/>
    </row>
    <row r="19" spans="7:61">
      <c r="G19" s="62">
        <v>15</v>
      </c>
      <c r="H19" s="21" t="s">
        <v>477</v>
      </c>
      <c r="I19" s="21" t="s">
        <v>454</v>
      </c>
      <c r="N19" s="63"/>
      <c r="O19" s="78"/>
      <c r="P19" s="78"/>
      <c r="Q19" s="63"/>
      <c r="U19" s="63"/>
      <c r="V19" s="78"/>
      <c r="W19" s="78"/>
      <c r="X19" s="63"/>
      <c r="Y19" s="63"/>
      <c r="Z19" s="63"/>
      <c r="AA19" s="63"/>
      <c r="AB19" s="63"/>
      <c r="AC19" s="78"/>
      <c r="AD19" s="78"/>
      <c r="AE19" s="78"/>
      <c r="AF19" s="78"/>
      <c r="AG19" s="78"/>
      <c r="AH19" s="76"/>
      <c r="AK19" s="62">
        <v>15</v>
      </c>
      <c r="AL19" s="77"/>
      <c r="AM19" s="77"/>
      <c r="AR19" s="62">
        <v>15</v>
      </c>
      <c r="AS19" s="77"/>
      <c r="AT19" s="77"/>
      <c r="AU19" s="55"/>
      <c r="AV19" s="67"/>
      <c r="AW19" s="67"/>
      <c r="AZ19" s="62">
        <v>15</v>
      </c>
      <c r="BA19" s="77"/>
      <c r="BB19" s="77"/>
      <c r="BH19" s="77"/>
      <c r="BI19" s="77"/>
    </row>
    <row r="20" spans="7:61">
      <c r="G20" s="62">
        <v>16</v>
      </c>
      <c r="H20" s="21" t="s">
        <v>368</v>
      </c>
      <c r="I20" s="21" t="s">
        <v>455</v>
      </c>
      <c r="N20" s="63"/>
      <c r="O20" s="78"/>
      <c r="P20" s="78"/>
      <c r="Q20" s="63"/>
      <c r="U20" s="63"/>
      <c r="V20" s="78"/>
      <c r="W20" s="78"/>
      <c r="X20" s="63"/>
      <c r="Y20" s="63"/>
      <c r="Z20" s="63"/>
      <c r="AA20" s="63"/>
      <c r="AB20" s="63"/>
      <c r="AC20" s="78"/>
      <c r="AD20" s="78"/>
      <c r="AE20" s="78"/>
      <c r="AF20" s="78"/>
      <c r="AG20" s="78"/>
      <c r="AH20" s="76"/>
      <c r="AK20" s="62">
        <v>16</v>
      </c>
      <c r="AL20" s="77"/>
      <c r="AM20" s="77"/>
      <c r="AR20" s="62">
        <v>16</v>
      </c>
      <c r="AS20" s="77"/>
      <c r="AT20" s="77"/>
      <c r="AU20" s="55"/>
      <c r="AV20" s="67"/>
      <c r="AW20" s="67"/>
      <c r="AZ20" s="62">
        <v>16</v>
      </c>
      <c r="BA20" s="77"/>
      <c r="BB20" s="77"/>
      <c r="BH20" s="77"/>
      <c r="BI20" s="77"/>
    </row>
    <row r="21" spans="7:61">
      <c r="G21" s="62">
        <v>17</v>
      </c>
      <c r="H21" s="21"/>
      <c r="I21" s="21" t="s">
        <v>456</v>
      </c>
      <c r="N21" s="63"/>
      <c r="O21" s="78"/>
      <c r="P21" s="78"/>
      <c r="Q21" s="63"/>
      <c r="U21" s="63"/>
      <c r="V21" s="78"/>
      <c r="W21" s="78"/>
      <c r="X21" s="63"/>
      <c r="Y21" s="63"/>
      <c r="Z21" s="63"/>
      <c r="AA21" s="63"/>
      <c r="AB21" s="63"/>
      <c r="AC21" s="78"/>
      <c r="AD21" s="78"/>
      <c r="AE21" s="78"/>
      <c r="AF21" s="78"/>
      <c r="AG21" s="78"/>
      <c r="AH21" s="76"/>
      <c r="AK21" s="62">
        <v>17</v>
      </c>
      <c r="AL21" s="77"/>
      <c r="AM21" s="77"/>
      <c r="AR21" s="62">
        <v>17</v>
      </c>
      <c r="AS21" s="77"/>
      <c r="AT21" s="77"/>
      <c r="AU21" s="55"/>
      <c r="AV21" s="67"/>
      <c r="AW21" s="67"/>
      <c r="AZ21" s="62">
        <v>17</v>
      </c>
      <c r="BA21" s="77"/>
      <c r="BB21" s="77"/>
      <c r="BH21" s="77"/>
      <c r="BI21" s="77"/>
    </row>
    <row r="22" spans="7:61">
      <c r="G22" s="62">
        <v>18</v>
      </c>
      <c r="H22" s="21"/>
      <c r="I22" s="21"/>
      <c r="N22" s="63"/>
      <c r="O22" s="78"/>
      <c r="P22" s="78"/>
      <c r="Q22" s="63"/>
      <c r="U22" s="63"/>
      <c r="V22" s="78"/>
      <c r="W22" s="78"/>
      <c r="X22" s="63"/>
      <c r="Y22" s="63"/>
      <c r="Z22" s="63"/>
      <c r="AA22" s="63"/>
      <c r="AB22" s="63"/>
      <c r="AC22" s="78"/>
      <c r="AD22" s="78"/>
      <c r="AE22" s="78"/>
      <c r="AF22" s="78"/>
      <c r="AG22" s="78"/>
      <c r="AH22" s="76"/>
      <c r="AK22" s="62">
        <v>18</v>
      </c>
      <c r="AL22" s="77"/>
      <c r="AM22" s="77"/>
      <c r="AR22" s="62">
        <v>18</v>
      </c>
      <c r="AS22" s="77"/>
      <c r="AT22" s="77"/>
      <c r="AU22" s="55"/>
      <c r="AV22" s="67"/>
      <c r="AW22" s="67"/>
      <c r="AZ22" s="62">
        <v>18</v>
      </c>
      <c r="BA22" s="77"/>
      <c r="BB22" s="77"/>
      <c r="BH22" s="77"/>
      <c r="BI22" s="77"/>
    </row>
    <row r="23" spans="7:61">
      <c r="G23" s="62">
        <v>19</v>
      </c>
      <c r="H23" s="21" t="s">
        <v>244</v>
      </c>
      <c r="I23" s="21" t="s">
        <v>244</v>
      </c>
      <c r="N23" s="63"/>
      <c r="O23" s="21" t="s">
        <v>430</v>
      </c>
      <c r="P23" s="78"/>
      <c r="Q23" s="63"/>
      <c r="U23" s="63"/>
      <c r="V23" s="78"/>
      <c r="W23" s="78"/>
      <c r="X23" s="63"/>
      <c r="Y23" s="63"/>
      <c r="Z23" s="63"/>
      <c r="AA23" s="63"/>
      <c r="AB23" s="63"/>
      <c r="AC23" s="78"/>
      <c r="AD23" s="78"/>
      <c r="AE23" s="78"/>
      <c r="AF23" s="78"/>
      <c r="AG23" s="78"/>
      <c r="AH23" s="76"/>
      <c r="AK23" s="62">
        <v>19</v>
      </c>
      <c r="AL23" s="77"/>
      <c r="AM23" s="77"/>
      <c r="AR23" s="62">
        <v>19</v>
      </c>
      <c r="AS23" s="77"/>
      <c r="AT23" s="77"/>
      <c r="AU23" s="55"/>
      <c r="AV23" s="67"/>
      <c r="AW23" s="67"/>
      <c r="AZ23" s="62">
        <v>19</v>
      </c>
      <c r="BA23" s="77"/>
      <c r="BB23" s="77"/>
      <c r="BH23" s="77"/>
      <c r="BI23" s="77"/>
    </row>
    <row r="24" spans="7:61">
      <c r="G24" s="67">
        <v>20</v>
      </c>
      <c r="H24" s="21" t="s">
        <v>244</v>
      </c>
      <c r="I24" s="21" t="s">
        <v>244</v>
      </c>
      <c r="N24" s="63"/>
      <c r="O24" s="21" t="s">
        <v>432</v>
      </c>
      <c r="P24" s="78"/>
      <c r="Q24" s="63"/>
      <c r="U24" s="63"/>
      <c r="V24" s="78"/>
      <c r="W24" s="78"/>
      <c r="X24" s="63"/>
      <c r="Y24" s="63"/>
      <c r="Z24" s="63"/>
      <c r="AA24" s="63"/>
      <c r="AB24" s="63"/>
      <c r="AC24" s="78"/>
      <c r="AD24" s="78"/>
      <c r="AE24" s="78"/>
      <c r="AF24" s="78"/>
      <c r="AG24" s="78"/>
      <c r="AH24" s="76"/>
      <c r="AK24" s="62">
        <v>20</v>
      </c>
      <c r="AL24" s="77"/>
      <c r="AM24" s="77"/>
      <c r="AR24" s="62">
        <v>20</v>
      </c>
      <c r="AS24" s="77"/>
      <c r="AT24" s="77"/>
      <c r="AU24" s="55"/>
      <c r="AV24" s="67"/>
      <c r="AW24" s="67"/>
      <c r="AZ24" s="62">
        <v>20</v>
      </c>
      <c r="BA24" s="77"/>
      <c r="BB24" s="77"/>
      <c r="BH24" s="77"/>
      <c r="BI24" s="77"/>
    </row>
    <row r="25" spans="7:61">
      <c r="G25" s="62">
        <v>21</v>
      </c>
      <c r="H25" s="21"/>
      <c r="I25" s="21"/>
      <c r="O25" s="21" t="s">
        <v>429</v>
      </c>
      <c r="P25" s="78"/>
      <c r="U25" s="63"/>
      <c r="V25" s="78"/>
      <c r="W25" s="78"/>
      <c r="X25" s="63"/>
      <c r="Y25" s="63"/>
      <c r="Z25" s="63"/>
      <c r="AA25" s="63"/>
      <c r="AB25" s="63"/>
      <c r="AC25" s="78"/>
      <c r="AD25" s="78"/>
      <c r="AE25" s="78"/>
      <c r="AF25" s="78"/>
      <c r="AG25" s="78"/>
      <c r="AH25" s="76"/>
      <c r="AK25" s="62">
        <v>21</v>
      </c>
      <c r="AL25" s="77"/>
      <c r="AM25" s="77"/>
      <c r="AR25" s="62">
        <v>21</v>
      </c>
      <c r="AS25" s="77"/>
      <c r="AT25" s="77"/>
      <c r="AU25" s="55"/>
      <c r="AV25" s="67"/>
      <c r="AW25" s="67"/>
      <c r="AZ25" s="62">
        <v>21</v>
      </c>
      <c r="BA25" s="77"/>
      <c r="BB25" s="77"/>
      <c r="BH25" s="77"/>
      <c r="BI25" s="77"/>
    </row>
    <row r="26" spans="7:61">
      <c r="G26" s="67">
        <v>22</v>
      </c>
      <c r="H26" s="21"/>
      <c r="I26" s="21" t="s">
        <v>475</v>
      </c>
      <c r="O26" s="21" t="s">
        <v>431</v>
      </c>
      <c r="P26" s="78"/>
      <c r="U26" s="63"/>
      <c r="V26" s="78"/>
      <c r="W26" s="78"/>
      <c r="X26" s="63"/>
      <c r="Y26" s="63"/>
      <c r="Z26" s="63"/>
      <c r="AA26" s="63"/>
      <c r="AB26" s="63"/>
      <c r="AC26" s="78"/>
      <c r="AD26" s="78"/>
      <c r="AE26" s="78"/>
      <c r="AF26" s="78"/>
      <c r="AG26" s="78"/>
      <c r="AH26" s="76"/>
      <c r="AK26" s="62">
        <v>22</v>
      </c>
      <c r="AL26" s="77"/>
      <c r="AM26" s="77"/>
      <c r="AR26" s="62">
        <v>22</v>
      </c>
      <c r="AS26" s="77"/>
      <c r="AT26" s="77"/>
      <c r="AU26" s="55"/>
      <c r="AV26" s="67"/>
      <c r="AW26" s="67"/>
      <c r="AZ26" s="62">
        <v>22</v>
      </c>
      <c r="BA26" s="77"/>
      <c r="BB26" s="77"/>
      <c r="BH26" s="77"/>
      <c r="BI26" s="77"/>
    </row>
    <row r="27" spans="7:61">
      <c r="G27" s="62">
        <v>23</v>
      </c>
      <c r="H27" s="21"/>
      <c r="I27" s="21" t="s">
        <v>475</v>
      </c>
      <c r="O27" s="78"/>
      <c r="P27" s="78"/>
      <c r="U27" s="63"/>
      <c r="V27" s="78"/>
      <c r="W27" s="78"/>
      <c r="X27" s="63"/>
      <c r="Y27" s="63"/>
      <c r="Z27" s="63"/>
      <c r="AA27" s="63"/>
      <c r="AB27" s="63"/>
      <c r="AC27" s="78"/>
      <c r="AD27" s="78"/>
      <c r="AE27" s="78"/>
      <c r="AF27" s="78"/>
      <c r="AG27" s="78"/>
      <c r="AH27" s="76"/>
      <c r="AK27" s="62">
        <v>23</v>
      </c>
      <c r="AL27" s="77"/>
      <c r="AM27" s="77"/>
      <c r="AR27" s="62">
        <v>23</v>
      </c>
      <c r="AS27" s="77"/>
      <c r="AT27" s="77"/>
      <c r="AU27" s="55"/>
      <c r="AV27" s="67"/>
      <c r="AW27" s="67"/>
      <c r="AZ27" s="62">
        <v>23</v>
      </c>
      <c r="BA27" s="77"/>
      <c r="BB27" s="77"/>
      <c r="BH27" s="77"/>
      <c r="BI27" s="77"/>
    </row>
    <row r="28" spans="7:61">
      <c r="G28" s="62">
        <v>24</v>
      </c>
      <c r="H28" s="21"/>
      <c r="I28" s="21"/>
      <c r="O28" s="78"/>
      <c r="P28" s="78"/>
      <c r="U28" s="63"/>
      <c r="V28" s="78"/>
      <c r="W28" s="78"/>
      <c r="X28" s="63"/>
      <c r="Y28" s="63"/>
      <c r="Z28" s="63"/>
      <c r="AA28" s="63"/>
      <c r="AB28" s="63"/>
      <c r="AC28" s="78"/>
      <c r="AD28" s="78"/>
      <c r="AE28" s="78"/>
      <c r="AF28" s="78"/>
      <c r="AG28" s="78"/>
      <c r="AH28" s="76"/>
      <c r="AK28" s="62">
        <v>24</v>
      </c>
      <c r="AL28" s="79"/>
      <c r="AM28" s="79"/>
      <c r="AR28" s="62">
        <v>24</v>
      </c>
      <c r="AS28" s="77"/>
      <c r="AT28" s="77"/>
      <c r="AU28" s="55"/>
      <c r="AV28" s="67"/>
      <c r="AW28" s="67"/>
      <c r="AZ28" s="62">
        <v>24</v>
      </c>
      <c r="BA28" s="77"/>
      <c r="BB28" s="77"/>
      <c r="BH28" s="77"/>
      <c r="BI28" s="77"/>
    </row>
    <row r="29" spans="7:61">
      <c r="G29" s="62">
        <v>25</v>
      </c>
      <c r="H29" s="79" t="s">
        <v>474</v>
      </c>
      <c r="I29" s="79" t="s">
        <v>473</v>
      </c>
      <c r="O29" s="78"/>
      <c r="P29" s="78"/>
      <c r="U29" s="63"/>
      <c r="V29" s="78"/>
      <c r="W29" s="78"/>
      <c r="X29" s="63"/>
      <c r="Y29" s="63"/>
      <c r="Z29" s="63"/>
      <c r="AA29" s="63"/>
      <c r="AB29" s="63"/>
      <c r="AC29" s="78"/>
      <c r="AD29" s="78"/>
      <c r="AE29" s="78"/>
      <c r="AF29" s="78"/>
      <c r="AG29" s="78"/>
      <c r="AH29" s="76"/>
      <c r="AK29" s="62">
        <v>25</v>
      </c>
      <c r="AL29" s="79"/>
      <c r="AM29" s="79"/>
      <c r="AR29" s="62">
        <v>25</v>
      </c>
      <c r="AS29" s="77"/>
      <c r="AT29" s="77"/>
      <c r="AU29" s="55"/>
      <c r="AV29" s="67"/>
      <c r="AW29" s="67"/>
      <c r="AZ29" s="62">
        <v>25</v>
      </c>
      <c r="BA29" s="77"/>
      <c r="BB29" s="77"/>
      <c r="BH29" s="77"/>
      <c r="BI29" s="77"/>
    </row>
    <row r="30" spans="7:61">
      <c r="G30" s="62">
        <v>26</v>
      </c>
      <c r="H30" s="86" t="s">
        <v>430</v>
      </c>
      <c r="I30" s="86" t="s">
        <v>432</v>
      </c>
      <c r="O30" s="78"/>
      <c r="P30" s="78"/>
      <c r="U30" s="63"/>
      <c r="V30" s="78"/>
      <c r="W30" s="78"/>
      <c r="X30" s="63"/>
      <c r="Y30" s="63"/>
      <c r="Z30" s="63"/>
      <c r="AA30" s="63"/>
      <c r="AB30" s="63"/>
      <c r="AC30" s="78"/>
      <c r="AD30" s="78"/>
      <c r="AE30" s="78"/>
      <c r="AF30" s="78"/>
      <c r="AG30" s="78"/>
      <c r="AH30" s="76"/>
      <c r="AK30" s="62">
        <v>26</v>
      </c>
      <c r="AL30" s="79"/>
      <c r="AM30" s="77"/>
      <c r="AR30" s="62">
        <v>26</v>
      </c>
      <c r="AS30" s="77"/>
      <c r="AT30" s="77"/>
      <c r="AU30" s="55"/>
      <c r="AV30" s="67"/>
      <c r="AW30" s="67"/>
      <c r="AZ30" s="62">
        <v>26</v>
      </c>
      <c r="BA30" s="77"/>
      <c r="BB30" s="77"/>
      <c r="BH30" s="77"/>
      <c r="BI30" s="77"/>
    </row>
    <row r="31" spans="7:61">
      <c r="G31" s="62">
        <v>27</v>
      </c>
      <c r="H31" s="79"/>
      <c r="I31" s="79"/>
      <c r="O31" s="78"/>
      <c r="P31" s="78"/>
      <c r="U31" s="63"/>
      <c r="V31" s="78"/>
      <c r="W31" s="78"/>
      <c r="X31" s="63"/>
      <c r="Y31" s="63"/>
      <c r="Z31" s="63"/>
      <c r="AA31" s="63"/>
      <c r="AB31" s="63"/>
      <c r="AC31" s="78"/>
      <c r="AD31" s="78"/>
      <c r="AE31" s="78"/>
      <c r="AF31" s="78"/>
      <c r="AG31" s="78"/>
      <c r="AH31" s="76"/>
      <c r="AK31" s="62">
        <v>27</v>
      </c>
      <c r="AL31" s="79"/>
      <c r="AM31" s="77"/>
      <c r="AR31" s="62">
        <v>27</v>
      </c>
      <c r="AS31" s="77"/>
      <c r="AT31" s="77"/>
      <c r="AU31" s="55"/>
      <c r="AV31" s="67"/>
      <c r="AW31" s="67"/>
      <c r="AZ31" s="62">
        <v>27</v>
      </c>
      <c r="BA31" s="77"/>
      <c r="BB31" s="77"/>
      <c r="BH31" s="77"/>
      <c r="BI31" s="77"/>
    </row>
    <row r="32" spans="7:61">
      <c r="G32" s="62">
        <v>28</v>
      </c>
      <c r="H32" s="79"/>
      <c r="I32" s="79"/>
      <c r="O32" s="78"/>
      <c r="P32" s="78"/>
      <c r="U32" s="63"/>
      <c r="V32" s="78"/>
      <c r="W32" s="78"/>
      <c r="X32" s="63"/>
      <c r="Y32" s="63"/>
      <c r="Z32" s="63"/>
      <c r="AA32" s="63"/>
      <c r="AB32" s="63"/>
      <c r="AC32" s="78"/>
      <c r="AD32" s="78"/>
      <c r="AE32" s="78"/>
      <c r="AF32" s="78"/>
      <c r="AG32" s="78"/>
      <c r="AH32" s="76"/>
      <c r="AK32" s="62">
        <v>28</v>
      </c>
      <c r="AL32" s="79"/>
      <c r="AM32" s="79"/>
      <c r="AR32" s="62">
        <v>28</v>
      </c>
      <c r="AS32" s="77"/>
      <c r="AT32" s="77"/>
      <c r="AU32" s="55"/>
      <c r="AV32" s="67"/>
      <c r="AW32" s="67"/>
      <c r="AZ32" s="62">
        <v>28</v>
      </c>
      <c r="BA32" s="77"/>
      <c r="BB32" s="77"/>
      <c r="BH32" s="77"/>
      <c r="BI32" s="77"/>
    </row>
    <row r="33" spans="7:61">
      <c r="G33" s="62">
        <v>29</v>
      </c>
      <c r="H33" s="79"/>
      <c r="I33" s="79"/>
      <c r="U33" s="63"/>
      <c r="V33" s="78"/>
      <c r="W33" s="78"/>
      <c r="X33" s="63"/>
      <c r="Y33" s="63"/>
      <c r="Z33" s="63"/>
      <c r="AA33" s="63"/>
      <c r="AB33" s="63"/>
      <c r="AC33" s="78"/>
      <c r="AD33" s="78"/>
      <c r="AE33" s="78"/>
      <c r="AF33" s="78"/>
      <c r="AG33" s="78"/>
      <c r="AH33" s="76"/>
      <c r="AK33" s="62">
        <v>29</v>
      </c>
      <c r="AL33" s="79"/>
      <c r="AM33" s="79"/>
      <c r="AR33" s="62">
        <v>29</v>
      </c>
      <c r="AS33" s="77"/>
      <c r="AT33" s="77"/>
      <c r="AU33" s="55"/>
      <c r="AV33" s="67"/>
      <c r="AW33" s="67"/>
      <c r="AZ33" s="62">
        <v>29</v>
      </c>
      <c r="BA33" s="77"/>
      <c r="BB33" s="77"/>
      <c r="BH33" s="77"/>
      <c r="BI33" s="77"/>
    </row>
    <row r="34" spans="7:61">
      <c r="G34" s="62">
        <v>30</v>
      </c>
      <c r="H34" s="79"/>
      <c r="I34" s="79"/>
      <c r="U34" s="63"/>
      <c r="V34" s="78"/>
      <c r="W34" s="78"/>
      <c r="X34" s="63"/>
      <c r="Y34" s="63"/>
      <c r="Z34" s="63"/>
      <c r="AA34" s="63"/>
      <c r="AB34" s="63"/>
      <c r="AC34" s="78"/>
      <c r="AD34" s="78"/>
      <c r="AE34" s="78"/>
      <c r="AF34" s="78"/>
      <c r="AG34" s="78"/>
      <c r="AH34" s="76"/>
      <c r="AK34" s="62">
        <v>30</v>
      </c>
      <c r="AL34" s="79"/>
      <c r="AM34" s="79"/>
      <c r="AR34" s="62">
        <v>30</v>
      </c>
      <c r="AS34" s="77"/>
      <c r="AT34" s="77"/>
      <c r="AU34" s="55"/>
      <c r="AV34" s="67"/>
      <c r="AW34" s="67"/>
      <c r="AZ34" s="62">
        <v>30</v>
      </c>
      <c r="BA34" s="77"/>
      <c r="BB34" s="77"/>
      <c r="BH34" s="77"/>
      <c r="BI34" s="77"/>
    </row>
    <row r="35" spans="7:61">
      <c r="I35" s="80"/>
      <c r="U35" s="63"/>
      <c r="V35" s="78"/>
      <c r="W35" s="78"/>
      <c r="X35" s="63"/>
      <c r="Y35" s="63"/>
      <c r="Z35" s="63"/>
      <c r="AA35" s="63"/>
      <c r="AB35" s="63"/>
      <c r="AC35" s="78"/>
      <c r="AD35" s="78"/>
      <c r="AE35" s="78"/>
      <c r="AF35" s="78"/>
      <c r="AG35" s="78"/>
      <c r="AH35" s="76"/>
      <c r="AK35" s="62">
        <v>31</v>
      </c>
      <c r="AL35" s="77"/>
      <c r="AM35" s="77"/>
      <c r="AR35" s="62">
        <v>31</v>
      </c>
      <c r="AS35" s="77"/>
      <c r="AT35" s="77"/>
      <c r="AU35" s="55"/>
      <c r="AV35" s="67"/>
      <c r="AW35" s="67"/>
      <c r="AZ35" s="62">
        <v>31</v>
      </c>
      <c r="BA35" s="77"/>
      <c r="BB35" s="77"/>
      <c r="BH35" s="77"/>
      <c r="BI35" s="77"/>
    </row>
    <row r="36" spans="7:61">
      <c r="U36" s="63"/>
      <c r="V36" s="78"/>
      <c r="W36" s="78"/>
      <c r="X36" s="63"/>
      <c r="Y36" s="63"/>
      <c r="Z36" s="63"/>
      <c r="AA36" s="63"/>
      <c r="AB36" s="63"/>
      <c r="AC36" s="78"/>
      <c r="AD36" s="78"/>
      <c r="AE36" s="78"/>
      <c r="AF36" s="78"/>
      <c r="AG36" s="78"/>
      <c r="AH36" s="76"/>
      <c r="AK36" s="62">
        <v>32</v>
      </c>
      <c r="AL36" s="77"/>
      <c r="AM36" s="77"/>
      <c r="AR36" s="62">
        <v>32</v>
      </c>
      <c r="AS36" s="77"/>
      <c r="AT36" s="77"/>
      <c r="AU36" s="55"/>
      <c r="AV36" s="67"/>
      <c r="AW36" s="67"/>
      <c r="AZ36" s="62">
        <v>32</v>
      </c>
      <c r="BA36" s="77"/>
      <c r="BB36" s="77"/>
      <c r="BH36" s="77"/>
      <c r="BI36" s="77"/>
    </row>
    <row r="37" spans="7:61">
      <c r="U37" s="63"/>
      <c r="V37" s="78"/>
      <c r="W37" s="78"/>
      <c r="X37" s="63"/>
      <c r="Y37" s="63"/>
      <c r="Z37" s="63"/>
      <c r="AA37" s="63"/>
      <c r="AB37" s="63"/>
      <c r="AC37" s="78"/>
      <c r="AD37" s="78"/>
      <c r="AE37" s="78"/>
      <c r="AF37" s="78"/>
      <c r="AG37" s="78"/>
      <c r="AH37" s="76"/>
      <c r="AK37" s="62">
        <v>33</v>
      </c>
      <c r="AL37" s="77"/>
      <c r="AM37" s="77"/>
      <c r="AR37" s="62">
        <v>33</v>
      </c>
      <c r="AS37" s="77"/>
      <c r="AT37" s="77"/>
      <c r="AU37" s="55"/>
      <c r="AV37" s="67"/>
      <c r="AW37" s="67"/>
      <c r="AZ37" s="62">
        <v>33</v>
      </c>
      <c r="BA37" s="77"/>
      <c r="BB37" s="77"/>
      <c r="BH37" s="77"/>
      <c r="BI37" s="77"/>
    </row>
    <row r="38" spans="7:61">
      <c r="U38" s="63"/>
      <c r="V38" s="78"/>
      <c r="W38" s="78"/>
      <c r="X38" s="63"/>
      <c r="Y38" s="63"/>
      <c r="Z38" s="63"/>
      <c r="AA38" s="63"/>
      <c r="AB38" s="63"/>
      <c r="AC38" s="78"/>
      <c r="AD38" s="78"/>
      <c r="AE38" s="78"/>
      <c r="AF38" s="78"/>
      <c r="AG38" s="78"/>
      <c r="AH38" s="76"/>
      <c r="AK38" s="62">
        <v>34</v>
      </c>
      <c r="AL38" s="77"/>
      <c r="AM38" s="77"/>
      <c r="AR38" s="62">
        <v>34</v>
      </c>
      <c r="AS38" s="77"/>
      <c r="AT38" s="77"/>
      <c r="AU38" s="55"/>
      <c r="AV38" s="67"/>
      <c r="AW38" s="67"/>
      <c r="AZ38" s="62">
        <v>34</v>
      </c>
      <c r="BA38" s="77"/>
      <c r="BB38" s="77"/>
      <c r="BH38" s="77"/>
      <c r="BI38" s="77"/>
    </row>
    <row r="39" spans="7:61">
      <c r="U39" s="63"/>
      <c r="V39" s="78"/>
      <c r="W39" s="78"/>
      <c r="X39" s="63"/>
      <c r="Y39" s="63"/>
      <c r="Z39" s="63"/>
      <c r="AA39" s="63"/>
      <c r="AB39" s="63"/>
      <c r="AC39" s="78"/>
      <c r="AD39" s="78"/>
      <c r="AE39" s="78"/>
      <c r="AF39" s="78"/>
      <c r="AG39" s="78"/>
      <c r="AH39" s="76"/>
      <c r="AK39" s="62">
        <v>35</v>
      </c>
      <c r="AL39" s="77"/>
      <c r="AM39" s="77"/>
      <c r="AR39" s="62">
        <v>35</v>
      </c>
      <c r="AS39" s="77"/>
      <c r="AT39" s="77"/>
      <c r="AU39" s="55"/>
      <c r="AV39" s="67"/>
      <c r="AW39" s="67"/>
      <c r="AZ39" s="62">
        <v>35</v>
      </c>
      <c r="BA39" s="77"/>
      <c r="BB39" s="77"/>
      <c r="BH39" s="77"/>
      <c r="BI39" s="77"/>
    </row>
    <row r="40" spans="7:61">
      <c r="U40" s="63"/>
      <c r="V40" s="78"/>
      <c r="W40" s="78"/>
      <c r="X40" s="63"/>
      <c r="Y40" s="63"/>
      <c r="Z40" s="63"/>
      <c r="AA40" s="63"/>
      <c r="AB40" s="63"/>
      <c r="AC40" s="78"/>
      <c r="AD40" s="78"/>
      <c r="AE40" s="78"/>
      <c r="AF40" s="78"/>
      <c r="AG40" s="78"/>
      <c r="AH40" s="76"/>
      <c r="AK40" s="62">
        <v>36</v>
      </c>
      <c r="AL40" s="77"/>
      <c r="AM40" s="77"/>
      <c r="AR40" s="62">
        <v>36</v>
      </c>
      <c r="AS40" s="77"/>
      <c r="AT40" s="77"/>
      <c r="AU40" s="55"/>
      <c r="AV40" s="67"/>
      <c r="AW40" s="67"/>
      <c r="AZ40" s="62">
        <v>36</v>
      </c>
      <c r="BA40" s="77"/>
      <c r="BB40" s="77"/>
      <c r="BH40" s="77"/>
      <c r="BI40" s="77"/>
    </row>
    <row r="41" spans="7:61">
      <c r="U41" s="63"/>
      <c r="V41" s="78"/>
      <c r="W41" s="78"/>
      <c r="X41" s="63"/>
      <c r="Y41" s="63"/>
      <c r="Z41" s="63"/>
      <c r="AA41" s="63"/>
      <c r="AB41" s="63"/>
      <c r="AC41" s="78"/>
      <c r="AD41" s="78"/>
      <c r="AE41" s="78"/>
      <c r="AF41" s="78"/>
      <c r="AG41" s="78"/>
      <c r="AH41" s="76"/>
      <c r="AK41" s="62">
        <v>37</v>
      </c>
      <c r="AL41" s="77"/>
      <c r="AM41" s="77"/>
      <c r="AR41" s="62">
        <v>37</v>
      </c>
      <c r="AS41" s="77"/>
      <c r="AT41" s="77"/>
      <c r="AU41" s="55"/>
      <c r="AV41" s="67"/>
      <c r="AW41" s="67"/>
      <c r="AZ41" s="62">
        <v>37</v>
      </c>
      <c r="BA41" s="77"/>
      <c r="BB41" s="77"/>
      <c r="BH41" s="77"/>
      <c r="BI41" s="77"/>
    </row>
    <row r="42" spans="7:61">
      <c r="U42" s="63"/>
      <c r="V42" s="78"/>
      <c r="W42" s="78"/>
      <c r="X42" s="63"/>
      <c r="Y42" s="63"/>
      <c r="Z42" s="63"/>
      <c r="AA42" s="63"/>
      <c r="AB42" s="63"/>
      <c r="AC42" s="78"/>
      <c r="AD42" s="78"/>
      <c r="AE42" s="78"/>
      <c r="AF42" s="78"/>
      <c r="AG42" s="78"/>
      <c r="AH42" s="76"/>
      <c r="AK42" s="62">
        <v>38</v>
      </c>
      <c r="AL42" s="68"/>
      <c r="AM42" s="77"/>
      <c r="AR42" s="62">
        <v>38</v>
      </c>
      <c r="AS42" s="77"/>
      <c r="AT42" s="77"/>
      <c r="AU42" s="55"/>
      <c r="AV42" s="67"/>
      <c r="AW42" s="67"/>
      <c r="AZ42" s="62">
        <v>38</v>
      </c>
      <c r="BA42" s="77"/>
      <c r="BB42" s="77"/>
      <c r="BH42" s="77"/>
      <c r="BI42" s="77"/>
    </row>
    <row r="43" spans="7:61">
      <c r="U43" s="63"/>
      <c r="V43" s="78"/>
      <c r="W43" s="78"/>
      <c r="X43" s="63"/>
      <c r="Y43" s="63"/>
      <c r="Z43" s="63"/>
      <c r="AA43" s="63"/>
      <c r="AB43" s="63"/>
      <c r="AC43" s="78"/>
      <c r="AD43" s="78"/>
      <c r="AE43" s="78"/>
      <c r="AF43" s="78"/>
      <c r="AG43" s="78"/>
      <c r="AH43" s="76"/>
      <c r="AK43" s="62">
        <v>39</v>
      </c>
      <c r="AL43" s="77"/>
      <c r="AM43" s="77"/>
      <c r="AR43" s="62">
        <v>39</v>
      </c>
      <c r="AS43" s="77"/>
      <c r="AT43" s="77"/>
      <c r="AU43" s="55"/>
      <c r="AV43" s="67"/>
      <c r="AW43" s="67"/>
      <c r="AZ43" s="62">
        <v>39</v>
      </c>
      <c r="BA43" s="77"/>
      <c r="BB43" s="77"/>
      <c r="BH43" s="77"/>
      <c r="BI43" s="77"/>
    </row>
    <row r="44" spans="7:61">
      <c r="U44" s="63"/>
      <c r="V44" s="78"/>
      <c r="W44" s="78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76"/>
      <c r="AK44" s="62">
        <v>40</v>
      </c>
      <c r="AL44" s="77"/>
      <c r="AM44" s="77"/>
      <c r="AR44" s="62">
        <v>40</v>
      </c>
      <c r="AS44" s="77"/>
      <c r="AT44" s="77"/>
      <c r="AU44" s="55"/>
      <c r="AV44" s="67"/>
      <c r="AW44" s="67"/>
      <c r="AZ44" s="62">
        <v>40</v>
      </c>
      <c r="BA44" s="77"/>
      <c r="BB44" s="77"/>
      <c r="BH44" s="77"/>
      <c r="BI44" s="77"/>
    </row>
    <row r="45" spans="7:61">
      <c r="U45" s="63"/>
      <c r="V45" s="78"/>
      <c r="W45" s="78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K45" s="62">
        <v>41</v>
      </c>
      <c r="AL45" s="77"/>
      <c r="AM45" s="77"/>
      <c r="AR45" s="62">
        <v>41</v>
      </c>
      <c r="AS45" s="77"/>
      <c r="AT45" s="77"/>
      <c r="AU45" s="56"/>
      <c r="AV45" s="67"/>
      <c r="AW45" s="67"/>
      <c r="AZ45" s="62">
        <v>41</v>
      </c>
      <c r="BA45" s="77"/>
      <c r="BB45" s="77"/>
      <c r="BH45" s="77"/>
      <c r="BI45" s="77"/>
    </row>
    <row r="46" spans="7:61"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L46" s="78"/>
      <c r="AM46" s="78"/>
      <c r="AS46" s="78"/>
      <c r="AT46" s="78"/>
      <c r="AU46" s="78"/>
    </row>
    <row r="47" spans="7:61">
      <c r="AL47" s="63"/>
      <c r="AM47" s="63"/>
    </row>
  </sheetData>
  <mergeCells count="20">
    <mergeCell ref="AL3:AM3"/>
    <mergeCell ref="AN3:AO3"/>
    <mergeCell ref="AS3:AT3"/>
    <mergeCell ref="H2:I2"/>
    <mergeCell ref="O2:P2"/>
    <mergeCell ref="V2:W2"/>
    <mergeCell ref="AC2:AG2"/>
    <mergeCell ref="AL2:AM2"/>
    <mergeCell ref="AS2:AW2"/>
    <mergeCell ref="H3:I3"/>
    <mergeCell ref="O3:P3"/>
    <mergeCell ref="V3:W3"/>
    <mergeCell ref="AC3:AD3"/>
    <mergeCell ref="AF3:AG3"/>
    <mergeCell ref="AV3:AW3"/>
    <mergeCell ref="BA3:BB3"/>
    <mergeCell ref="BC3:BD3"/>
    <mergeCell ref="BH3:BI3"/>
    <mergeCell ref="BA2:BB2"/>
    <mergeCell ref="BH2:BI2"/>
  </mergeCells>
  <phoneticPr fontId="1" type="noConversion"/>
  <conditionalFormatting sqref="I5">
    <cfRule type="expression" dxfId="16" priority="30">
      <formula>INDIRECT(ADDRESS(FLOOR((ROW()-4)/25,1)*25+13,FLOOR((COLUMN()-2)/4,1)*4+3))=""</formula>
    </cfRule>
  </conditionalFormatting>
  <conditionalFormatting sqref="H16:H21">
    <cfRule type="expression" dxfId="15" priority="29">
      <formula>INDIRECT(ADDRESS(FLOOR((ROW()-4)/25,1)*25+13,FLOOR((COLUMN()-2)/4,1)*4+3))=""</formula>
    </cfRule>
  </conditionalFormatting>
  <conditionalFormatting sqref="I16">
    <cfRule type="expression" dxfId="14" priority="28">
      <formula>INDIRECT(ADDRESS(FLOOR((ROW()-4)/25,1)*25+13,FLOOR((COLUMN()-2)/4,1)*4+3))=""</formula>
    </cfRule>
  </conditionalFormatting>
  <conditionalFormatting sqref="H11:H15">
    <cfRule type="expression" dxfId="13" priority="27">
      <formula>INDIRECT(ADDRESS(FLOOR((ROW()-4)/25,1)*25+13,FLOOR((COLUMN()-2)/4,1)*4+3))=""</formula>
    </cfRule>
  </conditionalFormatting>
  <conditionalFormatting sqref="I11:I15">
    <cfRule type="expression" dxfId="12" priority="26">
      <formula>INDIRECT(ADDRESS(FLOOR((ROW()-4)/25,1)*25+13,FLOOR((COLUMN()-2)/4,1)*4+3))=""</formula>
    </cfRule>
  </conditionalFormatting>
  <conditionalFormatting sqref="I17:I21">
    <cfRule type="expression" dxfId="11" priority="25">
      <formula>INDIRECT(ADDRESS(FLOOR((ROW()-4)/25,1)*25+13,FLOOR((COLUMN()-2)/4,1)*4+3))=""</formula>
    </cfRule>
  </conditionalFormatting>
  <conditionalFormatting sqref="O24">
    <cfRule type="expression" dxfId="10" priority="13">
      <formula>INDIRECT(ADDRESS(FLOOR((ROW()-4)/25,1)*25+13,FLOOR((COLUMN()-2)/4,1)*4+3))=""</formula>
    </cfRule>
  </conditionalFormatting>
  <conditionalFormatting sqref="O23">
    <cfRule type="expression" dxfId="9" priority="12">
      <formula>INDIRECT(ADDRESS(FLOOR((ROW()-4)/25,1)*25+13,FLOOR((COLUMN()-2)/4,1)*4+3))=""</formula>
    </cfRule>
  </conditionalFormatting>
  <conditionalFormatting sqref="O26">
    <cfRule type="expression" dxfId="8" priority="11">
      <formula>INDIRECT(ADDRESS(FLOOR((ROW()-4)/25,1)*25+13,FLOOR((COLUMN()-2)/4,1)*4+3))=""</formula>
    </cfRule>
  </conditionalFormatting>
  <conditionalFormatting sqref="O25">
    <cfRule type="expression" dxfId="7" priority="10">
      <formula>INDIRECT(ADDRESS(FLOOR((ROW()-4)/25,1)*25+13,FLOOR((COLUMN()-2)/4,1)*4+3))=""</formula>
    </cfRule>
  </conditionalFormatting>
  <conditionalFormatting sqref="I22">
    <cfRule type="expression" dxfId="6" priority="4">
      <formula>INDIRECT(ADDRESS(FLOOR((ROW()-4)/25,1)*25+13,FLOOR((COLUMN()-2)/4,1)*4+3))=""</formula>
    </cfRule>
  </conditionalFormatting>
  <conditionalFormatting sqref="H24:H28">
    <cfRule type="expression" dxfId="5" priority="8">
      <formula>INDIRECT(ADDRESS(FLOOR((ROW()-4)/25,1)*25+13,FLOOR((COLUMN()-2)/4,1)*4+3))=""</formula>
    </cfRule>
  </conditionalFormatting>
  <conditionalFormatting sqref="I24:I28">
    <cfRule type="expression" dxfId="4" priority="6">
      <formula>INDIRECT(ADDRESS(FLOOR((ROW()-4)/25,1)*25+13,FLOOR((COLUMN()-2)/4,1)*4+3))=""</formula>
    </cfRule>
  </conditionalFormatting>
  <conditionalFormatting sqref="I24">
    <cfRule type="expression" dxfId="3" priority="1">
      <formula>INDIRECT(ADDRESS(FLOOR((ROW()-4)/25,1)*25+13,FLOOR((COLUMN()-2)/4,1)*4+3))=""</formula>
    </cfRule>
  </conditionalFormatting>
  <conditionalFormatting sqref="H22:H24">
    <cfRule type="expression" dxfId="2" priority="5">
      <formula>INDIRECT(ADDRESS(FLOOR((ROW()-4)/25,1)*25+13,FLOOR((COLUMN()-2)/4,1)*4+3))=""</formula>
    </cfRule>
  </conditionalFormatting>
  <conditionalFormatting sqref="I23">
    <cfRule type="expression" dxfId="1" priority="3">
      <formula>INDIRECT(ADDRESS(FLOOR((ROW()-4)/25,1)*25+13,FLOOR((COLUMN()-2)/4,1)*4+3))=""</formula>
    </cfRule>
  </conditionalFormatting>
  <conditionalFormatting sqref="I23">
    <cfRule type="expression" dxfId="0" priority="2">
      <formula>INDIRECT(ADDRESS(FLOOR((ROW()-4)/25,1)*25+13,FLOOR((COLUMN()-2)/4,1)*4+3))=""</formula>
    </cfRule>
  </conditionalFormatting>
  <pageMargins left="0.23622047244094491" right="0.23622047244094491" top="0.74803149606299213" bottom="0.74803149606299213" header="0.31496062992125984" footer="0.31496062992125984"/>
  <pageSetup paperSize="9" scale="67" orientation="landscape" r:id="rId1"/>
  <headerFooter scaleWithDoc="0">
    <oddHeader>&amp;C&amp;"-,粗體"&amp;14孟申機械 電控施工表
&amp;A</oddHeader>
    <oddFooter>&amp;L&amp;P</oddFooter>
  </headerFooter>
  <colBreaks count="1" manualBreakCount="1">
    <brk id="36" max="4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 filterMode="1">
    <pageSetUpPr fitToPage="1"/>
  </sheetPr>
  <dimension ref="A1:AE159"/>
  <sheetViews>
    <sheetView showZeros="0" view="pageBreakPreview" topLeftCell="D12" zoomScaleNormal="100" zoomScaleSheetLayoutView="100" workbookViewId="0">
      <selection activeCell="F111" sqref="F111"/>
    </sheetView>
  </sheetViews>
  <sheetFormatPr defaultRowHeight="16.2"/>
  <cols>
    <col min="1" max="2" width="8.88671875" hidden="1" customWidth="1"/>
    <col min="3" max="3" width="13.109375" hidden="1" customWidth="1"/>
    <col min="4" max="4" width="4.5546875" customWidth="1"/>
    <col min="5" max="5" width="18.21875" style="31" bestFit="1" customWidth="1"/>
    <col min="6" max="6" width="26" bestFit="1" customWidth="1"/>
    <col min="7" max="15" width="10.109375" style="31" customWidth="1"/>
    <col min="16" max="17" width="9.44140625" style="31" hidden="1" customWidth="1"/>
    <col min="18" max="29" width="9.44140625" hidden="1" customWidth="1"/>
    <col min="30" max="30" width="10.44140625" style="31" bestFit="1" customWidth="1"/>
  </cols>
  <sheetData>
    <row r="1" spans="4:31" hidden="1">
      <c r="D1" s="34"/>
      <c r="E1" s="34"/>
      <c r="F1" s="34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AD1"/>
    </row>
    <row r="2" spans="4:31" hidden="1">
      <c r="D2" s="34"/>
      <c r="E2" s="34"/>
      <c r="F2" s="34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AD2"/>
    </row>
    <row r="3" spans="4:31" hidden="1">
      <c r="D3" s="34"/>
      <c r="E3" s="34"/>
      <c r="F3" s="34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AD3"/>
    </row>
    <row r="4" spans="4:31" hidden="1">
      <c r="D4" s="34"/>
      <c r="E4" s="34"/>
      <c r="F4" s="34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AD4"/>
    </row>
    <row r="5" spans="4:31" hidden="1">
      <c r="D5" s="34"/>
      <c r="E5" s="34"/>
      <c r="F5" s="34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AD5"/>
    </row>
    <row r="6" spans="4:31" hidden="1">
      <c r="D6" s="34"/>
      <c r="E6" s="34"/>
      <c r="F6" s="34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AD6"/>
    </row>
    <row r="7" spans="4:31" hidden="1">
      <c r="D7" s="34"/>
      <c r="E7" s="34"/>
      <c r="F7" s="34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AD7"/>
    </row>
    <row r="8" spans="4:31" hidden="1">
      <c r="D8" s="34"/>
      <c r="E8" s="34"/>
      <c r="F8" s="34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AD8"/>
    </row>
    <row r="9" spans="4:31" hidden="1">
      <c r="D9" s="34"/>
      <c r="E9" s="34"/>
      <c r="F9" s="34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AD9"/>
    </row>
    <row r="10" spans="4:31" hidden="1">
      <c r="D10" s="34"/>
      <c r="E10" s="34"/>
      <c r="F10" s="34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AD10"/>
    </row>
    <row r="11" spans="4:31" hidden="1">
      <c r="D11" s="34"/>
      <c r="E11" s="34"/>
      <c r="F11" s="34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AD11"/>
    </row>
    <row r="12" spans="4:31">
      <c r="D12" s="34"/>
      <c r="E12" s="35"/>
      <c r="F12" s="34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4:31">
      <c r="D13" s="34"/>
      <c r="E13" s="39" t="s">
        <v>73</v>
      </c>
      <c r="F13" s="33" t="s">
        <v>74</v>
      </c>
      <c r="G13" s="71" t="s">
        <v>420</v>
      </c>
      <c r="H13" s="71"/>
      <c r="I13" s="71"/>
      <c r="J13" s="7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3" t="s">
        <v>106</v>
      </c>
      <c r="AE13" s="45"/>
    </row>
    <row r="14" spans="4:31">
      <c r="D14" s="34"/>
      <c r="E14" s="39">
        <f ca="1">IF(INDIRECT("線材!"&amp;ADDRESS(ROW(A1)+13,COLUMN(B1)))="","",
INDIRECT("線材!"&amp;ADDRESS(ROW(A1)+13,COLUMN(B1))))</f>
        <v>4.5</v>
      </c>
      <c r="F14" s="27" t="str">
        <f ca="1">IF(INDIRECT("線材!"&amp;ADDRESS(ROW(B1)+13,COLUMN(C1)))="","",
INDIRECT("線材!"&amp;ADDRESS(ROW(B1)+13,COLUMN(C1))))</f>
        <v>0.5mm*2C</v>
      </c>
      <c r="G14" s="32">
        <f ca="1">SUMIF(A_中繼箱總覽!$F$6:$F$150,$F14,A_中繼箱總覽!$G$6:$G$150)</f>
        <v>30.5</v>
      </c>
      <c r="H14" s="32"/>
      <c r="I14" s="32"/>
      <c r="J14" s="32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41">
        <f ca="1">IF(F14="耐熱線*3",SUM(G14:AC14)*3,SUM(G14:AC14))</f>
        <v>30.5</v>
      </c>
      <c r="AE14" s="44"/>
    </row>
    <row r="15" spans="4:31">
      <c r="D15" s="34"/>
      <c r="E15" s="39">
        <f t="shared" ref="E15:F15" ca="1" si="0">IF(INDIRECT("線材!"&amp;ADDRESS(ROW(A2)+13,COLUMN(B2)))="","",
INDIRECT("線材!"&amp;ADDRESS(ROW(A2)+13,COLUMN(B2))))</f>
        <v>4.5</v>
      </c>
      <c r="F15" s="27" t="str">
        <f t="shared" ca="1" si="0"/>
        <v>0.5mm*4C</v>
      </c>
      <c r="G15" s="32">
        <f ca="1">SUMIF(A_中繼箱總覽!$F$6:$F$150,$F15,A_中繼箱總覽!$G$6:$G$150)</f>
        <v>28.5</v>
      </c>
      <c r="H15" s="32"/>
      <c r="I15" s="32"/>
      <c r="J15" s="32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41">
        <f t="shared" ref="AD15:AD78" ca="1" si="1">IF(F15="耐熱線*3",SUM(G15:AC15)*3,SUM(G15:AC15))</f>
        <v>28.5</v>
      </c>
      <c r="AE15" s="44"/>
    </row>
    <row r="16" spans="4:31">
      <c r="D16" s="34"/>
      <c r="E16" s="39">
        <f t="shared" ref="E16:F16" ca="1" si="2">IF(INDIRECT("線材!"&amp;ADDRESS(ROW(A3)+13,COLUMN(B3)))="","",
INDIRECT("線材!"&amp;ADDRESS(ROW(A3)+13,COLUMN(B3))))</f>
        <v>4.5</v>
      </c>
      <c r="F16" s="27" t="str">
        <f t="shared" ca="1" si="2"/>
        <v>0.5mm*6C_</v>
      </c>
      <c r="G16" s="32">
        <f ca="1">SUMIF(A_中繼箱總覽!$F$6:$F$150,$F16,A_中繼箱總覽!$G$6:$G$150)</f>
        <v>4.5</v>
      </c>
      <c r="H16" s="32"/>
      <c r="I16" s="32"/>
      <c r="J16" s="32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41">
        <f t="shared" ca="1" si="1"/>
        <v>4.5</v>
      </c>
      <c r="AE16" s="44"/>
    </row>
    <row r="17" spans="4:31">
      <c r="D17" s="34"/>
      <c r="E17" s="39">
        <f t="shared" ref="E17:F17" ca="1" si="3">IF(INDIRECT("線材!"&amp;ADDRESS(ROW(A4)+13,COLUMN(B4)))="","",
INDIRECT("線材!"&amp;ADDRESS(ROW(A4)+13,COLUMN(B4))))</f>
        <v>4.5</v>
      </c>
      <c r="F17" s="27" t="str">
        <f t="shared" ca="1" si="3"/>
        <v>0.5mm*10C</v>
      </c>
      <c r="G17" s="32">
        <f ca="1">SUMIF(A_中繼箱總覽!$F$6:$F$150,$F17,A_中繼箱總覽!$G$6:$G$150)</f>
        <v>40.5</v>
      </c>
      <c r="H17" s="32"/>
      <c r="I17" s="32"/>
      <c r="J17" s="32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41">
        <f t="shared" ca="1" si="1"/>
        <v>40.5</v>
      </c>
      <c r="AE17" s="44"/>
    </row>
    <row r="18" spans="4:31">
      <c r="D18" s="34"/>
      <c r="E18" s="39">
        <f t="shared" ref="E18:F18" ca="1" si="4">IF(INDIRECT("線材!"&amp;ADDRESS(ROW(A5)+13,COLUMN(B5)))="","",
INDIRECT("線材!"&amp;ADDRESS(ROW(A5)+13,COLUMN(B5))))</f>
        <v>5.5</v>
      </c>
      <c r="F18" s="27" t="str">
        <f t="shared" ca="1" si="4"/>
        <v>0.5mm*16C</v>
      </c>
      <c r="G18" s="32">
        <f ca="1">SUMIF(A_中繼箱總覽!$F$6:$F$150,$F18,A_中繼箱總覽!$G$6:$G$150)</f>
        <v>17</v>
      </c>
      <c r="H18" s="32"/>
      <c r="I18" s="32"/>
      <c r="J18" s="32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41">
        <f t="shared" ca="1" si="1"/>
        <v>17</v>
      </c>
      <c r="AE18" s="44"/>
    </row>
    <row r="19" spans="4:31" hidden="1">
      <c r="D19" s="34"/>
      <c r="E19" s="39">
        <f t="shared" ref="E19:F19" ca="1" si="5">IF(INDIRECT("線材!"&amp;ADDRESS(ROW(A6)+13,COLUMN(B6)))="","",
INDIRECT("線材!"&amp;ADDRESS(ROW(A6)+13,COLUMN(B6))))</f>
        <v>8.5</v>
      </c>
      <c r="F19" s="27" t="str">
        <f t="shared" ca="1" si="5"/>
        <v>1.25mm*3C</v>
      </c>
      <c r="G19" s="32">
        <f ca="1">SUMIF(A_中繼箱總覽!$F$6:$F$150,$F19,A_中繼箱總覽!$G$6:$G$150)</f>
        <v>0</v>
      </c>
      <c r="H19" s="32"/>
      <c r="I19" s="32"/>
      <c r="J19" s="32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41">
        <f t="shared" ca="1" si="1"/>
        <v>0</v>
      </c>
    </row>
    <row r="20" spans="4:31" hidden="1">
      <c r="D20" s="34"/>
      <c r="E20" s="39">
        <f t="shared" ref="E20:F20" ca="1" si="6">IF(INDIRECT("線材!"&amp;ADDRESS(ROW(A7)+13,COLUMN(B7)))="","",
INDIRECT("線材!"&amp;ADDRESS(ROW(A7)+13,COLUMN(B7))))</f>
        <v>8.5</v>
      </c>
      <c r="F20" s="27" t="str">
        <f t="shared" ca="1" si="6"/>
        <v>1.25mm*4C</v>
      </c>
      <c r="G20" s="32">
        <f ca="1">SUMIF(A_中繼箱總覽!$F$6:$F$150,$F20,A_中繼箱總覽!$G$6:$G$150)</f>
        <v>0</v>
      </c>
      <c r="H20" s="32"/>
      <c r="I20" s="32"/>
      <c r="J20" s="32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41">
        <f t="shared" ca="1" si="1"/>
        <v>0</v>
      </c>
      <c r="AE20" s="44"/>
    </row>
    <row r="21" spans="4:31">
      <c r="D21" s="34"/>
      <c r="E21" s="39">
        <f t="shared" ref="E21:F21" ca="1" si="7">IF(INDIRECT("線材!"&amp;ADDRESS(ROW(A8)+13,COLUMN(B8)))="","",
INDIRECT("線材!"&amp;ADDRESS(ROW(A8)+13,COLUMN(B8))))</f>
        <v>16</v>
      </c>
      <c r="F21" s="27" t="str">
        <f t="shared" ca="1" si="7"/>
        <v>2.0mm*3C</v>
      </c>
      <c r="G21" s="38">
        <f ca="1">SUMIF(A_中繼箱總覽!$F$6:$F$150,$F21,A_中繼箱總覽!$G$6:$G$150)</f>
        <v>6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41">
        <f t="shared" ca="1" si="1"/>
        <v>6</v>
      </c>
      <c r="AE21" s="44"/>
    </row>
    <row r="22" spans="4:31" hidden="1">
      <c r="D22" s="34"/>
      <c r="E22" s="39">
        <f t="shared" ref="E22:F22" ca="1" si="8">IF(INDIRECT("線材!"&amp;ADDRESS(ROW(A9)+13,COLUMN(B9)))="","",
INDIRECT("線材!"&amp;ADDRESS(ROW(A9)+13,COLUMN(B9))))</f>
        <v>16</v>
      </c>
      <c r="F22" s="27" t="str">
        <f t="shared" ca="1" si="8"/>
        <v>2.0mm*4C</v>
      </c>
      <c r="G22" s="38">
        <f ca="1">SUMIF(A_中繼箱總覽!$F$6:$F$150,$F22,A_中繼箱總覽!$G$6:$G$150)</f>
        <v>0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41">
        <f t="shared" ca="1" si="1"/>
        <v>0</v>
      </c>
    </row>
    <row r="23" spans="4:31" hidden="1">
      <c r="D23" s="34"/>
      <c r="E23" s="39">
        <f t="shared" ref="E23:F23" ca="1" si="9">IF(INDIRECT("線材!"&amp;ADDRESS(ROW(A10)+13,COLUMN(B10)))="","",
INDIRECT("線材!"&amp;ADDRESS(ROW(A10)+13,COLUMN(B10))))</f>
        <v>24</v>
      </c>
      <c r="F23" s="27" t="str">
        <f t="shared" ca="1" si="9"/>
        <v>3.5mm*4C</v>
      </c>
      <c r="G23" s="38">
        <f ca="1">SUMIF(A_中繼箱總覽!$F$6:$F$150,$F23,A_中繼箱總覽!$G$6:$G$150)</f>
        <v>0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41">
        <f t="shared" ca="1" si="1"/>
        <v>0</v>
      </c>
      <c r="AE23" s="44"/>
    </row>
    <row r="24" spans="4:31" hidden="1">
      <c r="D24" s="34"/>
      <c r="E24" s="39">
        <f t="shared" ref="E24:F24" ca="1" si="10">IF(INDIRECT("線材!"&amp;ADDRESS(ROW(A11)+13,COLUMN(B11)))="","",
INDIRECT("線材!"&amp;ADDRESS(ROW(A11)+13,COLUMN(B11))))</f>
        <v>24</v>
      </c>
      <c r="F24" s="27" t="str">
        <f t="shared" ca="1" si="10"/>
        <v>3.5mm*5C</v>
      </c>
      <c r="G24" s="38">
        <f ca="1">SUMIF(A_中繼箱總覽!$F$6:$F$150,$F24,A_中繼箱總覽!$G$6:$G$150)</f>
        <v>0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41">
        <f t="shared" ca="1" si="1"/>
        <v>0</v>
      </c>
    </row>
    <row r="25" spans="4:31" hidden="1">
      <c r="D25" s="34"/>
      <c r="E25" s="39">
        <f t="shared" ref="E25:F25" ca="1" si="11">IF(INDIRECT("線材!"&amp;ADDRESS(ROW(A12)+13,COLUMN(B12)))="","",
INDIRECT("線材!"&amp;ADDRESS(ROW(A12)+13,COLUMN(B12))))</f>
        <v>36</v>
      </c>
      <c r="F25" s="27" t="str">
        <f t="shared" ca="1" si="11"/>
        <v>5.5mm*4C</v>
      </c>
      <c r="G25" s="38">
        <f ca="1">SUMIF(A_中繼箱總覽!$F$6:$F$150,$F25,A_中繼箱總覽!$G$6:$G$150)</f>
        <v>0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41">
        <f t="shared" ca="1" si="1"/>
        <v>0</v>
      </c>
    </row>
    <row r="26" spans="4:31" hidden="1">
      <c r="D26" s="34"/>
      <c r="E26" s="39">
        <f t="shared" ref="E26:F26" ca="1" si="12">IF(INDIRECT("線材!"&amp;ADDRESS(ROW(A13)+13,COLUMN(B13)))="","",
INDIRECT("線材!"&amp;ADDRESS(ROW(A13)+13,COLUMN(B13))))</f>
        <v>36</v>
      </c>
      <c r="F26" s="27" t="str">
        <f t="shared" ca="1" si="12"/>
        <v>5.5mm*5C</v>
      </c>
      <c r="G26" s="38">
        <f ca="1">SUMIF(A_中繼箱總覽!$F$6:$F$150,$F26,A_中繼箱總覽!$G$6:$G$150)</f>
        <v>0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41">
        <f t="shared" ca="1" si="1"/>
        <v>0</v>
      </c>
    </row>
    <row r="27" spans="4:31">
      <c r="D27" s="34"/>
      <c r="E27" s="39">
        <f t="shared" ref="E27:F27" ca="1" si="13">IF(INDIRECT("線材!"&amp;ADDRESS(ROW(A14)+13,COLUMN(B14)))="","",
INDIRECT("線材!"&amp;ADDRESS(ROW(A14)+13,COLUMN(B14))))</f>
        <v>44</v>
      </c>
      <c r="F27" s="27" t="str">
        <f t="shared" ca="1" si="13"/>
        <v>8mm*4C</v>
      </c>
      <c r="G27" s="38">
        <f ca="1">SUMIF(A_中繼箱總覽!$F$6:$F$150,$F27,A_中繼箱總覽!$G$6:$G$150)</f>
        <v>2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41">
        <f t="shared" ca="1" si="1"/>
        <v>2</v>
      </c>
      <c r="AE27" s="44"/>
    </row>
    <row r="28" spans="4:31" hidden="1">
      <c r="D28" s="34"/>
      <c r="E28" s="39">
        <f t="shared" ref="E28:F28" ca="1" si="14">IF(INDIRECT("線材!"&amp;ADDRESS(ROW(A15)+13,COLUMN(B15)))="","",
INDIRECT("線材!"&amp;ADDRESS(ROW(A15)+13,COLUMN(B15))))</f>
        <v>44</v>
      </c>
      <c r="F28" s="27" t="str">
        <f t="shared" ca="1" si="14"/>
        <v>8mm*5C</v>
      </c>
      <c r="G28" s="38">
        <f ca="1">SUMIF(A_中繼箱總覽!$F$6:$F$150,$F28,A_中繼箱總覽!$G$6:$G$150)</f>
        <v>0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41">
        <f t="shared" ca="1" si="1"/>
        <v>0</v>
      </c>
    </row>
    <row r="29" spans="4:31" hidden="1">
      <c r="D29" s="34"/>
      <c r="E29" s="39">
        <f t="shared" ref="E29:F29" ca="1" si="15">IF(INDIRECT("線材!"&amp;ADDRESS(ROW(A16)+13,COLUMN(B16)))="","",
INDIRECT("線材!"&amp;ADDRESS(ROW(A16)+13,COLUMN(B16))))</f>
        <v>62</v>
      </c>
      <c r="F29" s="27" t="str">
        <f t="shared" ca="1" si="15"/>
        <v>14mm*4C</v>
      </c>
      <c r="G29" s="38">
        <f ca="1">SUMIF(A_中繼箱總覽!$F$6:$F$150,$F29,A_中繼箱總覽!$G$6:$G$150)</f>
        <v>0</v>
      </c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41">
        <f t="shared" ca="1" si="1"/>
        <v>0</v>
      </c>
      <c r="AE29" s="44"/>
    </row>
    <row r="30" spans="4:31" hidden="1">
      <c r="D30" s="34"/>
      <c r="E30" s="39">
        <f t="shared" ref="E30:F30" ca="1" si="16">IF(INDIRECT("線材!"&amp;ADDRESS(ROW(A17)+13,COLUMN(B17)))="","",
INDIRECT("線材!"&amp;ADDRESS(ROW(A17)+13,COLUMN(B17))))</f>
        <v>62</v>
      </c>
      <c r="F30" s="27" t="str">
        <f t="shared" ca="1" si="16"/>
        <v>14mm*5C</v>
      </c>
      <c r="G30" s="38">
        <f ca="1">SUMIF(A_中繼箱總覽!$F$6:$F$150,$F30,A_中繼箱總覽!$G$6:$G$150)</f>
        <v>0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41">
        <f t="shared" ca="1" si="1"/>
        <v>0</v>
      </c>
    </row>
    <row r="31" spans="4:31" hidden="1">
      <c r="D31" s="34"/>
      <c r="E31" s="39">
        <f t="shared" ref="E31:F31" ca="1" si="17">IF(INDIRECT("線材!"&amp;ADDRESS(ROW(A18)+13,COLUMN(B18)))="","",
INDIRECT("線材!"&amp;ADDRESS(ROW(A18)+13,COLUMN(B18))))</f>
        <v>83</v>
      </c>
      <c r="F31" s="27" t="str">
        <f t="shared" ca="1" si="17"/>
        <v>22mm*4C</v>
      </c>
      <c r="G31" s="38">
        <f ca="1">SUMIF(A_中繼箱總覽!$F$6:$F$150,$F31,A_中繼箱總覽!$G$6:$G$150)</f>
        <v>0</v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41">
        <f t="shared" ca="1" si="1"/>
        <v>0</v>
      </c>
      <c r="AE31" s="44"/>
    </row>
    <row r="32" spans="4:31" hidden="1">
      <c r="D32" s="34"/>
      <c r="E32" s="39">
        <f t="shared" ref="E32:F32" ca="1" si="18">IF(INDIRECT("線材!"&amp;ADDRESS(ROW(A19)+13,COLUMN(B19)))="","",
INDIRECT("線材!"&amp;ADDRESS(ROW(A19)+13,COLUMN(B19))))</f>
        <v>83</v>
      </c>
      <c r="F32" s="27" t="str">
        <f t="shared" ca="1" si="18"/>
        <v>22mm*5C</v>
      </c>
      <c r="G32" s="38">
        <f ca="1">SUMIF(A_中繼箱總覽!$F$6:$F$150,$F32,A_中繼箱總覽!$G$6:$G$150)</f>
        <v>0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41">
        <f t="shared" ca="1" si="1"/>
        <v>0</v>
      </c>
    </row>
    <row r="33" spans="4:31" hidden="1">
      <c r="D33" s="34"/>
      <c r="E33" s="39">
        <f t="shared" ref="E33:F33" ca="1" si="19">IF(INDIRECT("線材!"&amp;ADDRESS(ROW(A20)+13,COLUMN(B20)))="","",
INDIRECT("線材!"&amp;ADDRESS(ROW(A20)+13,COLUMN(B20))))</f>
        <v>110</v>
      </c>
      <c r="F33" s="27" t="str">
        <f t="shared" ca="1" si="19"/>
        <v>38mm*4C</v>
      </c>
      <c r="G33" s="38">
        <f ca="1">SUMIF(A_中繼箱總覽!$F$6:$F$150,$F33,A_中繼箱總覽!$G$6:$G$150)</f>
        <v>0</v>
      </c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41">
        <f t="shared" ca="1" si="1"/>
        <v>0</v>
      </c>
      <c r="AE33" s="44"/>
    </row>
    <row r="34" spans="4:31" hidden="1">
      <c r="D34" s="34"/>
      <c r="E34" s="39">
        <f t="shared" ref="E34:F34" ca="1" si="20">IF(INDIRECT("線材!"&amp;ADDRESS(ROW(A21)+13,COLUMN(B21)))="","",
INDIRECT("線材!"&amp;ADDRESS(ROW(A21)+13,COLUMN(B21))))</f>
        <v>110</v>
      </c>
      <c r="F34" s="27" t="str">
        <f t="shared" ca="1" si="20"/>
        <v>38mm*5C</v>
      </c>
      <c r="G34" s="38">
        <f ca="1">SUMIF(A_中繼箱總覽!$F$6:$F$150,$F34,A_中繼箱總覽!$G$6:$G$150)</f>
        <v>0</v>
      </c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41">
        <f t="shared" ca="1" si="1"/>
        <v>0</v>
      </c>
    </row>
    <row r="35" spans="4:31" hidden="1">
      <c r="D35" s="34"/>
      <c r="E35" s="39">
        <f t="shared" ref="E35:F35" ca="1" si="21">IF(INDIRECT("線材!"&amp;ADDRESS(ROW(A22)+13,COLUMN(B22)))="","",
INDIRECT("線材!"&amp;ADDRESS(ROW(A22)+13,COLUMN(B22))))</f>
        <v>150</v>
      </c>
      <c r="F35" s="27" t="str">
        <f t="shared" ca="1" si="21"/>
        <v>60mm*4單芯線</v>
      </c>
      <c r="G35" s="38">
        <f ca="1">SUMIF(A_中繼箱總覽!$F$6:$F$150,$F35,A_中繼箱總覽!$G$6:$G$150)</f>
        <v>0</v>
      </c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41">
        <f t="shared" ca="1" si="1"/>
        <v>0</v>
      </c>
      <c r="AE35" s="44"/>
    </row>
    <row r="36" spans="4:31" hidden="1">
      <c r="D36" s="34"/>
      <c r="E36" s="39">
        <f t="shared" ref="E36:F36" ca="1" si="22">IF(INDIRECT("線材!"&amp;ADDRESS(ROW(A23)+13,COLUMN(B23)))="","",
INDIRECT("線材!"&amp;ADDRESS(ROW(A23)+13,COLUMN(B23))))</f>
        <v>150</v>
      </c>
      <c r="F36" s="27" t="str">
        <f t="shared" ca="1" si="22"/>
        <v>60mm*5單芯線</v>
      </c>
      <c r="G36" s="38">
        <f ca="1">SUMIF(A_中繼箱總覽!$F$6:$F$150,$F36,A_中繼箱總覽!$G$6:$G$150)</f>
        <v>0</v>
      </c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41">
        <f t="shared" ca="1" si="1"/>
        <v>0</v>
      </c>
    </row>
    <row r="37" spans="4:31" hidden="1">
      <c r="D37" s="34"/>
      <c r="E37" s="39" t="str">
        <f t="shared" ref="E37:F37" ca="1" si="23">IF(INDIRECT("線材!"&amp;ADDRESS(ROW(A24)+13,COLUMN(B24)))="","",
INDIRECT("線材!"&amp;ADDRESS(ROW(A24)+13,COLUMN(B24))))</f>
        <v>220~234A</v>
      </c>
      <c r="F37" s="27" t="str">
        <f t="shared" ca="1" si="23"/>
        <v>80mm*3單芯線</v>
      </c>
      <c r="G37" s="38">
        <f ca="1">SUMIF(A_中繼箱總覽!$F$6:$F$150,$F37,A_中繼箱總覽!$G$6:$G$150)</f>
        <v>0</v>
      </c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41">
        <f t="shared" ca="1" si="1"/>
        <v>0</v>
      </c>
      <c r="AE37" s="44"/>
    </row>
    <row r="38" spans="4:31" hidden="1">
      <c r="D38" s="34"/>
      <c r="E38" s="39" t="str">
        <f t="shared" ref="E38:F38" ca="1" si="24">IF(INDIRECT("線材!"&amp;ADDRESS(ROW(A25)+13,COLUMN(B25)))="","",
INDIRECT("線材!"&amp;ADDRESS(ROW(A25)+13,COLUMN(B25))))</f>
        <v>220~234A</v>
      </c>
      <c r="F38" s="27" t="str">
        <f t="shared" ca="1" si="24"/>
        <v>80mm*3單芯線+地60mm*1單芯線</v>
      </c>
      <c r="G38" s="38">
        <f ca="1">SUMIF(A_中繼箱總覽!$F$6:$F$150,$F38,A_中繼箱總覽!$G$6:$G$150)</f>
        <v>0</v>
      </c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41">
        <f t="shared" ca="1" si="1"/>
        <v>0</v>
      </c>
      <c r="AE38" s="44"/>
    </row>
    <row r="39" spans="4:31" hidden="1">
      <c r="D39" s="34"/>
      <c r="E39" s="39" t="str">
        <f t="shared" ref="E39:F39" ca="1" si="25">IF(INDIRECT("線材!"&amp;ADDRESS(ROW(A26)+13,COLUMN(B26)))="","",
INDIRECT("線材!"&amp;ADDRESS(ROW(A26)+13,COLUMN(B26))))</f>
        <v>235~331A</v>
      </c>
      <c r="F39" s="27" t="str">
        <f t="shared" ca="1" si="25"/>
        <v>100mm*3單芯線+地80mm*1單芯線</v>
      </c>
      <c r="G39" s="38">
        <f ca="1">SUMIF(A_中繼箱總覽!$F$6:$F$150,$F39,A_中繼箱總覽!$G$6:$G$150)</f>
        <v>0</v>
      </c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41">
        <f t="shared" ca="1" si="1"/>
        <v>0</v>
      </c>
      <c r="AE39" s="44"/>
    </row>
    <row r="40" spans="4:31" hidden="1">
      <c r="D40" s="34"/>
      <c r="E40" s="39" t="str">
        <f t="shared" ref="E40:F40" ca="1" si="26">IF(INDIRECT("線材!"&amp;ADDRESS(ROW(A27)+13,COLUMN(B27)))="","",
INDIRECT("線材!"&amp;ADDRESS(ROW(A27)+13,COLUMN(B27))))</f>
        <v>312~332A</v>
      </c>
      <c r="F40" s="27" t="str">
        <f t="shared" ca="1" si="26"/>
        <v>125mm*3單芯線+地100mm*1單芯線</v>
      </c>
      <c r="G40" s="38">
        <f ca="1">SUMIF(A_中繼箱總覽!$F$6:$F$150,$F40,A_中繼箱總覽!$G$6:$G$150)</f>
        <v>0</v>
      </c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41">
        <f t="shared" ca="1" si="1"/>
        <v>0</v>
      </c>
      <c r="AE40" s="44"/>
    </row>
    <row r="41" spans="4:31" hidden="1">
      <c r="D41" s="34"/>
      <c r="E41" s="39" t="str">
        <f t="shared" ref="E41:F41" ca="1" si="27">IF(INDIRECT("線材!"&amp;ADDRESS(ROW(A28)+13,COLUMN(B28)))="","",
INDIRECT("線材!"&amp;ADDRESS(ROW(A28)+13,COLUMN(B28))))</f>
        <v/>
      </c>
      <c r="F41" s="27" t="str">
        <f t="shared" ca="1" si="27"/>
        <v>1.25地線</v>
      </c>
      <c r="G41" s="38">
        <f ca="1">SUMIF(A_中繼箱總覽!$F$6:$F$150,$F41,A_中繼箱總覽!$G$6:$G$150)</f>
        <v>0</v>
      </c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41">
        <f t="shared" ca="1" si="1"/>
        <v>0</v>
      </c>
    </row>
    <row r="42" spans="4:31" hidden="1">
      <c r="D42" s="34"/>
      <c r="E42" s="39" t="str">
        <f t="shared" ref="E42:F42" ca="1" si="28">IF(INDIRECT("線材!"&amp;ADDRESS(ROW(A29)+13,COLUMN(B29)))="","",
INDIRECT("線材!"&amp;ADDRESS(ROW(A29)+13,COLUMN(B29))))</f>
        <v/>
      </c>
      <c r="F42" s="27" t="str">
        <f t="shared" ca="1" si="28"/>
        <v/>
      </c>
      <c r="G42" s="38">
        <f ca="1">SUMIF(A_中繼箱總覽!$F$6:$F$150,$F42,A_中繼箱總覽!$G$6:$G$150)</f>
        <v>0</v>
      </c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41">
        <f t="shared" ca="1" si="1"/>
        <v>0</v>
      </c>
    </row>
    <row r="43" spans="4:31" hidden="1">
      <c r="D43" s="34"/>
      <c r="E43" s="39" t="str">
        <f t="shared" ref="E43:F43" ca="1" si="29">IF(INDIRECT("線材!"&amp;ADDRESS(ROW(A30)+13,COLUMN(B30)))="","",
INDIRECT("線材!"&amp;ADDRESS(ROW(A30)+13,COLUMN(B30))))</f>
        <v>CCLINK線</v>
      </c>
      <c r="F43" s="27" t="str">
        <f t="shared" ca="1" si="29"/>
        <v>CC-Link專用線</v>
      </c>
      <c r="G43" s="38">
        <f ca="1">SUMIF(A_中繼箱總覽!$F$6:$F$150,$F43,A_中繼箱總覽!$G$6:$G$150)</f>
        <v>0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41">
        <f t="shared" ca="1" si="1"/>
        <v>0</v>
      </c>
      <c r="AE43" s="44"/>
    </row>
    <row r="44" spans="4:31">
      <c r="D44" s="34"/>
      <c r="E44" s="39" t="str">
        <f t="shared" ref="E44:F44" ca="1" si="30">IF(INDIRECT("線材!"&amp;ADDRESS(ROW(A31)+13,COLUMN(B31)))="","",
INDIRECT("線材!"&amp;ADDRESS(ROW(A31)+13,COLUMN(B31))))</f>
        <v>通訊</v>
      </c>
      <c r="F44" s="27" t="str">
        <f t="shared" ca="1" si="30"/>
        <v>22AWG*1P</v>
      </c>
      <c r="G44" s="38">
        <f ca="1">SUMIF(A_中繼箱總覽!$F$6:$F$150,$F44,A_中繼箱總覽!$G$6:$G$150)</f>
        <v>9.5</v>
      </c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41">
        <f t="shared" ca="1" si="1"/>
        <v>9.5</v>
      </c>
    </row>
    <row r="45" spans="4:31">
      <c r="D45" s="34"/>
      <c r="E45" s="39" t="str">
        <f t="shared" ref="E45:F45" ca="1" si="31">IF(INDIRECT("線材!"&amp;ADDRESS(ROW(A32)+13,COLUMN(B32)))="","",
INDIRECT("線材!"&amp;ADDRESS(ROW(A32)+13,COLUMN(B32))))</f>
        <v>通訊</v>
      </c>
      <c r="F45" s="27" t="str">
        <f t="shared" ca="1" si="31"/>
        <v>22AWG*2P</v>
      </c>
      <c r="G45" s="38">
        <f ca="1">SUMIF(A_中繼箱總覽!$F$6:$F$150,$F45,A_中繼箱總覽!$G$6:$G$150)</f>
        <v>40</v>
      </c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41">
        <f t="shared" ca="1" si="1"/>
        <v>40</v>
      </c>
      <c r="AE45" s="44"/>
    </row>
    <row r="46" spans="4:31" hidden="1">
      <c r="D46" s="34"/>
      <c r="E46" s="39" t="str">
        <f t="shared" ref="E46:F46" ca="1" si="32">IF(INDIRECT("線材!"&amp;ADDRESS(ROW(A33)+13,COLUMN(B33)))="","",
INDIRECT("線材!"&amp;ADDRESS(ROW(A33)+13,COLUMN(B33))))</f>
        <v>通訊</v>
      </c>
      <c r="F46" s="27" t="str">
        <f t="shared" ca="1" si="32"/>
        <v>22AWG*3P</v>
      </c>
      <c r="G46" s="38">
        <f ca="1">SUMIF(A_中繼箱總覽!$F$6:$F$150,$F46,A_中繼箱總覽!$G$6:$G$150)</f>
        <v>0</v>
      </c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41">
        <f t="shared" ca="1" si="1"/>
        <v>0</v>
      </c>
    </row>
    <row r="47" spans="4:31" hidden="1">
      <c r="D47" s="34"/>
      <c r="E47" s="39" t="str">
        <f t="shared" ref="E47:F47" ca="1" si="33">IF(INDIRECT("線材!"&amp;ADDRESS(ROW(A34)+13,COLUMN(B34)))="","",
INDIRECT("線材!"&amp;ADDRESS(ROW(A34)+13,COLUMN(B34))))</f>
        <v>通訊</v>
      </c>
      <c r="F47" s="27" t="str">
        <f t="shared" ca="1" si="33"/>
        <v>22AWG*4P</v>
      </c>
      <c r="G47" s="38">
        <f ca="1">SUMIF(A_中繼箱總覽!$F$6:$F$150,$F47,A_中繼箱總覽!$G$6:$G$150)</f>
        <v>0</v>
      </c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41">
        <f t="shared" ca="1" si="1"/>
        <v>0</v>
      </c>
    </row>
    <row r="48" spans="4:31" hidden="1">
      <c r="D48" s="34"/>
      <c r="E48" s="39" t="str">
        <f t="shared" ref="E48:F48" ca="1" si="34">IF(INDIRECT("線材!"&amp;ADDRESS(ROW(A35)+13,COLUMN(B35)))="","",
INDIRECT("線材!"&amp;ADDRESS(ROW(A35)+13,COLUMN(B35))))</f>
        <v>通訊</v>
      </c>
      <c r="F48" s="27" t="str">
        <f t="shared" ca="1" si="34"/>
        <v>22AWG*6P</v>
      </c>
      <c r="G48" s="38">
        <f ca="1">SUMIF(A_中繼箱總覽!$F$6:$F$150,$F48,A_中繼箱總覽!$G$6:$G$150)</f>
        <v>0</v>
      </c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41">
        <f t="shared" ca="1" si="1"/>
        <v>0</v>
      </c>
      <c r="AE48" s="44"/>
    </row>
    <row r="49" spans="4:31" hidden="1">
      <c r="D49" s="34"/>
      <c r="E49" s="39" t="str">
        <f t="shared" ref="E49:F49" ca="1" si="35">IF(INDIRECT("線材!"&amp;ADDRESS(ROW(A36)+13,COLUMN(B36)))="","",
INDIRECT("線材!"&amp;ADDRESS(ROW(A36)+13,COLUMN(B36))))</f>
        <v>通訊</v>
      </c>
      <c r="F49" s="27" t="str">
        <f t="shared" ca="1" si="35"/>
        <v>22AWG*6P -2</v>
      </c>
      <c r="G49" s="38">
        <f ca="1">SUMIF(A_中繼箱總覽!$F$6:$F$150,$F49,A_中繼箱總覽!$G$6:$G$150)</f>
        <v>0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41">
        <f t="shared" ca="1" si="1"/>
        <v>0</v>
      </c>
    </row>
    <row r="50" spans="4:31" hidden="1">
      <c r="D50" s="34"/>
      <c r="E50" s="39" t="str">
        <f t="shared" ref="E50:F50" ca="1" si="36">IF(INDIRECT("線材!"&amp;ADDRESS(ROW(A37)+13,COLUMN(B37)))="","",
INDIRECT("線材!"&amp;ADDRESS(ROW(A37)+13,COLUMN(B37))))</f>
        <v>通訊-期貨</v>
      </c>
      <c r="F50" s="27" t="str">
        <f t="shared" ca="1" si="36"/>
        <v>22AWG*12P</v>
      </c>
      <c r="G50" s="38">
        <f ca="1">SUMIF(A_中繼箱總覽!$F$6:$F$150,$F50,A_中繼箱總覽!$G$6:$G$150)</f>
        <v>0</v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41">
        <f t="shared" ca="1" si="1"/>
        <v>0</v>
      </c>
    </row>
    <row r="51" spans="4:31" hidden="1">
      <c r="D51" s="34"/>
      <c r="E51" s="39" t="str">
        <f t="shared" ref="E51:F51" ca="1" si="37">IF(INDIRECT("線材!"&amp;ADDRESS(ROW(A38)+13,COLUMN(B38)))="","",
INDIRECT("線材!"&amp;ADDRESS(ROW(A38)+13,COLUMN(B38))))</f>
        <v>通訊</v>
      </c>
      <c r="F51" s="27" t="str">
        <f t="shared" ca="1" si="37"/>
        <v>22AWG*12P -2</v>
      </c>
      <c r="G51" s="38">
        <f ca="1">SUMIF(A_中繼箱總覽!$F$6:$F$150,$F51,A_中繼箱總覽!$G$6:$G$150)</f>
        <v>0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41">
        <f t="shared" ca="1" si="1"/>
        <v>0</v>
      </c>
      <c r="AE51" s="44"/>
    </row>
    <row r="52" spans="4:31" hidden="1">
      <c r="D52" s="34"/>
      <c r="E52" s="39" t="str">
        <f t="shared" ref="E52:F52" ca="1" si="38">IF(INDIRECT("線材!"&amp;ADDRESS(ROW(A39)+13,COLUMN(B39)))="","",
INDIRECT("線材!"&amp;ADDRESS(ROW(A39)+13,COLUMN(B39))))</f>
        <v>通訊</v>
      </c>
      <c r="F52" s="27" t="str">
        <f t="shared" ca="1" si="38"/>
        <v>22AWG*12P -3</v>
      </c>
      <c r="G52" s="38">
        <f ca="1">SUMIF(A_中繼箱總覽!$F$6:$F$150,$F52,A_中繼箱總覽!$G$6:$G$150)</f>
        <v>0</v>
      </c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41">
        <f t="shared" ca="1" si="1"/>
        <v>0</v>
      </c>
    </row>
    <row r="53" spans="4:31" hidden="1">
      <c r="D53" s="34"/>
      <c r="E53" s="39" t="str">
        <f t="shared" ref="E53:F53" ca="1" si="39">IF(INDIRECT("線材!"&amp;ADDRESS(ROW(A40)+13,COLUMN(B40)))="","",
INDIRECT("線材!"&amp;ADDRESS(ROW(A40)+13,COLUMN(B40))))</f>
        <v>網路線</v>
      </c>
      <c r="F53" s="27" t="str">
        <f t="shared" ca="1" si="39"/>
        <v>PROFINET</v>
      </c>
      <c r="G53" s="38">
        <f ca="1">SUMIF(A_中繼箱總覽!$F$6:$F$150,$F53,A_中繼箱總覽!$G$6:$G$150)</f>
        <v>0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41">
        <f t="shared" ca="1" si="1"/>
        <v>0</v>
      </c>
      <c r="AE53" s="44"/>
    </row>
    <row r="54" spans="4:31">
      <c r="D54" s="34"/>
      <c r="E54" s="39" t="str">
        <f t="shared" ref="E54:F54" ca="1" si="40">IF(INDIRECT("線材!"&amp;ADDRESS(ROW(A41)+13,COLUMN(B41)))="","",
INDIRECT("線材!"&amp;ADDRESS(ROW(A41)+13,COLUMN(B41))))</f>
        <v>網路線</v>
      </c>
      <c r="F54" s="27" t="str">
        <f t="shared" ca="1" si="40"/>
        <v>CAT.6網路線</v>
      </c>
      <c r="G54" s="38">
        <f ca="1">SUMIF(A_中繼箱總覽!$F$6:$F$150,$F54,A_中繼箱總覽!$G$6:$G$150)</f>
        <v>10.5</v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41">
        <f t="shared" ca="1" si="1"/>
        <v>10.5</v>
      </c>
      <c r="AE54" s="44"/>
    </row>
    <row r="55" spans="4:31" hidden="1">
      <c r="D55" s="34"/>
      <c r="E55" s="39" t="str">
        <f t="shared" ref="E55:F55" ca="1" si="41">IF(INDIRECT("線材!"&amp;ADDRESS(ROW(A42)+13,COLUMN(B42)))="","",
INDIRECT("線材!"&amp;ADDRESS(ROW(A42)+13,COLUMN(B42))))</f>
        <v>紅外線電纜</v>
      </c>
      <c r="F55" s="27" t="str">
        <f t="shared" ca="1" si="41"/>
        <v>MQDEC2-506</v>
      </c>
      <c r="G55" s="38">
        <f ca="1">SUMIF(A_中繼箱總覽!$F$6:$F$150,$F55,A_中繼箱總覽!$G$6:$G$150)</f>
        <v>0</v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41">
        <f t="shared" ca="1" si="1"/>
        <v>0</v>
      </c>
      <c r="AE55" s="44"/>
    </row>
    <row r="56" spans="4:31" hidden="1">
      <c r="D56" s="34"/>
      <c r="E56" s="39" t="str">
        <f t="shared" ref="E56:F56" ca="1" si="42">IF(INDIRECT("線材!"&amp;ADDRESS(ROW(A43)+13,COLUMN(B43)))="","",
INDIRECT("線材!"&amp;ADDRESS(ROW(A43)+13,COLUMN(B43))))</f>
        <v>靜電棒電纜10米</v>
      </c>
      <c r="F56" s="27" t="str">
        <f t="shared" ca="1" si="42"/>
        <v>SJ-C10U原廠線</v>
      </c>
      <c r="G56" s="38">
        <f ca="1">SUMIF(A_中繼箱總覽!$F$6:$F$150,$F56,A_中繼箱總覽!$G$6:$G$150)</f>
        <v>0</v>
      </c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41">
        <f t="shared" ca="1" si="1"/>
        <v>0</v>
      </c>
    </row>
    <row r="57" spans="4:31" hidden="1">
      <c r="D57" s="34"/>
      <c r="E57" s="39" t="str">
        <f t="shared" ref="E57:F57" ca="1" si="43">IF(INDIRECT("線材!"&amp;ADDRESS(ROW(A44)+13,COLUMN(B44)))="","",
INDIRECT("線材!"&amp;ADDRESS(ROW(A44)+13,COLUMN(B44))))</f>
        <v>靜電棒電纜5米</v>
      </c>
      <c r="F57" s="27" t="str">
        <f t="shared" ca="1" si="43"/>
        <v>SJ-C5U原廠線</v>
      </c>
      <c r="G57" s="38">
        <f ca="1">SUMIF(A_中繼箱總覽!$F$6:$F$150,$F57,A_中繼箱總覽!$G$6:$G$150)</f>
        <v>0</v>
      </c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41">
        <f t="shared" ca="1" si="1"/>
        <v>0</v>
      </c>
    </row>
    <row r="58" spans="4:31" hidden="1">
      <c r="D58" s="34"/>
      <c r="E58" s="39" t="str">
        <f t="shared" ref="E58:F58" ca="1" si="44">IF(INDIRECT("線材!"&amp;ADDRESS(ROW(A45)+13,COLUMN(B45)))="","",
INDIRECT("線材!"&amp;ADDRESS(ROW(A45)+13,COLUMN(B45))))</f>
        <v>Load cell原廠</v>
      </c>
      <c r="F58" s="27" t="str">
        <f t="shared" ca="1" si="44"/>
        <v>紹凱LC附件線材</v>
      </c>
      <c r="G58" s="38">
        <f ca="1">SUMIF(A_中繼箱總覽!$F$6:$F$150,$F58,A_中繼箱總覽!$G$6:$G$150)</f>
        <v>0</v>
      </c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41">
        <f t="shared" ca="1" si="1"/>
        <v>0</v>
      </c>
      <c r="AE58" s="44"/>
    </row>
    <row r="59" spans="4:31" hidden="1">
      <c r="D59" s="34"/>
      <c r="E59" s="39" t="str">
        <f t="shared" ref="E59:F59" ca="1" si="45">IF(INDIRECT("線材!"&amp;ADDRESS(ROW(A46)+13,COLUMN(B46)))="","",
INDIRECT("線材!"&amp;ADDRESS(ROW(A46)+13,COLUMN(B46))))</f>
        <v>Load cell原廠</v>
      </c>
      <c r="F59" s="27" t="str">
        <f t="shared" ca="1" si="45"/>
        <v>紹凱LC連接線</v>
      </c>
      <c r="G59" s="38">
        <f ca="1">SUMIF(A_中繼箱總覽!$F$6:$F$150,$F59,A_中繼箱總覽!$G$6:$G$150)</f>
        <v>0</v>
      </c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41">
        <f t="shared" ca="1" si="1"/>
        <v>0</v>
      </c>
      <c r="AE59" s="44"/>
    </row>
    <row r="60" spans="4:31" hidden="1">
      <c r="D60" s="34"/>
      <c r="E60" s="39" t="str">
        <f t="shared" ref="E60:F60" ca="1" si="46">IF(INDIRECT("線材!"&amp;ADDRESS(ROW(A47)+13,COLUMN(B47)))="","",
INDIRECT("線材!"&amp;ADDRESS(ROW(A47)+13,COLUMN(B47))))</f>
        <v>Load cell原廠</v>
      </c>
      <c r="F60" s="27" t="str">
        <f t="shared" ca="1" si="46"/>
        <v>重量顯示器LC原廠線</v>
      </c>
      <c r="G60" s="38">
        <f ca="1">SUMIF(A_中繼箱總覽!$F$6:$F$150,$F60,A_中繼箱總覽!$G$6:$G$150)</f>
        <v>0</v>
      </c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41">
        <f t="shared" ca="1" si="1"/>
        <v>0</v>
      </c>
    </row>
    <row r="61" spans="4:31" hidden="1">
      <c r="D61" s="34"/>
      <c r="E61" s="39" t="str">
        <f t="shared" ref="E61:F61" ca="1" si="47">IF(INDIRECT("線材!"&amp;ADDRESS(ROW(A48)+13,COLUMN(B48)))="","",
INDIRECT("線材!"&amp;ADDRESS(ROW(A48)+13,COLUMN(B48))))</f>
        <v>光柵</v>
      </c>
      <c r="F61" s="27" t="str">
        <f t="shared" ca="1" si="47"/>
        <v>光柵原廠線(RX端)-黑</v>
      </c>
      <c r="G61" s="38">
        <f ca="1">SUMIF(A_中繼箱總覽!$F$6:$F$150,$F61,A_中繼箱總覽!$G$6:$G$150)</f>
        <v>0</v>
      </c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41">
        <f t="shared" ca="1" si="1"/>
        <v>0</v>
      </c>
    </row>
    <row r="62" spans="4:31" hidden="1">
      <c r="D62" s="34"/>
      <c r="E62" s="39" t="str">
        <f t="shared" ref="E62:F62" ca="1" si="48">IF(INDIRECT("線材!"&amp;ADDRESS(ROW(A49)+13,COLUMN(B49)))="","",
INDIRECT("線材!"&amp;ADDRESS(ROW(A49)+13,COLUMN(B49))))</f>
        <v>光柵</v>
      </c>
      <c r="F62" s="27" t="str">
        <f t="shared" ca="1" si="48"/>
        <v>光柵原廠線(TX端)-灰</v>
      </c>
      <c r="G62" s="38">
        <f ca="1">SUMIF(A_中繼箱總覽!$F$6:$F$150,$F62,A_中繼箱總覽!$G$6:$G$150)</f>
        <v>0</v>
      </c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41">
        <f t="shared" ca="1" si="1"/>
        <v>0</v>
      </c>
    </row>
    <row r="63" spans="4:31" hidden="1">
      <c r="D63" s="34"/>
      <c r="E63" s="39" t="str">
        <f t="shared" ref="E63:F63" ca="1" si="49">IF(INDIRECT("線材!"&amp;ADDRESS(ROW(A50)+13,COLUMN(B50)))="","",
INDIRECT("線材!"&amp;ADDRESS(ROW(A50)+13,COLUMN(B50))))</f>
        <v>EPC</v>
      </c>
      <c r="F63" s="27" t="str">
        <f t="shared" ca="1" si="49"/>
        <v>EPC超音波原廠線</v>
      </c>
      <c r="G63" s="38">
        <f ca="1">SUMIF(A_中繼箱總覽!$F$6:$F$150,$F63,A_中繼箱總覽!$G$6:$G$150)</f>
        <v>0</v>
      </c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41">
        <f t="shared" ca="1" si="1"/>
        <v>0</v>
      </c>
    </row>
    <row r="64" spans="4:31" hidden="1">
      <c r="D64" s="34"/>
      <c r="E64" s="39" t="str">
        <f t="shared" ref="E64:F64" ca="1" si="50">IF(INDIRECT("線材!"&amp;ADDRESS(ROW(A51)+13,COLUMN(B51)))="","",
INDIRECT("線材!"&amp;ADDRESS(ROW(A51)+13,COLUMN(B51))))</f>
        <v>EPC</v>
      </c>
      <c r="F64" s="27" t="str">
        <f t="shared" ca="1" si="50"/>
        <v>EPC推動器連接線(3條)</v>
      </c>
      <c r="G64" s="38">
        <f ca="1">SUMIF(A_中繼箱總覽!$F$6:$F$150,$F64,A_中繼箱總覽!$G$6:$G$150)</f>
        <v>0</v>
      </c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41">
        <f t="shared" ca="1" si="1"/>
        <v>0</v>
      </c>
    </row>
    <row r="65" spans="4:30" hidden="1">
      <c r="D65" s="34"/>
      <c r="E65" s="39" t="str">
        <f t="shared" ref="E65:F65" ca="1" si="51">IF(INDIRECT("線材!"&amp;ADDRESS(ROW(A52)+13,COLUMN(B52)))="","",
INDIRECT("線材!"&amp;ADDRESS(ROW(A52)+13,COLUMN(B52))))</f>
        <v>熱板</v>
      </c>
      <c r="F65" s="27" t="str">
        <f t="shared" ca="1" si="51"/>
        <v>耐熱線*3</v>
      </c>
      <c r="G65" s="38">
        <f ca="1">SUMIF(A_中繼箱總覽!$F$6:$F$150,$F65,A_中繼箱總覽!$G$6:$G$150)</f>
        <v>0</v>
      </c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41">
        <f t="shared" ca="1" si="1"/>
        <v>0</v>
      </c>
    </row>
    <row r="66" spans="4:30" hidden="1">
      <c r="D66" s="34"/>
      <c r="E66" s="39" t="str">
        <f t="shared" ref="E66:F66" ca="1" si="52">IF(INDIRECT("線材!"&amp;ADDRESS(ROW(A53)+13,COLUMN(B53)))="","",
INDIRECT("線材!"&amp;ADDRESS(ROW(A53)+13,COLUMN(B53))))</f>
        <v>日光燈</v>
      </c>
      <c r="F66" s="27" t="str">
        <f t="shared" ca="1" si="52"/>
        <v>日光燈原廠線</v>
      </c>
      <c r="G66" s="38">
        <f ca="1">SUMIF(A_中繼箱總覽!$F$6:$F$150,$F66,A_中繼箱總覽!$G$6:$G$150)</f>
        <v>0</v>
      </c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41">
        <f t="shared" ca="1" si="1"/>
        <v>0</v>
      </c>
    </row>
    <row r="67" spans="4:30" hidden="1">
      <c r="D67" s="34"/>
      <c r="E67" s="39" t="str">
        <f t="shared" ref="E67:F67" ca="1" si="53">IF(INDIRECT("線材!"&amp;ADDRESS(ROW(A54)+13,COLUMN(B54)))="","",
INDIRECT("線材!"&amp;ADDRESS(ROW(A54)+13,COLUMN(B54))))</f>
        <v>數位顯示面板</v>
      </c>
      <c r="F67" s="27" t="str">
        <f t="shared" ca="1" si="53"/>
        <v>數位顯示面板CN1</v>
      </c>
      <c r="G67" s="38">
        <f ca="1">SUMIF(A_中繼箱總覽!$F$6:$F$150,$F67,A_中繼箱總覽!$G$6:$G$150)</f>
        <v>0</v>
      </c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41">
        <f t="shared" ca="1" si="1"/>
        <v>0</v>
      </c>
    </row>
    <row r="68" spans="4:30" hidden="1">
      <c r="D68" s="34"/>
      <c r="E68" s="39" t="str">
        <f t="shared" ref="E68:F68" ca="1" si="54">IF(INDIRECT("線材!"&amp;ADDRESS(ROW(A55)+13,COLUMN(B55)))="","",
INDIRECT("線材!"&amp;ADDRESS(ROW(A55)+13,COLUMN(B55))))</f>
        <v>數位顯示面板</v>
      </c>
      <c r="F68" s="27" t="str">
        <f t="shared" ca="1" si="54"/>
        <v>數位顯示面板CN2</v>
      </c>
      <c r="G68" s="38">
        <f ca="1">SUMIF(A_中繼箱總覽!$F$6:$F$150,$F68,A_中繼箱總覽!$G$6:$G$150)</f>
        <v>0</v>
      </c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41">
        <f t="shared" ca="1" si="1"/>
        <v>0</v>
      </c>
    </row>
    <row r="69" spans="4:30" hidden="1">
      <c r="D69" s="34"/>
      <c r="E69" s="39" t="str">
        <f t="shared" ref="E69:F69" ca="1" si="55">IF(INDIRECT("線材!"&amp;ADDRESS(ROW(A56)+13,COLUMN(B56)))="","",
INDIRECT("線材!"&amp;ADDRESS(ROW(A56)+13,COLUMN(B56))))</f>
        <v>數位顯示面板</v>
      </c>
      <c r="F69" s="27" t="str">
        <f t="shared" ca="1" si="55"/>
        <v>數位顯示面板CN3</v>
      </c>
      <c r="G69" s="38">
        <f ca="1">SUMIF(A_中繼箱總覽!$F$6:$F$150,$F69,A_中繼箱總覽!$G$6:$G$150)</f>
        <v>0</v>
      </c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41">
        <f t="shared" ca="1" si="1"/>
        <v>0</v>
      </c>
    </row>
    <row r="70" spans="4:30">
      <c r="D70" s="34"/>
      <c r="E70" s="39" t="str">
        <f t="shared" ref="E70:E82" ca="1" si="56">IF(INDIRECT("線材!"&amp;ADDRESS(ROW(A57)+13,COLUMN(B57)))="","",
INDIRECT("線材!"&amp;ADDRESS(ROW(A57)+13,COLUMN(B57))))</f>
        <v/>
      </c>
      <c r="F70" s="27" t="str">
        <f t="shared" ref="F70:F82" ca="1" si="57">IF(INDIRECT("線材!"&amp;ADDRESS(ROW(B57)+13,COLUMN(C57)))="","",
INDIRECT("線材!"&amp;ADDRESS(ROW(B57)+13,COLUMN(C57))))</f>
        <v>原廠線材</v>
      </c>
      <c r="G70" s="38">
        <f ca="1">SUMIF(A_中繼箱總覽!$F$6:$F$150,$F70,A_中繼箱總覽!$G$6:$G$150)</f>
        <v>30</v>
      </c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41">
        <f t="shared" ca="1" si="1"/>
        <v>30</v>
      </c>
    </row>
    <row r="71" spans="4:30">
      <c r="D71" s="34"/>
      <c r="E71" s="39" t="str">
        <f t="shared" ca="1" si="56"/>
        <v/>
      </c>
      <c r="F71" s="27" t="str">
        <f t="shared" ca="1" si="57"/>
        <v>原廠線材-耐曲</v>
      </c>
      <c r="G71" s="38">
        <f ca="1">SUMIF(A_中繼箱總覽!$F$6:$F$150,$F71,A_中繼箱總覽!$G$6:$G$150)</f>
        <v>25</v>
      </c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41">
        <f t="shared" ca="1" si="1"/>
        <v>25</v>
      </c>
    </row>
    <row r="72" spans="4:30" hidden="1">
      <c r="D72" s="34"/>
      <c r="E72" s="39" t="str">
        <f t="shared" ca="1" si="56"/>
        <v>預留</v>
      </c>
      <c r="F72" s="27" t="str">
        <f t="shared" ca="1" si="57"/>
        <v>　</v>
      </c>
      <c r="G72" s="38">
        <f ca="1">SUMIF(A_中繼箱總覽!$F$6:$F$150,$F72,A_中繼箱總覽!$G$6:$G$150)</f>
        <v>0</v>
      </c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41">
        <f t="shared" ca="1" si="1"/>
        <v>0</v>
      </c>
    </row>
    <row r="73" spans="4:30" hidden="1">
      <c r="D73" s="34"/>
      <c r="E73" s="39" t="str">
        <f t="shared" ca="1" si="56"/>
        <v/>
      </c>
      <c r="F73" s="27" t="str">
        <f t="shared" ca="1" si="57"/>
        <v>↑空格(預留用)</v>
      </c>
      <c r="G73" s="38">
        <f ca="1">SUMIF(A_中繼箱總覽!$F$6:$F$150,$F73,A_中繼箱總覽!$G$6:$G$150)</f>
        <v>0</v>
      </c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41">
        <f t="shared" ca="1" si="1"/>
        <v>0</v>
      </c>
    </row>
    <row r="74" spans="4:30" hidden="1">
      <c r="D74" s="34"/>
      <c r="E74" s="39" t="str">
        <f t="shared" ca="1" si="56"/>
        <v/>
      </c>
      <c r="F74" s="27" t="str">
        <f t="shared" ca="1" si="57"/>
        <v/>
      </c>
      <c r="G74" s="38">
        <f ca="1">SUMIF(A_中繼箱總覽!$F$6:$F$150,$F74,A_中繼箱總覽!$G$6:$G$150)</f>
        <v>0</v>
      </c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41">
        <f t="shared" ca="1" si="1"/>
        <v>0</v>
      </c>
    </row>
    <row r="75" spans="4:30" hidden="1">
      <c r="D75" s="34"/>
      <c r="E75" s="39" t="str">
        <f t="shared" ca="1" si="56"/>
        <v/>
      </c>
      <c r="F75" s="27" t="str">
        <f t="shared" ca="1" si="57"/>
        <v/>
      </c>
      <c r="G75" s="38">
        <f ca="1">SUMIF(A_中繼箱總覽!$F$6:$F$150,$F75,A_中繼箱總覽!$G$6:$G$150)</f>
        <v>0</v>
      </c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41">
        <f t="shared" ca="1" si="1"/>
        <v>0</v>
      </c>
    </row>
    <row r="76" spans="4:30" hidden="1">
      <c r="D76" s="34"/>
      <c r="E76" s="39" t="str">
        <f t="shared" ca="1" si="56"/>
        <v/>
      </c>
      <c r="F76" s="27" t="str">
        <f t="shared" ca="1" si="57"/>
        <v/>
      </c>
      <c r="G76" s="38">
        <f ca="1">SUMIF(A_中繼箱總覽!$F$6:$F$150,$F76,A_中繼箱總覽!$G$6:$G$150)</f>
        <v>0</v>
      </c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41">
        <f t="shared" ca="1" si="1"/>
        <v>0</v>
      </c>
    </row>
    <row r="77" spans="4:30" hidden="1">
      <c r="D77" s="34"/>
      <c r="E77" s="39" t="str">
        <f t="shared" ca="1" si="56"/>
        <v/>
      </c>
      <c r="F77" s="27" t="str">
        <f t="shared" ca="1" si="57"/>
        <v/>
      </c>
      <c r="G77" s="38">
        <f ca="1">SUMIF(A_中繼箱總覽!$F$6:$F$150,$F77,A_中繼箱總覽!$G$6:$G$150)</f>
        <v>0</v>
      </c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41">
        <f t="shared" ca="1" si="1"/>
        <v>0</v>
      </c>
    </row>
    <row r="78" spans="4:30" hidden="1">
      <c r="D78" s="34"/>
      <c r="E78" s="39" t="str">
        <f t="shared" ca="1" si="56"/>
        <v/>
      </c>
      <c r="F78" s="27" t="str">
        <f t="shared" ca="1" si="57"/>
        <v/>
      </c>
      <c r="G78" s="38">
        <f ca="1">SUMIF(A_中繼箱總覽!$F$6:$F$150,$F78,A_中繼箱總覽!$G$6:$G$150)</f>
        <v>0</v>
      </c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41">
        <f t="shared" ca="1" si="1"/>
        <v>0</v>
      </c>
    </row>
    <row r="79" spans="4:30" hidden="1">
      <c r="D79" s="34"/>
      <c r="E79" s="39" t="str">
        <f t="shared" ca="1" si="56"/>
        <v/>
      </c>
      <c r="F79" s="27" t="str">
        <f t="shared" ca="1" si="57"/>
        <v/>
      </c>
      <c r="G79" s="38">
        <f ca="1">SUMIF(A_中繼箱總覽!$F$6:$F$150,$F79,A_中繼箱總覽!$G$6:$G$150)</f>
        <v>0</v>
      </c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41">
        <f t="shared" ref="AD79:AD100" ca="1" si="58">IF(F79="耐熱線*3",SUM(G79:AC79)*3,SUM(G79:AC79))</f>
        <v>0</v>
      </c>
    </row>
    <row r="80" spans="4:30" hidden="1">
      <c r="D80" s="34"/>
      <c r="E80" s="39" t="str">
        <f t="shared" ca="1" si="56"/>
        <v/>
      </c>
      <c r="F80" s="27" t="str">
        <f t="shared" ca="1" si="57"/>
        <v/>
      </c>
      <c r="G80" s="38">
        <f ca="1">SUMIF(A_中繼箱總覽!$F$6:$F$150,$F80,A_中繼箱總覽!$G$6:$G$150)</f>
        <v>0</v>
      </c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41">
        <f t="shared" ca="1" si="58"/>
        <v>0</v>
      </c>
    </row>
    <row r="81" spans="4:30" hidden="1">
      <c r="D81" s="34"/>
      <c r="E81" s="39" t="str">
        <f t="shared" ca="1" si="56"/>
        <v/>
      </c>
      <c r="F81" s="27" t="str">
        <f t="shared" ca="1" si="57"/>
        <v/>
      </c>
      <c r="G81" s="38">
        <f ca="1">SUMIF(A_中繼箱總覽!$F$6:$F$150,$F81,A_中繼箱總覽!$G$6:$G$150)</f>
        <v>0</v>
      </c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41">
        <f t="shared" ca="1" si="58"/>
        <v>0</v>
      </c>
    </row>
    <row r="82" spans="4:30" hidden="1">
      <c r="D82" s="34"/>
      <c r="E82" s="39" t="str">
        <f t="shared" ca="1" si="56"/>
        <v/>
      </c>
      <c r="F82" s="27" t="str">
        <f t="shared" ca="1" si="57"/>
        <v/>
      </c>
      <c r="G82" s="38">
        <f ca="1">SUMIF(A_中繼箱總覽!$F$6:$F$150,$F82,A_中繼箱總覽!$G$6:$G$150)</f>
        <v>0</v>
      </c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41">
        <f t="shared" ca="1" si="58"/>
        <v>0</v>
      </c>
    </row>
    <row r="83" spans="4:30" hidden="1">
      <c r="D83" s="34"/>
      <c r="E83" s="39" t="str">
        <f t="shared" ref="E83:F83" ca="1" si="59">IF(INDIRECT("線材!"&amp;ADDRESS(ROW(A70)+13,COLUMN(B70)))="","",
INDIRECT("線材!"&amp;ADDRESS(ROW(A70)+13,COLUMN(B70))))</f>
        <v/>
      </c>
      <c r="F83" s="27" t="str">
        <f t="shared" ca="1" si="59"/>
        <v/>
      </c>
      <c r="G83" s="38">
        <f ca="1">SUMIF(A_中繼箱總覽!$F$6:$F$150,$F83,A_中繼箱總覽!$G$6:$G$150)</f>
        <v>0</v>
      </c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41">
        <f t="shared" ca="1" si="58"/>
        <v>0</v>
      </c>
    </row>
    <row r="84" spans="4:30" hidden="1">
      <c r="D84" s="34"/>
      <c r="E84" s="39" t="str">
        <f t="shared" ref="E84:F84" ca="1" si="60">IF(INDIRECT("線材!"&amp;ADDRESS(ROW(A71)+13,COLUMN(B71)))="","",
INDIRECT("線材!"&amp;ADDRESS(ROW(A71)+13,COLUMN(B71))))</f>
        <v/>
      </c>
      <c r="F84" s="27" t="str">
        <f t="shared" ca="1" si="60"/>
        <v/>
      </c>
      <c r="G84" s="38">
        <f ca="1">SUMIF(A_中繼箱總覽!$F$6:$F$150,$F84,A_中繼箱總覽!$G$6:$G$150)</f>
        <v>0</v>
      </c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41">
        <f t="shared" ca="1" si="58"/>
        <v>0</v>
      </c>
    </row>
    <row r="85" spans="4:30" hidden="1">
      <c r="D85" s="34"/>
      <c r="E85" s="39" t="str">
        <f t="shared" ref="E85:F85" ca="1" si="61">IF(INDIRECT("線材!"&amp;ADDRESS(ROW(A72)+13,COLUMN(B72)))="","",
INDIRECT("線材!"&amp;ADDRESS(ROW(A72)+13,COLUMN(B72))))</f>
        <v/>
      </c>
      <c r="F85" s="27" t="str">
        <f t="shared" ca="1" si="61"/>
        <v/>
      </c>
      <c r="G85" s="38">
        <f ca="1">SUMIF(A_中繼箱總覽!$F$6:$F$150,$F85,A_中繼箱總覽!$G$6:$G$150)</f>
        <v>0</v>
      </c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41">
        <f t="shared" ca="1" si="58"/>
        <v>0</v>
      </c>
    </row>
    <row r="86" spans="4:30" hidden="1">
      <c r="D86" s="34"/>
      <c r="E86" s="39" t="str">
        <f t="shared" ref="E86:F86" ca="1" si="62">IF(INDIRECT("線材!"&amp;ADDRESS(ROW(A73)+13,COLUMN(B73)))="","",
INDIRECT("線材!"&amp;ADDRESS(ROW(A73)+13,COLUMN(B73))))</f>
        <v/>
      </c>
      <c r="F86" s="27" t="str">
        <f t="shared" ca="1" si="62"/>
        <v/>
      </c>
      <c r="G86" s="38">
        <f ca="1">SUMIF(A_中繼箱總覽!$F$6:$F$150,$F86,A_中繼箱總覽!$G$6:$G$150)</f>
        <v>0</v>
      </c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41">
        <f t="shared" ca="1" si="58"/>
        <v>0</v>
      </c>
    </row>
    <row r="87" spans="4:30" hidden="1">
      <c r="D87" s="34"/>
      <c r="E87" s="39" t="str">
        <f t="shared" ref="E87:F87" ca="1" si="63">IF(INDIRECT("線材!"&amp;ADDRESS(ROW(A74)+13,COLUMN(B74)))="","",
INDIRECT("線材!"&amp;ADDRESS(ROW(A74)+13,COLUMN(B74))))</f>
        <v/>
      </c>
      <c r="F87" s="27" t="str">
        <f t="shared" ca="1" si="63"/>
        <v/>
      </c>
      <c r="G87" s="38">
        <f ca="1">SUMIF(A_中繼箱總覽!$F$6:$F$150,$F87,A_中繼箱總覽!$G$6:$G$150)</f>
        <v>0</v>
      </c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41">
        <f t="shared" ca="1" si="58"/>
        <v>0</v>
      </c>
    </row>
    <row r="88" spans="4:30" hidden="1">
      <c r="D88" s="34"/>
      <c r="E88" s="39" t="str">
        <f t="shared" ref="E88:F88" ca="1" si="64">IF(INDIRECT("線材!"&amp;ADDRESS(ROW(A75)+13,COLUMN(B75)))="","",
INDIRECT("線材!"&amp;ADDRESS(ROW(A75)+13,COLUMN(B75))))</f>
        <v/>
      </c>
      <c r="F88" s="27" t="str">
        <f t="shared" ca="1" si="64"/>
        <v/>
      </c>
      <c r="G88" s="38">
        <f ca="1">SUMIF(A_中繼箱總覽!$F$6:$F$150,$F88,A_中繼箱總覽!$G$6:$G$150)</f>
        <v>0</v>
      </c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41">
        <f t="shared" ca="1" si="58"/>
        <v>0</v>
      </c>
    </row>
    <row r="89" spans="4:30" hidden="1">
      <c r="D89" s="34"/>
      <c r="E89" s="39" t="str">
        <f t="shared" ref="E89:F89" ca="1" si="65">IF(INDIRECT("線材!"&amp;ADDRESS(ROW(A76)+13,COLUMN(B76)))="","",
INDIRECT("線材!"&amp;ADDRESS(ROW(A76)+13,COLUMN(B76))))</f>
        <v/>
      </c>
      <c r="F89" s="27" t="str">
        <f t="shared" ca="1" si="65"/>
        <v/>
      </c>
      <c r="G89" s="38">
        <f ca="1">SUMIF(A_中繼箱總覽!$F$6:$F$150,$F89,A_中繼箱總覽!$G$6:$G$150)</f>
        <v>0</v>
      </c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41">
        <f t="shared" ca="1" si="58"/>
        <v>0</v>
      </c>
    </row>
    <row r="90" spans="4:30" hidden="1">
      <c r="D90" s="34"/>
      <c r="E90" s="39" t="str">
        <f t="shared" ref="E90:F90" ca="1" si="66">IF(INDIRECT("線材!"&amp;ADDRESS(ROW(A77)+13,COLUMN(B77)))="","",
INDIRECT("線材!"&amp;ADDRESS(ROW(A77)+13,COLUMN(B77))))</f>
        <v/>
      </c>
      <c r="F90" s="27" t="str">
        <f t="shared" ca="1" si="66"/>
        <v/>
      </c>
      <c r="G90" s="38">
        <f ca="1">SUMIF(A_中繼箱總覽!$F$6:$F$150,$F90,A_中繼箱總覽!$G$6:$G$150)</f>
        <v>0</v>
      </c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41">
        <f t="shared" ca="1" si="58"/>
        <v>0</v>
      </c>
    </row>
    <row r="91" spans="4:30" hidden="1">
      <c r="D91" s="34"/>
      <c r="E91" s="39" t="str">
        <f t="shared" ref="E91:F91" ca="1" si="67">IF(INDIRECT("線材!"&amp;ADDRESS(ROW(A78)+13,COLUMN(B78)))="","",
INDIRECT("線材!"&amp;ADDRESS(ROW(A78)+13,COLUMN(B78))))</f>
        <v/>
      </c>
      <c r="F91" s="27" t="str">
        <f t="shared" ca="1" si="67"/>
        <v/>
      </c>
      <c r="G91" s="38">
        <f ca="1">SUMIF(A_中繼箱總覽!$F$6:$F$150,$F91,A_中繼箱總覽!$G$6:$G$150)</f>
        <v>0</v>
      </c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41">
        <f t="shared" ca="1" si="58"/>
        <v>0</v>
      </c>
    </row>
    <row r="92" spans="4:30" hidden="1">
      <c r="D92" s="34"/>
      <c r="E92" s="39" t="str">
        <f t="shared" ref="E92:F92" ca="1" si="68">IF(INDIRECT("線材!"&amp;ADDRESS(ROW(A79)+13,COLUMN(B79)))="","",
INDIRECT("線材!"&amp;ADDRESS(ROW(A79)+13,COLUMN(B79))))</f>
        <v/>
      </c>
      <c r="F92" s="27" t="str">
        <f t="shared" ca="1" si="68"/>
        <v/>
      </c>
      <c r="G92" s="38">
        <f ca="1">SUMIF(A_中繼箱總覽!$F$6:$F$150,$F92,A_中繼箱總覽!$G$6:$G$150)</f>
        <v>0</v>
      </c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41">
        <f t="shared" ca="1" si="58"/>
        <v>0</v>
      </c>
    </row>
    <row r="93" spans="4:30" hidden="1">
      <c r="D93" s="34"/>
      <c r="E93" s="39" t="str">
        <f t="shared" ref="E93:F93" ca="1" si="69">IF(INDIRECT("線材!"&amp;ADDRESS(ROW(A80)+13,COLUMN(B80)))="","",
INDIRECT("線材!"&amp;ADDRESS(ROW(A80)+13,COLUMN(B80))))</f>
        <v/>
      </c>
      <c r="F93" s="27" t="str">
        <f t="shared" ca="1" si="69"/>
        <v/>
      </c>
      <c r="G93" s="38">
        <f ca="1">SUMIF(A_中繼箱總覽!$F$6:$F$150,$F93,A_中繼箱總覽!$G$6:$G$150)</f>
        <v>0</v>
      </c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41">
        <f t="shared" ca="1" si="58"/>
        <v>0</v>
      </c>
    </row>
    <row r="94" spans="4:30" hidden="1">
      <c r="D94" s="34"/>
      <c r="E94" s="39" t="str">
        <f t="shared" ref="E94:F94" ca="1" si="70">IF(INDIRECT("線材!"&amp;ADDRESS(ROW(A81)+13,COLUMN(B81)))="","",
INDIRECT("線材!"&amp;ADDRESS(ROW(A81)+13,COLUMN(B81))))</f>
        <v/>
      </c>
      <c r="F94" s="27" t="str">
        <f t="shared" ca="1" si="70"/>
        <v/>
      </c>
      <c r="G94" s="38">
        <f ca="1">SUMIF(A_中繼箱總覽!$F$6:$F$150,$F94,A_中繼箱總覽!$G$6:$G$150)</f>
        <v>0</v>
      </c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41">
        <f t="shared" ca="1" si="58"/>
        <v>0</v>
      </c>
    </row>
    <row r="95" spans="4:30" hidden="1">
      <c r="D95" s="34"/>
      <c r="E95" s="39" t="str">
        <f t="shared" ref="E95:F95" ca="1" si="71">IF(INDIRECT("線材!"&amp;ADDRESS(ROW(A82)+13,COLUMN(B82)))="","",
INDIRECT("線材!"&amp;ADDRESS(ROW(A82)+13,COLUMN(B82))))</f>
        <v/>
      </c>
      <c r="F95" s="27" t="str">
        <f t="shared" ca="1" si="71"/>
        <v/>
      </c>
      <c r="G95" s="38">
        <f ca="1">SUMIF(A_中繼箱總覽!$F$6:$F$150,$F95,A_中繼箱總覽!$G$6:$G$150)</f>
        <v>0</v>
      </c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41">
        <f t="shared" ca="1" si="58"/>
        <v>0</v>
      </c>
    </row>
    <row r="96" spans="4:30" hidden="1">
      <c r="D96" s="34"/>
      <c r="E96" s="39" t="str">
        <f t="shared" ref="E96:F96" ca="1" si="72">IF(INDIRECT("線材!"&amp;ADDRESS(ROW(A83)+13,COLUMN(B83)))="","",
INDIRECT("線材!"&amp;ADDRESS(ROW(A83)+13,COLUMN(B83))))</f>
        <v/>
      </c>
      <c r="F96" s="27" t="str">
        <f t="shared" ca="1" si="72"/>
        <v/>
      </c>
      <c r="G96" s="38">
        <f ca="1">SUMIF(A_中繼箱總覽!$F$6:$F$150,$F96,A_中繼箱總覽!$G$6:$G$150)</f>
        <v>0</v>
      </c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41">
        <f t="shared" ca="1" si="58"/>
        <v>0</v>
      </c>
    </row>
    <row r="97" spans="4:30" hidden="1">
      <c r="D97" s="34"/>
      <c r="E97" s="39" t="str">
        <f t="shared" ref="E97:F97" ca="1" si="73">IF(INDIRECT("線材!"&amp;ADDRESS(ROW(A84)+13,COLUMN(B84)))="","",
INDIRECT("線材!"&amp;ADDRESS(ROW(A84)+13,COLUMN(B84))))</f>
        <v/>
      </c>
      <c r="F97" s="27" t="str">
        <f t="shared" ca="1" si="73"/>
        <v/>
      </c>
      <c r="G97" s="38">
        <f ca="1">SUMIF(A_中繼箱總覽!$F$6:$F$150,$F97,A_中繼箱總覽!$G$6:$G$150)</f>
        <v>0</v>
      </c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41">
        <f t="shared" ca="1" si="58"/>
        <v>0</v>
      </c>
    </row>
    <row r="98" spans="4:30" hidden="1">
      <c r="D98" s="34"/>
      <c r="E98" s="39" t="str">
        <f t="shared" ref="E98:F98" ca="1" si="74">IF(INDIRECT("線材!"&amp;ADDRESS(ROW(A85)+13,COLUMN(B85)))="","",
INDIRECT("線材!"&amp;ADDRESS(ROW(A85)+13,COLUMN(B85))))</f>
        <v/>
      </c>
      <c r="F98" s="27" t="str">
        <f t="shared" ca="1" si="74"/>
        <v/>
      </c>
      <c r="G98" s="38">
        <f ca="1">SUMIF(A_中繼箱總覽!$F$6:$F$150,$F98,A_中繼箱總覽!$G$6:$G$150)</f>
        <v>0</v>
      </c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41">
        <f t="shared" ca="1" si="58"/>
        <v>0</v>
      </c>
    </row>
    <row r="99" spans="4:30" hidden="1">
      <c r="D99" s="34"/>
      <c r="E99" s="39" t="str">
        <f t="shared" ref="E99:F99" ca="1" si="75">IF(INDIRECT("線材!"&amp;ADDRESS(ROW(A86)+13,COLUMN(B86)))="","",
INDIRECT("線材!"&amp;ADDRESS(ROW(A86)+13,COLUMN(B86))))</f>
        <v/>
      </c>
      <c r="F99" s="27" t="str">
        <f t="shared" ca="1" si="75"/>
        <v/>
      </c>
      <c r="G99" s="38">
        <f ca="1">SUMIF(A_中繼箱總覽!$F$6:$F$150,$F99,A_中繼箱總覽!$G$6:$G$150)</f>
        <v>0</v>
      </c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41">
        <f t="shared" ca="1" si="58"/>
        <v>0</v>
      </c>
    </row>
    <row r="100" spans="4:30" hidden="1">
      <c r="D100" s="34"/>
      <c r="E100" s="39" t="str">
        <f t="shared" ref="E100:F100" ca="1" si="76">IF(INDIRECT("線材!"&amp;ADDRESS(ROW(A87)+13,COLUMN(B87)))="","",
INDIRECT("線材!"&amp;ADDRESS(ROW(A87)+13,COLUMN(B87))))</f>
        <v/>
      </c>
      <c r="F100" s="27" t="str">
        <f t="shared" ca="1" si="76"/>
        <v/>
      </c>
      <c r="G100" s="38">
        <f ca="1">SUMIF(A_中繼箱總覽!$F$6:$F$150,$F100,A_中繼箱總覽!$G$6:$G$150)</f>
        <v>0</v>
      </c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41">
        <f t="shared" ca="1" si="58"/>
        <v>0</v>
      </c>
    </row>
    <row r="101" spans="4:30">
      <c r="D101" s="34"/>
      <c r="E101" s="40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</row>
    <row r="102" spans="4:30" hidden="1">
      <c r="D102" s="34"/>
      <c r="E102" s="36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AD102"/>
    </row>
    <row r="103" spans="4:30" hidden="1">
      <c r="D103" s="34"/>
      <c r="E103" s="36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AD103"/>
    </row>
    <row r="104" spans="4:30" hidden="1">
      <c r="D104" s="34"/>
      <c r="E104" s="36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AD104"/>
    </row>
    <row r="105" spans="4:30" hidden="1">
      <c r="D105" s="34"/>
      <c r="E105" s="36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AD105"/>
    </row>
    <row r="106" spans="4:30" hidden="1">
      <c r="D106" s="34"/>
      <c r="E106" s="36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AD106"/>
    </row>
    <row r="107" spans="4:30" hidden="1">
      <c r="D107" s="34"/>
      <c r="E107" s="36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AD107"/>
    </row>
    <row r="108" spans="4:30" hidden="1"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AD108"/>
    </row>
    <row r="109" spans="4:30" ht="16.8" hidden="1" thickBot="1">
      <c r="D109" s="34"/>
      <c r="E109" s="34"/>
      <c r="F109" s="3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AD109"/>
    </row>
    <row r="115" spans="5:30" hidden="1">
      <c r="E115"/>
      <c r="AD115"/>
    </row>
    <row r="116" spans="5:30" hidden="1">
      <c r="E116"/>
      <c r="AD116"/>
    </row>
    <row r="117" spans="5:30" hidden="1">
      <c r="E117"/>
      <c r="AD117"/>
    </row>
    <row r="118" spans="5:30" hidden="1">
      <c r="E118"/>
      <c r="AD118"/>
    </row>
    <row r="119" spans="5:30" hidden="1">
      <c r="E119"/>
      <c r="AD119"/>
    </row>
    <row r="120" spans="5:30" hidden="1">
      <c r="E120"/>
      <c r="AD120"/>
    </row>
    <row r="121" spans="5:30" hidden="1">
      <c r="E121"/>
      <c r="AD121"/>
    </row>
    <row r="122" spans="5:30" hidden="1">
      <c r="E122"/>
      <c r="AD122"/>
    </row>
    <row r="123" spans="5:30" hidden="1">
      <c r="E123"/>
      <c r="AD123"/>
    </row>
    <row r="124" spans="5:30" hidden="1">
      <c r="E124"/>
      <c r="AD124"/>
    </row>
    <row r="125" spans="5:30" hidden="1">
      <c r="E125"/>
      <c r="AD125"/>
    </row>
    <row r="126" spans="5:30" hidden="1">
      <c r="E126"/>
      <c r="AD126"/>
    </row>
    <row r="127" spans="5:30" hidden="1">
      <c r="E127"/>
      <c r="AD127"/>
    </row>
    <row r="128" spans="5:30" hidden="1">
      <c r="E128"/>
      <c r="AD128"/>
    </row>
    <row r="129" spans="5:30" hidden="1">
      <c r="E129"/>
      <c r="AD129"/>
    </row>
    <row r="130" spans="5:30" hidden="1">
      <c r="E130"/>
      <c r="AD130"/>
    </row>
    <row r="131" spans="5:30" hidden="1">
      <c r="E131"/>
      <c r="AD131"/>
    </row>
    <row r="132" spans="5:30" hidden="1">
      <c r="E132"/>
      <c r="AD132"/>
    </row>
    <row r="133" spans="5:30" hidden="1">
      <c r="E133"/>
      <c r="AD133"/>
    </row>
    <row r="134" spans="5:30" hidden="1">
      <c r="E134"/>
      <c r="AD134"/>
    </row>
    <row r="135" spans="5:30" hidden="1">
      <c r="E135"/>
      <c r="AD135"/>
    </row>
    <row r="136" spans="5:30" hidden="1">
      <c r="E136"/>
      <c r="AD136"/>
    </row>
    <row r="137" spans="5:30" hidden="1">
      <c r="E137"/>
      <c r="AD137"/>
    </row>
    <row r="138" spans="5:30" hidden="1">
      <c r="E138"/>
      <c r="AD138"/>
    </row>
    <row r="139" spans="5:30" hidden="1">
      <c r="E139"/>
      <c r="AD139"/>
    </row>
    <row r="140" spans="5:30" hidden="1">
      <c r="E140"/>
      <c r="AD140"/>
    </row>
    <row r="141" spans="5:30" hidden="1">
      <c r="E141"/>
      <c r="AD141"/>
    </row>
    <row r="142" spans="5:30" hidden="1">
      <c r="E142"/>
      <c r="AD142"/>
    </row>
    <row r="143" spans="5:30" hidden="1">
      <c r="E143"/>
      <c r="AD143"/>
    </row>
    <row r="144" spans="5:30" hidden="1">
      <c r="E144"/>
      <c r="AD144"/>
    </row>
    <row r="145" spans="5:30" hidden="1">
      <c r="E145"/>
      <c r="AD145"/>
    </row>
    <row r="146" spans="5:30" hidden="1">
      <c r="E146"/>
      <c r="AD146"/>
    </row>
    <row r="147" spans="5:30" hidden="1">
      <c r="E147"/>
      <c r="AD147"/>
    </row>
    <row r="148" spans="5:30" hidden="1">
      <c r="E148"/>
      <c r="AD148"/>
    </row>
    <row r="149" spans="5:30" hidden="1">
      <c r="E149"/>
      <c r="AD149"/>
    </row>
    <row r="150" spans="5:30" hidden="1">
      <c r="E150"/>
      <c r="AD150"/>
    </row>
    <row r="151" spans="5:30" hidden="1">
      <c r="E151"/>
      <c r="AD151"/>
    </row>
    <row r="152" spans="5:30" hidden="1">
      <c r="E152"/>
      <c r="AD152"/>
    </row>
    <row r="153" spans="5:30" hidden="1">
      <c r="E153"/>
      <c r="AD153"/>
    </row>
    <row r="154" spans="5:30" hidden="1">
      <c r="E154"/>
      <c r="AD154"/>
    </row>
    <row r="155" spans="5:30" hidden="1">
      <c r="E155"/>
      <c r="AD155"/>
    </row>
    <row r="156" spans="5:30" hidden="1">
      <c r="E156"/>
      <c r="AD156"/>
    </row>
    <row r="157" spans="5:30" hidden="1">
      <c r="E157"/>
      <c r="AD157"/>
    </row>
    <row r="158" spans="5:30" hidden="1">
      <c r="E158"/>
      <c r="AD158"/>
    </row>
    <row r="159" spans="5:30" hidden="1">
      <c r="E159"/>
      <c r="AD159"/>
    </row>
  </sheetData>
  <autoFilter ref="AD13:AD100">
    <filterColumn colId="0">
      <customFilters>
        <customFilter operator="notEqual" val=" "/>
      </customFilters>
    </filterColumn>
  </autoFilter>
  <phoneticPr fontId="1" type="noConversion"/>
  <pageMargins left="0.23622047244094491" right="0.23622047244094491" top="0.74803149606299213" bottom="0.74803149606299213" header="0.31496062992125984" footer="0.31496062992125984"/>
  <pageSetup paperSize="9" scale="95" orientation="landscape" r:id="rId1"/>
  <headerFooter>
    <oddHeader>&amp;C&amp;"-,粗體"&amp;18孟申機械 電控施工表
&amp;A</oddHeader>
    <oddFooter>&amp;L&amp;P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"/>
  <sheetViews>
    <sheetView workbookViewId="0">
      <selection activeCell="R2" sqref="R2"/>
    </sheetView>
  </sheetViews>
  <sheetFormatPr defaultRowHeight="16.2"/>
  <cols>
    <col min="1" max="1" width="6.77734375" customWidth="1"/>
    <col min="2" max="2" width="5.5546875" customWidth="1"/>
    <col min="3" max="4" width="6.33203125" customWidth="1"/>
    <col min="5" max="5" width="5.5546875" customWidth="1"/>
    <col min="6" max="7" width="6.33203125" customWidth="1"/>
    <col min="8" max="8" width="5.5546875" customWidth="1"/>
    <col min="9" max="10" width="6.33203125" customWidth="1"/>
    <col min="11" max="11" width="5.5546875" customWidth="1"/>
    <col min="12" max="13" width="6.33203125" customWidth="1"/>
    <col min="14" max="14" width="5.5546875" customWidth="1"/>
    <col min="15" max="16" width="6.33203125" customWidth="1"/>
    <col min="17" max="17" width="6.77734375" customWidth="1"/>
    <col min="18" max="18" width="9.44140625" customWidth="1"/>
  </cols>
  <sheetData>
    <row r="2" spans="1:18">
      <c r="H2" s="127" t="s">
        <v>499</v>
      </c>
      <c r="I2" s="128"/>
      <c r="J2" s="128"/>
      <c r="K2" s="129"/>
    </row>
    <row r="4" spans="1:18">
      <c r="C4" s="130" t="s">
        <v>457</v>
      </c>
      <c r="D4" s="130"/>
      <c r="F4" s="130" t="s">
        <v>458</v>
      </c>
      <c r="G4" s="130"/>
      <c r="I4" s="130" t="s">
        <v>459</v>
      </c>
      <c r="J4" s="130"/>
      <c r="L4" s="130" t="s">
        <v>460</v>
      </c>
      <c r="M4" s="130"/>
      <c r="O4" s="130" t="s">
        <v>461</v>
      </c>
      <c r="P4" s="130"/>
    </row>
    <row r="5" spans="1:18">
      <c r="C5" s="83">
        <v>2</v>
      </c>
      <c r="F5" s="83">
        <v>4</v>
      </c>
      <c r="I5" s="83">
        <v>6</v>
      </c>
      <c r="L5" s="83">
        <v>8</v>
      </c>
      <c r="O5" s="83">
        <v>10</v>
      </c>
    </row>
    <row r="6" spans="1:18">
      <c r="C6" s="83"/>
      <c r="F6" s="83"/>
      <c r="I6" s="83"/>
      <c r="L6" s="83"/>
      <c r="O6" s="83"/>
    </row>
    <row r="7" spans="1:18" ht="16.8" customHeight="1" thickBot="1">
      <c r="C7" s="132" t="s">
        <v>500</v>
      </c>
      <c r="D7" s="133"/>
      <c r="E7" s="85">
        <v>3</v>
      </c>
      <c r="F7" s="132" t="s">
        <v>500</v>
      </c>
      <c r="G7" s="133"/>
      <c r="H7" s="85">
        <v>5</v>
      </c>
      <c r="I7" s="132" t="s">
        <v>500</v>
      </c>
      <c r="J7" s="133"/>
      <c r="K7" s="85">
        <v>7</v>
      </c>
      <c r="L7" s="132" t="s">
        <v>500</v>
      </c>
      <c r="M7" s="133"/>
      <c r="N7" s="85">
        <v>9</v>
      </c>
      <c r="O7" s="132" t="s">
        <v>500</v>
      </c>
      <c r="P7" s="133"/>
      <c r="Q7" s="85">
        <v>11</v>
      </c>
      <c r="R7" s="81" t="s">
        <v>463</v>
      </c>
    </row>
    <row r="8" spans="1:18" ht="16.8" thickTop="1">
      <c r="C8" s="133"/>
      <c r="D8" s="133"/>
      <c r="F8" s="133"/>
      <c r="G8" s="133"/>
      <c r="I8" s="133"/>
      <c r="J8" s="133"/>
      <c r="L8" s="133"/>
      <c r="M8" s="133"/>
      <c r="O8" s="133"/>
      <c r="P8" s="133"/>
      <c r="R8" s="71" t="s">
        <v>497</v>
      </c>
    </row>
    <row r="9" spans="1:18">
      <c r="C9" s="83"/>
    </row>
    <row r="10" spans="1:18">
      <c r="C10" s="83">
        <v>1</v>
      </c>
    </row>
    <row r="11" spans="1:18">
      <c r="C11" s="134" t="s">
        <v>496</v>
      </c>
      <c r="D11" s="129"/>
    </row>
    <row r="12" spans="1:18" ht="16.8" thickBot="1">
      <c r="A12" s="131" t="s">
        <v>462</v>
      </c>
      <c r="B12" s="82"/>
      <c r="C12" s="84"/>
    </row>
    <row r="13" spans="1:18" ht="16.8" thickTop="1">
      <c r="A13" s="131"/>
    </row>
  </sheetData>
  <mergeCells count="13">
    <mergeCell ref="H2:K2"/>
    <mergeCell ref="O4:P4"/>
    <mergeCell ref="A12:A13"/>
    <mergeCell ref="C4:D4"/>
    <mergeCell ref="F4:G4"/>
    <mergeCell ref="I4:J4"/>
    <mergeCell ref="L4:M4"/>
    <mergeCell ref="C7:D8"/>
    <mergeCell ref="F7:G8"/>
    <mergeCell ref="I7:J8"/>
    <mergeCell ref="L7:M8"/>
    <mergeCell ref="O7:P8"/>
    <mergeCell ref="C11:D1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已命名的範圍</vt:lpstr>
      </vt:variant>
      <vt:variant>
        <vt:i4>11</vt:i4>
      </vt:variant>
    </vt:vector>
  </HeadingPairs>
  <TitlesOfParts>
    <vt:vector size="25" baseType="lpstr">
      <vt:lpstr>線材</vt:lpstr>
      <vt:lpstr>端子</vt:lpstr>
      <vt:lpstr>歐規腳位</vt:lpstr>
      <vt:lpstr>歐規連接器(空白)</vt:lpstr>
      <vt:lpstr>表(空白)</vt:lpstr>
      <vt:lpstr>封面</vt:lpstr>
      <vt:lpstr>中繼箱位置</vt:lpstr>
      <vt:lpstr>A_中繼箱</vt:lpstr>
      <vt:lpstr>A_中繼箱快拆</vt:lpstr>
      <vt:lpstr>A_中繼箱端子台</vt:lpstr>
      <vt:lpstr>A_中繼箱總覽</vt:lpstr>
      <vt:lpstr>B_E84中繼盤</vt:lpstr>
      <vt:lpstr>總線長統計</vt:lpstr>
      <vt:lpstr>rs-485</vt:lpstr>
      <vt:lpstr>A_中繼箱!Print_Area</vt:lpstr>
      <vt:lpstr>A_中繼箱快拆!Print_Area</vt:lpstr>
      <vt:lpstr>A_中繼箱端子台!Print_Area</vt:lpstr>
      <vt:lpstr>B_E84中繼盤!Print_Area</vt:lpstr>
      <vt:lpstr>中繼箱位置!Print_Area</vt:lpstr>
      <vt:lpstr>'表(空白)'!Print_Area</vt:lpstr>
      <vt:lpstr>封面!Print_Area</vt:lpstr>
      <vt:lpstr>'歐規連接器(空白)'!Print_Area</vt:lpstr>
      <vt:lpstr>總線長統計!Print_Area</vt:lpstr>
      <vt:lpstr>A_中繼箱總覽!Print_Titles</vt:lpstr>
      <vt:lpstr>總線長統計!Print_Titles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電控設計俞允</dc:creator>
  <cp:lastModifiedBy>電控-廖宥甯</cp:lastModifiedBy>
  <cp:lastPrinted>2022-03-17T10:49:02Z</cp:lastPrinted>
  <dcterms:created xsi:type="dcterms:W3CDTF">2018-09-04T03:25:46Z</dcterms:created>
  <dcterms:modified xsi:type="dcterms:W3CDTF">2022-04-20T03:47:18Z</dcterms:modified>
</cp:coreProperties>
</file>