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192.168.1.3\24.設計電控資料夾\D_03.廠內資料庫\22013_聚合興_GW2含浸機[山東威海]\4.電路圖\"/>
    </mc:Choice>
  </mc:AlternateContent>
  <bookViews>
    <workbookView xWindow="0" yWindow="0" windowWidth="28800" windowHeight="12390" firstSheet="5" activeTab="7"/>
  </bookViews>
  <sheets>
    <sheet name="線材" sheetId="20" state="hidden" r:id="rId1"/>
    <sheet name="端子" sheetId="39" state="hidden" r:id="rId2"/>
    <sheet name="歐規腳位" sheetId="50" state="hidden" r:id="rId3"/>
    <sheet name="歐規連接器(空白)" sheetId="150" state="hidden" r:id="rId4"/>
    <sheet name="表(空白)" sheetId="157" state="hidden" r:id="rId5"/>
    <sheet name="封面" sheetId="141" r:id="rId6"/>
    <sheet name="中繼箱位置" sheetId="153" r:id="rId7"/>
    <sheet name="P_電源" sheetId="167" r:id="rId8"/>
    <sheet name="P_電源總覽" sheetId="168" r:id="rId9"/>
    <sheet name="R_RS485" sheetId="169" r:id="rId10"/>
    <sheet name="R_RS485總覽" sheetId="170" r:id="rId11"/>
    <sheet name="N_網路" sheetId="171" r:id="rId12"/>
    <sheet name="N_網路總覽" sheetId="172" r:id="rId13"/>
    <sheet name="A_RM01" sheetId="166" r:id="rId14"/>
    <sheet name="A_RM01快拆" sheetId="156" r:id="rId15"/>
    <sheet name="A_RM01端子台" sheetId="104" state="hidden" r:id="rId16"/>
    <sheet name="A_RM01總覽" sheetId="164" r:id="rId17"/>
    <sheet name="B_RM02" sheetId="173" r:id="rId18"/>
    <sheet name="B_RM02快拆" sheetId="174" r:id="rId19"/>
    <sheet name="B_RM02端子台" sheetId="175" state="hidden" r:id="rId20"/>
    <sheet name="B_RM02總覽" sheetId="176" r:id="rId21"/>
    <sheet name="C_RM03" sheetId="177" r:id="rId22"/>
    <sheet name="C_RM03快拆" sheetId="178" r:id="rId23"/>
    <sheet name="C_RM03端子台" sheetId="179" state="hidden" r:id="rId24"/>
    <sheet name="C_RM03總覽" sheetId="180" r:id="rId25"/>
    <sheet name="D_RM04" sheetId="181" r:id="rId26"/>
    <sheet name="D_RM04快拆" sheetId="182" r:id="rId27"/>
    <sheet name="D_RM04端子台" sheetId="183" state="hidden" r:id="rId28"/>
    <sheet name="D_RM04總覽" sheetId="184" r:id="rId29"/>
    <sheet name="E_RM05" sheetId="185" r:id="rId30"/>
    <sheet name="E_RM05快拆" sheetId="186" state="hidden" r:id="rId31"/>
    <sheet name="E_RM05端子台" sheetId="187" state="hidden" r:id="rId32"/>
    <sheet name="E_RM05總覽" sheetId="188" r:id="rId33"/>
    <sheet name="F_電控箱" sheetId="189" r:id="rId34"/>
    <sheet name="F_電控箱快拆" sheetId="190" r:id="rId35"/>
    <sheet name="F_電控箱總覽" sheetId="191" r:id="rId36"/>
    <sheet name="總線長統計" sheetId="127" r:id="rId37"/>
  </sheets>
  <definedNames>
    <definedName name="_xlnm._FilterDatabase" localSheetId="15" hidden="1">A_RM01端子台!#REF!</definedName>
    <definedName name="_xlnm._FilterDatabase" localSheetId="16" hidden="1">A_RM01總覽!$E$5:$G$149</definedName>
    <definedName name="_xlnm._FilterDatabase" localSheetId="19" hidden="1">B_RM02端子台!#REF!</definedName>
    <definedName name="_xlnm._FilterDatabase" localSheetId="20" hidden="1">B_RM02總覽!$E$5:$G$149</definedName>
    <definedName name="_xlnm._FilterDatabase" localSheetId="23" hidden="1">C_RM03端子台!#REF!</definedName>
    <definedName name="_xlnm._FilterDatabase" localSheetId="24" hidden="1">C_RM03總覽!$E$5:$G$149</definedName>
    <definedName name="_xlnm._FilterDatabase" localSheetId="27" hidden="1">D_RM04端子台!#REF!</definedName>
    <definedName name="_xlnm._FilterDatabase" localSheetId="28" hidden="1">D_RM04總覽!$E$5:$G$149</definedName>
    <definedName name="_xlnm._FilterDatabase" localSheetId="31" hidden="1">E_RM05端子台!#REF!</definedName>
    <definedName name="_xlnm._FilterDatabase" localSheetId="32" hidden="1">E_RM05總覽!$E$5:$G$149</definedName>
    <definedName name="_xlnm._FilterDatabase" localSheetId="35" hidden="1">F_電控箱總覽!$E$5:$G$149</definedName>
    <definedName name="_xlnm._FilterDatabase" localSheetId="12" hidden="1">N_網路總覽!$E$5:$G$149</definedName>
    <definedName name="_xlnm._FilterDatabase" localSheetId="8" hidden="1">P_電源總覽!$E$5:$G$149</definedName>
    <definedName name="_xlnm._FilterDatabase" localSheetId="10" hidden="1">R_RS485總覽!$E$5:$G$149</definedName>
    <definedName name="_xlnm._FilterDatabase" localSheetId="36" hidden="1">總線長統計!$AD$13:$AD$100</definedName>
    <definedName name="_xlnm.Extract" localSheetId="15">A_RM01端子台!#REF!</definedName>
    <definedName name="_xlnm.Extract" localSheetId="19">B_RM02端子台!#REF!</definedName>
    <definedName name="_xlnm.Extract" localSheetId="23">C_RM03端子台!#REF!</definedName>
    <definedName name="_xlnm.Extract" localSheetId="27">D_RM04端子台!#REF!</definedName>
    <definedName name="_xlnm.Extract" localSheetId="31">E_RM05端子台!#REF!</definedName>
    <definedName name="_xlnm.Print_Area" localSheetId="13">A_RM01!$A$4:$Y$350</definedName>
    <definedName name="_xlnm.Print_Area" localSheetId="14">A_RM01快拆!$D$1:$AC$37</definedName>
    <definedName name="_xlnm.Print_Area" localSheetId="15">A_RM01端子台!$A$1:$BJ$46</definedName>
    <definedName name="_xlnm.Print_Area" localSheetId="17">B_RM02!$A$4:$Y$300</definedName>
    <definedName name="_xlnm.Print_Area" localSheetId="18">B_RM02快拆!$D$1:$AC$37</definedName>
    <definedName name="_xlnm.Print_Area" localSheetId="19">B_RM02端子台!$A$1:$BJ$46</definedName>
    <definedName name="_xlnm.Print_Area" localSheetId="21">C_RM03!$A$4:$Y$300</definedName>
    <definedName name="_xlnm.Print_Area" localSheetId="22">C_RM03快拆!$D$1:$AC$37</definedName>
    <definedName name="_xlnm.Print_Area" localSheetId="23">C_RM03端子台!$A$1:$BJ$46</definedName>
    <definedName name="_xlnm.Print_Area" localSheetId="25">D_RM04!$A$4:$Y$200</definedName>
    <definedName name="_xlnm.Print_Area" localSheetId="26">D_RM04快拆!$D$1:$AC$37</definedName>
    <definedName name="_xlnm.Print_Area" localSheetId="27">D_RM04端子台!$A$1:$BJ$46</definedName>
    <definedName name="_xlnm.Print_Area" localSheetId="29">E_RM05!$A$4:$Y$250</definedName>
    <definedName name="_xlnm.Print_Area" localSheetId="30">E_RM05快拆!$D$1:$AC$37</definedName>
    <definedName name="_xlnm.Print_Area" localSheetId="31">E_RM05端子台!$A$1:$BJ$46</definedName>
    <definedName name="_xlnm.Print_Area" localSheetId="33">F_電控箱!$A$4:$Y$100</definedName>
    <definedName name="_xlnm.Print_Area" localSheetId="34">F_電控箱快拆!$D$1:$AC$37</definedName>
    <definedName name="_xlnm.Print_Area" localSheetId="11">N_網路!$A$4:$Y$350</definedName>
    <definedName name="_xlnm.Print_Area" localSheetId="7">P_電源!$A$4:$Y$150</definedName>
    <definedName name="_xlnm.Print_Area" localSheetId="9">R_RS485!$A$4:$Y$150</definedName>
    <definedName name="_xlnm.Print_Area" localSheetId="6">中繼箱位置!$A$2:$AB$28</definedName>
    <definedName name="_xlnm.Print_Area" localSheetId="4">'表(空白)'!$A$4:$Y$600</definedName>
    <definedName name="_xlnm.Print_Area" localSheetId="5">封面!$A$1:$N$31</definedName>
    <definedName name="_xlnm.Print_Area" localSheetId="3">'歐規連接器(空白)'!$D$1:$AC$37</definedName>
    <definedName name="_xlnm.Print_Area" localSheetId="36">總線長統計!$A$2:$AD$100</definedName>
    <definedName name="_xlnm.Print_Titles" localSheetId="16">A_RM01總覽!$4:$5</definedName>
    <definedName name="_xlnm.Print_Titles" localSheetId="20">B_RM02總覽!$4:$5</definedName>
    <definedName name="_xlnm.Print_Titles" localSheetId="24">C_RM03總覽!$4:$5</definedName>
    <definedName name="_xlnm.Print_Titles" localSheetId="28">D_RM04總覽!$4:$5</definedName>
    <definedName name="_xlnm.Print_Titles" localSheetId="32">E_RM05總覽!$4:$5</definedName>
    <definedName name="_xlnm.Print_Titles" localSheetId="35">F_電控箱總覽!$4:$5</definedName>
    <definedName name="_xlnm.Print_Titles" localSheetId="12">N_網路總覽!$4:$5</definedName>
    <definedName name="_xlnm.Print_Titles" localSheetId="8">P_電源總覽!$4:$5</definedName>
    <definedName name="_xlnm.Print_Titles" localSheetId="10">R_RS485總覽!$4:$5</definedName>
    <definedName name="_xlnm.Print_Titles" localSheetId="36">總線長統計!$13:$13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77" i="189" l="1"/>
  <c r="W577" i="189" s="1"/>
  <c r="X577" i="189" s="1"/>
  <c r="N577" i="189"/>
  <c r="O577" i="189" s="1"/>
  <c r="P577" i="189" s="1"/>
  <c r="G577" i="189"/>
  <c r="H577" i="189" s="1"/>
  <c r="F577" i="189"/>
  <c r="W552" i="189"/>
  <c r="X552" i="189" s="1"/>
  <c r="V552" i="189"/>
  <c r="N552" i="189"/>
  <c r="O552" i="189" s="1"/>
  <c r="P552" i="189" s="1"/>
  <c r="H552" i="189"/>
  <c r="F552" i="189"/>
  <c r="G552" i="189" s="1"/>
  <c r="W527" i="189"/>
  <c r="X527" i="189" s="1"/>
  <c r="V527" i="189"/>
  <c r="N527" i="189"/>
  <c r="O527" i="189" s="1"/>
  <c r="P527" i="189" s="1"/>
  <c r="F527" i="189"/>
  <c r="G527" i="189" s="1"/>
  <c r="H527" i="189" s="1"/>
  <c r="W502" i="189"/>
  <c r="X502" i="189" s="1"/>
  <c r="V502" i="189"/>
  <c r="N502" i="189"/>
  <c r="O502" i="189" s="1"/>
  <c r="P502" i="189" s="1"/>
  <c r="G502" i="189"/>
  <c r="H502" i="189" s="1"/>
  <c r="F502" i="189"/>
  <c r="V477" i="189"/>
  <c r="W477" i="189" s="1"/>
  <c r="X477" i="189" s="1"/>
  <c r="N477" i="189"/>
  <c r="O477" i="189" s="1"/>
  <c r="P477" i="189" s="1"/>
  <c r="F477" i="189"/>
  <c r="G477" i="189" s="1"/>
  <c r="H477" i="189" s="1"/>
  <c r="W452" i="189"/>
  <c r="X452" i="189" s="1"/>
  <c r="V452" i="189"/>
  <c r="O452" i="189"/>
  <c r="P452" i="189" s="1"/>
  <c r="N452" i="189"/>
  <c r="F452" i="189"/>
  <c r="G452" i="189" s="1"/>
  <c r="H452" i="189" s="1"/>
  <c r="V427" i="189"/>
  <c r="W427" i="189" s="1"/>
  <c r="X427" i="189" s="1"/>
  <c r="O427" i="189"/>
  <c r="P427" i="189" s="1"/>
  <c r="N427" i="189"/>
  <c r="F427" i="189"/>
  <c r="G427" i="189" s="1"/>
  <c r="H427" i="189" s="1"/>
  <c r="V402" i="189"/>
  <c r="W402" i="189" s="1"/>
  <c r="X402" i="189" s="1"/>
  <c r="N402" i="189"/>
  <c r="O402" i="189" s="1"/>
  <c r="P402" i="189" s="1"/>
  <c r="F402" i="189"/>
  <c r="G402" i="189" s="1"/>
  <c r="H402" i="189" s="1"/>
  <c r="W377" i="189"/>
  <c r="X377" i="189" s="1"/>
  <c r="V377" i="189"/>
  <c r="O377" i="189"/>
  <c r="P377" i="189" s="1"/>
  <c r="N377" i="189"/>
  <c r="F377" i="189"/>
  <c r="G377" i="189" s="1"/>
  <c r="H377" i="189" s="1"/>
  <c r="V352" i="189"/>
  <c r="W352" i="189" s="1"/>
  <c r="X352" i="189" s="1"/>
  <c r="N352" i="189"/>
  <c r="O352" i="189" s="1"/>
  <c r="P352" i="189" s="1"/>
  <c r="F352" i="189"/>
  <c r="G352" i="189" s="1"/>
  <c r="H352" i="189" s="1"/>
  <c r="V327" i="189"/>
  <c r="W327" i="189" s="1"/>
  <c r="X327" i="189" s="1"/>
  <c r="O327" i="189"/>
  <c r="P327" i="189" s="1"/>
  <c r="N327" i="189"/>
  <c r="G327" i="189"/>
  <c r="H327" i="189" s="1"/>
  <c r="F327" i="189"/>
  <c r="V302" i="189"/>
  <c r="W302" i="189" s="1"/>
  <c r="X302" i="189" s="1"/>
  <c r="N302" i="189"/>
  <c r="O302" i="189" s="1"/>
  <c r="P302" i="189" s="1"/>
  <c r="H302" i="189"/>
  <c r="G302" i="189"/>
  <c r="F302" i="189"/>
  <c r="V277" i="189"/>
  <c r="W277" i="189" s="1"/>
  <c r="X277" i="189" s="1"/>
  <c r="N277" i="189"/>
  <c r="O277" i="189" s="1"/>
  <c r="P277" i="189" s="1"/>
  <c r="F277" i="189"/>
  <c r="G277" i="189" s="1"/>
  <c r="H277" i="189" s="1"/>
  <c r="W252" i="189"/>
  <c r="X252" i="189" s="1"/>
  <c r="V252" i="189"/>
  <c r="O252" i="189"/>
  <c r="P252" i="189" s="1"/>
  <c r="N252" i="189"/>
  <c r="F252" i="189"/>
  <c r="G252" i="189" s="1"/>
  <c r="H252" i="189" s="1"/>
  <c r="V227" i="189"/>
  <c r="W227" i="189" s="1"/>
  <c r="X227" i="189" s="1"/>
  <c r="N227" i="189"/>
  <c r="O227" i="189" s="1"/>
  <c r="P227" i="189" s="1"/>
  <c r="F227" i="189"/>
  <c r="G227" i="189" s="1"/>
  <c r="H227" i="189" s="1"/>
  <c r="W202" i="189"/>
  <c r="X202" i="189" s="1"/>
  <c r="V202" i="189"/>
  <c r="N202" i="189"/>
  <c r="O202" i="189" s="1"/>
  <c r="P202" i="189" s="1"/>
  <c r="F202" i="189"/>
  <c r="G202" i="189" s="1"/>
  <c r="H202" i="189" s="1"/>
  <c r="V177" i="189"/>
  <c r="W177" i="189" s="1"/>
  <c r="X177" i="189" s="1"/>
  <c r="N177" i="189"/>
  <c r="O177" i="189" s="1"/>
  <c r="P177" i="189" s="1"/>
  <c r="F177" i="189"/>
  <c r="G177" i="189" s="1"/>
  <c r="H177" i="189" s="1"/>
  <c r="W152" i="189"/>
  <c r="X152" i="189" s="1"/>
  <c r="V152" i="189"/>
  <c r="N152" i="189"/>
  <c r="O152" i="189" s="1"/>
  <c r="P152" i="189" s="1"/>
  <c r="G152" i="189"/>
  <c r="H152" i="189" s="1"/>
  <c r="F152" i="189"/>
  <c r="V127" i="189"/>
  <c r="W127" i="189" s="1"/>
  <c r="X127" i="189" s="1"/>
  <c r="N127" i="189"/>
  <c r="O127" i="189" s="1"/>
  <c r="P127" i="189" s="1"/>
  <c r="F127" i="189"/>
  <c r="G127" i="189" s="1"/>
  <c r="H127" i="189" s="1"/>
  <c r="W102" i="189"/>
  <c r="X102" i="189" s="1"/>
  <c r="V102" i="189"/>
  <c r="N102" i="189"/>
  <c r="O102" i="189" s="1"/>
  <c r="P102" i="189" s="1"/>
  <c r="G102" i="189"/>
  <c r="H102" i="189" s="1"/>
  <c r="F102" i="189"/>
  <c r="V77" i="189"/>
  <c r="W77" i="189" s="1"/>
  <c r="X77" i="189" s="1"/>
  <c r="O77" i="189"/>
  <c r="P77" i="189" s="1"/>
  <c r="N77" i="189"/>
  <c r="F77" i="189"/>
  <c r="G77" i="189" s="1"/>
  <c r="H77" i="189" s="1"/>
  <c r="V52" i="189"/>
  <c r="W52" i="189" s="1"/>
  <c r="X52" i="189" s="1"/>
  <c r="N52" i="189"/>
  <c r="O52" i="189" s="1"/>
  <c r="P52" i="189" s="1"/>
  <c r="F52" i="189"/>
  <c r="G52" i="189" s="1"/>
  <c r="H52" i="189" s="1"/>
  <c r="V27" i="189"/>
  <c r="W27" i="189" s="1"/>
  <c r="X27" i="189" s="1"/>
  <c r="N27" i="189"/>
  <c r="O27" i="189" s="1"/>
  <c r="P27" i="189" s="1"/>
  <c r="F27" i="189"/>
  <c r="G27" i="189" s="1"/>
  <c r="H27" i="189" s="1"/>
  <c r="V2" i="189"/>
  <c r="W2" i="189" s="1"/>
  <c r="X2" i="189" s="1"/>
  <c r="N2" i="189"/>
  <c r="O2" i="189" s="1"/>
  <c r="P2" i="189" s="1"/>
  <c r="F2" i="189"/>
  <c r="G2" i="189" s="1"/>
  <c r="H2" i="189" s="1"/>
  <c r="V577" i="185" l="1"/>
  <c r="W577" i="185" s="1"/>
  <c r="X577" i="185" s="1"/>
  <c r="N577" i="185"/>
  <c r="O577" i="185" s="1"/>
  <c r="P577" i="185" s="1"/>
  <c r="F577" i="185"/>
  <c r="G577" i="185" s="1"/>
  <c r="H577" i="185" s="1"/>
  <c r="V552" i="185"/>
  <c r="W552" i="185" s="1"/>
  <c r="X552" i="185" s="1"/>
  <c r="N552" i="185"/>
  <c r="O552" i="185" s="1"/>
  <c r="P552" i="185" s="1"/>
  <c r="F552" i="185"/>
  <c r="G552" i="185" s="1"/>
  <c r="H552" i="185" s="1"/>
  <c r="V527" i="185"/>
  <c r="W527" i="185" s="1"/>
  <c r="X527" i="185" s="1"/>
  <c r="P527" i="185"/>
  <c r="N527" i="185"/>
  <c r="O527" i="185" s="1"/>
  <c r="F527" i="185"/>
  <c r="G527" i="185" s="1"/>
  <c r="H527" i="185" s="1"/>
  <c r="V502" i="185"/>
  <c r="W502" i="185" s="1"/>
  <c r="X502" i="185" s="1"/>
  <c r="N502" i="185"/>
  <c r="O502" i="185" s="1"/>
  <c r="P502" i="185" s="1"/>
  <c r="G502" i="185"/>
  <c r="H502" i="185" s="1"/>
  <c r="F502" i="185"/>
  <c r="V477" i="185"/>
  <c r="W477" i="185" s="1"/>
  <c r="X477" i="185" s="1"/>
  <c r="N477" i="185"/>
  <c r="O477" i="185" s="1"/>
  <c r="P477" i="185" s="1"/>
  <c r="F477" i="185"/>
  <c r="G477" i="185" s="1"/>
  <c r="H477" i="185" s="1"/>
  <c r="X452" i="185"/>
  <c r="V452" i="185"/>
  <c r="W452" i="185" s="1"/>
  <c r="O452" i="185"/>
  <c r="P452" i="185" s="1"/>
  <c r="N452" i="185"/>
  <c r="F452" i="185"/>
  <c r="G452" i="185" s="1"/>
  <c r="H452" i="185" s="1"/>
  <c r="W427" i="185"/>
  <c r="X427" i="185" s="1"/>
  <c r="V427" i="185"/>
  <c r="N427" i="185"/>
  <c r="O427" i="185" s="1"/>
  <c r="P427" i="185" s="1"/>
  <c r="H427" i="185"/>
  <c r="F427" i="185"/>
  <c r="G427" i="185" s="1"/>
  <c r="V402" i="185"/>
  <c r="W402" i="185" s="1"/>
  <c r="X402" i="185" s="1"/>
  <c r="N402" i="185"/>
  <c r="O402" i="185" s="1"/>
  <c r="P402" i="185" s="1"/>
  <c r="F402" i="185"/>
  <c r="G402" i="185" s="1"/>
  <c r="H402" i="185" s="1"/>
  <c r="W377" i="185"/>
  <c r="X377" i="185" s="1"/>
  <c r="V377" i="185"/>
  <c r="O377" i="185"/>
  <c r="P377" i="185" s="1"/>
  <c r="N377" i="185"/>
  <c r="F377" i="185"/>
  <c r="G377" i="185" s="1"/>
  <c r="H377" i="185" s="1"/>
  <c r="X352" i="185"/>
  <c r="V352" i="185"/>
  <c r="W352" i="185" s="1"/>
  <c r="O352" i="185"/>
  <c r="P352" i="185" s="1"/>
  <c r="N352" i="185"/>
  <c r="F352" i="185"/>
  <c r="G352" i="185" s="1"/>
  <c r="H352" i="185" s="1"/>
  <c r="V327" i="185"/>
  <c r="W327" i="185" s="1"/>
  <c r="X327" i="185" s="1"/>
  <c r="O327" i="185"/>
  <c r="P327" i="185" s="1"/>
  <c r="N327" i="185"/>
  <c r="F327" i="185"/>
  <c r="G327" i="185" s="1"/>
  <c r="H327" i="185" s="1"/>
  <c r="V302" i="185"/>
  <c r="W302" i="185" s="1"/>
  <c r="X302" i="185" s="1"/>
  <c r="N302" i="185"/>
  <c r="O302" i="185" s="1"/>
  <c r="P302" i="185" s="1"/>
  <c r="H302" i="185"/>
  <c r="F302" i="185"/>
  <c r="G302" i="185" s="1"/>
  <c r="V277" i="185"/>
  <c r="W277" i="185" s="1"/>
  <c r="X277" i="185" s="1"/>
  <c r="N277" i="185"/>
  <c r="O277" i="185" s="1"/>
  <c r="P277" i="185" s="1"/>
  <c r="F277" i="185"/>
  <c r="G277" i="185" s="1"/>
  <c r="H277" i="185" s="1"/>
  <c r="V252" i="185"/>
  <c r="W252" i="185" s="1"/>
  <c r="X252" i="185" s="1"/>
  <c r="N252" i="185"/>
  <c r="O252" i="185" s="1"/>
  <c r="P252" i="185" s="1"/>
  <c r="G252" i="185"/>
  <c r="H252" i="185" s="1"/>
  <c r="F252" i="185"/>
  <c r="V227" i="185"/>
  <c r="W227" i="185" s="1"/>
  <c r="X227" i="185" s="1"/>
  <c r="N227" i="185"/>
  <c r="O227" i="185" s="1"/>
  <c r="P227" i="185" s="1"/>
  <c r="F227" i="185"/>
  <c r="G227" i="185" s="1"/>
  <c r="H227" i="185" s="1"/>
  <c r="V202" i="185"/>
  <c r="W202" i="185" s="1"/>
  <c r="X202" i="185" s="1"/>
  <c r="N202" i="185"/>
  <c r="O202" i="185" s="1"/>
  <c r="P202" i="185" s="1"/>
  <c r="F202" i="185"/>
  <c r="G202" i="185" s="1"/>
  <c r="H202" i="185" s="1"/>
  <c r="V177" i="185"/>
  <c r="W177" i="185" s="1"/>
  <c r="X177" i="185" s="1"/>
  <c r="O177" i="185"/>
  <c r="P177" i="185" s="1"/>
  <c r="N177" i="185"/>
  <c r="F177" i="185"/>
  <c r="G177" i="185" s="1"/>
  <c r="H177" i="185" s="1"/>
  <c r="V152" i="185"/>
  <c r="W152" i="185" s="1"/>
  <c r="X152" i="185" s="1"/>
  <c r="N152" i="185"/>
  <c r="O152" i="185" s="1"/>
  <c r="P152" i="185" s="1"/>
  <c r="F152" i="185"/>
  <c r="G152" i="185" s="1"/>
  <c r="H152" i="185" s="1"/>
  <c r="V127" i="185"/>
  <c r="W127" i="185" s="1"/>
  <c r="X127" i="185" s="1"/>
  <c r="N127" i="185"/>
  <c r="O127" i="185" s="1"/>
  <c r="P127" i="185" s="1"/>
  <c r="F127" i="185"/>
  <c r="G127" i="185" s="1"/>
  <c r="H127" i="185" s="1"/>
  <c r="V102" i="185"/>
  <c r="W102" i="185" s="1"/>
  <c r="X102" i="185" s="1"/>
  <c r="N102" i="185"/>
  <c r="O102" i="185" s="1"/>
  <c r="P102" i="185" s="1"/>
  <c r="F102" i="185"/>
  <c r="G102" i="185" s="1"/>
  <c r="H102" i="185" s="1"/>
  <c r="V77" i="185"/>
  <c r="W77" i="185" s="1"/>
  <c r="X77" i="185" s="1"/>
  <c r="N77" i="185"/>
  <c r="O77" i="185" s="1"/>
  <c r="P77" i="185" s="1"/>
  <c r="F77" i="185"/>
  <c r="G77" i="185" s="1"/>
  <c r="H77" i="185" s="1"/>
  <c r="V52" i="185"/>
  <c r="W52" i="185" s="1"/>
  <c r="X52" i="185" s="1"/>
  <c r="N52" i="185"/>
  <c r="O52" i="185" s="1"/>
  <c r="P52" i="185" s="1"/>
  <c r="F52" i="185"/>
  <c r="G52" i="185" s="1"/>
  <c r="H52" i="185" s="1"/>
  <c r="V27" i="185"/>
  <c r="W27" i="185" s="1"/>
  <c r="X27" i="185" s="1"/>
  <c r="N27" i="185"/>
  <c r="O27" i="185" s="1"/>
  <c r="P27" i="185" s="1"/>
  <c r="F27" i="185"/>
  <c r="G27" i="185" s="1"/>
  <c r="H27" i="185" s="1"/>
  <c r="V2" i="185"/>
  <c r="W2" i="185" s="1"/>
  <c r="X2" i="185" s="1"/>
  <c r="N2" i="185"/>
  <c r="O2" i="185" s="1"/>
  <c r="P2" i="185" s="1"/>
  <c r="G2" i="185"/>
  <c r="H2" i="185" s="1"/>
  <c r="F2" i="185"/>
  <c r="V577" i="181"/>
  <c r="W577" i="181" s="1"/>
  <c r="X577" i="181" s="1"/>
  <c r="N577" i="181"/>
  <c r="O577" i="181" s="1"/>
  <c r="P577" i="181" s="1"/>
  <c r="F577" i="181"/>
  <c r="G577" i="181" s="1"/>
  <c r="H577" i="181" s="1"/>
  <c r="W552" i="181"/>
  <c r="X552" i="181" s="1"/>
  <c r="V552" i="181"/>
  <c r="O552" i="181"/>
  <c r="P552" i="181" s="1"/>
  <c r="N552" i="181"/>
  <c r="F552" i="181"/>
  <c r="G552" i="181" s="1"/>
  <c r="H552" i="181" s="1"/>
  <c r="V527" i="181"/>
  <c r="W527" i="181" s="1"/>
  <c r="X527" i="181" s="1"/>
  <c r="N527" i="181"/>
  <c r="O527" i="181" s="1"/>
  <c r="P527" i="181" s="1"/>
  <c r="F527" i="181"/>
  <c r="G527" i="181" s="1"/>
  <c r="H527" i="181" s="1"/>
  <c r="V502" i="181"/>
  <c r="W502" i="181" s="1"/>
  <c r="X502" i="181" s="1"/>
  <c r="N502" i="181"/>
  <c r="O502" i="181" s="1"/>
  <c r="P502" i="181" s="1"/>
  <c r="F502" i="181"/>
  <c r="G502" i="181" s="1"/>
  <c r="H502" i="181" s="1"/>
  <c r="V477" i="181"/>
  <c r="W477" i="181" s="1"/>
  <c r="X477" i="181" s="1"/>
  <c r="N477" i="181"/>
  <c r="O477" i="181" s="1"/>
  <c r="P477" i="181" s="1"/>
  <c r="F477" i="181"/>
  <c r="G477" i="181" s="1"/>
  <c r="H477" i="181" s="1"/>
  <c r="W452" i="181"/>
  <c r="X452" i="181" s="1"/>
  <c r="V452" i="181"/>
  <c r="N452" i="181"/>
  <c r="O452" i="181" s="1"/>
  <c r="P452" i="181" s="1"/>
  <c r="F452" i="181"/>
  <c r="G452" i="181" s="1"/>
  <c r="H452" i="181" s="1"/>
  <c r="V427" i="181"/>
  <c r="W427" i="181" s="1"/>
  <c r="X427" i="181" s="1"/>
  <c r="N427" i="181"/>
  <c r="O427" i="181" s="1"/>
  <c r="P427" i="181" s="1"/>
  <c r="F427" i="181"/>
  <c r="G427" i="181" s="1"/>
  <c r="H427" i="181" s="1"/>
  <c r="W402" i="181"/>
  <c r="X402" i="181" s="1"/>
  <c r="V402" i="181"/>
  <c r="N402" i="181"/>
  <c r="O402" i="181" s="1"/>
  <c r="P402" i="181" s="1"/>
  <c r="G402" i="181"/>
  <c r="H402" i="181" s="1"/>
  <c r="F402" i="181"/>
  <c r="V377" i="181"/>
  <c r="W377" i="181" s="1"/>
  <c r="X377" i="181" s="1"/>
  <c r="N377" i="181"/>
  <c r="O377" i="181" s="1"/>
  <c r="P377" i="181" s="1"/>
  <c r="F377" i="181"/>
  <c r="G377" i="181" s="1"/>
  <c r="H377" i="181" s="1"/>
  <c r="V352" i="181"/>
  <c r="W352" i="181" s="1"/>
  <c r="X352" i="181" s="1"/>
  <c r="P352" i="181"/>
  <c r="O352" i="181"/>
  <c r="N352" i="181"/>
  <c r="F352" i="181"/>
  <c r="G352" i="181" s="1"/>
  <c r="H352" i="181" s="1"/>
  <c r="V327" i="181"/>
  <c r="W327" i="181" s="1"/>
  <c r="X327" i="181" s="1"/>
  <c r="N327" i="181"/>
  <c r="O327" i="181" s="1"/>
  <c r="P327" i="181" s="1"/>
  <c r="F327" i="181"/>
  <c r="G327" i="181" s="1"/>
  <c r="H327" i="181" s="1"/>
  <c r="V302" i="181"/>
  <c r="W302" i="181" s="1"/>
  <c r="X302" i="181" s="1"/>
  <c r="N302" i="181"/>
  <c r="O302" i="181" s="1"/>
  <c r="P302" i="181" s="1"/>
  <c r="F302" i="181"/>
  <c r="G302" i="181" s="1"/>
  <c r="H302" i="181" s="1"/>
  <c r="V277" i="181"/>
  <c r="W277" i="181" s="1"/>
  <c r="X277" i="181" s="1"/>
  <c r="O277" i="181"/>
  <c r="P277" i="181" s="1"/>
  <c r="N277" i="181"/>
  <c r="F277" i="181"/>
  <c r="G277" i="181" s="1"/>
  <c r="H277" i="181" s="1"/>
  <c r="V252" i="181"/>
  <c r="W252" i="181" s="1"/>
  <c r="X252" i="181" s="1"/>
  <c r="N252" i="181"/>
  <c r="O252" i="181" s="1"/>
  <c r="P252" i="181" s="1"/>
  <c r="F252" i="181"/>
  <c r="G252" i="181" s="1"/>
  <c r="H252" i="181" s="1"/>
  <c r="V227" i="181"/>
  <c r="W227" i="181" s="1"/>
  <c r="X227" i="181" s="1"/>
  <c r="N227" i="181"/>
  <c r="O227" i="181" s="1"/>
  <c r="P227" i="181" s="1"/>
  <c r="F227" i="181"/>
  <c r="G227" i="181" s="1"/>
  <c r="H227" i="181" s="1"/>
  <c r="W202" i="181"/>
  <c r="X202" i="181" s="1"/>
  <c r="V202" i="181"/>
  <c r="N202" i="181"/>
  <c r="O202" i="181" s="1"/>
  <c r="P202" i="181" s="1"/>
  <c r="F202" i="181"/>
  <c r="G202" i="181" s="1"/>
  <c r="H202" i="181" s="1"/>
  <c r="V177" i="181"/>
  <c r="W177" i="181" s="1"/>
  <c r="X177" i="181" s="1"/>
  <c r="O177" i="181"/>
  <c r="P177" i="181" s="1"/>
  <c r="N177" i="181"/>
  <c r="F177" i="181"/>
  <c r="G177" i="181" s="1"/>
  <c r="H177" i="181" s="1"/>
  <c r="V152" i="181"/>
  <c r="W152" i="181" s="1"/>
  <c r="X152" i="181" s="1"/>
  <c r="N152" i="181"/>
  <c r="O152" i="181" s="1"/>
  <c r="P152" i="181" s="1"/>
  <c r="F152" i="181"/>
  <c r="G152" i="181" s="1"/>
  <c r="H152" i="181" s="1"/>
  <c r="V127" i="181"/>
  <c r="W127" i="181" s="1"/>
  <c r="X127" i="181" s="1"/>
  <c r="N127" i="181"/>
  <c r="O127" i="181" s="1"/>
  <c r="P127" i="181" s="1"/>
  <c r="F127" i="181"/>
  <c r="G127" i="181" s="1"/>
  <c r="H127" i="181" s="1"/>
  <c r="V102" i="181"/>
  <c r="W102" i="181" s="1"/>
  <c r="X102" i="181" s="1"/>
  <c r="N102" i="181"/>
  <c r="O102" i="181" s="1"/>
  <c r="P102" i="181" s="1"/>
  <c r="F102" i="181"/>
  <c r="G102" i="181" s="1"/>
  <c r="H102" i="181" s="1"/>
  <c r="V77" i="181"/>
  <c r="W77" i="181" s="1"/>
  <c r="X77" i="181" s="1"/>
  <c r="N77" i="181"/>
  <c r="O77" i="181" s="1"/>
  <c r="P77" i="181" s="1"/>
  <c r="F77" i="181"/>
  <c r="G77" i="181" s="1"/>
  <c r="H77" i="181" s="1"/>
  <c r="V52" i="181"/>
  <c r="W52" i="181" s="1"/>
  <c r="X52" i="181" s="1"/>
  <c r="N52" i="181"/>
  <c r="O52" i="181" s="1"/>
  <c r="P52" i="181" s="1"/>
  <c r="F52" i="181"/>
  <c r="G52" i="181" s="1"/>
  <c r="H52" i="181" s="1"/>
  <c r="W27" i="181"/>
  <c r="X27" i="181" s="1"/>
  <c r="V27" i="181"/>
  <c r="N27" i="181"/>
  <c r="O27" i="181" s="1"/>
  <c r="P27" i="181" s="1"/>
  <c r="F27" i="181"/>
  <c r="G27" i="181" s="1"/>
  <c r="H27" i="181" s="1"/>
  <c r="V2" i="181"/>
  <c r="W2" i="181" s="1"/>
  <c r="X2" i="181" s="1"/>
  <c r="N2" i="181"/>
  <c r="O2" i="181" s="1"/>
  <c r="P2" i="181" s="1"/>
  <c r="F2" i="181"/>
  <c r="G2" i="181" s="1"/>
  <c r="H2" i="181" s="1"/>
  <c r="W577" i="177"/>
  <c r="X577" i="177" s="1"/>
  <c r="V577" i="177"/>
  <c r="N577" i="177"/>
  <c r="O577" i="177" s="1"/>
  <c r="P577" i="177" s="1"/>
  <c r="F577" i="177"/>
  <c r="G577" i="177" s="1"/>
  <c r="H577" i="177" s="1"/>
  <c r="V552" i="177"/>
  <c r="W552" i="177" s="1"/>
  <c r="X552" i="177" s="1"/>
  <c r="N552" i="177"/>
  <c r="O552" i="177" s="1"/>
  <c r="P552" i="177" s="1"/>
  <c r="F552" i="177"/>
  <c r="G552" i="177" s="1"/>
  <c r="H552" i="177" s="1"/>
  <c r="V527" i="177"/>
  <c r="W527" i="177" s="1"/>
  <c r="X527" i="177" s="1"/>
  <c r="N527" i="177"/>
  <c r="O527" i="177" s="1"/>
  <c r="P527" i="177" s="1"/>
  <c r="G527" i="177"/>
  <c r="H527" i="177" s="1"/>
  <c r="F527" i="177"/>
  <c r="V502" i="177"/>
  <c r="W502" i="177" s="1"/>
  <c r="X502" i="177" s="1"/>
  <c r="N502" i="177"/>
  <c r="O502" i="177" s="1"/>
  <c r="P502" i="177" s="1"/>
  <c r="F502" i="177"/>
  <c r="G502" i="177" s="1"/>
  <c r="H502" i="177" s="1"/>
  <c r="V477" i="177"/>
  <c r="W477" i="177" s="1"/>
  <c r="X477" i="177" s="1"/>
  <c r="N477" i="177"/>
  <c r="O477" i="177" s="1"/>
  <c r="P477" i="177" s="1"/>
  <c r="F477" i="177"/>
  <c r="G477" i="177" s="1"/>
  <c r="H477" i="177" s="1"/>
  <c r="V452" i="177"/>
  <c r="W452" i="177" s="1"/>
  <c r="X452" i="177" s="1"/>
  <c r="P452" i="177"/>
  <c r="O452" i="177"/>
  <c r="N452" i="177"/>
  <c r="F452" i="177"/>
  <c r="G452" i="177" s="1"/>
  <c r="H452" i="177" s="1"/>
  <c r="V427" i="177"/>
  <c r="W427" i="177" s="1"/>
  <c r="X427" i="177" s="1"/>
  <c r="P427" i="177"/>
  <c r="N427" i="177"/>
  <c r="O427" i="177" s="1"/>
  <c r="G427" i="177"/>
  <c r="H427" i="177" s="1"/>
  <c r="F427" i="177"/>
  <c r="V402" i="177"/>
  <c r="W402" i="177" s="1"/>
  <c r="X402" i="177" s="1"/>
  <c r="N402" i="177"/>
  <c r="O402" i="177" s="1"/>
  <c r="P402" i="177" s="1"/>
  <c r="F402" i="177"/>
  <c r="G402" i="177" s="1"/>
  <c r="H402" i="177" s="1"/>
  <c r="W377" i="177"/>
  <c r="X377" i="177" s="1"/>
  <c r="V377" i="177"/>
  <c r="N377" i="177"/>
  <c r="O377" i="177" s="1"/>
  <c r="P377" i="177" s="1"/>
  <c r="F377" i="177"/>
  <c r="G377" i="177" s="1"/>
  <c r="H377" i="177" s="1"/>
  <c r="V352" i="177"/>
  <c r="W352" i="177" s="1"/>
  <c r="X352" i="177" s="1"/>
  <c r="N352" i="177"/>
  <c r="O352" i="177" s="1"/>
  <c r="P352" i="177" s="1"/>
  <c r="F352" i="177"/>
  <c r="G352" i="177" s="1"/>
  <c r="H352" i="177" s="1"/>
  <c r="V327" i="177"/>
  <c r="W327" i="177" s="1"/>
  <c r="X327" i="177" s="1"/>
  <c r="O327" i="177"/>
  <c r="P327" i="177" s="1"/>
  <c r="N327" i="177"/>
  <c r="F327" i="177"/>
  <c r="G327" i="177" s="1"/>
  <c r="H327" i="177" s="1"/>
  <c r="V302" i="177"/>
  <c r="W302" i="177" s="1"/>
  <c r="X302" i="177" s="1"/>
  <c r="N302" i="177"/>
  <c r="O302" i="177" s="1"/>
  <c r="P302" i="177" s="1"/>
  <c r="F302" i="177"/>
  <c r="G302" i="177" s="1"/>
  <c r="H302" i="177" s="1"/>
  <c r="V277" i="177"/>
  <c r="W277" i="177" s="1"/>
  <c r="X277" i="177" s="1"/>
  <c r="N277" i="177"/>
  <c r="O277" i="177" s="1"/>
  <c r="P277" i="177" s="1"/>
  <c r="F277" i="177"/>
  <c r="G277" i="177" s="1"/>
  <c r="H277" i="177" s="1"/>
  <c r="W252" i="177"/>
  <c r="X252" i="177" s="1"/>
  <c r="V252" i="177"/>
  <c r="N252" i="177"/>
  <c r="O252" i="177" s="1"/>
  <c r="P252" i="177" s="1"/>
  <c r="F252" i="177"/>
  <c r="G252" i="177" s="1"/>
  <c r="H252" i="177" s="1"/>
  <c r="V227" i="177"/>
  <c r="W227" i="177" s="1"/>
  <c r="X227" i="177" s="1"/>
  <c r="N227" i="177"/>
  <c r="O227" i="177" s="1"/>
  <c r="P227" i="177" s="1"/>
  <c r="F227" i="177"/>
  <c r="G227" i="177" s="1"/>
  <c r="H227" i="177" s="1"/>
  <c r="V202" i="177"/>
  <c r="W202" i="177" s="1"/>
  <c r="X202" i="177" s="1"/>
  <c r="N202" i="177"/>
  <c r="O202" i="177" s="1"/>
  <c r="P202" i="177" s="1"/>
  <c r="F202" i="177"/>
  <c r="G202" i="177" s="1"/>
  <c r="H202" i="177" s="1"/>
  <c r="V177" i="177"/>
  <c r="W177" i="177" s="1"/>
  <c r="X177" i="177" s="1"/>
  <c r="N177" i="177"/>
  <c r="O177" i="177" s="1"/>
  <c r="P177" i="177" s="1"/>
  <c r="G177" i="177"/>
  <c r="H177" i="177" s="1"/>
  <c r="F177" i="177"/>
  <c r="V152" i="177"/>
  <c r="W152" i="177" s="1"/>
  <c r="X152" i="177" s="1"/>
  <c r="N152" i="177"/>
  <c r="O152" i="177" s="1"/>
  <c r="P152" i="177" s="1"/>
  <c r="F152" i="177"/>
  <c r="G152" i="177" s="1"/>
  <c r="H152" i="177" s="1"/>
  <c r="V127" i="177"/>
  <c r="W127" i="177" s="1"/>
  <c r="X127" i="177" s="1"/>
  <c r="N127" i="177"/>
  <c r="O127" i="177" s="1"/>
  <c r="P127" i="177" s="1"/>
  <c r="F127" i="177"/>
  <c r="G127" i="177" s="1"/>
  <c r="H127" i="177" s="1"/>
  <c r="V102" i="177"/>
  <c r="W102" i="177" s="1"/>
  <c r="X102" i="177" s="1"/>
  <c r="N102" i="177"/>
  <c r="O102" i="177" s="1"/>
  <c r="P102" i="177" s="1"/>
  <c r="G102" i="177"/>
  <c r="H102" i="177" s="1"/>
  <c r="F102" i="177"/>
  <c r="V77" i="177"/>
  <c r="W77" i="177" s="1"/>
  <c r="X77" i="177" s="1"/>
  <c r="N77" i="177"/>
  <c r="O77" i="177" s="1"/>
  <c r="P77" i="177" s="1"/>
  <c r="F77" i="177"/>
  <c r="G77" i="177" s="1"/>
  <c r="H77" i="177" s="1"/>
  <c r="V52" i="177"/>
  <c r="W52" i="177" s="1"/>
  <c r="X52" i="177" s="1"/>
  <c r="N52" i="177"/>
  <c r="O52" i="177" s="1"/>
  <c r="P52" i="177" s="1"/>
  <c r="F52" i="177"/>
  <c r="G52" i="177" s="1"/>
  <c r="H52" i="177" s="1"/>
  <c r="V27" i="177"/>
  <c r="W27" i="177" s="1"/>
  <c r="X27" i="177" s="1"/>
  <c r="N27" i="177"/>
  <c r="O27" i="177" s="1"/>
  <c r="P27" i="177" s="1"/>
  <c r="F27" i="177"/>
  <c r="G27" i="177" s="1"/>
  <c r="H27" i="177" s="1"/>
  <c r="V2" i="177"/>
  <c r="W2" i="177" s="1"/>
  <c r="X2" i="177" s="1"/>
  <c r="N2" i="177"/>
  <c r="O2" i="177" s="1"/>
  <c r="P2" i="177" s="1"/>
  <c r="F2" i="177"/>
  <c r="G2" i="177" s="1"/>
  <c r="H2" i="177" s="1"/>
  <c r="V577" i="173"/>
  <c r="W577" i="173" s="1"/>
  <c r="X577" i="173" s="1"/>
  <c r="N577" i="173"/>
  <c r="O577" i="173" s="1"/>
  <c r="P577" i="173" s="1"/>
  <c r="F577" i="173"/>
  <c r="G577" i="173" s="1"/>
  <c r="H577" i="173" s="1"/>
  <c r="V552" i="173"/>
  <c r="W552" i="173" s="1"/>
  <c r="X552" i="173" s="1"/>
  <c r="N552" i="173"/>
  <c r="O552" i="173" s="1"/>
  <c r="P552" i="173" s="1"/>
  <c r="F552" i="173"/>
  <c r="G552" i="173" s="1"/>
  <c r="H552" i="173" s="1"/>
  <c r="V527" i="173"/>
  <c r="W527" i="173" s="1"/>
  <c r="X527" i="173" s="1"/>
  <c r="O527" i="173"/>
  <c r="P527" i="173" s="1"/>
  <c r="N527" i="173"/>
  <c r="F527" i="173"/>
  <c r="G527" i="173" s="1"/>
  <c r="H527" i="173" s="1"/>
  <c r="V502" i="173"/>
  <c r="W502" i="173" s="1"/>
  <c r="X502" i="173" s="1"/>
  <c r="N502" i="173"/>
  <c r="O502" i="173" s="1"/>
  <c r="P502" i="173" s="1"/>
  <c r="F502" i="173"/>
  <c r="G502" i="173" s="1"/>
  <c r="H502" i="173" s="1"/>
  <c r="V477" i="173"/>
  <c r="W477" i="173" s="1"/>
  <c r="X477" i="173" s="1"/>
  <c r="N477" i="173"/>
  <c r="O477" i="173" s="1"/>
  <c r="P477" i="173" s="1"/>
  <c r="F477" i="173"/>
  <c r="G477" i="173" s="1"/>
  <c r="H477" i="173" s="1"/>
  <c r="V452" i="173"/>
  <c r="W452" i="173" s="1"/>
  <c r="X452" i="173" s="1"/>
  <c r="N452" i="173"/>
  <c r="O452" i="173" s="1"/>
  <c r="P452" i="173" s="1"/>
  <c r="F452" i="173"/>
  <c r="G452" i="173" s="1"/>
  <c r="H452" i="173" s="1"/>
  <c r="V427" i="173"/>
  <c r="W427" i="173" s="1"/>
  <c r="X427" i="173" s="1"/>
  <c r="N427" i="173"/>
  <c r="O427" i="173" s="1"/>
  <c r="P427" i="173" s="1"/>
  <c r="G427" i="173"/>
  <c r="H427" i="173" s="1"/>
  <c r="F427" i="173"/>
  <c r="V402" i="173"/>
  <c r="W402" i="173" s="1"/>
  <c r="X402" i="173" s="1"/>
  <c r="N402" i="173"/>
  <c r="O402" i="173" s="1"/>
  <c r="P402" i="173" s="1"/>
  <c r="F402" i="173"/>
  <c r="G402" i="173" s="1"/>
  <c r="H402" i="173" s="1"/>
  <c r="W377" i="173"/>
  <c r="X377" i="173" s="1"/>
  <c r="V377" i="173"/>
  <c r="N377" i="173"/>
  <c r="O377" i="173" s="1"/>
  <c r="P377" i="173" s="1"/>
  <c r="F377" i="173"/>
  <c r="G377" i="173" s="1"/>
  <c r="H377" i="173" s="1"/>
  <c r="V352" i="173"/>
  <c r="W352" i="173" s="1"/>
  <c r="X352" i="173" s="1"/>
  <c r="N352" i="173"/>
  <c r="O352" i="173" s="1"/>
  <c r="P352" i="173" s="1"/>
  <c r="F352" i="173"/>
  <c r="G352" i="173" s="1"/>
  <c r="H352" i="173" s="1"/>
  <c r="V327" i="173"/>
  <c r="W327" i="173" s="1"/>
  <c r="X327" i="173" s="1"/>
  <c r="N327" i="173"/>
  <c r="O327" i="173" s="1"/>
  <c r="P327" i="173" s="1"/>
  <c r="F327" i="173"/>
  <c r="G327" i="173" s="1"/>
  <c r="H327" i="173" s="1"/>
  <c r="V302" i="173"/>
  <c r="W302" i="173" s="1"/>
  <c r="X302" i="173" s="1"/>
  <c r="N302" i="173"/>
  <c r="O302" i="173" s="1"/>
  <c r="P302" i="173" s="1"/>
  <c r="F302" i="173"/>
  <c r="G302" i="173" s="1"/>
  <c r="H302" i="173" s="1"/>
  <c r="V277" i="173"/>
  <c r="W277" i="173" s="1"/>
  <c r="X277" i="173" s="1"/>
  <c r="N277" i="173"/>
  <c r="O277" i="173" s="1"/>
  <c r="P277" i="173" s="1"/>
  <c r="F277" i="173"/>
  <c r="G277" i="173" s="1"/>
  <c r="H277" i="173" s="1"/>
  <c r="V252" i="173"/>
  <c r="W252" i="173" s="1"/>
  <c r="X252" i="173" s="1"/>
  <c r="N252" i="173"/>
  <c r="O252" i="173" s="1"/>
  <c r="P252" i="173" s="1"/>
  <c r="F252" i="173"/>
  <c r="G252" i="173" s="1"/>
  <c r="H252" i="173" s="1"/>
  <c r="V227" i="173"/>
  <c r="W227" i="173" s="1"/>
  <c r="X227" i="173" s="1"/>
  <c r="N227" i="173"/>
  <c r="O227" i="173" s="1"/>
  <c r="P227" i="173" s="1"/>
  <c r="F227" i="173"/>
  <c r="G227" i="173" s="1"/>
  <c r="H227" i="173" s="1"/>
  <c r="V202" i="173"/>
  <c r="W202" i="173" s="1"/>
  <c r="X202" i="173" s="1"/>
  <c r="N202" i="173"/>
  <c r="O202" i="173" s="1"/>
  <c r="P202" i="173" s="1"/>
  <c r="F202" i="173"/>
  <c r="G202" i="173" s="1"/>
  <c r="H202" i="173" s="1"/>
  <c r="V177" i="173"/>
  <c r="W177" i="173" s="1"/>
  <c r="X177" i="173" s="1"/>
  <c r="N177" i="173"/>
  <c r="O177" i="173" s="1"/>
  <c r="P177" i="173" s="1"/>
  <c r="F177" i="173"/>
  <c r="G177" i="173" s="1"/>
  <c r="H177" i="173" s="1"/>
  <c r="V152" i="173"/>
  <c r="W152" i="173" s="1"/>
  <c r="X152" i="173" s="1"/>
  <c r="N152" i="173"/>
  <c r="O152" i="173" s="1"/>
  <c r="P152" i="173" s="1"/>
  <c r="F152" i="173"/>
  <c r="G152" i="173" s="1"/>
  <c r="H152" i="173" s="1"/>
  <c r="V127" i="173"/>
  <c r="W127" i="173" s="1"/>
  <c r="X127" i="173" s="1"/>
  <c r="N127" i="173"/>
  <c r="O127" i="173" s="1"/>
  <c r="P127" i="173" s="1"/>
  <c r="F127" i="173"/>
  <c r="G127" i="173" s="1"/>
  <c r="H127" i="173" s="1"/>
  <c r="V102" i="173"/>
  <c r="W102" i="173" s="1"/>
  <c r="X102" i="173" s="1"/>
  <c r="N102" i="173"/>
  <c r="O102" i="173" s="1"/>
  <c r="P102" i="173" s="1"/>
  <c r="F102" i="173"/>
  <c r="G102" i="173" s="1"/>
  <c r="H102" i="173" s="1"/>
  <c r="V77" i="173"/>
  <c r="W77" i="173" s="1"/>
  <c r="X77" i="173" s="1"/>
  <c r="N77" i="173"/>
  <c r="O77" i="173" s="1"/>
  <c r="P77" i="173" s="1"/>
  <c r="F77" i="173"/>
  <c r="G77" i="173" s="1"/>
  <c r="H77" i="173" s="1"/>
  <c r="V52" i="173"/>
  <c r="W52" i="173" s="1"/>
  <c r="X52" i="173" s="1"/>
  <c r="N52" i="173"/>
  <c r="O52" i="173" s="1"/>
  <c r="P52" i="173" s="1"/>
  <c r="F52" i="173"/>
  <c r="G52" i="173" s="1"/>
  <c r="H52" i="173" s="1"/>
  <c r="V27" i="173"/>
  <c r="W27" i="173" s="1"/>
  <c r="X27" i="173" s="1"/>
  <c r="N27" i="173"/>
  <c r="O27" i="173" s="1"/>
  <c r="P27" i="173" s="1"/>
  <c r="F27" i="173"/>
  <c r="G27" i="173" s="1"/>
  <c r="H27" i="173" s="1"/>
  <c r="V2" i="173"/>
  <c r="W2" i="173" s="1"/>
  <c r="X2" i="173" s="1"/>
  <c r="N2" i="173"/>
  <c r="O2" i="173" s="1"/>
  <c r="P2" i="173" s="1"/>
  <c r="F2" i="173"/>
  <c r="G2" i="173" s="1"/>
  <c r="H2" i="173" s="1"/>
  <c r="V577" i="171"/>
  <c r="W577" i="171" s="1"/>
  <c r="X577" i="171" s="1"/>
  <c r="N577" i="171"/>
  <c r="O577" i="171" s="1"/>
  <c r="P577" i="171" s="1"/>
  <c r="F577" i="171"/>
  <c r="G577" i="171" s="1"/>
  <c r="H577" i="171" s="1"/>
  <c r="V552" i="171"/>
  <c r="W552" i="171" s="1"/>
  <c r="X552" i="171" s="1"/>
  <c r="N552" i="171"/>
  <c r="O552" i="171" s="1"/>
  <c r="P552" i="171" s="1"/>
  <c r="F552" i="171"/>
  <c r="G552" i="171" s="1"/>
  <c r="H552" i="171" s="1"/>
  <c r="V527" i="171"/>
  <c r="W527" i="171" s="1"/>
  <c r="X527" i="171" s="1"/>
  <c r="N527" i="171"/>
  <c r="O527" i="171" s="1"/>
  <c r="P527" i="171" s="1"/>
  <c r="F527" i="171"/>
  <c r="G527" i="171" s="1"/>
  <c r="H527" i="171" s="1"/>
  <c r="V502" i="171"/>
  <c r="W502" i="171" s="1"/>
  <c r="X502" i="171" s="1"/>
  <c r="N502" i="171"/>
  <c r="O502" i="171" s="1"/>
  <c r="P502" i="171" s="1"/>
  <c r="F502" i="171"/>
  <c r="G502" i="171" s="1"/>
  <c r="H502" i="171" s="1"/>
  <c r="W477" i="171"/>
  <c r="X477" i="171" s="1"/>
  <c r="V477" i="171"/>
  <c r="N477" i="171"/>
  <c r="O477" i="171" s="1"/>
  <c r="P477" i="171" s="1"/>
  <c r="H477" i="171"/>
  <c r="F477" i="171"/>
  <c r="G477" i="171" s="1"/>
  <c r="V452" i="171"/>
  <c r="W452" i="171" s="1"/>
  <c r="X452" i="171" s="1"/>
  <c r="N452" i="171"/>
  <c r="O452" i="171" s="1"/>
  <c r="P452" i="171" s="1"/>
  <c r="F452" i="171"/>
  <c r="G452" i="171" s="1"/>
  <c r="H452" i="171" s="1"/>
  <c r="V427" i="171"/>
  <c r="W427" i="171" s="1"/>
  <c r="X427" i="171" s="1"/>
  <c r="N427" i="171"/>
  <c r="O427" i="171" s="1"/>
  <c r="P427" i="171" s="1"/>
  <c r="F427" i="171"/>
  <c r="G427" i="171" s="1"/>
  <c r="H427" i="171" s="1"/>
  <c r="V402" i="171"/>
  <c r="W402" i="171" s="1"/>
  <c r="X402" i="171" s="1"/>
  <c r="P402" i="171"/>
  <c r="N402" i="171"/>
  <c r="O402" i="171" s="1"/>
  <c r="F402" i="171"/>
  <c r="G402" i="171" s="1"/>
  <c r="H402" i="171" s="1"/>
  <c r="V377" i="171"/>
  <c r="W377" i="171" s="1"/>
  <c r="X377" i="171" s="1"/>
  <c r="N377" i="171"/>
  <c r="O377" i="171" s="1"/>
  <c r="P377" i="171" s="1"/>
  <c r="F377" i="171"/>
  <c r="G377" i="171" s="1"/>
  <c r="H377" i="171" s="1"/>
  <c r="W352" i="171"/>
  <c r="X352" i="171" s="1"/>
  <c r="V352" i="171"/>
  <c r="N352" i="171"/>
  <c r="O352" i="171" s="1"/>
  <c r="P352" i="171" s="1"/>
  <c r="F352" i="171"/>
  <c r="G352" i="171" s="1"/>
  <c r="H352" i="171" s="1"/>
  <c r="V327" i="171"/>
  <c r="W327" i="171" s="1"/>
  <c r="X327" i="171" s="1"/>
  <c r="O327" i="171"/>
  <c r="P327" i="171" s="1"/>
  <c r="N327" i="171"/>
  <c r="F327" i="171"/>
  <c r="G327" i="171" s="1"/>
  <c r="H327" i="171" s="1"/>
  <c r="V302" i="171"/>
  <c r="W302" i="171" s="1"/>
  <c r="X302" i="171" s="1"/>
  <c r="N302" i="171"/>
  <c r="O302" i="171" s="1"/>
  <c r="P302" i="171" s="1"/>
  <c r="F302" i="171"/>
  <c r="G302" i="171" s="1"/>
  <c r="H302" i="171" s="1"/>
  <c r="V277" i="171"/>
  <c r="W277" i="171" s="1"/>
  <c r="X277" i="171" s="1"/>
  <c r="N277" i="171"/>
  <c r="O277" i="171" s="1"/>
  <c r="P277" i="171" s="1"/>
  <c r="F277" i="171"/>
  <c r="G277" i="171" s="1"/>
  <c r="H277" i="171" s="1"/>
  <c r="V252" i="171"/>
  <c r="W252" i="171" s="1"/>
  <c r="X252" i="171" s="1"/>
  <c r="N252" i="171"/>
  <c r="O252" i="171" s="1"/>
  <c r="P252" i="171" s="1"/>
  <c r="F252" i="171"/>
  <c r="G252" i="171" s="1"/>
  <c r="H252" i="171" s="1"/>
  <c r="V227" i="171"/>
  <c r="W227" i="171" s="1"/>
  <c r="X227" i="171" s="1"/>
  <c r="N227" i="171"/>
  <c r="O227" i="171" s="1"/>
  <c r="P227" i="171" s="1"/>
  <c r="F227" i="171"/>
  <c r="G227" i="171" s="1"/>
  <c r="H227" i="171" s="1"/>
  <c r="V202" i="171"/>
  <c r="W202" i="171" s="1"/>
  <c r="X202" i="171" s="1"/>
  <c r="N202" i="171"/>
  <c r="O202" i="171" s="1"/>
  <c r="P202" i="171" s="1"/>
  <c r="F202" i="171"/>
  <c r="G202" i="171" s="1"/>
  <c r="H202" i="171" s="1"/>
  <c r="V177" i="171"/>
  <c r="W177" i="171" s="1"/>
  <c r="X177" i="171" s="1"/>
  <c r="N177" i="171"/>
  <c r="O177" i="171" s="1"/>
  <c r="P177" i="171" s="1"/>
  <c r="F177" i="171"/>
  <c r="G177" i="171" s="1"/>
  <c r="H177" i="171" s="1"/>
  <c r="V152" i="171"/>
  <c r="W152" i="171" s="1"/>
  <c r="X152" i="171" s="1"/>
  <c r="N152" i="171"/>
  <c r="O152" i="171" s="1"/>
  <c r="P152" i="171" s="1"/>
  <c r="F152" i="171"/>
  <c r="G152" i="171" s="1"/>
  <c r="H152" i="171" s="1"/>
  <c r="V127" i="171"/>
  <c r="W127" i="171" s="1"/>
  <c r="X127" i="171" s="1"/>
  <c r="N127" i="171"/>
  <c r="O127" i="171" s="1"/>
  <c r="P127" i="171" s="1"/>
  <c r="F127" i="171"/>
  <c r="G127" i="171" s="1"/>
  <c r="H127" i="171" s="1"/>
  <c r="V102" i="171"/>
  <c r="W102" i="171" s="1"/>
  <c r="X102" i="171" s="1"/>
  <c r="N102" i="171"/>
  <c r="O102" i="171" s="1"/>
  <c r="P102" i="171" s="1"/>
  <c r="G102" i="171"/>
  <c r="H102" i="171" s="1"/>
  <c r="F102" i="171"/>
  <c r="V77" i="171"/>
  <c r="W77" i="171" s="1"/>
  <c r="X77" i="171" s="1"/>
  <c r="N77" i="171"/>
  <c r="O77" i="171" s="1"/>
  <c r="P77" i="171" s="1"/>
  <c r="F77" i="171"/>
  <c r="G77" i="171" s="1"/>
  <c r="H77" i="171" s="1"/>
  <c r="V52" i="171"/>
  <c r="W52" i="171" s="1"/>
  <c r="X52" i="171" s="1"/>
  <c r="N52" i="171"/>
  <c r="O52" i="171" s="1"/>
  <c r="P52" i="171" s="1"/>
  <c r="F52" i="171"/>
  <c r="G52" i="171" s="1"/>
  <c r="H52" i="171" s="1"/>
  <c r="V27" i="171"/>
  <c r="W27" i="171" s="1"/>
  <c r="X27" i="171" s="1"/>
  <c r="N27" i="171"/>
  <c r="O27" i="171" s="1"/>
  <c r="P27" i="171" s="1"/>
  <c r="F27" i="171"/>
  <c r="G27" i="171" s="1"/>
  <c r="H27" i="171" s="1"/>
  <c r="V2" i="171"/>
  <c r="W2" i="171" s="1"/>
  <c r="X2" i="171" s="1"/>
  <c r="N2" i="171"/>
  <c r="O2" i="171" s="1"/>
  <c r="P2" i="171" s="1"/>
  <c r="F2" i="171"/>
  <c r="G2" i="171" s="1"/>
  <c r="H2" i="171" s="1"/>
  <c r="V577" i="169"/>
  <c r="W577" i="169" s="1"/>
  <c r="X577" i="169" s="1"/>
  <c r="N577" i="169"/>
  <c r="O577" i="169" s="1"/>
  <c r="P577" i="169" s="1"/>
  <c r="F577" i="169"/>
  <c r="G577" i="169" s="1"/>
  <c r="H577" i="169" s="1"/>
  <c r="V552" i="169"/>
  <c r="W552" i="169" s="1"/>
  <c r="X552" i="169" s="1"/>
  <c r="O552" i="169"/>
  <c r="P552" i="169" s="1"/>
  <c r="N552" i="169"/>
  <c r="F552" i="169"/>
  <c r="G552" i="169" s="1"/>
  <c r="H552" i="169" s="1"/>
  <c r="V527" i="169"/>
  <c r="W527" i="169" s="1"/>
  <c r="X527" i="169" s="1"/>
  <c r="N527" i="169"/>
  <c r="O527" i="169" s="1"/>
  <c r="P527" i="169" s="1"/>
  <c r="F527" i="169"/>
  <c r="G527" i="169" s="1"/>
  <c r="H527" i="169" s="1"/>
  <c r="V502" i="169"/>
  <c r="W502" i="169" s="1"/>
  <c r="X502" i="169" s="1"/>
  <c r="O502" i="169"/>
  <c r="P502" i="169" s="1"/>
  <c r="N502" i="169"/>
  <c r="G502" i="169"/>
  <c r="H502" i="169" s="1"/>
  <c r="F502" i="169"/>
  <c r="V477" i="169"/>
  <c r="W477" i="169" s="1"/>
  <c r="X477" i="169" s="1"/>
  <c r="P477" i="169"/>
  <c r="N477" i="169"/>
  <c r="O477" i="169" s="1"/>
  <c r="G477" i="169"/>
  <c r="H477" i="169" s="1"/>
  <c r="F477" i="169"/>
  <c r="V452" i="169"/>
  <c r="W452" i="169" s="1"/>
  <c r="X452" i="169" s="1"/>
  <c r="N452" i="169"/>
  <c r="O452" i="169" s="1"/>
  <c r="P452" i="169" s="1"/>
  <c r="G452" i="169"/>
  <c r="H452" i="169" s="1"/>
  <c r="F452" i="169"/>
  <c r="V427" i="169"/>
  <c r="W427" i="169" s="1"/>
  <c r="X427" i="169" s="1"/>
  <c r="N427" i="169"/>
  <c r="O427" i="169" s="1"/>
  <c r="P427" i="169" s="1"/>
  <c r="F427" i="169"/>
  <c r="G427" i="169" s="1"/>
  <c r="H427" i="169" s="1"/>
  <c r="X402" i="169"/>
  <c r="V402" i="169"/>
  <c r="W402" i="169" s="1"/>
  <c r="N402" i="169"/>
  <c r="O402" i="169" s="1"/>
  <c r="P402" i="169" s="1"/>
  <c r="F402" i="169"/>
  <c r="G402" i="169" s="1"/>
  <c r="H402" i="169" s="1"/>
  <c r="V377" i="169"/>
  <c r="W377" i="169" s="1"/>
  <c r="X377" i="169" s="1"/>
  <c r="N377" i="169"/>
  <c r="O377" i="169" s="1"/>
  <c r="P377" i="169" s="1"/>
  <c r="G377" i="169"/>
  <c r="H377" i="169" s="1"/>
  <c r="F377" i="169"/>
  <c r="W352" i="169"/>
  <c r="X352" i="169" s="1"/>
  <c r="V352" i="169"/>
  <c r="N352" i="169"/>
  <c r="O352" i="169" s="1"/>
  <c r="P352" i="169" s="1"/>
  <c r="F352" i="169"/>
  <c r="G352" i="169" s="1"/>
  <c r="H352" i="169" s="1"/>
  <c r="V327" i="169"/>
  <c r="W327" i="169" s="1"/>
  <c r="X327" i="169" s="1"/>
  <c r="P327" i="169"/>
  <c r="O327" i="169"/>
  <c r="N327" i="169"/>
  <c r="G327" i="169"/>
  <c r="H327" i="169" s="1"/>
  <c r="F327" i="169"/>
  <c r="V302" i="169"/>
  <c r="W302" i="169" s="1"/>
  <c r="X302" i="169" s="1"/>
  <c r="N302" i="169"/>
  <c r="O302" i="169" s="1"/>
  <c r="P302" i="169" s="1"/>
  <c r="G302" i="169"/>
  <c r="H302" i="169" s="1"/>
  <c r="F302" i="169"/>
  <c r="V277" i="169"/>
  <c r="W277" i="169" s="1"/>
  <c r="X277" i="169" s="1"/>
  <c r="N277" i="169"/>
  <c r="O277" i="169" s="1"/>
  <c r="P277" i="169" s="1"/>
  <c r="F277" i="169"/>
  <c r="G277" i="169" s="1"/>
  <c r="H277" i="169" s="1"/>
  <c r="V252" i="169"/>
  <c r="W252" i="169" s="1"/>
  <c r="X252" i="169" s="1"/>
  <c r="N252" i="169"/>
  <c r="O252" i="169" s="1"/>
  <c r="P252" i="169" s="1"/>
  <c r="F252" i="169"/>
  <c r="G252" i="169" s="1"/>
  <c r="H252" i="169" s="1"/>
  <c r="V227" i="169"/>
  <c r="W227" i="169" s="1"/>
  <c r="X227" i="169" s="1"/>
  <c r="N227" i="169"/>
  <c r="O227" i="169" s="1"/>
  <c r="P227" i="169" s="1"/>
  <c r="F227" i="169"/>
  <c r="G227" i="169" s="1"/>
  <c r="H227" i="169" s="1"/>
  <c r="V202" i="169"/>
  <c r="W202" i="169" s="1"/>
  <c r="X202" i="169" s="1"/>
  <c r="N202" i="169"/>
  <c r="O202" i="169" s="1"/>
  <c r="P202" i="169" s="1"/>
  <c r="F202" i="169"/>
  <c r="G202" i="169" s="1"/>
  <c r="H202" i="169" s="1"/>
  <c r="V177" i="169"/>
  <c r="W177" i="169" s="1"/>
  <c r="X177" i="169" s="1"/>
  <c r="N177" i="169"/>
  <c r="O177" i="169" s="1"/>
  <c r="P177" i="169" s="1"/>
  <c r="F177" i="169"/>
  <c r="G177" i="169" s="1"/>
  <c r="H177" i="169" s="1"/>
  <c r="V152" i="169"/>
  <c r="W152" i="169" s="1"/>
  <c r="X152" i="169" s="1"/>
  <c r="N152" i="169"/>
  <c r="O152" i="169" s="1"/>
  <c r="P152" i="169" s="1"/>
  <c r="F152" i="169"/>
  <c r="G152" i="169" s="1"/>
  <c r="H152" i="169" s="1"/>
  <c r="V127" i="169"/>
  <c r="W127" i="169" s="1"/>
  <c r="X127" i="169" s="1"/>
  <c r="P127" i="169"/>
  <c r="N127" i="169"/>
  <c r="O127" i="169" s="1"/>
  <c r="F127" i="169"/>
  <c r="G127" i="169" s="1"/>
  <c r="H127" i="169" s="1"/>
  <c r="V102" i="169"/>
  <c r="W102" i="169" s="1"/>
  <c r="X102" i="169" s="1"/>
  <c r="N102" i="169"/>
  <c r="O102" i="169" s="1"/>
  <c r="P102" i="169" s="1"/>
  <c r="F102" i="169"/>
  <c r="G102" i="169" s="1"/>
  <c r="H102" i="169" s="1"/>
  <c r="W77" i="169"/>
  <c r="X77" i="169" s="1"/>
  <c r="V77" i="169"/>
  <c r="N77" i="169"/>
  <c r="O77" i="169" s="1"/>
  <c r="P77" i="169" s="1"/>
  <c r="F77" i="169"/>
  <c r="G77" i="169" s="1"/>
  <c r="H77" i="169" s="1"/>
  <c r="V52" i="169"/>
  <c r="W52" i="169" s="1"/>
  <c r="X52" i="169" s="1"/>
  <c r="N52" i="169"/>
  <c r="O52" i="169" s="1"/>
  <c r="P52" i="169" s="1"/>
  <c r="F52" i="169"/>
  <c r="G52" i="169" s="1"/>
  <c r="H52" i="169" s="1"/>
  <c r="V27" i="169"/>
  <c r="W27" i="169" s="1"/>
  <c r="X27" i="169" s="1"/>
  <c r="N27" i="169"/>
  <c r="O27" i="169" s="1"/>
  <c r="P27" i="169" s="1"/>
  <c r="F27" i="169"/>
  <c r="G27" i="169" s="1"/>
  <c r="H27" i="169" s="1"/>
  <c r="V2" i="169"/>
  <c r="W2" i="169" s="1"/>
  <c r="X2" i="169" s="1"/>
  <c r="N2" i="169"/>
  <c r="O2" i="169" s="1"/>
  <c r="P2" i="169" s="1"/>
  <c r="F2" i="169"/>
  <c r="G2" i="169" s="1"/>
  <c r="H2" i="169" s="1"/>
  <c r="K77" i="191"/>
  <c r="L24" i="191"/>
  <c r="I116" i="191"/>
  <c r="I55" i="191"/>
  <c r="E45" i="191"/>
  <c r="I82" i="191"/>
  <c r="F131" i="191"/>
  <c r="I83" i="191"/>
  <c r="F31" i="191"/>
  <c r="J95" i="191"/>
  <c r="J35" i="191"/>
  <c r="L100" i="191"/>
  <c r="K7" i="191"/>
  <c r="F123" i="191"/>
  <c r="K122" i="191"/>
  <c r="L22" i="191"/>
  <c r="F46" i="191"/>
  <c r="J93" i="191"/>
  <c r="F51" i="191"/>
  <c r="F108" i="191"/>
  <c r="F59" i="191"/>
  <c r="I128" i="191"/>
  <c r="E47" i="191"/>
  <c r="J19" i="191"/>
  <c r="E33" i="191"/>
  <c r="I32" i="191"/>
  <c r="J109" i="191"/>
  <c r="I72" i="191"/>
  <c r="K23" i="191"/>
  <c r="K73" i="191"/>
  <c r="E142" i="191"/>
  <c r="K116" i="191"/>
  <c r="J66" i="191"/>
  <c r="I142" i="191"/>
  <c r="J40" i="191"/>
  <c r="F149" i="191"/>
  <c r="J104" i="191"/>
  <c r="K147" i="191"/>
  <c r="L70" i="191"/>
  <c r="J136" i="191"/>
  <c r="L81" i="191"/>
  <c r="I30" i="191"/>
  <c r="L27" i="191"/>
  <c r="I81" i="191"/>
  <c r="L126" i="191"/>
  <c r="F96" i="191"/>
  <c r="E46" i="191"/>
  <c r="J140" i="191"/>
  <c r="J80" i="191"/>
  <c r="I46" i="191"/>
  <c r="K95" i="191"/>
  <c r="F54" i="191"/>
  <c r="L101" i="191"/>
  <c r="K51" i="191"/>
  <c r="E89" i="191"/>
  <c r="I37" i="191"/>
  <c r="L123" i="191"/>
  <c r="J30" i="191"/>
  <c r="I141" i="191"/>
  <c r="L29" i="191"/>
  <c r="K18" i="191"/>
  <c r="J149" i="191"/>
  <c r="J34" i="191"/>
  <c r="E73" i="191"/>
  <c r="E32" i="191"/>
  <c r="E118" i="191"/>
  <c r="E39" i="191"/>
  <c r="K9" i="191"/>
  <c r="E40" i="191"/>
  <c r="J56" i="191"/>
  <c r="F52" i="191"/>
  <c r="K108" i="191"/>
  <c r="J77" i="191"/>
  <c r="K104" i="191"/>
  <c r="E147" i="191"/>
  <c r="F100" i="191"/>
  <c r="L7" i="191"/>
  <c r="E27" i="191"/>
  <c r="E18" i="191"/>
  <c r="J89" i="191"/>
  <c r="L135" i="191"/>
  <c r="K17" i="191"/>
  <c r="J134" i="191"/>
  <c r="E100" i="191"/>
  <c r="K32" i="191"/>
  <c r="I90" i="191"/>
  <c r="F39" i="191"/>
  <c r="I76" i="191"/>
  <c r="L98" i="191"/>
  <c r="I27" i="191"/>
  <c r="F12" i="191"/>
  <c r="L129" i="191"/>
  <c r="F64" i="191"/>
  <c r="J62" i="191"/>
  <c r="J108" i="191"/>
  <c r="L11" i="191"/>
  <c r="I14" i="191"/>
  <c r="J25" i="191"/>
  <c r="J138" i="191"/>
  <c r="L69" i="191"/>
  <c r="I85" i="191"/>
  <c r="E57" i="191"/>
  <c r="I119" i="191"/>
  <c r="E51" i="191"/>
  <c r="J18" i="191"/>
  <c r="L113" i="191"/>
  <c r="F79" i="191"/>
  <c r="E70" i="191"/>
  <c r="J141" i="191"/>
  <c r="I31" i="191"/>
  <c r="F146" i="191"/>
  <c r="K86" i="191"/>
  <c r="F47" i="191"/>
  <c r="L118" i="191"/>
  <c r="L148" i="191"/>
  <c r="L26" i="191"/>
  <c r="F97" i="191"/>
  <c r="J111" i="191"/>
  <c r="L106" i="191"/>
  <c r="F121" i="191"/>
  <c r="F111" i="191"/>
  <c r="J57" i="191"/>
  <c r="I44" i="191"/>
  <c r="I67" i="191"/>
  <c r="K34" i="191"/>
  <c r="E72" i="191"/>
  <c r="J85" i="191"/>
  <c r="F106" i="191"/>
  <c r="E106" i="191"/>
  <c r="K30" i="191"/>
  <c r="L125" i="191"/>
  <c r="K75" i="191"/>
  <c r="J116" i="191"/>
  <c r="I19" i="191"/>
  <c r="L111" i="191"/>
  <c r="L128" i="191"/>
  <c r="L147" i="191"/>
  <c r="I66" i="191"/>
  <c r="E134" i="191"/>
  <c r="I49" i="191"/>
  <c r="E74" i="191"/>
  <c r="E37" i="191"/>
  <c r="E127" i="191"/>
  <c r="L76" i="191"/>
  <c r="K135" i="191"/>
  <c r="F109" i="191"/>
  <c r="J23" i="191"/>
  <c r="J54" i="191"/>
  <c r="K42" i="191"/>
  <c r="F81" i="191"/>
  <c r="I29" i="191"/>
  <c r="F92" i="191"/>
  <c r="E115" i="191"/>
  <c r="J26" i="191"/>
  <c r="F16" i="191"/>
  <c r="K92" i="191"/>
  <c r="J107" i="191"/>
  <c r="I57" i="191"/>
  <c r="E31" i="191"/>
  <c r="K121" i="191"/>
  <c r="K56" i="191"/>
  <c r="I95" i="191"/>
  <c r="J65" i="191"/>
  <c r="F112" i="191"/>
  <c r="E62" i="191"/>
  <c r="I100" i="191"/>
  <c r="J78" i="191"/>
  <c r="F134" i="191"/>
  <c r="J11" i="191"/>
  <c r="F98" i="191"/>
  <c r="L53" i="191"/>
  <c r="F127" i="191"/>
  <c r="I131" i="191"/>
  <c r="E44" i="191"/>
  <c r="L54" i="191"/>
  <c r="L74" i="191"/>
  <c r="K98" i="191"/>
  <c r="E135" i="191"/>
  <c r="L84" i="191"/>
  <c r="E136" i="191"/>
  <c r="L66" i="191"/>
  <c r="F148" i="191"/>
  <c r="K81" i="191"/>
  <c r="F38" i="191"/>
  <c r="L18" i="191"/>
  <c r="I26" i="191"/>
  <c r="E63" i="191"/>
  <c r="K96" i="191"/>
  <c r="L63" i="191"/>
  <c r="K8" i="191"/>
  <c r="F132" i="191"/>
  <c r="J83" i="191"/>
  <c r="L138" i="191"/>
  <c r="F73" i="191"/>
  <c r="E6" i="191"/>
  <c r="J69" i="191"/>
  <c r="E8" i="191"/>
  <c r="J105" i="191"/>
  <c r="L142" i="191"/>
  <c r="F14" i="191"/>
  <c r="F24" i="191"/>
  <c r="L91" i="191"/>
  <c r="J16" i="191"/>
  <c r="L105" i="191"/>
  <c r="I80" i="191"/>
  <c r="L19" i="191"/>
  <c r="F119" i="191"/>
  <c r="F50" i="191"/>
  <c r="E92" i="191"/>
  <c r="L65" i="191"/>
  <c r="J28" i="191"/>
  <c r="E85" i="191"/>
  <c r="J124" i="191"/>
  <c r="E28" i="191"/>
  <c r="J135" i="191"/>
  <c r="J8" i="191"/>
  <c r="K50" i="191"/>
  <c r="L31" i="191"/>
  <c r="I11" i="191"/>
  <c r="I99" i="191"/>
  <c r="L88" i="191"/>
  <c r="E137" i="191"/>
  <c r="J27" i="191"/>
  <c r="K66" i="191"/>
  <c r="E103" i="191"/>
  <c r="L52" i="191"/>
  <c r="E104" i="191"/>
  <c r="I8" i="191"/>
  <c r="F116" i="191"/>
  <c r="L141" i="191"/>
  <c r="F67" i="191"/>
  <c r="J97" i="191"/>
  <c r="E130" i="191"/>
  <c r="L144" i="191"/>
  <c r="E43" i="191"/>
  <c r="K71" i="191"/>
  <c r="J75" i="191"/>
  <c r="K24" i="191"/>
  <c r="I68" i="191"/>
  <c r="E68" i="191"/>
  <c r="E60" i="191"/>
  <c r="J52" i="191"/>
  <c r="L83" i="191"/>
  <c r="E14" i="191"/>
  <c r="L103" i="191"/>
  <c r="L104" i="191"/>
  <c r="I58" i="191"/>
  <c r="E80" i="191"/>
  <c r="I12" i="191"/>
  <c r="K145" i="191"/>
  <c r="J90" i="191"/>
  <c r="K13" i="191"/>
  <c r="L136" i="191"/>
  <c r="L94" i="191"/>
  <c r="I149" i="191"/>
  <c r="J13" i="191"/>
  <c r="L89" i="191"/>
  <c r="F40" i="191"/>
  <c r="L10" i="191"/>
  <c r="E145" i="191"/>
  <c r="F29" i="191"/>
  <c r="F26" i="191"/>
  <c r="I9" i="191"/>
  <c r="F62" i="191"/>
  <c r="J100" i="191"/>
  <c r="K105" i="191"/>
  <c r="L119" i="191"/>
  <c r="L117" i="191"/>
  <c r="K67" i="191"/>
  <c r="I42" i="191"/>
  <c r="E12" i="191"/>
  <c r="E67" i="191"/>
  <c r="K31" i="191"/>
  <c r="L75" i="191"/>
  <c r="J123" i="191"/>
  <c r="I73" i="191"/>
  <c r="K110" i="191"/>
  <c r="K119" i="191"/>
  <c r="J145" i="191"/>
  <c r="F125" i="191"/>
  <c r="K69" i="191"/>
  <c r="J117" i="191"/>
  <c r="F44" i="191"/>
  <c r="K141" i="191"/>
  <c r="F85" i="191"/>
  <c r="F65" i="191"/>
  <c r="E116" i="191"/>
  <c r="E109" i="191"/>
  <c r="I146" i="191"/>
  <c r="F95" i="191"/>
  <c r="I147" i="191"/>
  <c r="E108" i="191"/>
  <c r="J142" i="191"/>
  <c r="K6" i="191"/>
  <c r="J49" i="191"/>
  <c r="J88" i="191"/>
  <c r="F25" i="191"/>
  <c r="F43" i="191"/>
  <c r="K11" i="191"/>
  <c r="K45" i="191"/>
  <c r="I79" i="191"/>
  <c r="I84" i="191"/>
  <c r="E114" i="191"/>
  <c r="I129" i="191"/>
  <c r="I50" i="191"/>
  <c r="F22" i="191"/>
  <c r="I51" i="191"/>
  <c r="K97" i="191"/>
  <c r="J63" i="191"/>
  <c r="E119" i="191"/>
  <c r="E48" i="191"/>
  <c r="J45" i="191"/>
  <c r="L87" i="191"/>
  <c r="L67" i="191"/>
  <c r="E66" i="191"/>
  <c r="E123" i="191"/>
  <c r="J118" i="191"/>
  <c r="J47" i="191"/>
  <c r="K117" i="191"/>
  <c r="K20" i="191"/>
  <c r="K102" i="191"/>
  <c r="K87" i="191"/>
  <c r="K128" i="191"/>
  <c r="J14" i="191"/>
  <c r="F135" i="191"/>
  <c r="F57" i="191"/>
  <c r="I123" i="191"/>
  <c r="E61" i="191"/>
  <c r="E112" i="191"/>
  <c r="K88" i="191"/>
  <c r="L13" i="191"/>
  <c r="E110" i="191"/>
  <c r="K84" i="191"/>
  <c r="E148" i="191"/>
  <c r="I110" i="191"/>
  <c r="K63" i="191"/>
  <c r="F118" i="191"/>
  <c r="L109" i="191"/>
  <c r="K115" i="191"/>
  <c r="L38" i="191"/>
  <c r="E52" i="191"/>
  <c r="L49" i="191"/>
  <c r="J58" i="191"/>
  <c r="I18" i="191"/>
  <c r="K25" i="191"/>
  <c r="J37" i="191"/>
  <c r="L127" i="191"/>
  <c r="I10" i="191"/>
  <c r="I52" i="191"/>
  <c r="J147" i="191"/>
  <c r="I97" i="191"/>
  <c r="F137" i="191"/>
  <c r="I71" i="191"/>
  <c r="J133" i="191"/>
  <c r="F15" i="191"/>
  <c r="J31" i="191"/>
  <c r="E87" i="191"/>
  <c r="I40" i="191"/>
  <c r="J59" i="191"/>
  <c r="E38" i="191"/>
  <c r="J81" i="191"/>
  <c r="I69" i="191"/>
  <c r="L30" i="191"/>
  <c r="J50" i="191"/>
  <c r="F7" i="191"/>
  <c r="E22" i="191"/>
  <c r="F80" i="191"/>
  <c r="F102" i="191"/>
  <c r="L6" i="191"/>
  <c r="L61" i="191"/>
  <c r="L47" i="191"/>
  <c r="I64" i="191"/>
  <c r="J96" i="191"/>
  <c r="I35" i="191"/>
  <c r="L120" i="191"/>
  <c r="E71" i="191"/>
  <c r="F84" i="191"/>
  <c r="K101" i="191"/>
  <c r="K93" i="191"/>
  <c r="F104" i="191"/>
  <c r="K80" i="191"/>
  <c r="L8" i="191"/>
  <c r="F142" i="191"/>
  <c r="I75" i="191"/>
  <c r="L12" i="191"/>
  <c r="I60" i="191"/>
  <c r="J128" i="191"/>
  <c r="I86" i="191"/>
  <c r="E143" i="191"/>
  <c r="L92" i="191"/>
  <c r="E129" i="191"/>
  <c r="K40" i="191"/>
  <c r="J48" i="191"/>
  <c r="F32" i="191"/>
  <c r="L130" i="191"/>
  <c r="J76" i="191"/>
  <c r="L21" i="191"/>
  <c r="I120" i="191"/>
  <c r="E144" i="191"/>
  <c r="J106" i="191"/>
  <c r="L37" i="191"/>
  <c r="J20" i="191"/>
  <c r="E25" i="191"/>
  <c r="I17" i="191"/>
  <c r="L59" i="191"/>
  <c r="L56" i="191"/>
  <c r="K15" i="191"/>
  <c r="I89" i="191"/>
  <c r="F61" i="191"/>
  <c r="E56" i="191"/>
  <c r="J120" i="191"/>
  <c r="K94" i="191"/>
  <c r="K49" i="191"/>
  <c r="K139" i="191"/>
  <c r="K60" i="191"/>
  <c r="L48" i="191"/>
  <c r="K61" i="191"/>
  <c r="J144" i="191"/>
  <c r="L73" i="191"/>
  <c r="I130" i="191"/>
  <c r="F88" i="191"/>
  <c r="F130" i="191"/>
  <c r="J99" i="191"/>
  <c r="K148" i="191"/>
  <c r="F122" i="191"/>
  <c r="F74" i="191"/>
  <c r="E15" i="191"/>
  <c r="J143" i="191"/>
  <c r="L93" i="191"/>
  <c r="K43" i="191"/>
  <c r="J84" i="191"/>
  <c r="L32" i="191"/>
  <c r="L79" i="191"/>
  <c r="E23" i="191"/>
  <c r="L115" i="191"/>
  <c r="I34" i="191"/>
  <c r="K137" i="191"/>
  <c r="L28" i="191"/>
  <c r="K114" i="191"/>
  <c r="J51" i="191"/>
  <c r="I132" i="191"/>
  <c r="I38" i="191"/>
  <c r="F8" i="191"/>
  <c r="L99" i="191"/>
  <c r="E9" i="191"/>
  <c r="K100" i="191"/>
  <c r="J17" i="191"/>
  <c r="K103" i="191"/>
  <c r="E24" i="191"/>
  <c r="J126" i="191"/>
  <c r="E125" i="191"/>
  <c r="F42" i="191"/>
  <c r="I53" i="191"/>
  <c r="F37" i="191"/>
  <c r="E91" i="191"/>
  <c r="I91" i="191"/>
  <c r="L96" i="191"/>
  <c r="J119" i="191"/>
  <c r="K138" i="191"/>
  <c r="K12" i="191"/>
  <c r="E105" i="191"/>
  <c r="E90" i="191"/>
  <c r="K140" i="191"/>
  <c r="E10" i="191"/>
  <c r="E29" i="191"/>
  <c r="E54" i="191"/>
  <c r="E133" i="191"/>
  <c r="J139" i="191"/>
  <c r="I48" i="191"/>
  <c r="I138" i="191"/>
  <c r="F87" i="191"/>
  <c r="E146" i="191"/>
  <c r="F10" i="191"/>
  <c r="L33" i="191"/>
  <c r="E30" i="191"/>
  <c r="E53" i="191"/>
  <c r="J92" i="191"/>
  <c r="I61" i="191"/>
  <c r="J103" i="191"/>
  <c r="L55" i="191"/>
  <c r="E17" i="191"/>
  <c r="L95" i="191"/>
  <c r="L64" i="191"/>
  <c r="F147" i="191"/>
  <c r="J115" i="191"/>
  <c r="I65" i="191"/>
  <c r="F105" i="191"/>
  <c r="J9" i="191"/>
  <c r="J101" i="191"/>
  <c r="F83" i="191"/>
  <c r="J137" i="191"/>
  <c r="E55" i="191"/>
  <c r="L68" i="191"/>
  <c r="F53" i="191"/>
  <c r="F77" i="191"/>
  <c r="E41" i="191"/>
  <c r="E94" i="191"/>
  <c r="K144" i="191"/>
  <c r="L58" i="191"/>
  <c r="F68" i="191"/>
  <c r="I139" i="191"/>
  <c r="E76" i="191"/>
  <c r="I124" i="191"/>
  <c r="F9" i="191"/>
  <c r="I133" i="191"/>
  <c r="E21" i="191"/>
  <c r="J41" i="191"/>
  <c r="L78" i="191"/>
  <c r="E82" i="191"/>
  <c r="I94" i="191"/>
  <c r="I117" i="191"/>
  <c r="F136" i="191"/>
  <c r="L102" i="191"/>
  <c r="K48" i="191"/>
  <c r="J32" i="191"/>
  <c r="F110" i="191"/>
  <c r="I43" i="191"/>
  <c r="K65" i="191"/>
  <c r="I28" i="191"/>
  <c r="E20" i="191"/>
  <c r="I54" i="191"/>
  <c r="E111" i="191"/>
  <c r="L60" i="191"/>
  <c r="E97" i="191"/>
  <c r="K59" i="191"/>
  <c r="E11" i="191"/>
  <c r="L40" i="191"/>
  <c r="I21" i="191"/>
  <c r="K76" i="191"/>
  <c r="I121" i="191"/>
  <c r="E95" i="191"/>
  <c r="L44" i="191"/>
  <c r="K120" i="191"/>
  <c r="I109" i="191"/>
  <c r="J129" i="191"/>
  <c r="L90" i="191"/>
  <c r="E126" i="191"/>
  <c r="F49" i="191"/>
  <c r="F93" i="191"/>
  <c r="F60" i="191"/>
  <c r="I113" i="191"/>
  <c r="F115" i="191"/>
  <c r="I144" i="191"/>
  <c r="J42" i="191"/>
  <c r="F138" i="191"/>
  <c r="I20" i="191"/>
  <c r="K62" i="191"/>
  <c r="J6" i="191"/>
  <c r="K107" i="191"/>
  <c r="J148" i="191"/>
  <c r="J112" i="191"/>
  <c r="L143" i="191"/>
  <c r="K27" i="191"/>
  <c r="L41" i="191"/>
  <c r="I98" i="191"/>
  <c r="K136" i="191"/>
  <c r="E19" i="191"/>
  <c r="I62" i="191"/>
  <c r="K85" i="191"/>
  <c r="F6" i="191"/>
  <c r="K16" i="191"/>
  <c r="K55" i="191"/>
  <c r="F78" i="191"/>
  <c r="J125" i="191"/>
  <c r="E7" i="191"/>
  <c r="F140" i="191"/>
  <c r="J33" i="191"/>
  <c r="I22" i="191"/>
  <c r="E79" i="191"/>
  <c r="E122" i="191"/>
  <c r="E65" i="191"/>
  <c r="K126" i="191"/>
  <c r="J73" i="191"/>
  <c r="F28" i="191"/>
  <c r="K129" i="191"/>
  <c r="F128" i="191"/>
  <c r="E78" i="191"/>
  <c r="K52" i="191"/>
  <c r="K26" i="191"/>
  <c r="I78" i="191"/>
  <c r="E132" i="191"/>
  <c r="F86" i="191"/>
  <c r="L133" i="191"/>
  <c r="K83" i="191"/>
  <c r="E121" i="191"/>
  <c r="L86" i="191"/>
  <c r="I25" i="191"/>
  <c r="E138" i="191"/>
  <c r="F117" i="191"/>
  <c r="F27" i="191"/>
  <c r="F34" i="191"/>
  <c r="E59" i="191"/>
  <c r="I111" i="191"/>
  <c r="K64" i="191"/>
  <c r="K44" i="191"/>
  <c r="L23" i="191"/>
  <c r="F103" i="191"/>
  <c r="L57" i="191"/>
  <c r="I7" i="191"/>
  <c r="K106" i="191"/>
  <c r="J68" i="191"/>
  <c r="I47" i="191"/>
  <c r="L85" i="191"/>
  <c r="J130" i="191"/>
  <c r="K124" i="191"/>
  <c r="I41" i="191"/>
  <c r="L145" i="191"/>
  <c r="L42" i="191"/>
  <c r="J53" i="191"/>
  <c r="I101" i="191"/>
  <c r="I92" i="191"/>
  <c r="E124" i="191"/>
  <c r="L132" i="191"/>
  <c r="J86" i="191"/>
  <c r="E69" i="191"/>
  <c r="E96" i="191"/>
  <c r="L107" i="191"/>
  <c r="F113" i="191"/>
  <c r="I6" i="191"/>
  <c r="K127" i="191"/>
  <c r="I126" i="191"/>
  <c r="F114" i="191"/>
  <c r="E131" i="191"/>
  <c r="L72" i="191"/>
  <c r="I148" i="191"/>
  <c r="K91" i="191"/>
  <c r="J36" i="191"/>
  <c r="I15" i="191"/>
  <c r="K28" i="191"/>
  <c r="J7" i="191"/>
  <c r="F33" i="191"/>
  <c r="J21" i="191"/>
  <c r="I118" i="191"/>
  <c r="E81" i="191"/>
  <c r="I36" i="191"/>
  <c r="F20" i="191"/>
  <c r="E84" i="191"/>
  <c r="I135" i="191"/>
  <c r="I96" i="191"/>
  <c r="L46" i="191"/>
  <c r="J39" i="191"/>
  <c r="J38" i="191"/>
  <c r="E34" i="191"/>
  <c r="I70" i="191"/>
  <c r="F107" i="191"/>
  <c r="K132" i="191"/>
  <c r="K47" i="191"/>
  <c r="I112" i="191"/>
  <c r="E26" i="191"/>
  <c r="E117" i="191"/>
  <c r="I108" i="191"/>
  <c r="I59" i="191"/>
  <c r="L77" i="191"/>
  <c r="L140" i="191"/>
  <c r="E113" i="191"/>
  <c r="I137" i="191"/>
  <c r="F139" i="191"/>
  <c r="J122" i="191"/>
  <c r="E120" i="191"/>
  <c r="I39" i="191"/>
  <c r="F76" i="191"/>
  <c r="K29" i="191"/>
  <c r="J113" i="191"/>
  <c r="I145" i="191"/>
  <c r="K112" i="191"/>
  <c r="F72" i="191"/>
  <c r="F63" i="191"/>
  <c r="F120" i="191"/>
  <c r="I125" i="191"/>
  <c r="J98" i="191"/>
  <c r="K99" i="191"/>
  <c r="L39" i="191"/>
  <c r="I24" i="191"/>
  <c r="K142" i="191"/>
  <c r="K79" i="191"/>
  <c r="F23" i="191"/>
  <c r="E86" i="191"/>
  <c r="K33" i="191"/>
  <c r="L82" i="191"/>
  <c r="I56" i="191"/>
  <c r="L45" i="191"/>
  <c r="K68" i="191"/>
  <c r="E58" i="191"/>
  <c r="J15" i="191"/>
  <c r="I143" i="191"/>
  <c r="J60" i="191"/>
  <c r="E35" i="191"/>
  <c r="J64" i="191"/>
  <c r="J94" i="191"/>
  <c r="L146" i="191"/>
  <c r="E107" i="191"/>
  <c r="L131" i="191"/>
  <c r="K41" i="191"/>
  <c r="J146" i="191"/>
  <c r="J91" i="191"/>
  <c r="F144" i="191"/>
  <c r="I13" i="191"/>
  <c r="K74" i="191"/>
  <c r="K143" i="191"/>
  <c r="F91" i="191"/>
  <c r="K125" i="191"/>
  <c r="I114" i="191"/>
  <c r="L108" i="191"/>
  <c r="E75" i="191"/>
  <c r="J10" i="191"/>
  <c r="E139" i="191"/>
  <c r="K14" i="191"/>
  <c r="L62" i="191"/>
  <c r="F99" i="191"/>
  <c r="K130" i="191"/>
  <c r="L17" i="191"/>
  <c r="I127" i="191"/>
  <c r="K134" i="191"/>
  <c r="L51" i="191"/>
  <c r="L114" i="191"/>
  <c r="K111" i="191"/>
  <c r="K38" i="191"/>
  <c r="E42" i="191"/>
  <c r="K22" i="191"/>
  <c r="F66" i="191"/>
  <c r="I134" i="191"/>
  <c r="F55" i="191"/>
  <c r="J87" i="191"/>
  <c r="E50" i="191"/>
  <c r="J71" i="191"/>
  <c r="J22" i="191"/>
  <c r="K90" i="191"/>
  <c r="F19" i="191"/>
  <c r="L43" i="191"/>
  <c r="L134" i="191"/>
  <c r="F143" i="191"/>
  <c r="K58" i="191"/>
  <c r="E13" i="191"/>
  <c r="I107" i="191"/>
  <c r="J102" i="191"/>
  <c r="J127" i="191"/>
  <c r="K37" i="191"/>
  <c r="E99" i="191"/>
  <c r="J114" i="191"/>
  <c r="I104" i="191"/>
  <c r="E102" i="191"/>
  <c r="J121" i="191"/>
  <c r="K123" i="191"/>
  <c r="L71" i="191"/>
  <c r="E141" i="191"/>
  <c r="L122" i="191"/>
  <c r="I77" i="191"/>
  <c r="L124" i="191"/>
  <c r="I74" i="191"/>
  <c r="L110" i="191"/>
  <c r="I87" i="191"/>
  <c r="F126" i="191"/>
  <c r="E16" i="191"/>
  <c r="I88" i="191"/>
  <c r="K10" i="191"/>
  <c r="F30" i="191"/>
  <c r="J43" i="191"/>
  <c r="E140" i="191"/>
  <c r="F71" i="191"/>
  <c r="F35" i="191"/>
  <c r="F129" i="191"/>
  <c r="E149" i="191"/>
  <c r="J110" i="191"/>
  <c r="F124" i="191"/>
  <c r="L36" i="191"/>
  <c r="F90" i="191"/>
  <c r="J12" i="191"/>
  <c r="J44" i="191"/>
  <c r="K72" i="191"/>
  <c r="K21" i="191"/>
  <c r="F56" i="191"/>
  <c r="J67" i="191"/>
  <c r="F70" i="191"/>
  <c r="F45" i="191"/>
  <c r="E49" i="191"/>
  <c r="J82" i="191"/>
  <c r="E98" i="191"/>
  <c r="K113" i="191"/>
  <c r="L97" i="191"/>
  <c r="I122" i="191"/>
  <c r="L112" i="191"/>
  <c r="F11" i="191"/>
  <c r="E101" i="191"/>
  <c r="E128" i="191"/>
  <c r="L139" i="191"/>
  <c r="F145" i="191"/>
  <c r="I63" i="191"/>
  <c r="E88" i="191"/>
  <c r="K35" i="191"/>
  <c r="J61" i="191"/>
  <c r="J74" i="191"/>
  <c r="K78" i="191"/>
  <c r="I45" i="191"/>
  <c r="F21" i="191"/>
  <c r="F101" i="191"/>
  <c r="E77" i="191"/>
  <c r="J46" i="191"/>
  <c r="F94" i="191"/>
  <c r="L15" i="191"/>
  <c r="J131" i="191"/>
  <c r="E36" i="191"/>
  <c r="F75" i="191"/>
  <c r="L16" i="191"/>
  <c r="F89" i="191"/>
  <c r="K36" i="191"/>
  <c r="K131" i="191"/>
  <c r="J72" i="191"/>
  <c r="L137" i="191"/>
  <c r="F41" i="191"/>
  <c r="I115" i="191"/>
  <c r="K46" i="191"/>
  <c r="J24" i="191"/>
  <c r="K118" i="191"/>
  <c r="F69" i="191"/>
  <c r="K82" i="191"/>
  <c r="K57" i="191"/>
  <c r="F58" i="191"/>
  <c r="L25" i="191"/>
  <c r="K149" i="191"/>
  <c r="K133" i="191"/>
  <c r="F17" i="191"/>
  <c r="I103" i="191"/>
  <c r="F133" i="191"/>
  <c r="L121" i="191"/>
  <c r="L149" i="191"/>
  <c r="L14" i="191"/>
  <c r="F13" i="191"/>
  <c r="E93" i="191"/>
  <c r="I106" i="191"/>
  <c r="E83" i="191"/>
  <c r="F141" i="191"/>
  <c r="F18" i="191"/>
  <c r="J55" i="191"/>
  <c r="L116" i="191"/>
  <c r="I93" i="191"/>
  <c r="J79" i="191"/>
  <c r="I16" i="191"/>
  <c r="J70" i="191"/>
  <c r="I23" i="191"/>
  <c r="L50" i="191"/>
  <c r="J29" i="191"/>
  <c r="F36" i="191"/>
  <c r="F48" i="191"/>
  <c r="I33" i="191"/>
  <c r="L35" i="191"/>
  <c r="L9" i="191"/>
  <c r="K70" i="191"/>
  <c r="K19" i="191"/>
  <c r="I140" i="191"/>
  <c r="K54" i="191"/>
  <c r="L20" i="191"/>
  <c r="K53" i="191"/>
  <c r="L34" i="191"/>
  <c r="K146" i="191"/>
  <c r="I136" i="191"/>
  <c r="J132" i="191"/>
  <c r="I105" i="191"/>
  <c r="E64" i="191"/>
  <c r="F82" i="191"/>
  <c r="K39" i="191"/>
  <c r="L80" i="191"/>
  <c r="K109" i="191"/>
  <c r="I102" i="191"/>
  <c r="K89" i="191"/>
  <c r="G70" i="191" l="1"/>
  <c r="G102" i="191"/>
  <c r="G130" i="191"/>
  <c r="G38" i="191"/>
  <c r="G91" i="191"/>
  <c r="G51" i="191"/>
  <c r="G65" i="191"/>
  <c r="G87" i="191"/>
  <c r="G122" i="191"/>
  <c r="G57" i="191"/>
  <c r="G79" i="191"/>
  <c r="G107" i="191"/>
  <c r="G104" i="191"/>
  <c r="G81" i="191"/>
  <c r="G103" i="191"/>
  <c r="G99" i="191"/>
  <c r="G96" i="191"/>
  <c r="G137" i="191"/>
  <c r="G36" i="191"/>
  <c r="G60" i="191"/>
  <c r="G69" i="191"/>
  <c r="G86" i="191"/>
  <c r="G125" i="191"/>
  <c r="G19" i="191"/>
  <c r="G68" i="191"/>
  <c r="G52" i="191"/>
  <c r="G28" i="191"/>
  <c r="G124" i="191"/>
  <c r="G85" i="191"/>
  <c r="G100" i="191"/>
  <c r="G24" i="191"/>
  <c r="G92" i="191"/>
  <c r="G77" i="191"/>
  <c r="G22" i="191"/>
  <c r="G148" i="191"/>
  <c r="G110" i="191"/>
  <c r="G27" i="191"/>
  <c r="G149" i="191"/>
  <c r="G112" i="191"/>
  <c r="G147" i="191"/>
  <c r="G61" i="191"/>
  <c r="G126" i="191"/>
  <c r="G43" i="191"/>
  <c r="G40" i="191"/>
  <c r="G39" i="191"/>
  <c r="G118" i="191"/>
  <c r="G35" i="191"/>
  <c r="G32" i="191"/>
  <c r="G73" i="191"/>
  <c r="G95" i="191"/>
  <c r="G123" i="191"/>
  <c r="G120" i="191"/>
  <c r="G66" i="191"/>
  <c r="G141" i="191"/>
  <c r="G63" i="191"/>
  <c r="G88" i="191"/>
  <c r="G83" i="191"/>
  <c r="G48" i="191"/>
  <c r="G97" i="191"/>
  <c r="G119" i="191"/>
  <c r="G89" i="191"/>
  <c r="G111" i="191"/>
  <c r="G50" i="191"/>
  <c r="G23" i="191"/>
  <c r="G139" i="191"/>
  <c r="G136" i="191"/>
  <c r="G20" i="191"/>
  <c r="G113" i="191"/>
  <c r="G135" i="191"/>
  <c r="G131" i="191"/>
  <c r="G128" i="191"/>
  <c r="G114" i="191"/>
  <c r="G44" i="191"/>
  <c r="G46" i="191"/>
  <c r="G101" i="191"/>
  <c r="G84" i="191"/>
  <c r="G82" i="191"/>
  <c r="G21" i="191"/>
  <c r="G42" i="191"/>
  <c r="G108" i="191"/>
  <c r="G62" i="191"/>
  <c r="G117" i="191"/>
  <c r="G26" i="191"/>
  <c r="G76" i="191"/>
  <c r="G54" i="191"/>
  <c r="G109" i="191"/>
  <c r="G116" i="191"/>
  <c r="G31" i="191"/>
  <c r="G29" i="191"/>
  <c r="G142" i="191"/>
  <c r="G59" i="191"/>
  <c r="G56" i="191"/>
  <c r="G94" i="191"/>
  <c r="G58" i="191"/>
  <c r="G41" i="191"/>
  <c r="G98" i="191"/>
  <c r="G115" i="191"/>
  <c r="G93" i="191"/>
  <c r="G140" i="191"/>
  <c r="G33" i="191"/>
  <c r="G55" i="191"/>
  <c r="G25" i="191"/>
  <c r="G47" i="191"/>
  <c r="G75" i="191"/>
  <c r="G72" i="191"/>
  <c r="G90" i="191"/>
  <c r="G49" i="191"/>
  <c r="G71" i="191"/>
  <c r="G144" i="191"/>
  <c r="G67" i="191"/>
  <c r="G64" i="191"/>
  <c r="G105" i="191"/>
  <c r="G127" i="191"/>
  <c r="G37" i="191"/>
  <c r="G138" i="191"/>
  <c r="G74" i="191"/>
  <c r="G80" i="191"/>
  <c r="G134" i="191"/>
  <c r="G129" i="191"/>
  <c r="G34" i="191"/>
  <c r="G121" i="191"/>
  <c r="G143" i="191"/>
  <c r="G53" i="191"/>
  <c r="G30" i="191"/>
  <c r="G145" i="191"/>
  <c r="G132" i="191"/>
  <c r="G45" i="191"/>
  <c r="G146" i="191"/>
  <c r="G106" i="191"/>
  <c r="G78" i="191"/>
  <c r="G133" i="191"/>
  <c r="V577" i="167"/>
  <c r="W577" i="167" s="1"/>
  <c r="X577" i="167" s="1"/>
  <c r="N577" i="167"/>
  <c r="O577" i="167" s="1"/>
  <c r="P577" i="167" s="1"/>
  <c r="G577" i="167"/>
  <c r="H577" i="167" s="1"/>
  <c r="F577" i="167"/>
  <c r="W552" i="167"/>
  <c r="X552" i="167" s="1"/>
  <c r="V552" i="167"/>
  <c r="N552" i="167"/>
  <c r="O552" i="167" s="1"/>
  <c r="P552" i="167" s="1"/>
  <c r="G552" i="167"/>
  <c r="H552" i="167" s="1"/>
  <c r="F552" i="167"/>
  <c r="V527" i="167"/>
  <c r="W527" i="167" s="1"/>
  <c r="X527" i="167" s="1"/>
  <c r="N527" i="167"/>
  <c r="O527" i="167" s="1"/>
  <c r="P527" i="167" s="1"/>
  <c r="F527" i="167"/>
  <c r="G527" i="167" s="1"/>
  <c r="H527" i="167" s="1"/>
  <c r="V502" i="167"/>
  <c r="W502" i="167" s="1"/>
  <c r="X502" i="167" s="1"/>
  <c r="N502" i="167"/>
  <c r="O502" i="167" s="1"/>
  <c r="P502" i="167" s="1"/>
  <c r="F502" i="167"/>
  <c r="G502" i="167" s="1"/>
  <c r="H502" i="167" s="1"/>
  <c r="V477" i="167"/>
  <c r="W477" i="167" s="1"/>
  <c r="X477" i="167" s="1"/>
  <c r="N477" i="167"/>
  <c r="O477" i="167" s="1"/>
  <c r="P477" i="167" s="1"/>
  <c r="F477" i="167"/>
  <c r="G477" i="167" s="1"/>
  <c r="H477" i="167" s="1"/>
  <c r="W452" i="167"/>
  <c r="X452" i="167" s="1"/>
  <c r="V452" i="167"/>
  <c r="N452" i="167"/>
  <c r="O452" i="167" s="1"/>
  <c r="P452" i="167" s="1"/>
  <c r="F452" i="167"/>
  <c r="G452" i="167" s="1"/>
  <c r="H452" i="167" s="1"/>
  <c r="V427" i="167"/>
  <c r="W427" i="167" s="1"/>
  <c r="X427" i="167" s="1"/>
  <c r="N427" i="167"/>
  <c r="O427" i="167" s="1"/>
  <c r="P427" i="167" s="1"/>
  <c r="F427" i="167"/>
  <c r="G427" i="167" s="1"/>
  <c r="H427" i="167" s="1"/>
  <c r="V402" i="167"/>
  <c r="W402" i="167" s="1"/>
  <c r="X402" i="167" s="1"/>
  <c r="N402" i="167"/>
  <c r="O402" i="167" s="1"/>
  <c r="P402" i="167" s="1"/>
  <c r="F402" i="167"/>
  <c r="G402" i="167" s="1"/>
  <c r="H402" i="167" s="1"/>
  <c r="V377" i="167"/>
  <c r="W377" i="167" s="1"/>
  <c r="X377" i="167" s="1"/>
  <c r="N377" i="167"/>
  <c r="O377" i="167" s="1"/>
  <c r="P377" i="167" s="1"/>
  <c r="F377" i="167"/>
  <c r="G377" i="167" s="1"/>
  <c r="H377" i="167" s="1"/>
  <c r="V352" i="167"/>
  <c r="W352" i="167" s="1"/>
  <c r="X352" i="167" s="1"/>
  <c r="N352" i="167"/>
  <c r="O352" i="167" s="1"/>
  <c r="P352" i="167" s="1"/>
  <c r="F352" i="167"/>
  <c r="G352" i="167" s="1"/>
  <c r="H352" i="167" s="1"/>
  <c r="X327" i="167"/>
  <c r="W327" i="167"/>
  <c r="V327" i="167"/>
  <c r="O327" i="167"/>
  <c r="P327" i="167" s="1"/>
  <c r="N327" i="167"/>
  <c r="F327" i="167"/>
  <c r="G327" i="167" s="1"/>
  <c r="H327" i="167" s="1"/>
  <c r="V302" i="167"/>
  <c r="W302" i="167" s="1"/>
  <c r="X302" i="167" s="1"/>
  <c r="O302" i="167"/>
  <c r="P302" i="167" s="1"/>
  <c r="N302" i="167"/>
  <c r="F302" i="167"/>
  <c r="G302" i="167" s="1"/>
  <c r="H302" i="167" s="1"/>
  <c r="V277" i="167"/>
  <c r="W277" i="167" s="1"/>
  <c r="X277" i="167" s="1"/>
  <c r="O277" i="167"/>
  <c r="P277" i="167" s="1"/>
  <c r="N277" i="167"/>
  <c r="F277" i="167"/>
  <c r="G277" i="167" s="1"/>
  <c r="H277" i="167" s="1"/>
  <c r="V252" i="167"/>
  <c r="W252" i="167" s="1"/>
  <c r="X252" i="167" s="1"/>
  <c r="N252" i="167"/>
  <c r="O252" i="167" s="1"/>
  <c r="P252" i="167" s="1"/>
  <c r="F252" i="167"/>
  <c r="G252" i="167" s="1"/>
  <c r="H252" i="167" s="1"/>
  <c r="V227" i="167"/>
  <c r="W227" i="167" s="1"/>
  <c r="X227" i="167" s="1"/>
  <c r="N227" i="167"/>
  <c r="O227" i="167" s="1"/>
  <c r="P227" i="167" s="1"/>
  <c r="F227" i="167"/>
  <c r="G227" i="167" s="1"/>
  <c r="H227" i="167" s="1"/>
  <c r="V202" i="167"/>
  <c r="W202" i="167" s="1"/>
  <c r="X202" i="167" s="1"/>
  <c r="N202" i="167"/>
  <c r="O202" i="167" s="1"/>
  <c r="P202" i="167" s="1"/>
  <c r="F202" i="167"/>
  <c r="G202" i="167" s="1"/>
  <c r="H202" i="167" s="1"/>
  <c r="V177" i="167"/>
  <c r="W177" i="167" s="1"/>
  <c r="X177" i="167" s="1"/>
  <c r="N177" i="167"/>
  <c r="O177" i="167" s="1"/>
  <c r="P177" i="167" s="1"/>
  <c r="F177" i="167"/>
  <c r="G177" i="167" s="1"/>
  <c r="H177" i="167" s="1"/>
  <c r="V152" i="167"/>
  <c r="W152" i="167" s="1"/>
  <c r="X152" i="167" s="1"/>
  <c r="N152" i="167"/>
  <c r="O152" i="167" s="1"/>
  <c r="P152" i="167" s="1"/>
  <c r="H152" i="167"/>
  <c r="G152" i="167"/>
  <c r="F152" i="167"/>
  <c r="V127" i="167"/>
  <c r="W127" i="167" s="1"/>
  <c r="X127" i="167" s="1"/>
  <c r="N127" i="167"/>
  <c r="O127" i="167" s="1"/>
  <c r="P127" i="167" s="1"/>
  <c r="F127" i="167"/>
  <c r="G127" i="167" s="1"/>
  <c r="H127" i="167" s="1"/>
  <c r="V102" i="167"/>
  <c r="W102" i="167" s="1"/>
  <c r="X102" i="167" s="1"/>
  <c r="N102" i="167"/>
  <c r="O102" i="167" s="1"/>
  <c r="P102" i="167" s="1"/>
  <c r="F102" i="167"/>
  <c r="G102" i="167" s="1"/>
  <c r="H102" i="167" s="1"/>
  <c r="W77" i="167"/>
  <c r="X77" i="167" s="1"/>
  <c r="V77" i="167"/>
  <c r="N77" i="167"/>
  <c r="O77" i="167" s="1"/>
  <c r="P77" i="167" s="1"/>
  <c r="F77" i="167"/>
  <c r="G77" i="167" s="1"/>
  <c r="H77" i="167" s="1"/>
  <c r="V52" i="167"/>
  <c r="W52" i="167" s="1"/>
  <c r="X52" i="167" s="1"/>
  <c r="N52" i="167"/>
  <c r="O52" i="167" s="1"/>
  <c r="P52" i="167" s="1"/>
  <c r="G52" i="167"/>
  <c r="H52" i="167" s="1"/>
  <c r="F52" i="167"/>
  <c r="V27" i="167"/>
  <c r="W27" i="167" s="1"/>
  <c r="X27" i="167" s="1"/>
  <c r="N27" i="167"/>
  <c r="O27" i="167" s="1"/>
  <c r="P27" i="167" s="1"/>
  <c r="F27" i="167"/>
  <c r="G27" i="167" s="1"/>
  <c r="H27" i="167" s="1"/>
  <c r="V2" i="167"/>
  <c r="W2" i="167" s="1"/>
  <c r="X2" i="167" s="1"/>
  <c r="N2" i="167"/>
  <c r="O2" i="167" s="1"/>
  <c r="P2" i="167" s="1"/>
  <c r="F2" i="167"/>
  <c r="G2" i="167" s="1"/>
  <c r="H2" i="167" s="1"/>
  <c r="G7" i="191"/>
  <c r="G12" i="191"/>
  <c r="G14" i="191"/>
  <c r="G11" i="191"/>
  <c r="G17" i="191"/>
  <c r="G9" i="191"/>
  <c r="G8" i="191"/>
  <c r="G16" i="191"/>
  <c r="G15" i="191"/>
  <c r="G13" i="191"/>
  <c r="G6" i="191"/>
  <c r="G10" i="191"/>
  <c r="G18" i="191"/>
  <c r="V577" i="166" l="1"/>
  <c r="W577" i="166" s="1"/>
  <c r="X577" i="166" s="1"/>
  <c r="P577" i="166"/>
  <c r="N577" i="166"/>
  <c r="O577" i="166" s="1"/>
  <c r="F577" i="166"/>
  <c r="G577" i="166" s="1"/>
  <c r="H577" i="166" s="1"/>
  <c r="V552" i="166"/>
  <c r="W552" i="166" s="1"/>
  <c r="X552" i="166" s="1"/>
  <c r="N552" i="166"/>
  <c r="O552" i="166" s="1"/>
  <c r="P552" i="166" s="1"/>
  <c r="F552" i="166"/>
  <c r="G552" i="166" s="1"/>
  <c r="H552" i="166" s="1"/>
  <c r="W527" i="166"/>
  <c r="X527" i="166" s="1"/>
  <c r="V527" i="166"/>
  <c r="N527" i="166"/>
  <c r="O527" i="166" s="1"/>
  <c r="P527" i="166" s="1"/>
  <c r="F527" i="166"/>
  <c r="G527" i="166" s="1"/>
  <c r="H527" i="166" s="1"/>
  <c r="V502" i="166"/>
  <c r="W502" i="166" s="1"/>
  <c r="X502" i="166" s="1"/>
  <c r="N502" i="166"/>
  <c r="O502" i="166" s="1"/>
  <c r="P502" i="166" s="1"/>
  <c r="G502" i="166"/>
  <c r="H502" i="166" s="1"/>
  <c r="F502" i="166"/>
  <c r="V477" i="166"/>
  <c r="W477" i="166" s="1"/>
  <c r="X477" i="166" s="1"/>
  <c r="N477" i="166"/>
  <c r="O477" i="166" s="1"/>
  <c r="P477" i="166" s="1"/>
  <c r="F477" i="166"/>
  <c r="G477" i="166" s="1"/>
  <c r="H477" i="166" s="1"/>
  <c r="V452" i="166"/>
  <c r="W452" i="166" s="1"/>
  <c r="X452" i="166" s="1"/>
  <c r="P452" i="166"/>
  <c r="N452" i="166"/>
  <c r="O452" i="166" s="1"/>
  <c r="F452" i="166"/>
  <c r="G452" i="166" s="1"/>
  <c r="H452" i="166" s="1"/>
  <c r="X427" i="166"/>
  <c r="V427" i="166"/>
  <c r="W427" i="166" s="1"/>
  <c r="N427" i="166"/>
  <c r="O427" i="166" s="1"/>
  <c r="P427" i="166" s="1"/>
  <c r="F427" i="166"/>
  <c r="G427" i="166" s="1"/>
  <c r="H427" i="166" s="1"/>
  <c r="V402" i="166"/>
  <c r="W402" i="166" s="1"/>
  <c r="X402" i="166" s="1"/>
  <c r="N402" i="166"/>
  <c r="O402" i="166" s="1"/>
  <c r="P402" i="166" s="1"/>
  <c r="G402" i="166"/>
  <c r="H402" i="166" s="1"/>
  <c r="F402" i="166"/>
  <c r="V377" i="166"/>
  <c r="W377" i="166" s="1"/>
  <c r="X377" i="166" s="1"/>
  <c r="N377" i="166"/>
  <c r="O377" i="166" s="1"/>
  <c r="P377" i="166" s="1"/>
  <c r="H377" i="166"/>
  <c r="F377" i="166"/>
  <c r="G377" i="166" s="1"/>
  <c r="V352" i="166"/>
  <c r="W352" i="166" s="1"/>
  <c r="X352" i="166" s="1"/>
  <c r="N352" i="166"/>
  <c r="O352" i="166" s="1"/>
  <c r="P352" i="166" s="1"/>
  <c r="F352" i="166"/>
  <c r="G352" i="166" s="1"/>
  <c r="H352" i="166" s="1"/>
  <c r="V327" i="166"/>
  <c r="W327" i="166" s="1"/>
  <c r="X327" i="166" s="1"/>
  <c r="N327" i="166"/>
  <c r="O327" i="166" s="1"/>
  <c r="P327" i="166" s="1"/>
  <c r="F327" i="166"/>
  <c r="G327" i="166" s="1"/>
  <c r="H327" i="166" s="1"/>
  <c r="V302" i="166"/>
  <c r="W302" i="166" s="1"/>
  <c r="X302" i="166" s="1"/>
  <c r="O302" i="166"/>
  <c r="P302" i="166" s="1"/>
  <c r="N302" i="166"/>
  <c r="F302" i="166"/>
  <c r="G302" i="166" s="1"/>
  <c r="H302" i="166" s="1"/>
  <c r="V277" i="166"/>
  <c r="W277" i="166" s="1"/>
  <c r="X277" i="166" s="1"/>
  <c r="N277" i="166"/>
  <c r="O277" i="166" s="1"/>
  <c r="P277" i="166" s="1"/>
  <c r="F277" i="166"/>
  <c r="G277" i="166" s="1"/>
  <c r="H277" i="166" s="1"/>
  <c r="V252" i="166"/>
  <c r="W252" i="166" s="1"/>
  <c r="X252" i="166" s="1"/>
  <c r="N252" i="166"/>
  <c r="O252" i="166" s="1"/>
  <c r="P252" i="166" s="1"/>
  <c r="F252" i="166"/>
  <c r="G252" i="166" s="1"/>
  <c r="H252" i="166" s="1"/>
  <c r="V227" i="166"/>
  <c r="W227" i="166" s="1"/>
  <c r="X227" i="166" s="1"/>
  <c r="N227" i="166"/>
  <c r="O227" i="166" s="1"/>
  <c r="P227" i="166" s="1"/>
  <c r="F227" i="166"/>
  <c r="G227" i="166" s="1"/>
  <c r="H227" i="166" s="1"/>
  <c r="V202" i="166"/>
  <c r="W202" i="166" s="1"/>
  <c r="X202" i="166" s="1"/>
  <c r="N202" i="166"/>
  <c r="O202" i="166" s="1"/>
  <c r="P202" i="166" s="1"/>
  <c r="F202" i="166"/>
  <c r="G202" i="166" s="1"/>
  <c r="H202" i="166" s="1"/>
  <c r="V177" i="166"/>
  <c r="W177" i="166" s="1"/>
  <c r="X177" i="166" s="1"/>
  <c r="N177" i="166"/>
  <c r="O177" i="166" s="1"/>
  <c r="P177" i="166" s="1"/>
  <c r="F177" i="166"/>
  <c r="G177" i="166" s="1"/>
  <c r="H177" i="166" s="1"/>
  <c r="V152" i="166"/>
  <c r="W152" i="166" s="1"/>
  <c r="X152" i="166" s="1"/>
  <c r="N152" i="166"/>
  <c r="O152" i="166" s="1"/>
  <c r="P152" i="166" s="1"/>
  <c r="F152" i="166"/>
  <c r="G152" i="166" s="1"/>
  <c r="H152" i="166" s="1"/>
  <c r="V127" i="166"/>
  <c r="W127" i="166" s="1"/>
  <c r="X127" i="166" s="1"/>
  <c r="N127" i="166"/>
  <c r="O127" i="166" s="1"/>
  <c r="P127" i="166" s="1"/>
  <c r="F127" i="166"/>
  <c r="G127" i="166" s="1"/>
  <c r="H127" i="166" s="1"/>
  <c r="V102" i="166"/>
  <c r="W102" i="166" s="1"/>
  <c r="X102" i="166" s="1"/>
  <c r="N102" i="166"/>
  <c r="O102" i="166" s="1"/>
  <c r="P102" i="166" s="1"/>
  <c r="F102" i="166"/>
  <c r="G102" i="166" s="1"/>
  <c r="H102" i="166" s="1"/>
  <c r="V77" i="166"/>
  <c r="W77" i="166" s="1"/>
  <c r="X77" i="166" s="1"/>
  <c r="N77" i="166"/>
  <c r="O77" i="166" s="1"/>
  <c r="P77" i="166" s="1"/>
  <c r="F77" i="166"/>
  <c r="G77" i="166" s="1"/>
  <c r="H77" i="166" s="1"/>
  <c r="V52" i="166"/>
  <c r="W52" i="166" s="1"/>
  <c r="X52" i="166" s="1"/>
  <c r="N52" i="166"/>
  <c r="O52" i="166" s="1"/>
  <c r="P52" i="166" s="1"/>
  <c r="F52" i="166"/>
  <c r="G52" i="166" s="1"/>
  <c r="H52" i="166" s="1"/>
  <c r="V27" i="166"/>
  <c r="W27" i="166" s="1"/>
  <c r="X27" i="166" s="1"/>
  <c r="N27" i="166"/>
  <c r="O27" i="166" s="1"/>
  <c r="P27" i="166" s="1"/>
  <c r="F27" i="166"/>
  <c r="G27" i="166" s="1"/>
  <c r="H27" i="166" s="1"/>
  <c r="W2" i="166"/>
  <c r="X2" i="166" s="1"/>
  <c r="V2" i="166"/>
  <c r="N2" i="166"/>
  <c r="O2" i="166" s="1"/>
  <c r="P2" i="166" s="1"/>
  <c r="F2" i="166"/>
  <c r="G2" i="166" s="1"/>
  <c r="H2" i="166" s="1"/>
  <c r="V577" i="157" l="1"/>
  <c r="W577" i="157" s="1"/>
  <c r="X577" i="157" s="1"/>
  <c r="N577" i="157"/>
  <c r="O577" i="157" s="1"/>
  <c r="P577" i="157" s="1"/>
  <c r="F577" i="157"/>
  <c r="G577" i="157" s="1"/>
  <c r="H577" i="157" s="1"/>
  <c r="V552" i="157"/>
  <c r="W552" i="157" s="1"/>
  <c r="X552" i="157" s="1"/>
  <c r="N552" i="157"/>
  <c r="O552" i="157" s="1"/>
  <c r="P552" i="157" s="1"/>
  <c r="F552" i="157"/>
  <c r="G552" i="157" s="1"/>
  <c r="H552" i="157" s="1"/>
  <c r="W527" i="157"/>
  <c r="X527" i="157" s="1"/>
  <c r="V527" i="157"/>
  <c r="N527" i="157"/>
  <c r="O527" i="157" s="1"/>
  <c r="P527" i="157" s="1"/>
  <c r="F527" i="157"/>
  <c r="G527" i="157" s="1"/>
  <c r="H527" i="157" s="1"/>
  <c r="V502" i="157"/>
  <c r="W502" i="157" s="1"/>
  <c r="X502" i="157" s="1"/>
  <c r="N502" i="157"/>
  <c r="O502" i="157" s="1"/>
  <c r="P502" i="157" s="1"/>
  <c r="G502" i="157"/>
  <c r="H502" i="157" s="1"/>
  <c r="F502" i="157"/>
  <c r="V477" i="157"/>
  <c r="W477" i="157" s="1"/>
  <c r="X477" i="157" s="1"/>
  <c r="N477" i="157"/>
  <c r="O477" i="157" s="1"/>
  <c r="P477" i="157" s="1"/>
  <c r="G477" i="157"/>
  <c r="H477" i="157" s="1"/>
  <c r="F477" i="157"/>
  <c r="V452" i="157"/>
  <c r="W452" i="157" s="1"/>
  <c r="X452" i="157" s="1"/>
  <c r="N452" i="157"/>
  <c r="O452" i="157" s="1"/>
  <c r="P452" i="157" s="1"/>
  <c r="F452" i="157"/>
  <c r="G452" i="157" s="1"/>
  <c r="H452" i="157" s="1"/>
  <c r="V427" i="157"/>
  <c r="W427" i="157" s="1"/>
  <c r="X427" i="157" s="1"/>
  <c r="N427" i="157"/>
  <c r="O427" i="157" s="1"/>
  <c r="P427" i="157" s="1"/>
  <c r="G427" i="157"/>
  <c r="H427" i="157" s="1"/>
  <c r="F427" i="157"/>
  <c r="V402" i="157"/>
  <c r="W402" i="157" s="1"/>
  <c r="X402" i="157" s="1"/>
  <c r="O402" i="157"/>
  <c r="P402" i="157" s="1"/>
  <c r="N402" i="157"/>
  <c r="F402" i="157"/>
  <c r="G402" i="157" s="1"/>
  <c r="H402" i="157" s="1"/>
  <c r="V377" i="157"/>
  <c r="W377" i="157" s="1"/>
  <c r="X377" i="157" s="1"/>
  <c r="N377" i="157"/>
  <c r="O377" i="157" s="1"/>
  <c r="P377" i="157" s="1"/>
  <c r="F377" i="157"/>
  <c r="G377" i="157" s="1"/>
  <c r="H377" i="157" s="1"/>
  <c r="V352" i="157"/>
  <c r="W352" i="157" s="1"/>
  <c r="X352" i="157" s="1"/>
  <c r="N352" i="157"/>
  <c r="O352" i="157" s="1"/>
  <c r="P352" i="157" s="1"/>
  <c r="F352" i="157"/>
  <c r="G352" i="157" s="1"/>
  <c r="H352" i="157" s="1"/>
  <c r="W327" i="157"/>
  <c r="X327" i="157" s="1"/>
  <c r="V327" i="157"/>
  <c r="N327" i="157"/>
  <c r="O327" i="157" s="1"/>
  <c r="P327" i="157" s="1"/>
  <c r="F327" i="157"/>
  <c r="G327" i="157" s="1"/>
  <c r="H327" i="157" s="1"/>
  <c r="V302" i="157"/>
  <c r="W302" i="157" s="1"/>
  <c r="X302" i="157" s="1"/>
  <c r="P302" i="157"/>
  <c r="N302" i="157"/>
  <c r="O302" i="157" s="1"/>
  <c r="F302" i="157"/>
  <c r="G302" i="157" s="1"/>
  <c r="H302" i="157" s="1"/>
  <c r="V277" i="157"/>
  <c r="W277" i="157" s="1"/>
  <c r="X277" i="157" s="1"/>
  <c r="P277" i="157"/>
  <c r="N277" i="157"/>
  <c r="O277" i="157" s="1"/>
  <c r="G277" i="157"/>
  <c r="H277" i="157" s="1"/>
  <c r="F277" i="157"/>
  <c r="W252" i="157"/>
  <c r="X252" i="157" s="1"/>
  <c r="V252" i="157"/>
  <c r="N252" i="157"/>
  <c r="O252" i="157" s="1"/>
  <c r="P252" i="157" s="1"/>
  <c r="F252" i="157"/>
  <c r="G252" i="157" s="1"/>
  <c r="H252" i="157" s="1"/>
  <c r="W227" i="157"/>
  <c r="X227" i="157" s="1"/>
  <c r="V227" i="157"/>
  <c r="O227" i="157"/>
  <c r="P227" i="157" s="1"/>
  <c r="N227" i="157"/>
  <c r="F227" i="157"/>
  <c r="G227" i="157" s="1"/>
  <c r="H227" i="157" s="1"/>
  <c r="V202" i="157"/>
  <c r="W202" i="157" s="1"/>
  <c r="X202" i="157" s="1"/>
  <c r="N202" i="157"/>
  <c r="O202" i="157" s="1"/>
  <c r="P202" i="157" s="1"/>
  <c r="F202" i="157"/>
  <c r="G202" i="157" s="1"/>
  <c r="H202" i="157" s="1"/>
  <c r="V177" i="157"/>
  <c r="W177" i="157" s="1"/>
  <c r="X177" i="157" s="1"/>
  <c r="P177" i="157"/>
  <c r="N177" i="157"/>
  <c r="O177" i="157" s="1"/>
  <c r="F177" i="157"/>
  <c r="G177" i="157" s="1"/>
  <c r="H177" i="157" s="1"/>
  <c r="W152" i="157"/>
  <c r="X152" i="157" s="1"/>
  <c r="V152" i="157"/>
  <c r="N152" i="157"/>
  <c r="O152" i="157" s="1"/>
  <c r="P152" i="157" s="1"/>
  <c r="F152" i="157"/>
  <c r="G152" i="157" s="1"/>
  <c r="H152" i="157" s="1"/>
  <c r="V127" i="157"/>
  <c r="W127" i="157" s="1"/>
  <c r="X127" i="157" s="1"/>
  <c r="N127" i="157"/>
  <c r="O127" i="157" s="1"/>
  <c r="P127" i="157" s="1"/>
  <c r="F127" i="157"/>
  <c r="G127" i="157" s="1"/>
  <c r="H127" i="157" s="1"/>
  <c r="X102" i="157"/>
  <c r="V102" i="157"/>
  <c r="W102" i="157" s="1"/>
  <c r="O102" i="157"/>
  <c r="P102" i="157" s="1"/>
  <c r="N102" i="157"/>
  <c r="F102" i="157"/>
  <c r="G102" i="157" s="1"/>
  <c r="H102" i="157" s="1"/>
  <c r="W77" i="157"/>
  <c r="X77" i="157" s="1"/>
  <c r="V77" i="157"/>
  <c r="N77" i="157"/>
  <c r="O77" i="157" s="1"/>
  <c r="P77" i="157" s="1"/>
  <c r="F77" i="157"/>
  <c r="G77" i="157" s="1"/>
  <c r="H77" i="157" s="1"/>
  <c r="V52" i="157"/>
  <c r="W52" i="157" s="1"/>
  <c r="X52" i="157" s="1"/>
  <c r="N52" i="157"/>
  <c r="O52" i="157" s="1"/>
  <c r="P52" i="157" s="1"/>
  <c r="F52" i="157"/>
  <c r="G52" i="157" s="1"/>
  <c r="H52" i="157" s="1"/>
  <c r="V27" i="157"/>
  <c r="W27" i="157" s="1"/>
  <c r="X27" i="157" s="1"/>
  <c r="O27" i="157"/>
  <c r="P27" i="157" s="1"/>
  <c r="N27" i="157"/>
  <c r="G27" i="157"/>
  <c r="H27" i="157" s="1"/>
  <c r="F27" i="157"/>
  <c r="V2" i="157"/>
  <c r="W2" i="157" s="1"/>
  <c r="X2" i="157" s="1"/>
  <c r="N2" i="157"/>
  <c r="O2" i="157" s="1"/>
  <c r="P2" i="157" s="1"/>
  <c r="F2" i="157"/>
  <c r="G2" i="157" s="1"/>
  <c r="H2" i="157" s="1"/>
  <c r="E32" i="180"/>
  <c r="G145" i="189"/>
  <c r="V109" i="190"/>
  <c r="V128" i="190"/>
  <c r="J599" i="189"/>
  <c r="R367" i="189"/>
  <c r="O292" i="185"/>
  <c r="AA12" i="190"/>
  <c r="F595" i="185"/>
  <c r="J249" i="189"/>
  <c r="R518" i="189"/>
  <c r="V27" i="186"/>
  <c r="V190" i="189"/>
  <c r="N68" i="189"/>
  <c r="O173" i="189"/>
  <c r="W24" i="189"/>
  <c r="J84" i="188"/>
  <c r="S92" i="189"/>
  <c r="N573" i="189"/>
  <c r="V372" i="189"/>
  <c r="J340" i="189"/>
  <c r="O140" i="189"/>
  <c r="B365" i="189"/>
  <c r="R374" i="189"/>
  <c r="J198" i="189"/>
  <c r="G390" i="189"/>
  <c r="G570" i="189"/>
  <c r="B242" i="185"/>
  <c r="F447" i="189"/>
  <c r="V31" i="186"/>
  <c r="F74" i="189"/>
  <c r="V125" i="190"/>
  <c r="W442" i="189"/>
  <c r="W69" i="189"/>
  <c r="V91" i="189"/>
  <c r="G340" i="189"/>
  <c r="V90" i="190"/>
  <c r="B17" i="189"/>
  <c r="K417" i="189"/>
  <c r="Q46" i="186"/>
  <c r="G143" i="190"/>
  <c r="B240" i="185"/>
  <c r="K244" i="189"/>
  <c r="W396" i="189"/>
  <c r="J143" i="189"/>
  <c r="O72" i="189"/>
  <c r="B470" i="189"/>
  <c r="F174" i="189"/>
  <c r="V392" i="189"/>
  <c r="G168" i="189"/>
  <c r="C495" i="185"/>
  <c r="N316" i="189"/>
  <c r="G98" i="189"/>
  <c r="B98" i="189"/>
  <c r="B396" i="189"/>
  <c r="O298" i="189"/>
  <c r="L49" i="182"/>
  <c r="N468" i="189"/>
  <c r="W45" i="185"/>
  <c r="F317" i="189"/>
  <c r="O596" i="189"/>
  <c r="W549" i="185"/>
  <c r="F143" i="189"/>
  <c r="S319" i="189"/>
  <c r="R349" i="189"/>
  <c r="F76" i="188"/>
  <c r="F124" i="189"/>
  <c r="K195" i="189"/>
  <c r="N544" i="189"/>
  <c r="L36" i="190"/>
  <c r="V367" i="185"/>
  <c r="K569" i="189"/>
  <c r="V146" i="189"/>
  <c r="B244" i="185"/>
  <c r="AA35" i="190"/>
  <c r="R196" i="189"/>
  <c r="R324" i="189"/>
  <c r="G391" i="189"/>
  <c r="J240" i="185"/>
  <c r="B173" i="189"/>
  <c r="K372" i="185"/>
  <c r="Q47" i="190"/>
  <c r="O322" i="189"/>
  <c r="W368" i="189"/>
  <c r="S545" i="189"/>
  <c r="V499" i="189"/>
  <c r="O70" i="189"/>
  <c r="F43" i="188"/>
  <c r="N73" i="189"/>
  <c r="N370" i="189"/>
  <c r="V573" i="189"/>
  <c r="G245" i="189"/>
  <c r="S523" i="189"/>
  <c r="K48" i="189"/>
  <c r="N269" i="189"/>
  <c r="B391" i="189"/>
  <c r="B96" i="189"/>
  <c r="O372" i="185"/>
  <c r="R395" i="189"/>
  <c r="J471" i="189"/>
  <c r="B219" i="189"/>
  <c r="G93" i="190"/>
  <c r="O421" i="189"/>
  <c r="W372" i="189"/>
  <c r="B569" i="189"/>
  <c r="K549" i="189"/>
  <c r="F474" i="189"/>
  <c r="V320" i="189"/>
  <c r="I134" i="184"/>
  <c r="W517" i="189"/>
  <c r="G146" i="190"/>
  <c r="V47" i="190"/>
  <c r="L83" i="190"/>
  <c r="K449" i="189"/>
  <c r="K541" i="185"/>
  <c r="F446" i="189"/>
  <c r="AA143" i="190"/>
  <c r="S517" i="189"/>
  <c r="W599" i="189"/>
  <c r="G472" i="189"/>
  <c r="G174" i="189"/>
  <c r="G373" i="189"/>
  <c r="O96" i="185"/>
  <c r="K194" i="189"/>
  <c r="S368" i="189"/>
  <c r="W22" i="189"/>
  <c r="B491" i="189"/>
  <c r="G166" i="185"/>
  <c r="W292" i="189"/>
  <c r="F69" i="188"/>
  <c r="S493" i="189"/>
  <c r="O340" i="181"/>
  <c r="W369" i="189"/>
  <c r="J197" i="189"/>
  <c r="C399" i="189"/>
  <c r="R393" i="189"/>
  <c r="C597" i="185"/>
  <c r="V69" i="190"/>
  <c r="N494" i="189"/>
  <c r="J395" i="189"/>
  <c r="AA113" i="186"/>
  <c r="N540" i="189"/>
  <c r="F298" i="189"/>
  <c r="V94" i="186"/>
  <c r="V592" i="185"/>
  <c r="G93" i="189"/>
  <c r="C297" i="189"/>
  <c r="N119" i="189"/>
  <c r="V149" i="189"/>
  <c r="J422" i="189"/>
  <c r="K597" i="189"/>
  <c r="N243" i="189"/>
  <c r="W493" i="189"/>
  <c r="R140" i="189"/>
  <c r="N140" i="189"/>
  <c r="R467" i="189"/>
  <c r="B199" i="185"/>
  <c r="R121" i="189"/>
  <c r="O466" i="189"/>
  <c r="G53" i="186"/>
  <c r="R141" i="181"/>
  <c r="S49" i="189"/>
  <c r="S242" i="189"/>
  <c r="V103" i="182"/>
  <c r="R172" i="189"/>
  <c r="C521" i="189"/>
  <c r="J56" i="188"/>
  <c r="J396" i="189"/>
  <c r="G542" i="189"/>
  <c r="S596" i="185"/>
  <c r="E28" i="184"/>
  <c r="G520" i="189"/>
  <c r="N443" i="189"/>
  <c r="V521" i="189"/>
  <c r="G69" i="190"/>
  <c r="S68" i="189"/>
  <c r="N317" i="189"/>
  <c r="B565" i="189"/>
  <c r="J522" i="189"/>
  <c r="W472" i="189"/>
  <c r="W194" i="189"/>
  <c r="L122" i="190"/>
  <c r="L100" i="188"/>
  <c r="I134" i="188"/>
  <c r="F318" i="189"/>
  <c r="B242" i="189"/>
  <c r="G215" i="189"/>
  <c r="R543" i="189"/>
  <c r="W115" i="189"/>
  <c r="W224" i="189"/>
  <c r="S546" i="189"/>
  <c r="N271" i="189"/>
  <c r="E71" i="188"/>
  <c r="I142" i="188"/>
  <c r="C542" i="189"/>
  <c r="J110" i="188"/>
  <c r="V67" i="190"/>
  <c r="B145" i="189"/>
  <c r="V140" i="189"/>
  <c r="K70" i="188"/>
  <c r="V397" i="189"/>
  <c r="L49" i="186"/>
  <c r="I57" i="188"/>
  <c r="N297" i="189"/>
  <c r="W18" i="189"/>
  <c r="L123" i="190"/>
  <c r="L22" i="188"/>
  <c r="E95" i="188"/>
  <c r="K170" i="189"/>
  <c r="W499" i="185"/>
  <c r="K149" i="188"/>
  <c r="O599" i="189"/>
  <c r="C469" i="189"/>
  <c r="J418" i="189"/>
  <c r="K573" i="189"/>
  <c r="C371" i="189"/>
  <c r="G540" i="189"/>
  <c r="N515" i="189"/>
  <c r="F598" i="185"/>
  <c r="G112" i="190"/>
  <c r="J441" i="189"/>
  <c r="L72" i="190"/>
  <c r="C97" i="177"/>
  <c r="R49" i="189"/>
  <c r="AA54" i="190"/>
  <c r="V370" i="189"/>
  <c r="K267" i="189"/>
  <c r="K391" i="189"/>
  <c r="Q125" i="190"/>
  <c r="W92" i="189"/>
  <c r="F442" i="185"/>
  <c r="S473" i="189"/>
  <c r="F57" i="188"/>
  <c r="O120" i="189"/>
  <c r="B497" i="189"/>
  <c r="N19" i="189"/>
  <c r="O242" i="189"/>
  <c r="O316" i="189"/>
  <c r="O519" i="189"/>
  <c r="G109" i="190"/>
  <c r="C524" i="185"/>
  <c r="J121" i="189"/>
  <c r="F274" i="189"/>
  <c r="V68" i="190"/>
  <c r="N42" i="185"/>
  <c r="J169" i="189"/>
  <c r="G370" i="189"/>
  <c r="V520" i="189"/>
  <c r="B71" i="189"/>
  <c r="G271" i="189"/>
  <c r="J593" i="189"/>
  <c r="J348" i="189"/>
  <c r="L102" i="190"/>
  <c r="J341" i="189"/>
  <c r="AA130" i="186"/>
  <c r="G296" i="189"/>
  <c r="F40" i="189"/>
  <c r="R123" i="189"/>
  <c r="V393" i="189"/>
  <c r="Q54" i="190"/>
  <c r="G298" i="185"/>
  <c r="N592" i="189"/>
  <c r="V149" i="186"/>
  <c r="N396" i="189"/>
  <c r="S46" i="189"/>
  <c r="G565" i="189"/>
  <c r="R145" i="189"/>
  <c r="L143" i="188"/>
  <c r="R343" i="189"/>
  <c r="W119" i="189"/>
  <c r="W421" i="189"/>
  <c r="K34" i="188"/>
  <c r="S269" i="189"/>
  <c r="R21" i="189"/>
  <c r="W324" i="189"/>
  <c r="J265" i="189"/>
  <c r="S94" i="189"/>
  <c r="F66" i="189"/>
  <c r="I58" i="188"/>
  <c r="R448" i="189"/>
  <c r="Q31" i="190"/>
  <c r="V568" i="185"/>
  <c r="O42" i="185"/>
  <c r="O492" i="189"/>
  <c r="C174" i="185"/>
  <c r="S497" i="189"/>
  <c r="G394" i="189"/>
  <c r="R44" i="189"/>
  <c r="J167" i="189"/>
  <c r="O271" i="189"/>
  <c r="K83" i="188"/>
  <c r="S119" i="189"/>
  <c r="C474" i="189"/>
  <c r="C195" i="189"/>
  <c r="B392" i="189"/>
  <c r="R569" i="189"/>
  <c r="F32" i="188"/>
  <c r="C541" i="189"/>
  <c r="G315" i="189"/>
  <c r="F297" i="189"/>
  <c r="B165" i="189"/>
  <c r="O521" i="177"/>
  <c r="V519" i="189"/>
  <c r="S244" i="189"/>
  <c r="G102" i="190"/>
  <c r="N344" i="189"/>
  <c r="O143" i="189"/>
  <c r="G295" i="189"/>
  <c r="N466" i="189"/>
  <c r="R273" i="189"/>
  <c r="E99" i="188"/>
  <c r="O399" i="189"/>
  <c r="F45" i="188"/>
  <c r="G71" i="190"/>
  <c r="O340" i="189"/>
  <c r="S99" i="189"/>
  <c r="C193" i="189"/>
  <c r="R47" i="189"/>
  <c r="K217" i="189"/>
  <c r="B571" i="189"/>
  <c r="W299" i="189"/>
  <c r="C66" i="189"/>
  <c r="S271" i="185"/>
  <c r="J140" i="181"/>
  <c r="K215" i="189"/>
  <c r="R193" i="189"/>
  <c r="J143" i="188"/>
  <c r="I23" i="188"/>
  <c r="R542" i="189"/>
  <c r="C94" i="189"/>
  <c r="R71" i="189"/>
  <c r="G423" i="189"/>
  <c r="K366" i="189"/>
  <c r="E81" i="184"/>
  <c r="C497" i="189"/>
  <c r="F546" i="189"/>
  <c r="G444" i="189"/>
  <c r="G424" i="189"/>
  <c r="R446" i="185"/>
  <c r="G517" i="189"/>
  <c r="K16" i="189"/>
  <c r="F495" i="181"/>
  <c r="K121" i="189"/>
  <c r="C321" i="189"/>
  <c r="C349" i="185"/>
  <c r="S449" i="189"/>
  <c r="W467" i="189"/>
  <c r="O146" i="189"/>
  <c r="O246" i="189"/>
  <c r="R292" i="189"/>
  <c r="N445" i="185"/>
  <c r="V466" i="189"/>
  <c r="C190" i="189"/>
  <c r="R499" i="185"/>
  <c r="G396" i="189"/>
  <c r="J192" i="189"/>
  <c r="O294" i="189"/>
  <c r="C593" i="185"/>
  <c r="R396" i="189"/>
  <c r="R271" i="189"/>
  <c r="F198" i="189"/>
  <c r="AA105" i="190"/>
  <c r="L36" i="188"/>
  <c r="N223" i="189"/>
  <c r="K472" i="189"/>
  <c r="S474" i="189"/>
  <c r="L23" i="188"/>
  <c r="B520" i="189"/>
  <c r="K124" i="189"/>
  <c r="B40" i="189"/>
  <c r="AA72" i="186"/>
  <c r="V7" i="182"/>
  <c r="B44" i="189"/>
  <c r="B240" i="189"/>
  <c r="L103" i="190"/>
  <c r="G547" i="185"/>
  <c r="W293" i="185"/>
  <c r="W274" i="189"/>
  <c r="N596" i="181"/>
  <c r="J69" i="189"/>
  <c r="G421" i="185"/>
  <c r="J118" i="189"/>
  <c r="S341" i="189"/>
  <c r="G591" i="189"/>
  <c r="Q105" i="190"/>
  <c r="G318" i="189"/>
  <c r="F195" i="189"/>
  <c r="W419" i="189"/>
  <c r="J568" i="189"/>
  <c r="F118" i="189"/>
  <c r="S345" i="189"/>
  <c r="S141" i="189"/>
  <c r="C97" i="189"/>
  <c r="L54" i="188"/>
  <c r="F565" i="189"/>
  <c r="C342" i="181"/>
  <c r="N246" i="189"/>
  <c r="C341" i="189"/>
  <c r="B415" i="189"/>
  <c r="J297" i="189"/>
  <c r="G42" i="185"/>
  <c r="V51" i="182"/>
  <c r="R68" i="189"/>
  <c r="K246" i="189"/>
  <c r="V132" i="190"/>
  <c r="R493" i="189"/>
  <c r="K520" i="185"/>
  <c r="Q8" i="190"/>
  <c r="C169" i="189"/>
  <c r="S518" i="189"/>
  <c r="K8" i="188"/>
  <c r="V421" i="185"/>
  <c r="R443" i="189"/>
  <c r="C292" i="189"/>
  <c r="K415" i="181"/>
  <c r="J492" i="189"/>
  <c r="N368" i="189"/>
  <c r="J293" i="189"/>
  <c r="W520" i="189"/>
  <c r="C224" i="189"/>
  <c r="S117" i="189"/>
  <c r="S572" i="189"/>
  <c r="O446" i="189"/>
  <c r="O490" i="189"/>
  <c r="R498" i="189"/>
  <c r="W494" i="189"/>
  <c r="V42" i="189"/>
  <c r="G290" i="189"/>
  <c r="B248" i="189"/>
  <c r="O323" i="189"/>
  <c r="W343" i="189"/>
  <c r="J322" i="189"/>
  <c r="J296" i="189"/>
  <c r="B147" i="189"/>
  <c r="F392" i="189"/>
  <c r="C218" i="189"/>
  <c r="O542" i="189"/>
  <c r="O442" i="189"/>
  <c r="B246" i="189"/>
  <c r="K570" i="189"/>
  <c r="AA111" i="190"/>
  <c r="C297" i="181"/>
  <c r="B419" i="189"/>
  <c r="R46" i="189"/>
  <c r="AA125" i="190"/>
  <c r="C392" i="189"/>
  <c r="K469" i="189"/>
  <c r="S547" i="189"/>
  <c r="F115" i="185"/>
  <c r="V291" i="189"/>
  <c r="O595" i="185"/>
  <c r="AA141" i="190"/>
  <c r="O516" i="189"/>
  <c r="L35" i="190"/>
  <c r="C216" i="189"/>
  <c r="N474" i="189"/>
  <c r="C342" i="189"/>
  <c r="V192" i="189"/>
  <c r="C593" i="189"/>
  <c r="V316" i="189"/>
  <c r="S469" i="189"/>
  <c r="V11" i="190"/>
  <c r="S15" i="185"/>
  <c r="C249" i="189"/>
  <c r="AA67" i="190"/>
  <c r="S467" i="189"/>
  <c r="V46" i="190"/>
  <c r="S116" i="189"/>
  <c r="S549" i="189"/>
  <c r="W172" i="189"/>
  <c r="J469" i="189"/>
  <c r="K68" i="188"/>
  <c r="K198" i="189"/>
  <c r="C99" i="189"/>
  <c r="L146" i="190"/>
  <c r="N95" i="189"/>
  <c r="S299" i="189"/>
  <c r="K24" i="189"/>
  <c r="V591" i="189"/>
  <c r="L73" i="188"/>
  <c r="J299" i="189"/>
  <c r="J73" i="189"/>
  <c r="L112" i="188"/>
  <c r="J49" i="188"/>
  <c r="AA128" i="190"/>
  <c r="G190" i="189"/>
  <c r="S95" i="189"/>
  <c r="B416" i="181"/>
  <c r="R474" i="189"/>
  <c r="B45" i="185"/>
  <c r="F421" i="189"/>
  <c r="R445" i="185"/>
  <c r="S318" i="189"/>
  <c r="S322" i="189"/>
  <c r="W190" i="189"/>
  <c r="O117" i="189"/>
  <c r="J45" i="188"/>
  <c r="O168" i="189"/>
  <c r="R167" i="189"/>
  <c r="K18" i="189"/>
  <c r="O545" i="189"/>
  <c r="Q50" i="186"/>
  <c r="N590" i="185"/>
  <c r="Q85" i="190"/>
  <c r="V515" i="189"/>
  <c r="V467" i="189"/>
  <c r="F167" i="189"/>
  <c r="W473" i="189"/>
  <c r="Q15" i="190"/>
  <c r="J67" i="189"/>
  <c r="F165" i="189"/>
  <c r="W117" i="189"/>
  <c r="B367" i="189"/>
  <c r="W521" i="189"/>
  <c r="C165" i="189"/>
  <c r="S573" i="189"/>
  <c r="B515" i="189"/>
  <c r="W315" i="185"/>
  <c r="E140" i="188"/>
  <c r="Q141" i="190"/>
  <c r="J112" i="188"/>
  <c r="B524" i="189"/>
  <c r="S123" i="189"/>
  <c r="G13" i="190"/>
  <c r="K348" i="189"/>
  <c r="AA70" i="190"/>
  <c r="G492" i="189"/>
  <c r="K345" i="189"/>
  <c r="K574" i="189"/>
  <c r="AA34" i="190"/>
  <c r="C343" i="189"/>
  <c r="G469" i="189"/>
  <c r="N574" i="189"/>
  <c r="B46" i="189"/>
  <c r="E137" i="188"/>
  <c r="I104" i="188"/>
  <c r="O291" i="185"/>
  <c r="G29" i="190"/>
  <c r="K467" i="189"/>
  <c r="W374" i="189"/>
  <c r="R370" i="189"/>
  <c r="W446" i="189"/>
  <c r="W543" i="189"/>
  <c r="K108" i="184"/>
  <c r="V570" i="189"/>
  <c r="K118" i="184"/>
  <c r="J145" i="189"/>
  <c r="G51" i="186"/>
  <c r="S498" i="189"/>
  <c r="O491" i="189"/>
  <c r="W46" i="189"/>
  <c r="S548" i="185"/>
  <c r="V317" i="181"/>
  <c r="W547" i="189"/>
  <c r="Q27" i="186"/>
  <c r="K166" i="189"/>
  <c r="G67" i="190"/>
  <c r="O190" i="189"/>
  <c r="O319" i="189"/>
  <c r="AA93" i="190"/>
  <c r="K266" i="189"/>
  <c r="W248" i="189"/>
  <c r="G41" i="189"/>
  <c r="G55" i="190"/>
  <c r="N423" i="189"/>
  <c r="V17" i="189"/>
  <c r="C93" i="189"/>
  <c r="G274" i="189"/>
  <c r="N120" i="189"/>
  <c r="I86" i="188"/>
  <c r="C321" i="181"/>
  <c r="F444" i="189"/>
  <c r="F398" i="189"/>
  <c r="J268" i="181"/>
  <c r="C142" i="189"/>
  <c r="O265" i="189"/>
  <c r="E149" i="184"/>
  <c r="L113" i="186"/>
  <c r="O268" i="189"/>
  <c r="Q73" i="190"/>
  <c r="K71" i="189"/>
  <c r="N546" i="189"/>
  <c r="V319" i="189"/>
  <c r="R194" i="189"/>
  <c r="L150" i="190"/>
  <c r="K423" i="189"/>
  <c r="L92" i="190"/>
  <c r="O418" i="189"/>
  <c r="G147" i="189"/>
  <c r="L86" i="190"/>
  <c r="N441" i="189"/>
  <c r="J44" i="185"/>
  <c r="N118" i="189"/>
  <c r="K446" i="189"/>
  <c r="F199" i="189"/>
  <c r="J246" i="189"/>
  <c r="S392" i="189"/>
  <c r="S197" i="189"/>
  <c r="R19" i="185"/>
  <c r="O118" i="189"/>
  <c r="C391" i="185"/>
  <c r="N499" i="189"/>
  <c r="AA122" i="190"/>
  <c r="F540" i="185"/>
  <c r="G573" i="189"/>
  <c r="V144" i="190"/>
  <c r="N298" i="189"/>
  <c r="J344" i="185"/>
  <c r="S298" i="189"/>
  <c r="N596" i="189"/>
  <c r="L44" i="188"/>
  <c r="G32" i="190"/>
  <c r="B323" i="189"/>
  <c r="Q147" i="186"/>
  <c r="G194" i="189"/>
  <c r="G244" i="189"/>
  <c r="B345" i="189"/>
  <c r="O343" i="189"/>
  <c r="N168" i="185"/>
  <c r="B499" i="189"/>
  <c r="N572" i="185"/>
  <c r="R174" i="189"/>
  <c r="W168" i="189"/>
  <c r="O17" i="189"/>
  <c r="I7" i="188"/>
  <c r="W67" i="185"/>
  <c r="J268" i="189"/>
  <c r="G119" i="185"/>
  <c r="F397" i="185"/>
  <c r="S274" i="189"/>
  <c r="G26" i="190"/>
  <c r="Q149" i="190"/>
  <c r="V448" i="189"/>
  <c r="G37" i="190"/>
  <c r="V241" i="189"/>
  <c r="I126" i="188"/>
  <c r="G111" i="190"/>
  <c r="N494" i="181"/>
  <c r="W544" i="189"/>
  <c r="K268" i="189"/>
  <c r="L28" i="190"/>
  <c r="R540" i="185"/>
  <c r="L105" i="188"/>
  <c r="N218" i="189"/>
  <c r="W466" i="185"/>
  <c r="AA143" i="186"/>
  <c r="O224" i="185"/>
  <c r="K167" i="189"/>
  <c r="O594" i="189"/>
  <c r="R17" i="189"/>
  <c r="W192" i="189"/>
  <c r="N442" i="189"/>
  <c r="V141" i="189"/>
  <c r="J199" i="189"/>
  <c r="N320" i="189"/>
  <c r="L83" i="186"/>
  <c r="O147" i="185"/>
  <c r="W170" i="189"/>
  <c r="Q146" i="190"/>
  <c r="B373" i="189"/>
  <c r="J144" i="188"/>
  <c r="W522" i="189"/>
  <c r="G320" i="189"/>
  <c r="F16" i="189"/>
  <c r="G7" i="186"/>
  <c r="F130" i="188"/>
  <c r="AA144" i="190"/>
  <c r="K218" i="189"/>
  <c r="C320" i="185"/>
  <c r="Q109" i="190"/>
  <c r="F166" i="189"/>
  <c r="K419" i="177"/>
  <c r="L71" i="190"/>
  <c r="V71" i="190"/>
  <c r="F594" i="189"/>
  <c r="W318" i="189"/>
  <c r="N148" i="189"/>
  <c r="R522" i="189"/>
  <c r="R117" i="189"/>
  <c r="V150" i="186"/>
  <c r="L67" i="186"/>
  <c r="F139" i="188"/>
  <c r="G146" i="189"/>
  <c r="N523" i="189"/>
  <c r="W365" i="189"/>
  <c r="R492" i="189"/>
  <c r="O221" i="189"/>
  <c r="N470" i="189"/>
  <c r="R223" i="189"/>
  <c r="AA85" i="186"/>
  <c r="F472" i="189"/>
  <c r="O524" i="189"/>
  <c r="W547" i="185"/>
  <c r="AA65" i="186"/>
  <c r="V144" i="189"/>
  <c r="L130" i="190"/>
  <c r="O94" i="189"/>
  <c r="G67" i="186"/>
  <c r="K199" i="189"/>
  <c r="N290" i="189"/>
  <c r="N420" i="189"/>
  <c r="G66" i="190"/>
  <c r="B194" i="189"/>
  <c r="Q13" i="190"/>
  <c r="B443" i="189"/>
  <c r="F267" i="189"/>
  <c r="G598" i="189"/>
  <c r="Q46" i="190"/>
  <c r="J86" i="188"/>
  <c r="L70" i="190"/>
  <c r="Q14" i="190"/>
  <c r="R24" i="189"/>
  <c r="J592" i="189"/>
  <c r="W391" i="185"/>
  <c r="W498" i="189"/>
  <c r="O315" i="189"/>
  <c r="C574" i="189"/>
  <c r="J373" i="185"/>
  <c r="B540" i="181"/>
  <c r="O570" i="189"/>
  <c r="J83" i="188"/>
  <c r="V322" i="189"/>
  <c r="V441" i="189"/>
  <c r="S520" i="189"/>
  <c r="N144" i="189"/>
  <c r="G68" i="190"/>
  <c r="K140" i="189"/>
  <c r="R373" i="189"/>
  <c r="S121" i="189"/>
  <c r="E56" i="188"/>
  <c r="V294" i="189"/>
  <c r="J544" i="189"/>
  <c r="C374" i="181"/>
  <c r="N498" i="189"/>
  <c r="E109" i="188"/>
  <c r="G293" i="185"/>
  <c r="F17" i="184"/>
  <c r="J346" i="189"/>
  <c r="AA8" i="190"/>
  <c r="W495" i="185"/>
  <c r="F43" i="180"/>
  <c r="S422" i="189"/>
  <c r="B549" i="189"/>
  <c r="L90" i="190"/>
  <c r="AA52" i="186"/>
  <c r="L141" i="190"/>
  <c r="V99" i="189"/>
  <c r="W599" i="185"/>
  <c r="O370" i="189"/>
  <c r="V124" i="190"/>
  <c r="N69" i="189"/>
  <c r="AA64" i="190"/>
  <c r="N491" i="185"/>
  <c r="G249" i="189"/>
  <c r="B18" i="185"/>
  <c r="AA129" i="190"/>
  <c r="F544" i="189"/>
  <c r="C243" i="189"/>
  <c r="J220" i="185"/>
  <c r="N122" i="189"/>
  <c r="G522" i="185"/>
  <c r="J391" i="189"/>
  <c r="C319" i="189"/>
  <c r="O16" i="189"/>
  <c r="N441" i="185"/>
  <c r="G91" i="190"/>
  <c r="C48" i="189"/>
  <c r="L33" i="190"/>
  <c r="AA149" i="178"/>
  <c r="F23" i="189"/>
  <c r="S516" i="185"/>
  <c r="S395" i="189"/>
  <c r="N98" i="189"/>
  <c r="N268" i="189"/>
  <c r="I115" i="188"/>
  <c r="Q148" i="190"/>
  <c r="K567" i="189"/>
  <c r="R571" i="189"/>
  <c r="O473" i="185"/>
  <c r="C242" i="189"/>
  <c r="K298" i="189"/>
  <c r="K224" i="189"/>
  <c r="C46" i="189"/>
  <c r="J149" i="189"/>
  <c r="G125" i="190"/>
  <c r="R592" i="189"/>
  <c r="G321" i="185"/>
  <c r="G371" i="189"/>
  <c r="C248" i="189"/>
  <c r="V471" i="189"/>
  <c r="K369" i="189"/>
  <c r="J320" i="189"/>
  <c r="K323" i="189"/>
  <c r="O565" i="189"/>
  <c r="O244" i="189"/>
  <c r="AA66" i="190"/>
  <c r="O49" i="189"/>
  <c r="Q106" i="186"/>
  <c r="F499" i="189"/>
  <c r="Q28" i="190"/>
  <c r="Q151" i="186"/>
  <c r="R269" i="189"/>
  <c r="S366" i="189"/>
  <c r="J546" i="185"/>
  <c r="G567" i="185"/>
  <c r="R541" i="189"/>
  <c r="Q16" i="190"/>
  <c r="K168" i="189"/>
  <c r="W293" i="189"/>
  <c r="C121" i="189"/>
  <c r="AA85" i="190"/>
  <c r="V220" i="189"/>
  <c r="R218" i="189"/>
  <c r="G17" i="189"/>
  <c r="G193" i="189"/>
  <c r="V33" i="190"/>
  <c r="V47" i="189"/>
  <c r="R240" i="189"/>
  <c r="W466" i="189"/>
  <c r="N340" i="189"/>
  <c r="V568" i="189"/>
  <c r="C372" i="189"/>
  <c r="W215" i="189"/>
  <c r="G222" i="189"/>
  <c r="S249" i="189"/>
  <c r="V341" i="189"/>
  <c r="W567" i="189"/>
  <c r="F370" i="189"/>
  <c r="F120" i="189"/>
  <c r="K516" i="189"/>
  <c r="V122" i="186"/>
  <c r="O517" i="189"/>
  <c r="S122" i="189"/>
  <c r="K490" i="189"/>
  <c r="Q33" i="190"/>
  <c r="S266" i="189"/>
  <c r="J52" i="188"/>
  <c r="C416" i="189"/>
  <c r="K44" i="189"/>
  <c r="Q87" i="190"/>
  <c r="W321" i="189"/>
  <c r="V131" i="190"/>
  <c r="G47" i="189"/>
  <c r="B420" i="189"/>
  <c r="J595" i="189"/>
  <c r="V549" i="189"/>
  <c r="V35" i="190"/>
  <c r="S124" i="189"/>
  <c r="L66" i="190"/>
  <c r="C267" i="189"/>
  <c r="F493" i="189"/>
  <c r="L9" i="190"/>
  <c r="S17" i="189"/>
  <c r="V348" i="185"/>
  <c r="G108" i="190"/>
  <c r="B43" i="189"/>
  <c r="W67" i="189"/>
  <c r="AA86" i="190"/>
  <c r="R268" i="185"/>
  <c r="J48" i="189"/>
  <c r="W422" i="189"/>
  <c r="F572" i="189"/>
  <c r="K398" i="189"/>
  <c r="C44" i="189"/>
  <c r="AA126" i="186"/>
  <c r="O521" i="189"/>
  <c r="O322" i="185"/>
  <c r="J317" i="189"/>
  <c r="S566" i="189"/>
  <c r="G145" i="190"/>
  <c r="L93" i="190"/>
  <c r="C393" i="189"/>
  <c r="G121" i="189"/>
  <c r="B196" i="189"/>
  <c r="G317" i="189"/>
  <c r="N367" i="189"/>
  <c r="O295" i="189"/>
  <c r="B496" i="189"/>
  <c r="V270" i="189"/>
  <c r="O269" i="189"/>
  <c r="O571" i="189"/>
  <c r="S198" i="189"/>
  <c r="N394" i="189"/>
  <c r="R444" i="189"/>
  <c r="G53" i="190"/>
  <c r="C592" i="189"/>
  <c r="C423" i="185"/>
  <c r="W597" i="189"/>
  <c r="G549" i="185"/>
  <c r="Q74" i="190"/>
  <c r="L13" i="186"/>
  <c r="B224" i="185"/>
  <c r="J118" i="185"/>
  <c r="AA27" i="190"/>
  <c r="F596" i="189"/>
  <c r="S90" i="189"/>
  <c r="G36" i="190"/>
  <c r="L7" i="188"/>
  <c r="W440" i="185"/>
  <c r="O465" i="189"/>
  <c r="N572" i="189"/>
  <c r="O145" i="185"/>
  <c r="N365" i="189"/>
  <c r="G108" i="186"/>
  <c r="O497" i="189"/>
  <c r="R196" i="185"/>
  <c r="W492" i="189"/>
  <c r="C524" i="189"/>
  <c r="S241" i="185"/>
  <c r="V15" i="190"/>
  <c r="L35" i="188"/>
  <c r="K324" i="189"/>
  <c r="V15" i="189"/>
  <c r="O273" i="189"/>
  <c r="L85" i="188"/>
  <c r="W266" i="189"/>
  <c r="L69" i="190"/>
  <c r="J422" i="185"/>
  <c r="R420" i="189"/>
  <c r="V46" i="186"/>
  <c r="L105" i="186"/>
  <c r="V115" i="189"/>
  <c r="G30" i="190"/>
  <c r="Q144" i="190"/>
  <c r="N217" i="189"/>
  <c r="V129" i="190"/>
  <c r="V30" i="186"/>
  <c r="B73" i="189"/>
  <c r="V142" i="189"/>
  <c r="N469" i="189"/>
  <c r="W198" i="189"/>
  <c r="K422" i="189"/>
  <c r="R119" i="189"/>
  <c r="F419" i="189"/>
  <c r="S246" i="189"/>
  <c r="B540" i="185"/>
  <c r="L17" i="186"/>
  <c r="S519" i="189"/>
  <c r="R244" i="189"/>
  <c r="K424" i="189"/>
  <c r="J93" i="189"/>
  <c r="F524" i="189"/>
  <c r="B395" i="189"/>
  <c r="J113" i="188"/>
  <c r="V128" i="186"/>
  <c r="W99" i="189"/>
  <c r="R345" i="189"/>
  <c r="F193" i="185"/>
  <c r="R143" i="185"/>
  <c r="K64" i="188"/>
  <c r="O197" i="189"/>
  <c r="V197" i="185"/>
  <c r="V54" i="190"/>
  <c r="V55" i="186"/>
  <c r="R573" i="189"/>
  <c r="W243" i="189"/>
  <c r="K290" i="189"/>
  <c r="O440" i="189"/>
  <c r="N296" i="189"/>
  <c r="C318" i="189"/>
  <c r="F223" i="189"/>
  <c r="AA55" i="190"/>
  <c r="O122" i="189"/>
  <c r="S317" i="189"/>
  <c r="Q67" i="190"/>
  <c r="S40" i="189"/>
  <c r="V424" i="189"/>
  <c r="G46" i="189"/>
  <c r="K373" i="189"/>
  <c r="Q132" i="190"/>
  <c r="O397" i="189"/>
  <c r="G119" i="189"/>
  <c r="L124" i="190"/>
  <c r="V173" i="189"/>
  <c r="F416" i="189"/>
  <c r="S374" i="189"/>
  <c r="S567" i="189"/>
  <c r="Q103" i="190"/>
  <c r="W19" i="189"/>
  <c r="G129" i="190"/>
  <c r="W72" i="189"/>
  <c r="C273" i="189"/>
  <c r="C91" i="189"/>
  <c r="F248" i="189"/>
  <c r="G218" i="189"/>
  <c r="Q140" i="190"/>
  <c r="V493" i="189"/>
  <c r="F36" i="188"/>
  <c r="C390" i="189"/>
  <c r="B24" i="189"/>
  <c r="G89" i="186"/>
  <c r="J596" i="189"/>
  <c r="Q83" i="190"/>
  <c r="R247" i="185"/>
  <c r="W15" i="189"/>
  <c r="B318" i="189"/>
  <c r="O22" i="189"/>
  <c r="J116" i="189"/>
  <c r="AA65" i="190"/>
  <c r="G471" i="189"/>
  <c r="B498" i="189"/>
  <c r="AA131" i="190"/>
  <c r="G449" i="189"/>
  <c r="R43" i="189"/>
  <c r="W270" i="185"/>
  <c r="W596" i="185"/>
  <c r="G88" i="190"/>
  <c r="C423" i="189"/>
  <c r="C468" i="185"/>
  <c r="K68" i="189"/>
  <c r="S223" i="189"/>
  <c r="F324" i="189"/>
  <c r="G417" i="189"/>
  <c r="S145" i="189"/>
  <c r="F466" i="189"/>
  <c r="F12" i="188"/>
  <c r="L106" i="188"/>
  <c r="W416" i="189"/>
  <c r="N345" i="189"/>
  <c r="K115" i="189"/>
  <c r="S268" i="185"/>
  <c r="AA45" i="186"/>
  <c r="N545" i="189"/>
  <c r="G151" i="190"/>
  <c r="F190" i="189"/>
  <c r="Q121" i="190"/>
  <c r="V116" i="189"/>
  <c r="V290" i="189"/>
  <c r="W124" i="189"/>
  <c r="N245" i="189"/>
  <c r="B273" i="189"/>
  <c r="AA90" i="190"/>
  <c r="J295" i="189"/>
  <c r="R465" i="189"/>
  <c r="J140" i="188"/>
  <c r="S445" i="189"/>
  <c r="AA104" i="190"/>
  <c r="B416" i="189"/>
  <c r="L11" i="188"/>
  <c r="S24" i="185"/>
  <c r="J472" i="189"/>
  <c r="F346" i="189"/>
  <c r="K372" i="189"/>
  <c r="J343" i="185"/>
  <c r="L49" i="190"/>
  <c r="S219" i="189"/>
  <c r="J421" i="189"/>
  <c r="K216" i="189"/>
  <c r="W247" i="189"/>
  <c r="Q150" i="190"/>
  <c r="J570" i="181"/>
  <c r="AA36" i="186"/>
  <c r="J594" i="189"/>
  <c r="S441" i="189"/>
  <c r="C116" i="189"/>
  <c r="G191" i="189"/>
  <c r="Q151" i="190"/>
  <c r="N74" i="189"/>
  <c r="N496" i="189"/>
  <c r="G171" i="185"/>
  <c r="S222" i="185"/>
  <c r="G130" i="190"/>
  <c r="AA72" i="190"/>
  <c r="J219" i="189"/>
  <c r="C422" i="189"/>
  <c r="O24" i="189"/>
  <c r="R341" i="189"/>
  <c r="S245" i="189"/>
  <c r="Q69" i="190"/>
  <c r="W540" i="185"/>
  <c r="Q64" i="190"/>
  <c r="O249" i="185"/>
  <c r="R518" i="185"/>
  <c r="N541" i="185"/>
  <c r="G571" i="189"/>
  <c r="C498" i="189"/>
  <c r="I56" i="188"/>
  <c r="W469" i="189"/>
  <c r="N391" i="185"/>
  <c r="S174" i="189"/>
  <c r="G142" i="189"/>
  <c r="K390" i="189"/>
  <c r="AA91" i="186"/>
  <c r="G103" i="190"/>
  <c r="B595" i="189"/>
  <c r="G87" i="190"/>
  <c r="G173" i="189"/>
  <c r="J35" i="188"/>
  <c r="L106" i="190"/>
  <c r="J392" i="181"/>
  <c r="O19" i="189"/>
  <c r="V419" i="189"/>
  <c r="B144" i="189"/>
  <c r="O216" i="189"/>
  <c r="B417" i="189"/>
  <c r="O345" i="189"/>
  <c r="G92" i="190"/>
  <c r="C449" i="189"/>
  <c r="F470" i="189"/>
  <c r="V65" i="190"/>
  <c r="K443" i="189"/>
  <c r="R115" i="189"/>
  <c r="S598" i="189"/>
  <c r="W567" i="185"/>
  <c r="C493" i="189"/>
  <c r="R18" i="189"/>
  <c r="Q51" i="190"/>
  <c r="AA49" i="190"/>
  <c r="AA84" i="190"/>
  <c r="N45" i="189"/>
  <c r="O141" i="189"/>
  <c r="L64" i="184"/>
  <c r="O321" i="189"/>
  <c r="G140" i="190"/>
  <c r="F83" i="172"/>
  <c r="K341" i="185"/>
  <c r="L148" i="182"/>
  <c r="S165" i="189"/>
  <c r="C491" i="189"/>
  <c r="S217" i="189"/>
  <c r="K546" i="189"/>
  <c r="B597" i="181"/>
  <c r="W565" i="185"/>
  <c r="K65" i="184"/>
  <c r="C146" i="189"/>
  <c r="F144" i="188"/>
  <c r="J366" i="189"/>
  <c r="J107" i="188"/>
  <c r="J419" i="189"/>
  <c r="K590" i="189"/>
  <c r="O142" i="189"/>
  <c r="J132" i="188"/>
  <c r="O420" i="189"/>
  <c r="W443" i="189"/>
  <c r="F417" i="185"/>
  <c r="N147" i="189"/>
  <c r="F72" i="180"/>
  <c r="N242" i="189"/>
  <c r="R349" i="185"/>
  <c r="F70" i="185"/>
  <c r="G146" i="186"/>
  <c r="AA89" i="190"/>
  <c r="Q108" i="190"/>
  <c r="V498" i="189"/>
  <c r="G445" i="189"/>
  <c r="O342" i="189"/>
  <c r="K197" i="189"/>
  <c r="J193" i="189"/>
  <c r="K74" i="189"/>
  <c r="S316" i="189"/>
  <c r="F58" i="184"/>
  <c r="C68" i="189"/>
  <c r="L27" i="182"/>
  <c r="B72" i="189"/>
  <c r="K122" i="189"/>
  <c r="J468" i="189"/>
  <c r="C444" i="189"/>
  <c r="K491" i="181"/>
  <c r="R65" i="189"/>
  <c r="S574" i="189"/>
  <c r="V29" i="190"/>
  <c r="C45" i="189"/>
  <c r="S365" i="189"/>
  <c r="F421" i="177"/>
  <c r="Q122" i="190"/>
  <c r="N366" i="189"/>
  <c r="L104" i="190"/>
  <c r="W90" i="185"/>
  <c r="F119" i="185"/>
  <c r="S20" i="189"/>
  <c r="N72" i="189"/>
  <c r="F119" i="189"/>
  <c r="O565" i="181"/>
  <c r="F548" i="181"/>
  <c r="K441" i="185"/>
  <c r="G194" i="181"/>
  <c r="C572" i="189"/>
  <c r="S391" i="189"/>
  <c r="K498" i="185"/>
  <c r="J91" i="185"/>
  <c r="J79" i="188"/>
  <c r="J566" i="189"/>
  <c r="K547" i="189"/>
  <c r="R347" i="189"/>
  <c r="G126" i="182"/>
  <c r="C241" i="189"/>
  <c r="F366" i="189"/>
  <c r="C221" i="185"/>
  <c r="AA111" i="186"/>
  <c r="K76" i="188"/>
  <c r="G12" i="190"/>
  <c r="K297" i="189"/>
  <c r="V596" i="185"/>
  <c r="K293" i="189"/>
  <c r="K591" i="189"/>
  <c r="I112" i="188"/>
  <c r="J49" i="189"/>
  <c r="K20" i="189"/>
  <c r="F473" i="189"/>
  <c r="V65" i="185"/>
  <c r="Q86" i="190"/>
  <c r="K519" i="189"/>
  <c r="O44" i="189"/>
  <c r="F322" i="185"/>
  <c r="W296" i="189"/>
  <c r="R565" i="189"/>
  <c r="S321" i="189"/>
  <c r="Q35" i="190"/>
  <c r="L142" i="190"/>
  <c r="O23" i="189"/>
  <c r="AA148" i="186"/>
  <c r="S146" i="189"/>
  <c r="V373" i="189"/>
  <c r="K498" i="189"/>
  <c r="W366" i="189"/>
  <c r="K165" i="185"/>
  <c r="F60" i="188"/>
  <c r="V246" i="189"/>
  <c r="R549" i="189"/>
  <c r="J94" i="189"/>
  <c r="W71" i="189"/>
  <c r="N391" i="189"/>
  <c r="B191" i="189"/>
  <c r="W516" i="185"/>
  <c r="N395" i="189"/>
  <c r="O521" i="185"/>
  <c r="L43" i="188"/>
  <c r="S572" i="181"/>
  <c r="V297" i="189"/>
  <c r="N543" i="181"/>
  <c r="G21" i="181"/>
  <c r="V198" i="189"/>
  <c r="S315" i="189"/>
  <c r="F91" i="189"/>
  <c r="N265" i="189"/>
  <c r="K54" i="188"/>
  <c r="K474" i="189"/>
  <c r="N116" i="189"/>
  <c r="G473" i="185"/>
  <c r="O541" i="189"/>
  <c r="J82" i="188"/>
  <c r="G372" i="181"/>
  <c r="W496" i="185"/>
  <c r="B491" i="185"/>
  <c r="V145" i="189"/>
  <c r="R141" i="189"/>
  <c r="N348" i="189"/>
  <c r="V173" i="185"/>
  <c r="Q129" i="190"/>
  <c r="W417" i="185"/>
  <c r="F62" i="184"/>
  <c r="J174" i="189"/>
  <c r="V343" i="189"/>
  <c r="V473" i="189"/>
  <c r="W297" i="189"/>
  <c r="B573" i="189"/>
  <c r="S396" i="189"/>
  <c r="J192" i="185"/>
  <c r="F397" i="189"/>
  <c r="C323" i="189"/>
  <c r="F465" i="189"/>
  <c r="L109" i="186"/>
  <c r="G217" i="189"/>
  <c r="N520" i="189"/>
  <c r="R142" i="189"/>
  <c r="C544" i="189"/>
  <c r="R520" i="189"/>
  <c r="F342" i="189"/>
  <c r="G122" i="190"/>
  <c r="R170" i="189"/>
  <c r="R593" i="189"/>
  <c r="V222" i="185"/>
  <c r="N591" i="189"/>
  <c r="C495" i="189"/>
  <c r="K143" i="184"/>
  <c r="G396" i="185"/>
  <c r="I30" i="188"/>
  <c r="L124" i="180"/>
  <c r="O540" i="189"/>
  <c r="Q145" i="190"/>
  <c r="N94" i="189"/>
  <c r="V240" i="189"/>
  <c r="J173" i="185"/>
  <c r="S590" i="181"/>
  <c r="K543" i="189"/>
  <c r="N573" i="181"/>
  <c r="K119" i="189"/>
  <c r="V569" i="189"/>
  <c r="N495" i="189"/>
  <c r="F53" i="188"/>
  <c r="V597" i="189"/>
  <c r="G518" i="189"/>
  <c r="J108" i="188"/>
  <c r="F522" i="189"/>
  <c r="G69" i="186"/>
  <c r="O547" i="189"/>
  <c r="S590" i="189"/>
  <c r="L33" i="188"/>
  <c r="F542" i="185"/>
  <c r="L107" i="190"/>
  <c r="N171" i="189"/>
  <c r="E40" i="188"/>
  <c r="W199" i="189"/>
  <c r="F268" i="189"/>
  <c r="W545" i="189"/>
  <c r="G83" i="190"/>
  <c r="K143" i="189"/>
  <c r="F495" i="189"/>
  <c r="J25" i="180"/>
  <c r="F494" i="189"/>
  <c r="K174" i="189"/>
  <c r="G127" i="190"/>
  <c r="O248" i="185"/>
  <c r="K419" i="189"/>
  <c r="N168" i="189"/>
  <c r="J546" i="189"/>
  <c r="B490" i="189"/>
  <c r="C467" i="189"/>
  <c r="G19" i="189"/>
  <c r="S190" i="189"/>
  <c r="Q11" i="190"/>
  <c r="W397" i="185"/>
  <c r="J106" i="188"/>
  <c r="J316" i="189"/>
  <c r="G113" i="190"/>
  <c r="N522" i="189"/>
  <c r="J315" i="189"/>
  <c r="R566" i="189"/>
  <c r="F499" i="185"/>
  <c r="W495" i="189"/>
  <c r="B90" i="189"/>
  <c r="V85" i="190"/>
  <c r="N71" i="189"/>
  <c r="G248" i="189"/>
  <c r="V349" i="189"/>
  <c r="C395" i="189"/>
  <c r="R545" i="189"/>
  <c r="K341" i="189"/>
  <c r="K13" i="188"/>
  <c r="S468" i="189"/>
  <c r="C49" i="189"/>
  <c r="O391" i="185"/>
  <c r="V469" i="189"/>
  <c r="B391" i="185"/>
  <c r="G446" i="189"/>
  <c r="G69" i="189"/>
  <c r="B542" i="189"/>
  <c r="R519" i="185"/>
  <c r="W118" i="189"/>
  <c r="L14" i="190"/>
  <c r="W524" i="189"/>
  <c r="J417" i="189"/>
  <c r="G118" i="189"/>
  <c r="N517" i="189"/>
  <c r="G84" i="190"/>
  <c r="B592" i="185"/>
  <c r="F216" i="189"/>
  <c r="AA88" i="186"/>
  <c r="G107" i="190"/>
  <c r="G17" i="190"/>
  <c r="W246" i="189"/>
  <c r="G97" i="189"/>
  <c r="V41" i="189"/>
  <c r="G597" i="189"/>
  <c r="G192" i="189"/>
  <c r="G268" i="189"/>
  <c r="J47" i="189"/>
  <c r="G466" i="189"/>
  <c r="O415" i="189"/>
  <c r="J567" i="189"/>
  <c r="G18" i="186"/>
  <c r="R415" i="185"/>
  <c r="K70" i="181"/>
  <c r="W393" i="189"/>
  <c r="C270" i="181"/>
  <c r="F468" i="185"/>
  <c r="I106" i="188"/>
  <c r="J32" i="180"/>
  <c r="N345" i="185"/>
  <c r="V48" i="189"/>
  <c r="F80" i="180"/>
  <c r="S570" i="189"/>
  <c r="N590" i="189"/>
  <c r="O467" i="189"/>
  <c r="L88" i="186"/>
  <c r="O445" i="189"/>
  <c r="G367" i="189"/>
  <c r="G65" i="190"/>
  <c r="F223" i="185"/>
  <c r="K599" i="189"/>
  <c r="B423" i="185"/>
  <c r="V110" i="190"/>
  <c r="F341" i="189"/>
  <c r="J94" i="185"/>
  <c r="L143" i="184"/>
  <c r="W20" i="189"/>
  <c r="F173" i="189"/>
  <c r="O270" i="185"/>
  <c r="O196" i="189"/>
  <c r="R442" i="189"/>
  <c r="V65" i="189"/>
  <c r="L131" i="190"/>
  <c r="J141" i="189"/>
  <c r="C440" i="189"/>
  <c r="B94" i="189"/>
  <c r="B117" i="189"/>
  <c r="B572" i="189"/>
  <c r="W497" i="181"/>
  <c r="S73" i="185"/>
  <c r="AA53" i="190"/>
  <c r="V143" i="190"/>
  <c r="R468" i="189"/>
  <c r="S540" i="189"/>
  <c r="S391" i="185"/>
  <c r="F67" i="189"/>
  <c r="S196" i="189"/>
  <c r="G292" i="189"/>
  <c r="Q70" i="190"/>
  <c r="F590" i="189"/>
  <c r="V21" i="189"/>
  <c r="G85" i="190"/>
  <c r="C520" i="189"/>
  <c r="F270" i="189"/>
  <c r="O398" i="189"/>
  <c r="S544" i="189"/>
  <c r="W574" i="189"/>
  <c r="O47" i="189"/>
  <c r="I145" i="188"/>
  <c r="F294" i="189"/>
  <c r="V421" i="189"/>
  <c r="K169" i="189"/>
  <c r="F293" i="189"/>
  <c r="S372" i="189"/>
  <c r="I107" i="188"/>
  <c r="K343" i="189"/>
  <c r="K167" i="185"/>
  <c r="R447" i="189"/>
  <c r="W145" i="189"/>
  <c r="B371" i="189"/>
  <c r="O222" i="189"/>
  <c r="S599" i="189"/>
  <c r="F72" i="189"/>
  <c r="B322" i="189"/>
  <c r="J496" i="189"/>
  <c r="J70" i="188"/>
  <c r="N422" i="189"/>
  <c r="AA9" i="190"/>
  <c r="R521" i="189"/>
  <c r="S220" i="189"/>
  <c r="W542" i="189"/>
  <c r="AA69" i="190"/>
  <c r="W569" i="189"/>
  <c r="J541" i="189"/>
  <c r="W74" i="185"/>
  <c r="C72" i="189"/>
  <c r="AA37" i="190"/>
  <c r="S292" i="189"/>
  <c r="J372" i="189"/>
  <c r="K97" i="189"/>
  <c r="I130" i="184"/>
  <c r="S170" i="189"/>
  <c r="O598" i="189"/>
  <c r="N418" i="189"/>
  <c r="F94" i="189"/>
  <c r="J120" i="189"/>
  <c r="R91" i="189"/>
  <c r="V150" i="190"/>
  <c r="C547" i="189"/>
  <c r="K565" i="181"/>
  <c r="N449" i="189"/>
  <c r="V9" i="186"/>
  <c r="K491" i="189"/>
  <c r="W572" i="189"/>
  <c r="K196" i="189"/>
  <c r="V248" i="189"/>
  <c r="G99" i="189"/>
  <c r="B496" i="185"/>
  <c r="AA68" i="190"/>
  <c r="G265" i="189"/>
  <c r="V415" i="189"/>
  <c r="O447" i="189"/>
  <c r="B321" i="189"/>
  <c r="J448" i="189"/>
  <c r="B548" i="189"/>
  <c r="AA109" i="190"/>
  <c r="Q7" i="190"/>
  <c r="K40" i="189"/>
  <c r="C446" i="189"/>
  <c r="V92" i="189"/>
  <c r="AA18" i="190"/>
  <c r="J74" i="189"/>
  <c r="S71" i="189"/>
  <c r="I40" i="188"/>
  <c r="V67" i="186"/>
  <c r="F143" i="184"/>
  <c r="R598" i="189"/>
  <c r="I74" i="188"/>
  <c r="N166" i="189"/>
  <c r="V521" i="185"/>
  <c r="J493" i="185"/>
  <c r="L51" i="186"/>
  <c r="G122" i="189"/>
  <c r="Q52" i="190"/>
  <c r="L108" i="186"/>
  <c r="O274" i="185"/>
  <c r="AA90" i="178"/>
  <c r="C22" i="189"/>
  <c r="C199" i="189"/>
  <c r="O116" i="189"/>
  <c r="R524" i="189"/>
  <c r="Q27" i="190"/>
  <c r="J63" i="184"/>
  <c r="O444" i="185"/>
  <c r="N221" i="181"/>
  <c r="S140" i="189"/>
  <c r="W171" i="189"/>
  <c r="V151" i="186"/>
  <c r="O272" i="177"/>
  <c r="V171" i="189"/>
  <c r="K494" i="185"/>
  <c r="S65" i="189"/>
  <c r="Q142" i="186"/>
  <c r="B442" i="189"/>
  <c r="W171" i="185"/>
  <c r="V398" i="181"/>
  <c r="V595" i="189"/>
  <c r="K342" i="189"/>
  <c r="V543" i="189"/>
  <c r="N190" i="189"/>
  <c r="L47" i="188"/>
  <c r="O293" i="185"/>
  <c r="K543" i="185"/>
  <c r="S295" i="189"/>
  <c r="O522" i="189"/>
  <c r="V242" i="189"/>
  <c r="N123" i="189"/>
  <c r="C47" i="189"/>
  <c r="G566" i="189"/>
  <c r="C120" i="185"/>
  <c r="G127" i="178"/>
  <c r="L15" i="190"/>
  <c r="B170" i="189"/>
  <c r="O296" i="185"/>
  <c r="K566" i="189"/>
  <c r="F348" i="189"/>
  <c r="K370" i="189"/>
  <c r="E91" i="184"/>
  <c r="L86" i="186"/>
  <c r="V70" i="189"/>
  <c r="W493" i="185"/>
  <c r="V567" i="189"/>
  <c r="V84" i="190"/>
  <c r="L67" i="190"/>
  <c r="W572" i="185"/>
  <c r="R15" i="189"/>
  <c r="J368" i="189"/>
  <c r="V172" i="181"/>
  <c r="V565" i="181"/>
  <c r="W346" i="189"/>
  <c r="V590" i="189"/>
  <c r="W98" i="189"/>
  <c r="L37" i="190"/>
  <c r="K568" i="185"/>
  <c r="G86" i="190"/>
  <c r="W592" i="189"/>
  <c r="N220" i="189"/>
  <c r="K131" i="188"/>
  <c r="V445" i="181"/>
  <c r="F149" i="189"/>
  <c r="L81" i="188"/>
  <c r="K496" i="189"/>
  <c r="G71" i="186"/>
  <c r="F24" i="189"/>
  <c r="O396" i="189"/>
  <c r="V191" i="189"/>
  <c r="R369" i="189"/>
  <c r="AA7" i="190"/>
  <c r="G149" i="189"/>
  <c r="R323" i="189"/>
  <c r="C41" i="189"/>
  <c r="N519" i="181"/>
  <c r="C119" i="189"/>
  <c r="I117" i="188"/>
  <c r="V522" i="185"/>
  <c r="B398" i="189"/>
  <c r="S173" i="189"/>
  <c r="Q128" i="190"/>
  <c r="N146" i="189"/>
  <c r="O198" i="189"/>
  <c r="R147" i="189"/>
  <c r="L66" i="188"/>
  <c r="S447" i="189"/>
  <c r="K84" i="184"/>
  <c r="V345" i="189"/>
  <c r="V49" i="190"/>
  <c r="B469" i="189"/>
  <c r="V346" i="185"/>
  <c r="G167" i="181"/>
  <c r="B74" i="189"/>
  <c r="J46" i="189"/>
  <c r="F247" i="189"/>
  <c r="W140" i="189"/>
  <c r="L131" i="188"/>
  <c r="S444" i="189"/>
  <c r="L127" i="190"/>
  <c r="I65" i="180"/>
  <c r="Q106" i="190"/>
  <c r="F442" i="189"/>
  <c r="K222" i="189"/>
  <c r="I77" i="188"/>
  <c r="AA103" i="190"/>
  <c r="F295" i="189"/>
  <c r="J97" i="188"/>
  <c r="AA83" i="190"/>
  <c r="O515" i="181"/>
  <c r="S343" i="189"/>
  <c r="W270" i="189"/>
  <c r="L51" i="190"/>
  <c r="F118" i="188"/>
  <c r="E94" i="188"/>
  <c r="C118" i="189"/>
  <c r="G142" i="186"/>
  <c r="V594" i="181"/>
  <c r="J344" i="189"/>
  <c r="K12" i="184"/>
  <c r="AA73" i="190"/>
  <c r="G596" i="185"/>
  <c r="K74" i="181"/>
  <c r="V497" i="189"/>
  <c r="O571" i="185"/>
  <c r="G491" i="189"/>
  <c r="F97" i="184"/>
  <c r="J223" i="189"/>
  <c r="W146" i="189"/>
  <c r="AA12" i="186"/>
  <c r="E30" i="188"/>
  <c r="E121" i="188"/>
  <c r="K116" i="184"/>
  <c r="W523" i="189"/>
  <c r="G71" i="182"/>
  <c r="J548" i="189"/>
  <c r="G47" i="190"/>
  <c r="V468" i="189"/>
  <c r="G94" i="186"/>
  <c r="F549" i="189"/>
  <c r="I111" i="184"/>
  <c r="F38" i="184"/>
  <c r="K541" i="181"/>
  <c r="J19" i="189"/>
  <c r="F566" i="189"/>
  <c r="K296" i="189"/>
  <c r="B517" i="189"/>
  <c r="AA151" i="190"/>
  <c r="B547" i="189"/>
  <c r="V87" i="186"/>
  <c r="R366" i="185"/>
  <c r="L126" i="190"/>
  <c r="S218" i="189"/>
  <c r="O441" i="189"/>
  <c r="O515" i="189"/>
  <c r="K374" i="189"/>
  <c r="AA106" i="190"/>
  <c r="W424" i="189"/>
  <c r="G18" i="190"/>
  <c r="V197" i="189"/>
  <c r="Q71" i="190"/>
  <c r="B140" i="189"/>
  <c r="Q49" i="186"/>
  <c r="S224" i="189"/>
  <c r="V569" i="185"/>
  <c r="L98" i="184"/>
  <c r="AA140" i="190"/>
  <c r="G293" i="189"/>
  <c r="G497" i="189"/>
  <c r="W420" i="189"/>
  <c r="J172" i="189"/>
  <c r="O95" i="189"/>
  <c r="G147" i="190"/>
  <c r="K422" i="185"/>
  <c r="F133" i="188"/>
  <c r="Q75" i="190"/>
  <c r="C420" i="189"/>
  <c r="Q68" i="186"/>
  <c r="W245" i="189"/>
  <c r="S594" i="189"/>
  <c r="Q124" i="190"/>
  <c r="N244" i="181"/>
  <c r="O547" i="185"/>
  <c r="R165" i="189"/>
  <c r="C247" i="185"/>
  <c r="V470" i="189"/>
  <c r="N322" i="189"/>
  <c r="V366" i="189"/>
  <c r="C370" i="189"/>
  <c r="G440" i="189"/>
  <c r="G94" i="189"/>
  <c r="N293" i="189"/>
  <c r="V23" i="189"/>
  <c r="F417" i="189"/>
  <c r="N46" i="189"/>
  <c r="V247" i="189"/>
  <c r="K28" i="188"/>
  <c r="O546" i="185"/>
  <c r="C567" i="185"/>
  <c r="J471" i="185"/>
  <c r="S93" i="189"/>
  <c r="F94" i="185"/>
  <c r="N172" i="189"/>
  <c r="AA50" i="190"/>
  <c r="F418" i="189"/>
  <c r="K365" i="189"/>
  <c r="B115" i="189"/>
  <c r="AA71" i="190"/>
  <c r="W17" i="189"/>
  <c r="O392" i="189"/>
  <c r="L66" i="186"/>
  <c r="W548" i="189"/>
  <c r="S48" i="189"/>
  <c r="V170" i="189"/>
  <c r="C265" i="189"/>
  <c r="G47" i="185"/>
  <c r="L27" i="190"/>
  <c r="F521" i="189"/>
  <c r="G66" i="189"/>
  <c r="B568" i="177"/>
  <c r="G241" i="189"/>
  <c r="K17" i="189"/>
  <c r="K346" i="189"/>
  <c r="O94" i="185"/>
  <c r="N346" i="189"/>
  <c r="B271" i="189"/>
  <c r="B48" i="189"/>
  <c r="G498" i="189"/>
  <c r="Q143" i="190"/>
  <c r="O592" i="189"/>
  <c r="W199" i="181"/>
  <c r="G221" i="185"/>
  <c r="AA94" i="190"/>
  <c r="S541" i="189"/>
  <c r="C341" i="185"/>
  <c r="W241" i="189"/>
  <c r="V72" i="190"/>
  <c r="AA146" i="186"/>
  <c r="O474" i="189"/>
  <c r="O472" i="189"/>
  <c r="O267" i="189"/>
  <c r="L69" i="186"/>
  <c r="F443" i="181"/>
  <c r="F598" i="189"/>
  <c r="V147" i="189"/>
  <c r="J572" i="185"/>
  <c r="V599" i="185"/>
  <c r="S446" i="185"/>
  <c r="S390" i="189"/>
  <c r="C15" i="189"/>
  <c r="F515" i="189"/>
  <c r="V418" i="189"/>
  <c r="S140" i="181"/>
  <c r="V193" i="181"/>
  <c r="S491" i="185"/>
  <c r="C215" i="189"/>
  <c r="V167" i="189"/>
  <c r="I85" i="188"/>
  <c r="N472" i="189"/>
  <c r="Q8" i="186"/>
  <c r="N374" i="189"/>
  <c r="Q72" i="182"/>
  <c r="K140" i="188"/>
  <c r="J321" i="189"/>
  <c r="R99" i="189"/>
  <c r="J598" i="189"/>
  <c r="G72" i="190"/>
  <c r="B493" i="185"/>
  <c r="O68" i="189"/>
  <c r="F20" i="189"/>
  <c r="F148" i="180"/>
  <c r="K523" i="189"/>
  <c r="G199" i="189"/>
  <c r="F15" i="185"/>
  <c r="V318" i="189"/>
  <c r="G124" i="189"/>
  <c r="B423" i="189"/>
  <c r="R247" i="177"/>
  <c r="J270" i="189"/>
  <c r="F48" i="189"/>
  <c r="F196" i="189"/>
  <c r="W16" i="189"/>
  <c r="S192" i="189"/>
  <c r="V74" i="189"/>
  <c r="K123" i="185"/>
  <c r="G249" i="185"/>
  <c r="S215" i="189"/>
  <c r="Q68" i="190"/>
  <c r="G568" i="189"/>
  <c r="F96" i="189"/>
  <c r="B394" i="189"/>
  <c r="K265" i="189"/>
  <c r="W417" i="189"/>
  <c r="O318" i="181"/>
  <c r="F470" i="185"/>
  <c r="C474" i="185"/>
  <c r="R449" i="189"/>
  <c r="I149" i="188"/>
  <c r="G216" i="181"/>
  <c r="C293" i="181"/>
  <c r="G34" i="186"/>
  <c r="G131" i="190"/>
  <c r="F140" i="189"/>
  <c r="B596" i="189"/>
  <c r="J543" i="189"/>
  <c r="K19" i="189"/>
  <c r="F567" i="189"/>
  <c r="AA28" i="190"/>
  <c r="K440" i="189"/>
  <c r="S524" i="189"/>
  <c r="K416" i="189"/>
  <c r="E87" i="188"/>
  <c r="W218" i="189"/>
  <c r="B493" i="189"/>
  <c r="J41" i="184"/>
  <c r="W95" i="189"/>
  <c r="O42" i="189"/>
  <c r="W499" i="189"/>
  <c r="AA113" i="190"/>
  <c r="C472" i="181"/>
  <c r="Q32" i="190"/>
  <c r="R94" i="189"/>
  <c r="F138" i="188"/>
  <c r="G516" i="189"/>
  <c r="N568" i="189"/>
  <c r="L53" i="190"/>
  <c r="Q126" i="190"/>
  <c r="K7" i="188"/>
  <c r="N416" i="189"/>
  <c r="I79" i="184"/>
  <c r="J520" i="189"/>
  <c r="V15" i="186"/>
  <c r="J565" i="189"/>
  <c r="W42" i="189"/>
  <c r="K47" i="189"/>
  <c r="G16" i="190"/>
  <c r="V51" i="190"/>
  <c r="AA29" i="190"/>
  <c r="V516" i="189"/>
  <c r="W523" i="185"/>
  <c r="F395" i="189"/>
  <c r="J342" i="189"/>
  <c r="G95" i="185"/>
  <c r="O170" i="189"/>
  <c r="O215" i="189"/>
  <c r="C499" i="189"/>
  <c r="V472" i="189"/>
  <c r="L54" i="190"/>
  <c r="C245" i="189"/>
  <c r="Q88" i="186"/>
  <c r="Q93" i="186"/>
  <c r="B393" i="189"/>
  <c r="C522" i="189"/>
  <c r="C191" i="189"/>
  <c r="G219" i="189"/>
  <c r="C569" i="189"/>
  <c r="K367" i="189"/>
  <c r="G141" i="189"/>
  <c r="B591" i="189"/>
  <c r="K571" i="189"/>
  <c r="R471" i="189"/>
  <c r="C441" i="189"/>
  <c r="L121" i="186"/>
  <c r="K9" i="188"/>
  <c r="B195" i="189"/>
  <c r="S522" i="189"/>
  <c r="V368" i="189"/>
  <c r="G64" i="190"/>
  <c r="N194" i="189"/>
  <c r="G320" i="181"/>
  <c r="AA15" i="190"/>
  <c r="O316" i="185"/>
  <c r="F80" i="188"/>
  <c r="J145" i="188"/>
  <c r="O192" i="189"/>
  <c r="Q128" i="186"/>
  <c r="W520" i="181"/>
  <c r="F490" i="189"/>
  <c r="E82" i="188"/>
  <c r="V112" i="186"/>
  <c r="J590" i="177"/>
  <c r="W568" i="189"/>
  <c r="B149" i="189"/>
  <c r="G123" i="189"/>
  <c r="O572" i="189"/>
  <c r="K42" i="188"/>
  <c r="J418" i="185"/>
  <c r="L75" i="190"/>
  <c r="V14" i="186"/>
  <c r="W97" i="181"/>
  <c r="V83" i="186"/>
  <c r="S115" i="189"/>
  <c r="F573" i="189"/>
  <c r="I129" i="188"/>
  <c r="L7" i="186"/>
  <c r="J596" i="185"/>
  <c r="O346" i="189"/>
  <c r="Q50" i="190"/>
  <c r="R548" i="189"/>
  <c r="L151" i="190"/>
  <c r="W468" i="189"/>
  <c r="K442" i="189"/>
  <c r="J466" i="181"/>
  <c r="AA32" i="190"/>
  <c r="L127" i="186"/>
  <c r="S593" i="189"/>
  <c r="G106" i="190"/>
  <c r="N493" i="189"/>
  <c r="R397" i="185"/>
  <c r="B473" i="189"/>
  <c r="J96" i="189"/>
  <c r="V194" i="189"/>
  <c r="L93" i="186"/>
  <c r="C419" i="185"/>
  <c r="R192" i="189"/>
  <c r="F98" i="189"/>
  <c r="V94" i="190"/>
  <c r="S418" i="189"/>
  <c r="W549" i="189"/>
  <c r="K244" i="185"/>
  <c r="S19" i="189"/>
  <c r="F371" i="189"/>
  <c r="K191" i="189"/>
  <c r="K65" i="189"/>
  <c r="N22" i="189"/>
  <c r="B268" i="189"/>
  <c r="K241" i="189"/>
  <c r="V74" i="190"/>
  <c r="C549" i="189"/>
  <c r="K78" i="180"/>
  <c r="V142" i="190"/>
  <c r="S496" i="189"/>
  <c r="K245" i="189"/>
  <c r="C144" i="185"/>
  <c r="B118" i="189"/>
  <c r="O417" i="189"/>
  <c r="B294" i="189"/>
  <c r="V566" i="189"/>
  <c r="R70" i="189"/>
  <c r="J474" i="189"/>
  <c r="V148" i="189"/>
  <c r="F545" i="189"/>
  <c r="G74" i="190"/>
  <c r="C368" i="189"/>
  <c r="AA16" i="190"/>
  <c r="B41" i="189"/>
  <c r="R148" i="189"/>
  <c r="E76" i="188"/>
  <c r="W593" i="185"/>
  <c r="J572" i="189"/>
  <c r="F220" i="185"/>
  <c r="W45" i="189"/>
  <c r="G148" i="189"/>
  <c r="S216" i="189"/>
  <c r="AA148" i="190"/>
  <c r="K66" i="188"/>
  <c r="N47" i="189"/>
  <c r="V474" i="189"/>
  <c r="L141" i="184"/>
  <c r="V494" i="181"/>
  <c r="B523" i="189"/>
  <c r="F541" i="181"/>
  <c r="B521" i="189"/>
  <c r="J569" i="189"/>
  <c r="Q112" i="186"/>
  <c r="S66" i="189"/>
  <c r="E64" i="188"/>
  <c r="F99" i="189"/>
  <c r="G321" i="189"/>
  <c r="R298" i="189"/>
  <c r="F49" i="188"/>
  <c r="L10" i="190"/>
  <c r="B593" i="189"/>
  <c r="K123" i="184"/>
  <c r="O21" i="189"/>
  <c r="F20" i="185"/>
  <c r="O520" i="189"/>
  <c r="C149" i="189"/>
  <c r="C594" i="185"/>
  <c r="R291" i="189"/>
  <c r="L32" i="184"/>
  <c r="F97" i="189"/>
  <c r="O499" i="189"/>
  <c r="I91" i="188"/>
  <c r="N66" i="185"/>
  <c r="R322" i="189"/>
  <c r="F343" i="189"/>
  <c r="C523" i="189"/>
  <c r="G91" i="189"/>
  <c r="W373" i="185"/>
  <c r="R422" i="189"/>
  <c r="F146" i="185"/>
  <c r="N490" i="189"/>
  <c r="S299" i="185"/>
  <c r="N247" i="189"/>
  <c r="F542" i="181"/>
  <c r="S316" i="181"/>
  <c r="L91" i="184"/>
  <c r="F172" i="189"/>
  <c r="C494" i="185"/>
  <c r="B215" i="189"/>
  <c r="J96" i="185"/>
  <c r="J570" i="189"/>
  <c r="W223" i="189"/>
  <c r="R516" i="189"/>
  <c r="O592" i="177"/>
  <c r="C144" i="189"/>
  <c r="K49" i="189"/>
  <c r="G12" i="186"/>
  <c r="V124" i="186"/>
  <c r="N196" i="189"/>
  <c r="O597" i="189"/>
  <c r="J274" i="189"/>
  <c r="L147" i="184"/>
  <c r="G544" i="189"/>
  <c r="F97" i="181"/>
  <c r="R321" i="189"/>
  <c r="F491" i="189"/>
  <c r="N296" i="181"/>
  <c r="N248" i="189"/>
  <c r="F269" i="189"/>
  <c r="G273" i="189"/>
  <c r="L85" i="190"/>
  <c r="C365" i="181"/>
  <c r="G220" i="189"/>
  <c r="E79" i="188"/>
  <c r="AA84" i="186"/>
  <c r="R220" i="189"/>
  <c r="F218" i="189"/>
  <c r="AA34" i="186"/>
  <c r="N142" i="189"/>
  <c r="V591" i="185"/>
  <c r="C344" i="181"/>
  <c r="B372" i="185"/>
  <c r="F519" i="189"/>
  <c r="R290" i="189"/>
  <c r="B271" i="185"/>
  <c r="V72" i="189"/>
  <c r="C93" i="185"/>
  <c r="N115" i="189"/>
  <c r="N272" i="189"/>
  <c r="R19" i="189"/>
  <c r="I70" i="188"/>
  <c r="J146" i="188"/>
  <c r="N67" i="189"/>
  <c r="G541" i="185"/>
  <c r="C473" i="189"/>
  <c r="J318" i="189"/>
  <c r="C192" i="189"/>
  <c r="L94" i="190"/>
  <c r="J197" i="185"/>
  <c r="V93" i="189"/>
  <c r="G8" i="182"/>
  <c r="B21" i="189"/>
  <c r="F117" i="188"/>
  <c r="C596" i="189"/>
  <c r="K524" i="189"/>
  <c r="K67" i="189"/>
  <c r="K420" i="189"/>
  <c r="W569" i="185"/>
  <c r="J322" i="181"/>
  <c r="V102" i="190"/>
  <c r="O497" i="185"/>
  <c r="AA92" i="186"/>
  <c r="W141" i="189"/>
  <c r="N569" i="189"/>
  <c r="J573" i="189"/>
  <c r="O499" i="185"/>
  <c r="Q131" i="190"/>
  <c r="B541" i="185"/>
  <c r="G147" i="181"/>
  <c r="C490" i="189"/>
  <c r="C16" i="189"/>
  <c r="N398" i="189"/>
  <c r="V121" i="190"/>
  <c r="O15" i="189"/>
  <c r="J113" i="184"/>
  <c r="G516" i="181"/>
  <c r="C566" i="185"/>
  <c r="W591" i="189"/>
  <c r="R173" i="177"/>
  <c r="B292" i="181"/>
  <c r="F569" i="189"/>
  <c r="B390" i="185"/>
  <c r="W265" i="189"/>
  <c r="K465" i="185"/>
  <c r="G9" i="190"/>
  <c r="C548" i="189"/>
  <c r="B296" i="189"/>
  <c r="G323" i="189"/>
  <c r="N323" i="189"/>
  <c r="G95" i="189"/>
  <c r="S194" i="181"/>
  <c r="AA141" i="182"/>
  <c r="K117" i="189"/>
  <c r="K170" i="181"/>
  <c r="J190" i="189"/>
  <c r="G219" i="185"/>
  <c r="N295" i="181"/>
  <c r="S596" i="189"/>
  <c r="B598" i="189"/>
  <c r="K99" i="189"/>
  <c r="V219" i="189"/>
  <c r="L147" i="190"/>
  <c r="O569" i="189"/>
  <c r="J371" i="189"/>
  <c r="J72" i="181"/>
  <c r="O341" i="189"/>
  <c r="O23" i="181"/>
  <c r="J497" i="189"/>
  <c r="J440" i="185"/>
  <c r="G468" i="189"/>
  <c r="R424" i="189"/>
  <c r="V18" i="190"/>
  <c r="Q18" i="190"/>
  <c r="G49" i="190"/>
  <c r="N97" i="181"/>
  <c r="G171" i="189"/>
  <c r="W294" i="185"/>
  <c r="V324" i="185"/>
  <c r="V119" i="185"/>
  <c r="G93" i="182"/>
  <c r="Q65" i="190"/>
  <c r="V143" i="189"/>
  <c r="W21" i="189"/>
  <c r="J94" i="188"/>
  <c r="R272" i="189"/>
  <c r="L46" i="190"/>
  <c r="N342" i="189"/>
  <c r="S44" i="189"/>
  <c r="R390" i="185"/>
  <c r="K421" i="189"/>
  <c r="F106" i="184"/>
  <c r="G272" i="189"/>
  <c r="V193" i="189"/>
  <c r="G75" i="190"/>
  <c r="V91" i="185"/>
  <c r="W398" i="189"/>
  <c r="J521" i="189"/>
  <c r="E20" i="184"/>
  <c r="C19" i="189"/>
  <c r="I83" i="188"/>
  <c r="F395" i="185"/>
  <c r="W491" i="189"/>
  <c r="E39" i="188"/>
  <c r="O521" i="181"/>
  <c r="S418" i="185"/>
  <c r="G572" i="189"/>
  <c r="V567" i="185"/>
  <c r="C46" i="185"/>
  <c r="N16" i="181"/>
  <c r="B221" i="189"/>
  <c r="I82" i="188"/>
  <c r="K66" i="189"/>
  <c r="G120" i="189"/>
  <c r="S571" i="189"/>
  <c r="W267" i="189"/>
  <c r="F194" i="189"/>
  <c r="R298" i="185"/>
  <c r="C424" i="189"/>
  <c r="W173" i="189"/>
  <c r="O396" i="185"/>
  <c r="N169" i="189"/>
  <c r="B370" i="185"/>
  <c r="N491" i="189"/>
  <c r="V344" i="189"/>
  <c r="N592" i="185"/>
  <c r="S494" i="189"/>
  <c r="E13" i="184"/>
  <c r="G574" i="185"/>
  <c r="R117" i="185"/>
  <c r="G90" i="189"/>
  <c r="V298" i="189"/>
  <c r="J42" i="189"/>
  <c r="W73" i="189"/>
  <c r="O591" i="189"/>
  <c r="E119" i="188"/>
  <c r="N547" i="189"/>
  <c r="V99" i="181"/>
  <c r="S393" i="189"/>
  <c r="N241" i="189"/>
  <c r="S516" i="189"/>
  <c r="K142" i="184"/>
  <c r="Q37" i="190"/>
  <c r="K56" i="188"/>
  <c r="W148" i="189"/>
  <c r="J490" i="189"/>
  <c r="J421" i="181"/>
  <c r="C369" i="189"/>
  <c r="G115" i="185"/>
  <c r="N124" i="189"/>
  <c r="C299" i="189"/>
  <c r="Q53" i="190"/>
  <c r="I33" i="188"/>
  <c r="N40" i="189"/>
  <c r="R418" i="189"/>
  <c r="E118" i="184"/>
  <c r="N149" i="185"/>
  <c r="C266" i="189"/>
  <c r="Q73" i="186"/>
  <c r="B296" i="181"/>
  <c r="V146" i="190"/>
  <c r="R272" i="185"/>
  <c r="W174" i="189"/>
  <c r="J518" i="189"/>
  <c r="S243" i="189"/>
  <c r="L121" i="190"/>
  <c r="O321" i="185"/>
  <c r="F545" i="185"/>
  <c r="R173" i="189"/>
  <c r="J44" i="189"/>
  <c r="G517" i="181"/>
  <c r="E53" i="188"/>
  <c r="S441" i="181"/>
  <c r="R217" i="189"/>
  <c r="C296" i="189"/>
  <c r="G418" i="189"/>
  <c r="V89" i="190"/>
  <c r="K247" i="189"/>
  <c r="J168" i="189"/>
  <c r="F315" i="185"/>
  <c r="L112" i="190"/>
  <c r="AA71" i="186"/>
  <c r="L96" i="188"/>
  <c r="S543" i="189"/>
  <c r="B415" i="181"/>
  <c r="R397" i="189"/>
  <c r="V97" i="189"/>
  <c r="V95" i="189"/>
  <c r="O566" i="189"/>
  <c r="F592" i="185"/>
  <c r="C599" i="189"/>
  <c r="I116" i="184"/>
  <c r="N97" i="185"/>
  <c r="L91" i="176"/>
  <c r="C568" i="189"/>
  <c r="G419" i="189"/>
  <c r="C147" i="189"/>
  <c r="B398" i="185"/>
  <c r="W91" i="189"/>
  <c r="C322" i="185"/>
  <c r="J119" i="189"/>
  <c r="C196" i="185"/>
  <c r="F64" i="188"/>
  <c r="C247" i="189"/>
  <c r="C340" i="189"/>
  <c r="J75" i="188"/>
  <c r="R340" i="189"/>
  <c r="V48" i="186"/>
  <c r="J40" i="189"/>
  <c r="L50" i="180"/>
  <c r="J24" i="189"/>
  <c r="V398" i="189"/>
  <c r="G370" i="185"/>
  <c r="C419" i="181"/>
  <c r="K118" i="189"/>
  <c r="C343" i="181"/>
  <c r="O468" i="189"/>
  <c r="J22" i="185"/>
  <c r="J17" i="189"/>
  <c r="L146" i="186"/>
  <c r="V126" i="190"/>
  <c r="F543" i="189"/>
  <c r="R515" i="181"/>
  <c r="Q103" i="178"/>
  <c r="W491" i="181"/>
  <c r="V28" i="190"/>
  <c r="J547" i="189"/>
  <c r="B523" i="185"/>
  <c r="W566" i="189"/>
  <c r="N120" i="181"/>
  <c r="V67" i="185"/>
  <c r="F126" i="184"/>
  <c r="S367" i="189"/>
  <c r="J347" i="189"/>
  <c r="K569" i="181"/>
  <c r="R546" i="189"/>
  <c r="G49" i="189"/>
  <c r="N174" i="181"/>
  <c r="R73" i="189"/>
  <c r="J65" i="181"/>
  <c r="B541" i="189"/>
  <c r="C492" i="189"/>
  <c r="G104" i="186"/>
  <c r="J393" i="189"/>
  <c r="G494" i="185"/>
  <c r="O20" i="185"/>
  <c r="AA150" i="190"/>
  <c r="J43" i="189"/>
  <c r="N119" i="185"/>
  <c r="S148" i="189"/>
  <c r="L151" i="178"/>
  <c r="G349" i="189"/>
  <c r="J523" i="189"/>
  <c r="C98" i="189"/>
  <c r="V16" i="190"/>
  <c r="AA56" i="190"/>
  <c r="C117" i="189"/>
  <c r="V106" i="190"/>
  <c r="N218" i="185"/>
  <c r="O93" i="189"/>
  <c r="G294" i="189"/>
  <c r="W74" i="189"/>
  <c r="S466" i="185"/>
  <c r="V140" i="186"/>
  <c r="C168" i="189"/>
  <c r="W217" i="189"/>
  <c r="G243" i="189"/>
  <c r="N321" i="189"/>
  <c r="K173" i="185"/>
  <c r="B524" i="185"/>
  <c r="R346" i="189"/>
  <c r="G297" i="189"/>
  <c r="AA141" i="186"/>
  <c r="G519" i="189"/>
  <c r="C141" i="189"/>
  <c r="B299" i="185"/>
  <c r="G172" i="189"/>
  <c r="J540" i="189"/>
  <c r="W348" i="189"/>
  <c r="G35" i="190"/>
  <c r="F14" i="188"/>
  <c r="F396" i="189"/>
  <c r="F524" i="185"/>
  <c r="W441" i="189"/>
  <c r="S319" i="181"/>
  <c r="R497" i="189"/>
  <c r="J449" i="181"/>
  <c r="V118" i="189"/>
  <c r="R590" i="185"/>
  <c r="S147" i="189"/>
  <c r="K18" i="188"/>
  <c r="F316" i="189"/>
  <c r="C519" i="189"/>
  <c r="S440" i="189"/>
  <c r="G299" i="181"/>
  <c r="R341" i="185"/>
  <c r="R365" i="189"/>
  <c r="V18" i="189"/>
  <c r="R16" i="189"/>
  <c r="E12" i="188"/>
  <c r="K112" i="188"/>
  <c r="I20" i="188"/>
  <c r="V123" i="182"/>
  <c r="G546" i="189"/>
  <c r="F142" i="184"/>
  <c r="L111" i="188"/>
  <c r="N141" i="189"/>
  <c r="R48" i="189"/>
  <c r="B70" i="189"/>
  <c r="K146" i="189"/>
  <c r="F249" i="189"/>
  <c r="V273" i="189"/>
  <c r="G467" i="189"/>
  <c r="O65" i="189"/>
  <c r="N566" i="185"/>
  <c r="O597" i="185"/>
  <c r="W546" i="189"/>
  <c r="I63" i="184"/>
  <c r="J597" i="189"/>
  <c r="F121" i="188"/>
  <c r="F445" i="189"/>
  <c r="G24" i="189"/>
  <c r="S240" i="185"/>
  <c r="G541" i="189"/>
  <c r="I38" i="188"/>
  <c r="B23" i="189"/>
  <c r="K65" i="188"/>
  <c r="N197" i="189"/>
  <c r="S24" i="189"/>
  <c r="F591" i="185"/>
  <c r="V69" i="185"/>
  <c r="G515" i="189"/>
  <c r="O266" i="189"/>
  <c r="F28" i="180"/>
  <c r="N371" i="189"/>
  <c r="B574" i="189"/>
  <c r="F321" i="189"/>
  <c r="V96" i="185"/>
  <c r="C246" i="181"/>
  <c r="K396" i="189"/>
  <c r="N472" i="185"/>
  <c r="Q102" i="190"/>
  <c r="L55" i="190"/>
  <c r="W519" i="189"/>
  <c r="G196" i="189"/>
  <c r="I6" i="184"/>
  <c r="C316" i="185"/>
  <c r="F192" i="185"/>
  <c r="C492" i="181"/>
  <c r="K392" i="189"/>
  <c r="K125" i="184"/>
  <c r="R22" i="185"/>
  <c r="E62" i="180"/>
  <c r="S417" i="181"/>
  <c r="V321" i="189"/>
  <c r="W193" i="189"/>
  <c r="Q91" i="190"/>
  <c r="B444" i="189"/>
  <c r="C90" i="189"/>
  <c r="C21" i="185"/>
  <c r="O299" i="189"/>
  <c r="K568" i="189"/>
  <c r="J141" i="185"/>
  <c r="I96" i="188"/>
  <c r="V123" i="190"/>
  <c r="J53" i="188"/>
  <c r="V215" i="189"/>
  <c r="F319" i="189"/>
  <c r="R318" i="185"/>
  <c r="B449" i="189"/>
  <c r="J123" i="189"/>
  <c r="N93" i="189"/>
  <c r="W595" i="189"/>
  <c r="C572" i="185"/>
  <c r="V420" i="189"/>
  <c r="J597" i="185"/>
  <c r="R72" i="189"/>
  <c r="V123" i="186"/>
  <c r="N594" i="189"/>
  <c r="V565" i="189"/>
  <c r="F68" i="189"/>
  <c r="N315" i="189"/>
  <c r="B495" i="189"/>
  <c r="O523" i="189"/>
  <c r="G45" i="189"/>
  <c r="F117" i="185"/>
  <c r="G596" i="189"/>
  <c r="F374" i="189"/>
  <c r="B566" i="189"/>
  <c r="V149" i="190"/>
  <c r="S21" i="185"/>
  <c r="I135" i="188"/>
  <c r="B494" i="189"/>
  <c r="C548" i="181"/>
  <c r="K371" i="189"/>
  <c r="B266" i="189"/>
  <c r="C98" i="181"/>
  <c r="N149" i="189"/>
  <c r="B97" i="181"/>
  <c r="J449" i="189"/>
  <c r="W321" i="185"/>
  <c r="K522" i="181"/>
  <c r="K440" i="177"/>
  <c r="L78" i="188"/>
  <c r="R517" i="189"/>
  <c r="AA16" i="186"/>
  <c r="R74" i="189"/>
  <c r="V467" i="185"/>
  <c r="N44" i="189"/>
  <c r="S471" i="185"/>
  <c r="L145" i="190"/>
  <c r="K48" i="185"/>
  <c r="L145" i="186"/>
  <c r="R124" i="189"/>
  <c r="L54" i="186"/>
  <c r="Q93" i="190"/>
  <c r="K595" i="189"/>
  <c r="F593" i="189"/>
  <c r="G524" i="189"/>
  <c r="K494" i="189"/>
  <c r="C17" i="189"/>
  <c r="R342" i="189"/>
  <c r="K42" i="189"/>
  <c r="G266" i="189"/>
  <c r="J298" i="185"/>
  <c r="W97" i="185"/>
  <c r="V598" i="189"/>
  <c r="N15" i="189"/>
  <c r="F174" i="181"/>
  <c r="N224" i="177"/>
  <c r="B120" i="189"/>
  <c r="L34" i="190"/>
  <c r="AA131" i="178"/>
  <c r="N240" i="189"/>
  <c r="K241" i="185"/>
  <c r="K240" i="185"/>
  <c r="C198" i="189"/>
  <c r="K274" i="189"/>
  <c r="K23" i="189"/>
  <c r="I24" i="188"/>
  <c r="C545" i="185"/>
  <c r="J119" i="188"/>
  <c r="R366" i="189"/>
  <c r="G197" i="189"/>
  <c r="V48" i="182"/>
  <c r="F69" i="185"/>
  <c r="V98" i="189"/>
  <c r="L53" i="188"/>
  <c r="B347" i="189"/>
  <c r="N324" i="189"/>
  <c r="J142" i="189"/>
  <c r="O245" i="189"/>
  <c r="L140" i="188"/>
  <c r="F347" i="185"/>
  <c r="C445" i="185"/>
  <c r="R246" i="189"/>
  <c r="B448" i="181"/>
  <c r="R197" i="189"/>
  <c r="L84" i="190"/>
  <c r="G16" i="185"/>
  <c r="O71" i="189"/>
  <c r="S499" i="189"/>
  <c r="W166" i="189"/>
  <c r="W165" i="189"/>
  <c r="B568" i="185"/>
  <c r="R593" i="185"/>
  <c r="F249" i="181"/>
  <c r="C18" i="189"/>
  <c r="F25" i="188"/>
  <c r="G105" i="190"/>
  <c r="K596" i="189"/>
  <c r="N292" i="185"/>
  <c r="G48" i="185"/>
  <c r="J142" i="188"/>
  <c r="L18" i="188"/>
  <c r="B168" i="185"/>
  <c r="B468" i="189"/>
  <c r="S191" i="189"/>
  <c r="K86" i="188"/>
  <c r="G71" i="189"/>
  <c r="AA18" i="186"/>
  <c r="C122" i="189"/>
  <c r="J491" i="189"/>
  <c r="R315" i="189"/>
  <c r="J16" i="185"/>
  <c r="K319" i="189"/>
  <c r="S397" i="181"/>
  <c r="L49" i="180"/>
  <c r="N167" i="189"/>
  <c r="R171" i="189"/>
  <c r="R41" i="185"/>
  <c r="J390" i="189"/>
  <c r="F102" i="188"/>
  <c r="V10" i="190"/>
  <c r="G447" i="189"/>
  <c r="R392" i="189"/>
  <c r="K345" i="181"/>
  <c r="V495" i="189"/>
  <c r="W272" i="189"/>
  <c r="J467" i="189"/>
  <c r="O297" i="189"/>
  <c r="J574" i="189"/>
  <c r="J148" i="189"/>
  <c r="J273" i="189"/>
  <c r="F68" i="184"/>
  <c r="F95" i="188"/>
  <c r="N273" i="189"/>
  <c r="Q29" i="186"/>
  <c r="G366" i="185"/>
  <c r="O317" i="189"/>
  <c r="W573" i="189"/>
  <c r="L148" i="188"/>
  <c r="J498" i="189"/>
  <c r="O292" i="189"/>
  <c r="V541" i="189"/>
  <c r="F322" i="189"/>
  <c r="N16" i="189"/>
  <c r="O548" i="181"/>
  <c r="W440" i="181"/>
  <c r="B447" i="189"/>
  <c r="K371" i="185"/>
  <c r="AA10" i="190"/>
  <c r="B418" i="189"/>
  <c r="B390" i="189"/>
  <c r="K344" i="189"/>
  <c r="R316" i="189"/>
  <c r="O165" i="185"/>
  <c r="B49" i="189"/>
  <c r="B442" i="181"/>
  <c r="V73" i="190"/>
  <c r="Q88" i="178"/>
  <c r="F144" i="189"/>
  <c r="J516" i="181"/>
  <c r="K16" i="188"/>
  <c r="N471" i="189"/>
  <c r="F420" i="189"/>
  <c r="V399" i="189"/>
  <c r="K270" i="189"/>
  <c r="V346" i="189"/>
  <c r="L86" i="188"/>
  <c r="K149" i="184"/>
  <c r="AA130" i="190"/>
  <c r="S466" i="189"/>
  <c r="S443" i="189"/>
  <c r="N516" i="189"/>
  <c r="K573" i="185"/>
  <c r="V103" i="186"/>
  <c r="G116" i="189"/>
  <c r="C145" i="185"/>
  <c r="O195" i="189"/>
  <c r="E123" i="188"/>
  <c r="C145" i="189"/>
  <c r="C541" i="181"/>
  <c r="AA31" i="190"/>
  <c r="J124" i="189"/>
  <c r="G73" i="181"/>
  <c r="O369" i="189"/>
  <c r="O496" i="189"/>
  <c r="V265" i="189"/>
  <c r="S195" i="189"/>
  <c r="V96" i="189"/>
  <c r="V224" i="189"/>
  <c r="K592" i="185"/>
  <c r="F420" i="185"/>
  <c r="B324" i="189"/>
  <c r="V45" i="189"/>
  <c r="K242" i="189"/>
  <c r="J191" i="189"/>
  <c r="K574" i="185"/>
  <c r="S74" i="189"/>
  <c r="K69" i="189"/>
  <c r="B166" i="189"/>
  <c r="J415" i="189"/>
  <c r="N447" i="189"/>
  <c r="J398" i="189"/>
  <c r="N497" i="189"/>
  <c r="R124" i="185"/>
  <c r="J9" i="188"/>
  <c r="E38" i="188"/>
  <c r="G193" i="185"/>
  <c r="S270" i="189"/>
  <c r="C348" i="189"/>
  <c r="R15" i="185"/>
  <c r="E45" i="184"/>
  <c r="L148" i="190"/>
  <c r="Q67" i="178"/>
  <c r="G592" i="189"/>
  <c r="G67" i="178"/>
  <c r="N549" i="189"/>
  <c r="J216" i="189"/>
  <c r="B92" i="189"/>
  <c r="V87" i="174"/>
  <c r="W470" i="189"/>
  <c r="O320" i="189"/>
  <c r="C317" i="189"/>
  <c r="F523" i="189"/>
  <c r="L129" i="190"/>
  <c r="S218" i="181"/>
  <c r="Q11" i="186"/>
  <c r="V572" i="189"/>
  <c r="E101" i="184"/>
  <c r="L75" i="184"/>
  <c r="N521" i="181"/>
  <c r="L122" i="188"/>
  <c r="N244" i="189"/>
  <c r="J23" i="181"/>
  <c r="S540" i="185"/>
  <c r="C123" i="185"/>
  <c r="E8" i="188"/>
  <c r="F18" i="185"/>
  <c r="F69" i="189"/>
  <c r="S372" i="173"/>
  <c r="K139" i="184"/>
  <c r="R515" i="185"/>
  <c r="K147" i="189"/>
  <c r="C40" i="189"/>
  <c r="W41" i="189"/>
  <c r="N91" i="181"/>
  <c r="F496" i="189"/>
  <c r="J343" i="189"/>
  <c r="G146" i="182"/>
  <c r="R22" i="189"/>
  <c r="C492" i="185"/>
  <c r="K571" i="185"/>
  <c r="AA126" i="190"/>
  <c r="N299" i="189"/>
  <c r="L32" i="190"/>
  <c r="O67" i="189"/>
  <c r="W424" i="181"/>
  <c r="K415" i="189"/>
  <c r="R266" i="189"/>
  <c r="Q147" i="190"/>
  <c r="G22" i="189"/>
  <c r="G365" i="189"/>
  <c r="Q94" i="190"/>
  <c r="G147" i="182"/>
  <c r="B519" i="189"/>
  <c r="F547" i="189"/>
  <c r="V218" i="185"/>
  <c r="G18" i="189"/>
  <c r="N440" i="189"/>
  <c r="J117" i="189"/>
  <c r="G198" i="189"/>
  <c r="W373" i="189"/>
  <c r="W249" i="189"/>
  <c r="V547" i="189"/>
  <c r="J217" i="189"/>
  <c r="G123" i="186"/>
  <c r="W315" i="189"/>
  <c r="B69" i="189"/>
  <c r="S398" i="189"/>
  <c r="J274" i="185"/>
  <c r="R18" i="185"/>
  <c r="O542" i="185"/>
  <c r="O147" i="189"/>
  <c r="B440" i="189"/>
  <c r="J144" i="189"/>
  <c r="K74" i="185"/>
  <c r="J392" i="189"/>
  <c r="E89" i="188"/>
  <c r="K142" i="188"/>
  <c r="K365" i="185"/>
  <c r="R573" i="181"/>
  <c r="C549" i="185"/>
  <c r="R421" i="189"/>
  <c r="J17" i="184"/>
  <c r="K240" i="189"/>
  <c r="N468" i="181"/>
  <c r="R472" i="189"/>
  <c r="S291" i="189"/>
  <c r="F219" i="189"/>
  <c r="V523" i="189"/>
  <c r="N318" i="189"/>
  <c r="F471" i="189"/>
  <c r="G599" i="189"/>
  <c r="G167" i="185"/>
  <c r="K316" i="189"/>
  <c r="G30" i="178"/>
  <c r="K291" i="189"/>
  <c r="Q10" i="190"/>
  <c r="C244" i="189"/>
  <c r="C271" i="189"/>
  <c r="O374" i="189"/>
  <c r="J104" i="188"/>
  <c r="K521" i="189"/>
  <c r="L135" i="188"/>
  <c r="S91" i="189"/>
  <c r="Q127" i="190"/>
  <c r="V141" i="190"/>
  <c r="S272" i="189"/>
  <c r="C391" i="189"/>
  <c r="V394" i="181"/>
  <c r="J17" i="188"/>
  <c r="F571" i="189"/>
  <c r="O441" i="185"/>
  <c r="B590" i="189"/>
  <c r="C223" i="189"/>
  <c r="L89" i="188"/>
  <c r="R224" i="185"/>
  <c r="AA26" i="190"/>
  <c r="J423" i="189"/>
  <c r="F147" i="189"/>
  <c r="S491" i="189"/>
  <c r="C571" i="181"/>
  <c r="J92" i="189"/>
  <c r="K21" i="189"/>
  <c r="N473" i="189"/>
  <c r="V395" i="189"/>
  <c r="B544" i="189"/>
  <c r="J292" i="189"/>
  <c r="R469" i="173"/>
  <c r="R322" i="185"/>
  <c r="J136" i="180"/>
  <c r="V87" i="190"/>
  <c r="O569" i="185"/>
  <c r="C95" i="181"/>
  <c r="AA48" i="190"/>
  <c r="K48" i="184"/>
  <c r="B168" i="189"/>
  <c r="W570" i="189"/>
  <c r="R594" i="189"/>
  <c r="E63" i="188"/>
  <c r="K317" i="189"/>
  <c r="G291" i="189"/>
  <c r="G415" i="189"/>
  <c r="F192" i="189"/>
  <c r="E13" i="188"/>
  <c r="F298" i="177"/>
  <c r="J24" i="184"/>
  <c r="C174" i="189"/>
  <c r="O598" i="181"/>
  <c r="L143" i="190"/>
  <c r="I73" i="188"/>
  <c r="L111" i="190"/>
  <c r="V299" i="189"/>
  <c r="F573" i="185"/>
  <c r="V166" i="189"/>
  <c r="S370" i="189"/>
  <c r="F18" i="189"/>
  <c r="G31" i="186"/>
  <c r="W215" i="185"/>
  <c r="L36" i="156"/>
  <c r="K64" i="184"/>
  <c r="B65" i="189"/>
  <c r="F469" i="185"/>
  <c r="V24" i="189"/>
  <c r="V123" i="189"/>
  <c r="G490" i="189"/>
  <c r="K366" i="185"/>
  <c r="L31" i="188"/>
  <c r="N71" i="185"/>
  <c r="F70" i="189"/>
  <c r="F122" i="189"/>
  <c r="AA110" i="190"/>
  <c r="G48" i="190"/>
  <c r="Q66" i="190"/>
  <c r="R241" i="189"/>
  <c r="F568" i="189"/>
  <c r="L108" i="188"/>
  <c r="V371" i="189"/>
  <c r="V520" i="185"/>
  <c r="F92" i="189"/>
  <c r="N24" i="189"/>
  <c r="O299" i="181"/>
  <c r="R416" i="189"/>
  <c r="C346" i="189"/>
  <c r="S373" i="189"/>
  <c r="V369" i="189"/>
  <c r="S492" i="189"/>
  <c r="F215" i="189"/>
  <c r="R399" i="189"/>
  <c r="C199" i="185"/>
  <c r="R41" i="189"/>
  <c r="L128" i="186"/>
  <c r="J174" i="185"/>
  <c r="G7" i="190"/>
  <c r="I119" i="184"/>
  <c r="B298" i="189"/>
  <c r="G372" i="189"/>
  <c r="K349" i="189"/>
  <c r="S399" i="189"/>
  <c r="AA53" i="186"/>
  <c r="V466" i="177"/>
  <c r="N571" i="189"/>
  <c r="G344" i="189"/>
  <c r="L95" i="184"/>
  <c r="E68" i="188"/>
  <c r="F222" i="189"/>
  <c r="F47" i="188"/>
  <c r="V490" i="189"/>
  <c r="V440" i="189"/>
  <c r="G398" i="189"/>
  <c r="G220" i="185"/>
  <c r="S293" i="189"/>
  <c r="R498" i="181"/>
  <c r="B445" i="189"/>
  <c r="G474" i="185"/>
  <c r="N48" i="189"/>
  <c r="F548" i="189"/>
  <c r="V348" i="189"/>
  <c r="S296" i="185"/>
  <c r="K418" i="189"/>
  <c r="AA73" i="186"/>
  <c r="C570" i="189"/>
  <c r="K145" i="188"/>
  <c r="S368" i="185"/>
  <c r="C470" i="185"/>
  <c r="J146" i="189"/>
  <c r="O369" i="185"/>
  <c r="C197" i="189"/>
  <c r="G346" i="189"/>
  <c r="Q17" i="186"/>
  <c r="B522" i="189"/>
  <c r="Q49" i="190"/>
  <c r="R166" i="189"/>
  <c r="B374" i="189"/>
  <c r="R121" i="185"/>
  <c r="R169" i="189"/>
  <c r="R115" i="185"/>
  <c r="B567" i="189"/>
  <c r="AA147" i="190"/>
  <c r="J91" i="188"/>
  <c r="L115" i="188"/>
  <c r="S569" i="189"/>
  <c r="Q110" i="190"/>
  <c r="AA30" i="190"/>
  <c r="N570" i="189"/>
  <c r="G92" i="186"/>
  <c r="J70" i="189"/>
  <c r="F272" i="181"/>
  <c r="N266" i="189"/>
  <c r="W319" i="189"/>
  <c r="L94" i="186"/>
  <c r="G296" i="185"/>
  <c r="F115" i="189"/>
  <c r="K219" i="181"/>
  <c r="AA124" i="190"/>
  <c r="C597" i="177"/>
  <c r="R67" i="189"/>
  <c r="V127" i="190"/>
  <c r="C592" i="185"/>
  <c r="K293" i="185"/>
  <c r="J373" i="181"/>
  <c r="G392" i="189"/>
  <c r="V67" i="182"/>
  <c r="E37" i="188"/>
  <c r="V22" i="189"/>
  <c r="AA55" i="186"/>
  <c r="C115" i="181"/>
  <c r="S290" i="189"/>
  <c r="J519" i="189"/>
  <c r="G124" i="190"/>
  <c r="G141" i="186"/>
  <c r="N373" i="189"/>
  <c r="F92" i="181"/>
  <c r="K418" i="177"/>
  <c r="J76" i="188"/>
  <c r="AA26" i="186"/>
  <c r="O546" i="189"/>
  <c r="V274" i="189"/>
  <c r="J135" i="184"/>
  <c r="K17" i="180"/>
  <c r="F39" i="188"/>
  <c r="W172" i="185"/>
  <c r="J142" i="184"/>
  <c r="AA47" i="190"/>
  <c r="J72" i="185"/>
  <c r="V50" i="190"/>
  <c r="C398" i="185"/>
  <c r="L55" i="188"/>
  <c r="N498" i="185"/>
  <c r="K113" i="188"/>
  <c r="N48" i="185"/>
  <c r="B42" i="189"/>
  <c r="B397" i="189"/>
  <c r="O573" i="189"/>
  <c r="J165" i="189"/>
  <c r="F440" i="189"/>
  <c r="F72" i="188"/>
  <c r="F272" i="189"/>
  <c r="Q34" i="190"/>
  <c r="K72" i="189"/>
  <c r="W392" i="189"/>
  <c r="G271" i="177"/>
  <c r="B66" i="189"/>
  <c r="V193" i="185"/>
  <c r="R420" i="185"/>
  <c r="B349" i="189"/>
  <c r="I73" i="180"/>
  <c r="L48" i="184"/>
  <c r="S420" i="185"/>
  <c r="K292" i="189"/>
  <c r="C470" i="189"/>
  <c r="R191" i="181"/>
  <c r="C466" i="189"/>
  <c r="V218" i="189"/>
  <c r="G217" i="181"/>
  <c r="F46" i="189"/>
  <c r="O447" i="185"/>
  <c r="W540" i="189"/>
  <c r="AA52" i="190"/>
  <c r="V473" i="181"/>
  <c r="R499" i="189"/>
  <c r="I105" i="188"/>
  <c r="V423" i="189"/>
  <c r="B372" i="189"/>
  <c r="W94" i="189"/>
  <c r="K95" i="188"/>
  <c r="F599" i="185"/>
  <c r="B399" i="189"/>
  <c r="F265" i="189"/>
  <c r="S67" i="189"/>
  <c r="G144" i="189"/>
  <c r="O498" i="189"/>
  <c r="L88" i="190"/>
  <c r="N17" i="185"/>
  <c r="G45" i="190"/>
  <c r="AA36" i="190"/>
  <c r="O274" i="189"/>
  <c r="V73" i="189"/>
  <c r="Q90" i="190"/>
  <c r="N43" i="189"/>
  <c r="J215" i="189"/>
  <c r="I17" i="188"/>
  <c r="S118" i="189"/>
  <c r="R296" i="189"/>
  <c r="G149" i="182"/>
  <c r="J549" i="189"/>
  <c r="K567" i="185"/>
  <c r="O115" i="189"/>
  <c r="O145" i="189"/>
  <c r="S521" i="189"/>
  <c r="V274" i="185"/>
  <c r="F245" i="189"/>
  <c r="AA45" i="190"/>
  <c r="V94" i="185"/>
  <c r="N543" i="189"/>
  <c r="K346" i="185"/>
  <c r="F591" i="189"/>
  <c r="S120" i="189"/>
  <c r="O491" i="185"/>
  <c r="I24" i="184"/>
  <c r="B369" i="185"/>
  <c r="O448" i="185"/>
  <c r="O247" i="189"/>
  <c r="G569" i="189"/>
  <c r="J571" i="189"/>
  <c r="Q84" i="190"/>
  <c r="C471" i="189"/>
  <c r="S249" i="185"/>
  <c r="V174" i="189"/>
  <c r="B246" i="185"/>
  <c r="K445" i="189"/>
  <c r="J222" i="189"/>
  <c r="W316" i="189"/>
  <c r="J67" i="181"/>
  <c r="G132" i="182"/>
  <c r="O66" i="189"/>
  <c r="I111" i="188"/>
  <c r="J21" i="189"/>
  <c r="G110" i="186"/>
  <c r="L71" i="186"/>
  <c r="N418" i="185"/>
  <c r="V391" i="189"/>
  <c r="G467" i="177"/>
  <c r="K468" i="185"/>
  <c r="L99" i="184"/>
  <c r="J492" i="185"/>
  <c r="S168" i="189"/>
  <c r="J446" i="189"/>
  <c r="L13" i="190"/>
  <c r="V271" i="189"/>
  <c r="W415" i="189"/>
  <c r="Q64" i="178"/>
  <c r="V147" i="190"/>
  <c r="N595" i="189"/>
  <c r="I47" i="188"/>
  <c r="W240" i="185"/>
  <c r="C415" i="189"/>
  <c r="L142" i="186"/>
  <c r="G40" i="185"/>
  <c r="N421" i="185"/>
  <c r="E103" i="188"/>
  <c r="O518" i="189"/>
  <c r="F22" i="181"/>
  <c r="O97" i="189"/>
  <c r="K423" i="177"/>
  <c r="AA46" i="186"/>
  <c r="B570" i="177"/>
  <c r="N518" i="189"/>
  <c r="Q72" i="190"/>
  <c r="C268" i="185"/>
  <c r="J27" i="188"/>
  <c r="K21" i="188"/>
  <c r="F321" i="177"/>
  <c r="F542" i="177"/>
  <c r="G347" i="189"/>
  <c r="G246" i="189"/>
  <c r="K145" i="189"/>
  <c r="G52" i="190"/>
  <c r="N18" i="189"/>
  <c r="F29" i="180"/>
  <c r="V8" i="190"/>
  <c r="L66" i="180"/>
  <c r="J72" i="189"/>
  <c r="S541" i="185"/>
  <c r="W221" i="189"/>
  <c r="L94" i="180"/>
  <c r="W291" i="189"/>
  <c r="O146" i="185"/>
  <c r="R367" i="185"/>
  <c r="K144" i="189"/>
  <c r="J524" i="177"/>
  <c r="F18" i="188"/>
  <c r="W147" i="189"/>
  <c r="O242" i="181"/>
  <c r="O98" i="189"/>
  <c r="G240" i="189"/>
  <c r="R198" i="189"/>
  <c r="V24" i="181"/>
  <c r="G370" i="177"/>
  <c r="V30" i="190"/>
  <c r="C194" i="189"/>
  <c r="N43" i="185"/>
  <c r="J396" i="185"/>
  <c r="F132" i="188"/>
  <c r="AA10" i="186"/>
  <c r="G198" i="185"/>
  <c r="V242" i="185"/>
  <c r="AA91" i="190"/>
  <c r="Q28" i="182"/>
  <c r="G150" i="190"/>
  <c r="V107" i="190"/>
  <c r="K248" i="185"/>
  <c r="J72" i="184"/>
  <c r="N40" i="185"/>
  <c r="V121" i="181"/>
  <c r="O116" i="185"/>
  <c r="S415" i="185"/>
  <c r="R419" i="189"/>
  <c r="J318" i="185"/>
  <c r="F393" i="189"/>
  <c r="F490" i="177"/>
  <c r="O317" i="177"/>
  <c r="G348" i="189"/>
  <c r="J373" i="189"/>
  <c r="L150" i="186"/>
  <c r="G571" i="181"/>
  <c r="G390" i="185"/>
  <c r="Q9" i="182"/>
  <c r="O242" i="185"/>
  <c r="J394" i="189"/>
  <c r="G68" i="185"/>
  <c r="B548" i="173"/>
  <c r="C320" i="189"/>
  <c r="G69" i="185"/>
  <c r="F120" i="188"/>
  <c r="C222" i="185"/>
  <c r="C469" i="177"/>
  <c r="J40" i="181"/>
  <c r="S274" i="185"/>
  <c r="L124" i="188"/>
  <c r="C140" i="189"/>
  <c r="N596" i="173"/>
  <c r="V365" i="189"/>
  <c r="N493" i="177"/>
  <c r="S441" i="177"/>
  <c r="R371" i="181"/>
  <c r="W116" i="189"/>
  <c r="O246" i="185"/>
  <c r="W173" i="185"/>
  <c r="L61" i="184"/>
  <c r="W146" i="177"/>
  <c r="F271" i="189"/>
  <c r="S542" i="189"/>
  <c r="L54" i="182"/>
  <c r="AA132" i="190"/>
  <c r="I35" i="180"/>
  <c r="B197" i="185"/>
  <c r="K138" i="184"/>
  <c r="C590" i="177"/>
  <c r="S216" i="185"/>
  <c r="B20" i="189"/>
  <c r="C143" i="189"/>
  <c r="B447" i="181"/>
  <c r="R366" i="181"/>
  <c r="G298" i="189"/>
  <c r="F24" i="184"/>
  <c r="AA146" i="178"/>
  <c r="K399" i="185"/>
  <c r="L140" i="190"/>
  <c r="G466" i="181"/>
  <c r="K124" i="188"/>
  <c r="K540" i="185"/>
  <c r="J98" i="188"/>
  <c r="C316" i="189"/>
  <c r="E55" i="188"/>
  <c r="V521" i="181"/>
  <c r="W370" i="189"/>
  <c r="R591" i="189"/>
  <c r="R448" i="181"/>
  <c r="L85" i="180"/>
  <c r="J443" i="189"/>
  <c r="J27" i="184"/>
  <c r="J290" i="189"/>
  <c r="L109" i="190"/>
  <c r="AA64" i="186"/>
  <c r="B343" i="177"/>
  <c r="O267" i="181"/>
  <c r="F40" i="188"/>
  <c r="O270" i="189"/>
  <c r="G33" i="186"/>
  <c r="N273" i="185"/>
  <c r="V399" i="185"/>
  <c r="J416" i="189"/>
  <c r="O522" i="185"/>
  <c r="J518" i="177"/>
  <c r="L80" i="188"/>
  <c r="S145" i="185"/>
  <c r="K391" i="185"/>
  <c r="L26" i="180"/>
  <c r="K58" i="184"/>
  <c r="L132" i="190"/>
  <c r="J170" i="189"/>
  <c r="K345" i="177"/>
  <c r="V445" i="189"/>
  <c r="S566" i="185"/>
  <c r="J398" i="185"/>
  <c r="J18" i="189"/>
  <c r="E72" i="184"/>
  <c r="E41" i="188"/>
  <c r="G151" i="174"/>
  <c r="V69" i="189"/>
  <c r="B272" i="189"/>
  <c r="O440" i="181"/>
  <c r="B120" i="185"/>
  <c r="R23" i="177"/>
  <c r="W317" i="189"/>
  <c r="F490" i="185"/>
  <c r="K117" i="188"/>
  <c r="W572" i="181"/>
  <c r="O420" i="185"/>
  <c r="B270" i="189"/>
  <c r="K448" i="189"/>
  <c r="B142" i="181"/>
  <c r="S92" i="185"/>
  <c r="C324" i="189"/>
  <c r="F241" i="185"/>
  <c r="R144" i="189"/>
  <c r="F145" i="189"/>
  <c r="B197" i="189"/>
  <c r="O46" i="181"/>
  <c r="G241" i="185"/>
  <c r="S98" i="189"/>
  <c r="V474" i="185"/>
  <c r="I35" i="188"/>
  <c r="R440" i="185"/>
  <c r="C517" i="189"/>
  <c r="K348" i="185"/>
  <c r="R321" i="185"/>
  <c r="L123" i="186"/>
  <c r="V422" i="185"/>
  <c r="R445" i="189"/>
  <c r="B348" i="189"/>
  <c r="N174" i="185"/>
  <c r="S17" i="185"/>
  <c r="J323" i="185"/>
  <c r="S394" i="189"/>
  <c r="Q17" i="190"/>
  <c r="G318" i="185"/>
  <c r="W394" i="189"/>
  <c r="W323" i="189"/>
  <c r="F129" i="184"/>
  <c r="G344" i="181"/>
  <c r="V215" i="181"/>
  <c r="L77" i="188"/>
  <c r="O448" i="189"/>
  <c r="V244" i="189"/>
  <c r="B367" i="181"/>
  <c r="J59" i="188"/>
  <c r="C272" i="189"/>
  <c r="O298" i="181"/>
  <c r="F106" i="188"/>
  <c r="F116" i="188"/>
  <c r="R493" i="177"/>
  <c r="O241" i="189"/>
  <c r="R193" i="181"/>
  <c r="I130" i="188"/>
  <c r="K96" i="188"/>
  <c r="F28" i="188"/>
  <c r="N215" i="189"/>
  <c r="E21" i="188"/>
  <c r="C92" i="189"/>
  <c r="K75" i="180"/>
  <c r="F95" i="189"/>
  <c r="O73" i="189"/>
  <c r="V524" i="189"/>
  <c r="V315" i="185"/>
  <c r="S595" i="177"/>
  <c r="S368" i="177"/>
  <c r="S424" i="181"/>
  <c r="L34" i="182"/>
  <c r="K548" i="189"/>
  <c r="AA86" i="186"/>
  <c r="V44" i="189"/>
  <c r="I114" i="188"/>
  <c r="V342" i="189"/>
  <c r="B141" i="189"/>
  <c r="Q87" i="186"/>
  <c r="W244" i="189"/>
  <c r="O97" i="185"/>
  <c r="AA127" i="186"/>
  <c r="B565" i="185"/>
  <c r="O471" i="189"/>
  <c r="V471" i="181"/>
  <c r="B243" i="181"/>
  <c r="G46" i="182"/>
  <c r="O398" i="181"/>
  <c r="B124" i="189"/>
  <c r="F101" i="180"/>
  <c r="R40" i="189"/>
  <c r="G420" i="185"/>
  <c r="B419" i="181"/>
  <c r="V418" i="185"/>
  <c r="C69" i="181"/>
  <c r="J370" i="185"/>
  <c r="L112" i="186"/>
  <c r="O174" i="189"/>
  <c r="K469" i="185"/>
  <c r="O272" i="189"/>
  <c r="B315" i="189"/>
  <c r="I88" i="188"/>
  <c r="G8" i="190"/>
  <c r="Q121" i="186"/>
  <c r="C222" i="181"/>
  <c r="G399" i="189"/>
  <c r="B471" i="177"/>
  <c r="C97" i="181"/>
  <c r="J41" i="189"/>
  <c r="L74" i="188"/>
  <c r="C197" i="185"/>
  <c r="Q107" i="182"/>
  <c r="V131" i="186"/>
  <c r="W296" i="185"/>
  <c r="W317" i="181"/>
  <c r="L84" i="184"/>
  <c r="V591" i="181"/>
  <c r="L35" i="180"/>
  <c r="K118" i="185"/>
  <c r="V9" i="190"/>
  <c r="S368" i="181"/>
  <c r="J138" i="180"/>
  <c r="F17" i="188"/>
  <c r="V340" i="177"/>
  <c r="L54" i="184"/>
  <c r="J120" i="184"/>
  <c r="F493" i="181"/>
  <c r="E117" i="188"/>
  <c r="W218" i="185"/>
  <c r="G147" i="186"/>
  <c r="I53" i="180"/>
  <c r="J80" i="188"/>
  <c r="V34" i="186"/>
  <c r="B272" i="181"/>
  <c r="G127" i="182"/>
  <c r="B540" i="189"/>
  <c r="C347" i="189"/>
  <c r="J218" i="189"/>
  <c r="B171" i="189"/>
  <c r="Q122" i="186"/>
  <c r="R247" i="189"/>
  <c r="W590" i="189"/>
  <c r="K347" i="189"/>
  <c r="K16" i="185"/>
  <c r="F19" i="188"/>
  <c r="V598" i="185"/>
  <c r="L149" i="190"/>
  <c r="J74" i="184"/>
  <c r="N521" i="189"/>
  <c r="V293" i="181"/>
  <c r="N519" i="189"/>
  <c r="K444" i="185"/>
  <c r="V166" i="185"/>
  <c r="F100" i="188"/>
  <c r="R320" i="189"/>
  <c r="F415" i="181"/>
  <c r="F568" i="185"/>
  <c r="J524" i="181"/>
  <c r="B594" i="189"/>
  <c r="V443" i="189"/>
  <c r="E136" i="188"/>
  <c r="G523" i="189"/>
  <c r="B549" i="181"/>
  <c r="K390" i="185"/>
  <c r="L52" i="190"/>
  <c r="G72" i="178"/>
  <c r="C594" i="189"/>
  <c r="S591" i="189"/>
  <c r="B545" i="189"/>
  <c r="O422" i="189"/>
  <c r="V142" i="182"/>
  <c r="W598" i="177"/>
  <c r="O544" i="189"/>
  <c r="G46" i="190"/>
  <c r="S395" i="185"/>
  <c r="B148" i="189"/>
  <c r="S18" i="189"/>
  <c r="J50" i="188"/>
  <c r="E122" i="188"/>
  <c r="G27" i="190"/>
  <c r="V71" i="181"/>
  <c r="R95" i="189"/>
  <c r="R45" i="189"/>
  <c r="N194" i="185"/>
  <c r="L18" i="182"/>
  <c r="F89" i="188"/>
  <c r="R274" i="189"/>
  <c r="V374" i="189"/>
  <c r="R421" i="181"/>
  <c r="V545" i="189"/>
  <c r="J265" i="185"/>
  <c r="R268" i="181"/>
  <c r="W440" i="189"/>
  <c r="B123" i="181"/>
  <c r="E42" i="184"/>
  <c r="W118" i="177"/>
  <c r="E74" i="188"/>
  <c r="K192" i="189"/>
  <c r="V165" i="189"/>
  <c r="B224" i="189"/>
  <c r="J196" i="185"/>
  <c r="O248" i="189"/>
  <c r="O573" i="185"/>
  <c r="L16" i="190"/>
  <c r="L31" i="186"/>
  <c r="J47" i="181"/>
  <c r="I87" i="184"/>
  <c r="W594" i="181"/>
  <c r="N269" i="185"/>
  <c r="K51" i="188"/>
  <c r="R120" i="185"/>
  <c r="K41" i="188"/>
  <c r="K120" i="188"/>
  <c r="N517" i="185"/>
  <c r="E34" i="184"/>
  <c r="F474" i="177"/>
  <c r="J440" i="189"/>
  <c r="K566" i="177"/>
  <c r="AA88" i="190"/>
  <c r="F15" i="180"/>
  <c r="F520" i="189"/>
  <c r="J43" i="188"/>
  <c r="Q104" i="186"/>
  <c r="K92" i="184"/>
  <c r="R116" i="189"/>
  <c r="R521" i="185"/>
  <c r="G68" i="189"/>
  <c r="R315" i="171"/>
  <c r="K468" i="189"/>
  <c r="AA70" i="186"/>
  <c r="J122" i="180"/>
  <c r="V599" i="181"/>
  <c r="L147" i="186"/>
  <c r="W397" i="189"/>
  <c r="F246" i="189"/>
  <c r="L145" i="174"/>
  <c r="S47" i="181"/>
  <c r="Q17" i="178"/>
  <c r="F193" i="189"/>
  <c r="V223" i="181"/>
  <c r="J48" i="188"/>
  <c r="K541" i="189"/>
  <c r="K220" i="185"/>
  <c r="F241" i="189"/>
  <c r="G84" i="186"/>
  <c r="J594" i="185"/>
  <c r="K10" i="180"/>
  <c r="J110" i="184"/>
  <c r="K222" i="181"/>
  <c r="N221" i="189"/>
  <c r="K222" i="185"/>
  <c r="R143" i="189"/>
  <c r="G70" i="186"/>
  <c r="F144" i="172"/>
  <c r="F17" i="180"/>
  <c r="J590" i="189"/>
  <c r="J65" i="188"/>
  <c r="L50" i="190"/>
  <c r="G142" i="182"/>
  <c r="AA64" i="182"/>
  <c r="AA68" i="186"/>
  <c r="F443" i="189"/>
  <c r="B68" i="189"/>
  <c r="R248" i="189"/>
  <c r="G465" i="189"/>
  <c r="C566" i="189"/>
  <c r="Q145" i="186"/>
  <c r="L106" i="182"/>
  <c r="V223" i="189"/>
  <c r="R592" i="181"/>
  <c r="S470" i="185"/>
  <c r="G522" i="181"/>
  <c r="L140" i="186"/>
  <c r="O390" i="189"/>
  <c r="N343" i="189"/>
  <c r="G265" i="185"/>
  <c r="F390" i="189"/>
  <c r="AA140" i="182"/>
  <c r="R295" i="189"/>
  <c r="S397" i="189"/>
  <c r="F492" i="189"/>
  <c r="R121" i="181"/>
  <c r="C219" i="189"/>
  <c r="S73" i="189"/>
  <c r="C224" i="185"/>
  <c r="V86" i="186"/>
  <c r="S47" i="189"/>
  <c r="V568" i="177"/>
  <c r="V104" i="190"/>
  <c r="C168" i="185"/>
  <c r="S468" i="185"/>
  <c r="V323" i="189"/>
  <c r="V46" i="189"/>
  <c r="V120" i="189"/>
  <c r="V151" i="190"/>
  <c r="B317" i="189"/>
  <c r="V390" i="189"/>
  <c r="V172" i="185"/>
  <c r="K441" i="189"/>
  <c r="N599" i="189"/>
  <c r="I55" i="188"/>
  <c r="L25" i="188"/>
  <c r="W447" i="181"/>
  <c r="K172" i="189"/>
  <c r="N424" i="185"/>
  <c r="C398" i="189"/>
  <c r="I92" i="188"/>
  <c r="N22" i="185"/>
  <c r="L53" i="184"/>
  <c r="B143" i="181"/>
  <c r="L50" i="188"/>
  <c r="J23" i="189"/>
  <c r="R368" i="185"/>
  <c r="S265" i="185"/>
  <c r="G415" i="181"/>
  <c r="V392" i="185"/>
  <c r="V266" i="189"/>
  <c r="S465" i="189"/>
  <c r="R495" i="189"/>
  <c r="R466" i="189"/>
  <c r="C67" i="181"/>
  <c r="V367" i="189"/>
  <c r="K247" i="185"/>
  <c r="N444" i="185"/>
  <c r="R222" i="189"/>
  <c r="G89" i="190"/>
  <c r="J65" i="184"/>
  <c r="R190" i="189"/>
  <c r="F172" i="185"/>
  <c r="K593" i="189"/>
  <c r="W592" i="177"/>
  <c r="AA151" i="186"/>
  <c r="G34" i="190"/>
  <c r="F146" i="188"/>
  <c r="C19" i="185"/>
  <c r="W594" i="189"/>
  <c r="S448" i="189"/>
  <c r="O544" i="185"/>
  <c r="W141" i="185"/>
  <c r="G192" i="181"/>
  <c r="G547" i="181"/>
  <c r="F173" i="185"/>
  <c r="S120" i="185"/>
  <c r="L80" i="184"/>
  <c r="V470" i="185"/>
  <c r="V33" i="186"/>
  <c r="R191" i="189"/>
  <c r="K90" i="181"/>
  <c r="G11" i="190"/>
  <c r="S171" i="189"/>
  <c r="N193" i="189"/>
  <c r="V398" i="185"/>
  <c r="S519" i="185"/>
  <c r="C165" i="185"/>
  <c r="K52" i="184"/>
  <c r="R294" i="189"/>
  <c r="R20" i="189"/>
  <c r="W72" i="173"/>
  <c r="N445" i="189"/>
  <c r="B194" i="185"/>
  <c r="J195" i="189"/>
  <c r="R318" i="189"/>
  <c r="S499" i="185"/>
  <c r="B245" i="189"/>
  <c r="R118" i="189"/>
  <c r="C565" i="189"/>
  <c r="E143" i="188"/>
  <c r="K223" i="189"/>
  <c r="AA17" i="186"/>
  <c r="E47" i="184"/>
  <c r="K224" i="181"/>
  <c r="J596" i="181"/>
  <c r="K272" i="189"/>
  <c r="L29" i="186"/>
  <c r="J33" i="180"/>
  <c r="J266" i="181"/>
  <c r="G145" i="185"/>
  <c r="V148" i="186"/>
  <c r="G272" i="177"/>
  <c r="K115" i="185"/>
  <c r="W220" i="181"/>
  <c r="F318" i="185"/>
  <c r="K299" i="185"/>
  <c r="B497" i="185"/>
  <c r="J499" i="189"/>
  <c r="S566" i="181"/>
  <c r="B171" i="185"/>
  <c r="V169" i="189"/>
  <c r="B122" i="189"/>
  <c r="W316" i="185"/>
  <c r="J399" i="189"/>
  <c r="L49" i="188"/>
  <c r="G48" i="189"/>
  <c r="N92" i="189"/>
  <c r="L20" i="188"/>
  <c r="C21" i="189"/>
  <c r="K84" i="180"/>
  <c r="G115" i="189"/>
  <c r="Q92" i="174"/>
  <c r="W123" i="189"/>
  <c r="V129" i="182"/>
  <c r="N44" i="177"/>
  <c r="N99" i="185"/>
  <c r="F199" i="185"/>
  <c r="L24" i="188"/>
  <c r="V172" i="189"/>
  <c r="E106" i="188"/>
  <c r="F112" i="188"/>
  <c r="K11" i="188"/>
  <c r="L113" i="190"/>
  <c r="B422" i="189"/>
  <c r="W590" i="181"/>
  <c r="O391" i="189"/>
  <c r="K52" i="188"/>
  <c r="V52" i="182"/>
  <c r="J198" i="177"/>
  <c r="O590" i="185"/>
  <c r="S495" i="189"/>
  <c r="J61" i="188"/>
  <c r="W47" i="189"/>
  <c r="W90" i="189"/>
  <c r="L144" i="190"/>
  <c r="S590" i="185"/>
  <c r="O543" i="189"/>
  <c r="G416" i="189"/>
  <c r="J271" i="181"/>
  <c r="G33" i="190"/>
  <c r="O443" i="177"/>
  <c r="N390" i="185"/>
  <c r="G121" i="190"/>
  <c r="O20" i="189"/>
  <c r="G13" i="186"/>
  <c r="J21" i="188"/>
  <c r="R523" i="181"/>
  <c r="F103" i="184"/>
  <c r="J14" i="180"/>
  <c r="L70" i="182"/>
  <c r="N165" i="185"/>
  <c r="G521" i="185"/>
  <c r="J74" i="188"/>
  <c r="E107" i="188"/>
  <c r="C366" i="189"/>
  <c r="S490" i="185"/>
  <c r="K446" i="177"/>
  <c r="S548" i="181"/>
  <c r="B197" i="181"/>
  <c r="G27" i="186"/>
  <c r="S544" i="185"/>
  <c r="F77" i="184"/>
  <c r="G598" i="181"/>
  <c r="AA46" i="190"/>
  <c r="C598" i="189"/>
  <c r="W418" i="189"/>
  <c r="C174" i="181"/>
  <c r="V546" i="185"/>
  <c r="Q30" i="190"/>
  <c r="G397" i="181"/>
  <c r="K273" i="189"/>
  <c r="J169" i="185"/>
  <c r="W597" i="185"/>
  <c r="S369" i="189"/>
  <c r="C140" i="185"/>
  <c r="B397" i="185"/>
  <c r="J345" i="189"/>
  <c r="C349" i="189"/>
  <c r="K349" i="185"/>
  <c r="J494" i="189"/>
  <c r="F592" i="189"/>
  <c r="W370" i="185"/>
  <c r="J323" i="189"/>
  <c r="W319" i="185"/>
  <c r="F165" i="181"/>
  <c r="J340" i="185"/>
  <c r="J109" i="188"/>
  <c r="W493" i="171"/>
  <c r="I48" i="180"/>
  <c r="O218" i="185"/>
  <c r="J545" i="177"/>
  <c r="V270" i="185"/>
  <c r="F25" i="180"/>
  <c r="V519" i="185"/>
  <c r="V522" i="189"/>
  <c r="K116" i="188"/>
  <c r="AA65" i="178"/>
  <c r="F135" i="184"/>
  <c r="V121" i="189"/>
  <c r="L11" i="190"/>
  <c r="W391" i="189"/>
  <c r="E34" i="188"/>
  <c r="J516" i="189"/>
  <c r="J119" i="184"/>
  <c r="K292" i="181"/>
  <c r="G546" i="185"/>
  <c r="W169" i="173"/>
  <c r="K63" i="188"/>
  <c r="B71" i="181"/>
  <c r="F340" i="185"/>
  <c r="K142" i="189"/>
  <c r="F73" i="185"/>
  <c r="S440" i="185"/>
  <c r="B440" i="185"/>
  <c r="N294" i="189"/>
  <c r="N116" i="181"/>
  <c r="F472" i="177"/>
  <c r="S571" i="185"/>
  <c r="L79" i="188"/>
  <c r="J149" i="188"/>
  <c r="L68" i="180"/>
  <c r="J21" i="180"/>
  <c r="J244" i="189"/>
  <c r="L87" i="190"/>
  <c r="N96" i="181"/>
  <c r="F96" i="185"/>
  <c r="N390" i="189"/>
  <c r="W473" i="185"/>
  <c r="L8" i="190"/>
  <c r="N41" i="189"/>
  <c r="V42" i="181"/>
  <c r="K593" i="185"/>
  <c r="F399" i="189"/>
  <c r="AA123" i="190"/>
  <c r="B17" i="185"/>
  <c r="K569" i="185"/>
  <c r="F113" i="188"/>
  <c r="C468" i="189"/>
  <c r="AA149" i="186"/>
  <c r="F108" i="188"/>
  <c r="N191" i="185"/>
  <c r="O247" i="181"/>
  <c r="N567" i="189"/>
  <c r="S297" i="189"/>
  <c r="G90" i="190"/>
  <c r="Q26" i="186"/>
  <c r="G318" i="181"/>
  <c r="N17" i="189"/>
  <c r="W216" i="189"/>
  <c r="J72" i="188"/>
  <c r="V516" i="185"/>
  <c r="W492" i="181"/>
  <c r="F117" i="189"/>
  <c r="K518" i="185"/>
  <c r="Q129" i="186"/>
  <c r="J322" i="185"/>
  <c r="B92" i="185"/>
  <c r="S423" i="189"/>
  <c r="W222" i="189"/>
  <c r="F217" i="189"/>
  <c r="C498" i="181"/>
  <c r="K221" i="189"/>
  <c r="F45" i="189"/>
  <c r="V56" i="190"/>
  <c r="L64" i="186"/>
  <c r="L128" i="188"/>
  <c r="F123" i="189"/>
  <c r="C290" i="189"/>
  <c r="K58" i="188"/>
  <c r="R195" i="189"/>
  <c r="K473" i="181"/>
  <c r="O243" i="181"/>
  <c r="F41" i="180"/>
  <c r="W196" i="185"/>
  <c r="K143" i="188"/>
  <c r="W93" i="189"/>
  <c r="I127" i="188"/>
  <c r="V12" i="174"/>
  <c r="W146" i="181"/>
  <c r="C442" i="189"/>
  <c r="F147" i="188"/>
  <c r="J496" i="185"/>
  <c r="F169" i="189"/>
  <c r="N519" i="185"/>
  <c r="W340" i="189"/>
  <c r="R123" i="185"/>
  <c r="L12" i="190"/>
  <c r="J22" i="189"/>
  <c r="R165" i="185"/>
  <c r="O249" i="181"/>
  <c r="B466" i="189"/>
  <c r="V105" i="190"/>
  <c r="V70" i="190"/>
  <c r="O424" i="189"/>
  <c r="K46" i="189"/>
  <c r="W371" i="181"/>
  <c r="W415" i="181"/>
  <c r="O398" i="185"/>
  <c r="F19" i="184"/>
  <c r="F367" i="189"/>
  <c r="C70" i="189"/>
  <c r="B216" i="189"/>
  <c r="G40" i="189"/>
  <c r="N243" i="177"/>
  <c r="Q54" i="186"/>
  <c r="I19" i="188"/>
  <c r="C46" i="181"/>
  <c r="O297" i="185"/>
  <c r="L74" i="190"/>
  <c r="C124" i="185"/>
  <c r="V496" i="189"/>
  <c r="V441" i="181"/>
  <c r="Q64" i="186"/>
  <c r="V111" i="190"/>
  <c r="C342" i="185"/>
  <c r="C399" i="181"/>
  <c r="G398" i="185"/>
  <c r="G65" i="186"/>
  <c r="C71" i="189"/>
  <c r="G470" i="189"/>
  <c r="N116" i="185"/>
  <c r="K271" i="189"/>
  <c r="V32" i="190"/>
  <c r="W72" i="185"/>
  <c r="R168" i="189"/>
  <c r="F566" i="185"/>
  <c r="W594" i="185"/>
  <c r="G149" i="190"/>
  <c r="F22" i="189"/>
  <c r="R492" i="185"/>
  <c r="J318" i="177"/>
  <c r="K497" i="185"/>
  <c r="N599" i="181"/>
  <c r="W199" i="185"/>
  <c r="N42" i="189"/>
  <c r="I142" i="184"/>
  <c r="K190" i="173"/>
  <c r="L149" i="186"/>
  <c r="K198" i="177"/>
  <c r="O143" i="185"/>
  <c r="AA142" i="186"/>
  <c r="L29" i="190"/>
  <c r="S569" i="177"/>
  <c r="V73" i="169"/>
  <c r="K515" i="185"/>
  <c r="G366" i="189"/>
  <c r="N23" i="189"/>
  <c r="K415" i="185"/>
  <c r="AA112" i="190"/>
  <c r="B316" i="189"/>
  <c r="AA10" i="182"/>
  <c r="G598" i="185"/>
  <c r="L110" i="190"/>
  <c r="F315" i="189"/>
  <c r="G123" i="185"/>
  <c r="R242" i="189"/>
  <c r="B443" i="185"/>
  <c r="Q70" i="182"/>
  <c r="R368" i="189"/>
  <c r="V299" i="181"/>
  <c r="G51" i="190"/>
  <c r="F73" i="189"/>
  <c r="B222" i="189"/>
  <c r="G398" i="181"/>
  <c r="W267" i="185"/>
  <c r="R299" i="181"/>
  <c r="K106" i="188"/>
  <c r="O343" i="177"/>
  <c r="V43" i="189"/>
  <c r="O590" i="181"/>
  <c r="W121" i="189"/>
  <c r="R549" i="181"/>
  <c r="W520" i="185"/>
  <c r="R240" i="181"/>
  <c r="K467" i="185"/>
  <c r="F294" i="185"/>
  <c r="J124" i="185"/>
  <c r="O416" i="189"/>
  <c r="S421" i="185"/>
  <c r="G393" i="189"/>
  <c r="I71" i="188"/>
  <c r="L28" i="186"/>
  <c r="V419" i="185"/>
  <c r="V545" i="181"/>
  <c r="I84" i="188"/>
  <c r="W43" i="189"/>
  <c r="W70" i="189"/>
  <c r="O393" i="185"/>
  <c r="F371" i="181"/>
  <c r="B422" i="177"/>
  <c r="N540" i="185"/>
  <c r="L116" i="184"/>
  <c r="E33" i="184"/>
  <c r="E43" i="180"/>
  <c r="E19" i="180"/>
  <c r="F291" i="189"/>
  <c r="G369" i="185"/>
  <c r="W520" i="177"/>
  <c r="R597" i="181"/>
  <c r="O599" i="185"/>
  <c r="J22" i="184"/>
  <c r="I35" i="176"/>
  <c r="G144" i="181"/>
  <c r="N474" i="185"/>
  <c r="V50" i="186"/>
  <c r="C417" i="177"/>
  <c r="F148" i="185"/>
  <c r="S542" i="177"/>
  <c r="AA51" i="190"/>
  <c r="K274" i="181"/>
  <c r="S342" i="189"/>
  <c r="K44" i="188"/>
  <c r="B597" i="189"/>
  <c r="J38" i="188"/>
  <c r="S70" i="189"/>
  <c r="F224" i="189"/>
  <c r="K522" i="189"/>
  <c r="K33" i="188"/>
  <c r="J198" i="185"/>
  <c r="S548" i="189"/>
  <c r="F416" i="185"/>
  <c r="F116" i="184"/>
  <c r="F341" i="185"/>
  <c r="V444" i="189"/>
  <c r="B95" i="189"/>
  <c r="L38" i="184"/>
  <c r="O568" i="181"/>
  <c r="G498" i="185"/>
  <c r="K6" i="188"/>
  <c r="V122" i="190"/>
  <c r="O249" i="189"/>
  <c r="S340" i="189"/>
  <c r="O445" i="185"/>
  <c r="R473" i="189"/>
  <c r="G96" i="185"/>
  <c r="F372" i="189"/>
  <c r="J140" i="189"/>
  <c r="F322" i="181"/>
  <c r="C124" i="189"/>
  <c r="V110" i="186"/>
  <c r="R220" i="185"/>
  <c r="V143" i="186"/>
  <c r="K111" i="188"/>
  <c r="N293" i="185"/>
  <c r="Q26" i="190"/>
  <c r="R441" i="173"/>
  <c r="C569" i="177"/>
  <c r="N521" i="185"/>
  <c r="F88" i="188"/>
  <c r="V27" i="182"/>
  <c r="V28" i="186"/>
  <c r="V141" i="186"/>
  <c r="K248" i="189"/>
  <c r="V542" i="189"/>
  <c r="K15" i="188"/>
  <c r="K14" i="188"/>
  <c r="J349" i="189"/>
  <c r="N296" i="185"/>
  <c r="F345" i="189"/>
  <c r="C449" i="185"/>
  <c r="J48" i="184"/>
  <c r="R269" i="185"/>
  <c r="V219" i="185"/>
  <c r="F34" i="188"/>
  <c r="F317" i="181"/>
  <c r="L90" i="182"/>
  <c r="V272" i="189"/>
  <c r="J98" i="189"/>
  <c r="K113" i="184"/>
  <c r="O446" i="185"/>
  <c r="G220" i="177"/>
  <c r="W270" i="181"/>
  <c r="R346" i="181"/>
  <c r="Q29" i="190"/>
  <c r="C315" i="185"/>
  <c r="J16" i="189"/>
  <c r="N341" i="189"/>
  <c r="L105" i="190"/>
  <c r="S47" i="185"/>
  <c r="V45" i="190"/>
  <c r="G273" i="185"/>
  <c r="W474" i="177"/>
  <c r="F449" i="189"/>
  <c r="W246" i="185"/>
  <c r="S372" i="185"/>
  <c r="F170" i="185"/>
  <c r="C447" i="189"/>
  <c r="J396" i="181"/>
  <c r="V90" i="189"/>
  <c r="N568" i="185"/>
  <c r="I12" i="188"/>
  <c r="O194" i="185"/>
  <c r="W195" i="189"/>
  <c r="K149" i="189"/>
  <c r="J471" i="181"/>
  <c r="G422" i="185"/>
  <c r="C367" i="185"/>
  <c r="L14" i="186"/>
  <c r="J240" i="189"/>
  <c r="V67" i="189"/>
  <c r="B247" i="189"/>
  <c r="G66" i="186"/>
  <c r="C170" i="189"/>
  <c r="V14" i="182"/>
  <c r="E129" i="188"/>
  <c r="V294" i="181"/>
  <c r="N344" i="185"/>
  <c r="F115" i="188"/>
  <c r="I61" i="188"/>
  <c r="B469" i="185"/>
  <c r="N319" i="189"/>
  <c r="F149" i="184"/>
  <c r="J28" i="188"/>
  <c r="C115" i="189"/>
  <c r="O299" i="185"/>
  <c r="R342" i="181"/>
  <c r="S423" i="181"/>
  <c r="J68" i="189"/>
  <c r="J447" i="189"/>
  <c r="B599" i="189"/>
  <c r="K40" i="188"/>
  <c r="Q52" i="186"/>
  <c r="C571" i="177"/>
  <c r="E63" i="184"/>
  <c r="F121" i="184"/>
  <c r="R493" i="185"/>
  <c r="V90" i="186"/>
  <c r="E131" i="188"/>
  <c r="G497" i="181"/>
  <c r="L59" i="188"/>
  <c r="W70" i="185"/>
  <c r="K36" i="188"/>
  <c r="AA90" i="186"/>
  <c r="Q48" i="190"/>
  <c r="G442" i="181"/>
  <c r="B295" i="189"/>
  <c r="J445" i="189"/>
  <c r="R390" i="189"/>
  <c r="AA13" i="190"/>
  <c r="K320" i="189"/>
  <c r="I80" i="188"/>
  <c r="E75" i="184"/>
  <c r="E54" i="188"/>
  <c r="N591" i="185"/>
  <c r="K249" i="189"/>
  <c r="S320" i="189"/>
  <c r="B342" i="189"/>
  <c r="J416" i="181"/>
  <c r="F141" i="189"/>
  <c r="B49" i="185"/>
  <c r="F44" i="188"/>
  <c r="W544" i="185"/>
  <c r="W190" i="185"/>
  <c r="B344" i="185"/>
  <c r="G102" i="178"/>
  <c r="V293" i="189"/>
  <c r="V422" i="189"/>
  <c r="L10" i="186"/>
  <c r="V548" i="189"/>
  <c r="F110" i="188"/>
  <c r="F53" i="184"/>
  <c r="N15" i="181"/>
  <c r="C293" i="185"/>
  <c r="V71" i="189"/>
  <c r="G342" i="185"/>
  <c r="V544" i="185"/>
  <c r="AA29" i="186"/>
  <c r="S97" i="189"/>
  <c r="G496" i="189"/>
  <c r="G322" i="189"/>
  <c r="K12" i="188"/>
  <c r="S68" i="185"/>
  <c r="B394" i="181"/>
  <c r="V7" i="190"/>
  <c r="B494" i="185"/>
  <c r="K139" i="188"/>
  <c r="O48" i="189"/>
  <c r="J92" i="188"/>
  <c r="L32" i="186"/>
  <c r="G142" i="190"/>
  <c r="V68" i="186"/>
  <c r="E89" i="184"/>
  <c r="R568" i="189"/>
  <c r="K295" i="189"/>
  <c r="L113" i="188"/>
  <c r="J598" i="181"/>
  <c r="G128" i="190"/>
  <c r="J166" i="189"/>
  <c r="I13" i="188"/>
  <c r="V26" i="178"/>
  <c r="G144" i="190"/>
  <c r="V574" i="189"/>
  <c r="O469" i="189"/>
  <c r="O367" i="189"/>
  <c r="K36" i="184"/>
  <c r="Q12" i="186"/>
  <c r="O548" i="189"/>
  <c r="E120" i="188"/>
  <c r="O295" i="185"/>
  <c r="K596" i="185"/>
  <c r="L114" i="184"/>
  <c r="L104" i="188"/>
  <c r="J272" i="189"/>
  <c r="R190" i="185"/>
  <c r="B290" i="189"/>
  <c r="V34" i="190"/>
  <c r="E17" i="188"/>
  <c r="G422" i="189"/>
  <c r="R224" i="189"/>
  <c r="S496" i="181"/>
  <c r="C222" i="189"/>
  <c r="S595" i="189"/>
  <c r="B45" i="189"/>
  <c r="K26" i="184"/>
  <c r="F78" i="188"/>
  <c r="W242" i="189"/>
  <c r="C24" i="189"/>
  <c r="N274" i="185"/>
  <c r="L150" i="182"/>
  <c r="W41" i="185"/>
  <c r="G123" i="190"/>
  <c r="G94" i="190"/>
  <c r="W274" i="185"/>
  <c r="G37" i="186"/>
  <c r="B116" i="189"/>
  <c r="N117" i="189"/>
  <c r="K19" i="188"/>
  <c r="V393" i="177"/>
  <c r="O365" i="189"/>
  <c r="K121" i="180"/>
  <c r="V267" i="189"/>
  <c r="G415" i="185"/>
  <c r="J369" i="189"/>
  <c r="S249" i="181"/>
  <c r="J493" i="189"/>
  <c r="E110" i="184"/>
  <c r="V443" i="185"/>
  <c r="Q88" i="190"/>
  <c r="K72" i="188"/>
  <c r="F41" i="189"/>
  <c r="N542" i="189"/>
  <c r="B570" i="189"/>
  <c r="J470" i="189"/>
  <c r="O519" i="181"/>
  <c r="I76" i="188"/>
  <c r="B143" i="189"/>
  <c r="C516" i="189"/>
  <c r="B441" i="181"/>
  <c r="F69" i="184"/>
  <c r="L102" i="186"/>
  <c r="B516" i="189"/>
  <c r="F242" i="185"/>
  <c r="J247" i="185"/>
  <c r="J19" i="184"/>
  <c r="B322" i="185"/>
  <c r="F543" i="177"/>
  <c r="N597" i="189"/>
  <c r="S273" i="189"/>
  <c r="J420" i="185"/>
  <c r="J266" i="177"/>
  <c r="N469" i="177"/>
  <c r="K499" i="189"/>
  <c r="S199" i="185"/>
  <c r="K399" i="181"/>
  <c r="N122" i="185"/>
  <c r="J103" i="184"/>
  <c r="B467" i="189"/>
  <c r="O423" i="189"/>
  <c r="W444" i="189"/>
  <c r="V494" i="189"/>
  <c r="L151" i="186"/>
  <c r="W197" i="189"/>
  <c r="E147" i="188"/>
  <c r="J218" i="181"/>
  <c r="G591" i="181"/>
  <c r="J87" i="184"/>
  <c r="S321" i="185"/>
  <c r="N20" i="189"/>
  <c r="N343" i="181"/>
  <c r="N590" i="181"/>
  <c r="S46" i="181"/>
  <c r="R574" i="189"/>
  <c r="J469" i="181"/>
  <c r="B599" i="185"/>
  <c r="F440" i="185"/>
  <c r="J495" i="185"/>
  <c r="B22" i="189"/>
  <c r="R494" i="189"/>
  <c r="J420" i="189"/>
  <c r="K114" i="188"/>
  <c r="V16" i="186"/>
  <c r="V465" i="185"/>
  <c r="S146" i="181"/>
  <c r="B15" i="185"/>
  <c r="L87" i="180"/>
  <c r="K105" i="188"/>
  <c r="J20" i="184"/>
  <c r="R474" i="185"/>
  <c r="G599" i="181"/>
  <c r="K599" i="185"/>
  <c r="S148" i="181"/>
  <c r="B216" i="177"/>
  <c r="J72" i="177"/>
  <c r="C344" i="189"/>
  <c r="J324" i="189"/>
  <c r="W395" i="189"/>
  <c r="F43" i="189"/>
  <c r="N291" i="189"/>
  <c r="J116" i="184"/>
  <c r="F541" i="189"/>
  <c r="J146" i="184"/>
  <c r="B99" i="189"/>
  <c r="F58" i="188"/>
  <c r="K50" i="184"/>
  <c r="F522" i="181"/>
  <c r="K572" i="185"/>
  <c r="O368" i="189"/>
  <c r="S72" i="189"/>
  <c r="J55" i="180"/>
  <c r="B396" i="185"/>
  <c r="G595" i="189"/>
  <c r="E51" i="184"/>
  <c r="G244" i="185"/>
  <c r="W40" i="189"/>
  <c r="O69" i="189"/>
  <c r="J521" i="181"/>
  <c r="B349" i="185"/>
  <c r="O290" i="189"/>
  <c r="V469" i="181"/>
  <c r="C294" i="185"/>
  <c r="G217" i="185"/>
  <c r="K270" i="181"/>
  <c r="J32" i="176"/>
  <c r="W118" i="181"/>
  <c r="O96" i="189"/>
  <c r="L132" i="188"/>
  <c r="V344" i="185"/>
  <c r="S267" i="177"/>
  <c r="G122" i="174"/>
  <c r="R321" i="177"/>
  <c r="F448" i="177"/>
  <c r="L10" i="188"/>
  <c r="K392" i="185"/>
  <c r="K98" i="189"/>
  <c r="C445" i="189"/>
  <c r="L133" i="188"/>
  <c r="G132" i="186"/>
  <c r="G420" i="189"/>
  <c r="C65" i="189"/>
  <c r="R144" i="185"/>
  <c r="B115" i="185"/>
  <c r="K45" i="189"/>
  <c r="S115" i="185"/>
  <c r="C148" i="189"/>
  <c r="L19" i="180"/>
  <c r="C65" i="185"/>
  <c r="G96" i="189"/>
  <c r="Q34" i="186"/>
  <c r="R443" i="185"/>
  <c r="J124" i="188"/>
  <c r="G75" i="186"/>
  <c r="L11" i="184"/>
  <c r="C542" i="185"/>
  <c r="K193" i="189"/>
  <c r="B41" i="185"/>
  <c r="L125" i="188"/>
  <c r="B547" i="185"/>
  <c r="V446" i="185"/>
  <c r="K323" i="185"/>
  <c r="F468" i="189"/>
  <c r="F71" i="189"/>
  <c r="G573" i="181"/>
  <c r="J96" i="188"/>
  <c r="E70" i="184"/>
  <c r="E128" i="188"/>
  <c r="R391" i="185"/>
  <c r="N316" i="185"/>
  <c r="N243" i="185"/>
  <c r="G104" i="190"/>
  <c r="G151" i="182"/>
  <c r="K95" i="185"/>
  <c r="E15" i="180"/>
  <c r="J62" i="188"/>
  <c r="V295" i="185"/>
  <c r="E121" i="176"/>
  <c r="Q126" i="182"/>
  <c r="O341" i="181"/>
  <c r="G31" i="190"/>
  <c r="C265" i="181"/>
  <c r="V68" i="189"/>
  <c r="F116" i="189"/>
  <c r="AA27" i="182"/>
  <c r="I17" i="184"/>
  <c r="L84" i="188"/>
  <c r="G143" i="189"/>
  <c r="F299" i="189"/>
  <c r="W347" i="189"/>
  <c r="G46" i="178"/>
  <c r="N271" i="181"/>
  <c r="V122" i="189"/>
  <c r="C544" i="185"/>
  <c r="S573" i="185"/>
  <c r="L7" i="180"/>
  <c r="K99" i="181"/>
  <c r="F141" i="188"/>
  <c r="W471" i="177"/>
  <c r="S241" i="177"/>
  <c r="R266" i="185"/>
  <c r="V596" i="189"/>
  <c r="V36" i="190"/>
  <c r="K94" i="185"/>
  <c r="F31" i="188"/>
  <c r="J266" i="185"/>
  <c r="F51" i="188"/>
  <c r="B473" i="181"/>
  <c r="S324" i="189"/>
  <c r="O392" i="185"/>
  <c r="B292" i="189"/>
  <c r="J74" i="185"/>
  <c r="F521" i="185"/>
  <c r="AA142" i="190"/>
  <c r="C465" i="189"/>
  <c r="F147" i="177"/>
  <c r="G269" i="189"/>
  <c r="F320" i="189"/>
  <c r="B169" i="181"/>
  <c r="F121" i="180"/>
  <c r="S416" i="189"/>
  <c r="K136" i="184"/>
  <c r="L28" i="182"/>
  <c r="C171" i="189"/>
  <c r="AA56" i="182"/>
  <c r="C415" i="185"/>
  <c r="G594" i="189"/>
  <c r="C595" i="189"/>
  <c r="Q35" i="182"/>
  <c r="N524" i="189"/>
  <c r="R197" i="185"/>
  <c r="S90" i="181"/>
  <c r="K51" i="184"/>
  <c r="G222" i="181"/>
  <c r="O118" i="185"/>
  <c r="L30" i="184"/>
  <c r="F549" i="185"/>
  <c r="K198" i="181"/>
  <c r="K37" i="176"/>
  <c r="B15" i="189"/>
  <c r="R241" i="185"/>
  <c r="K391" i="177"/>
  <c r="F399" i="185"/>
  <c r="O444" i="189"/>
  <c r="C569" i="181"/>
  <c r="G223" i="185"/>
  <c r="C518" i="185"/>
  <c r="R140" i="181"/>
  <c r="AA30" i="182"/>
  <c r="O321" i="177"/>
  <c r="I75" i="188"/>
  <c r="G520" i="185"/>
  <c r="G574" i="181"/>
  <c r="W122" i="189"/>
  <c r="G540" i="181"/>
  <c r="E113" i="188"/>
  <c r="J390" i="185"/>
  <c r="R372" i="189"/>
  <c r="O370" i="185"/>
  <c r="I139" i="184"/>
  <c r="V469" i="185"/>
  <c r="B343" i="189"/>
  <c r="L104" i="186"/>
  <c r="V52" i="186"/>
  <c r="V215" i="185"/>
  <c r="G323" i="185"/>
  <c r="V108" i="190"/>
  <c r="G299" i="189"/>
  <c r="R195" i="185"/>
  <c r="S240" i="189"/>
  <c r="W367" i="189"/>
  <c r="O74" i="181"/>
  <c r="J95" i="185"/>
  <c r="J347" i="181"/>
  <c r="O67" i="185"/>
  <c r="S365" i="185"/>
  <c r="S272" i="185"/>
  <c r="K374" i="185"/>
  <c r="B346" i="185"/>
  <c r="W68" i="189"/>
  <c r="E66" i="184"/>
  <c r="C166" i="189"/>
  <c r="R71" i="185"/>
  <c r="R218" i="181"/>
  <c r="S523" i="177"/>
  <c r="AA55" i="182"/>
  <c r="I10" i="188"/>
  <c r="N245" i="185"/>
  <c r="V89" i="186"/>
  <c r="G247" i="189"/>
  <c r="K165" i="189"/>
  <c r="R395" i="185"/>
  <c r="J135" i="188"/>
  <c r="J99" i="189"/>
  <c r="J194" i="189"/>
  <c r="G10" i="190"/>
  <c r="B274" i="189"/>
  <c r="I109" i="184"/>
  <c r="E109" i="184"/>
  <c r="N548" i="189"/>
  <c r="K144" i="180"/>
  <c r="B546" i="189"/>
  <c r="V269" i="189"/>
  <c r="F113" i="176"/>
  <c r="K216" i="185"/>
  <c r="G567" i="189"/>
  <c r="V17" i="182"/>
  <c r="O470" i="189"/>
  <c r="W192" i="173"/>
  <c r="K93" i="189"/>
  <c r="K95" i="189"/>
  <c r="J120" i="188"/>
  <c r="W166" i="185"/>
  <c r="K540" i="189"/>
  <c r="S349" i="189"/>
  <c r="E124" i="188"/>
  <c r="B167" i="181"/>
  <c r="G15" i="189"/>
  <c r="K47" i="188"/>
  <c r="F19" i="189"/>
  <c r="L26" i="184"/>
  <c r="R45" i="181"/>
  <c r="C248" i="181"/>
  <c r="L64" i="182"/>
  <c r="C198" i="185"/>
  <c r="K444" i="189"/>
  <c r="O69" i="185"/>
  <c r="N392" i="185"/>
  <c r="G23" i="185"/>
  <c r="F96" i="184"/>
  <c r="R599" i="189"/>
  <c r="L136" i="188"/>
  <c r="R245" i="189"/>
  <c r="N97" i="189"/>
  <c r="R42" i="189"/>
  <c r="R424" i="173"/>
  <c r="F346" i="177"/>
  <c r="N70" i="189"/>
  <c r="L56" i="182"/>
  <c r="F123" i="185"/>
  <c r="V15" i="178"/>
  <c r="B448" i="185"/>
  <c r="L12" i="184"/>
  <c r="G345" i="189"/>
  <c r="N595" i="167"/>
  <c r="L12" i="186"/>
  <c r="R596" i="181"/>
  <c r="E97" i="188"/>
  <c r="K391" i="181"/>
  <c r="F81" i="180"/>
  <c r="J319" i="189"/>
  <c r="S542" i="185"/>
  <c r="F242" i="189"/>
  <c r="W142" i="189"/>
  <c r="K129" i="188"/>
  <c r="O566" i="177"/>
  <c r="K57" i="184"/>
  <c r="V572" i="181"/>
  <c r="F88" i="180"/>
  <c r="I118" i="184"/>
  <c r="L41" i="184"/>
  <c r="V422" i="181"/>
  <c r="AA91" i="182"/>
  <c r="F149" i="181"/>
  <c r="K22" i="184"/>
  <c r="C270" i="189"/>
  <c r="K595" i="181"/>
  <c r="V33" i="182"/>
  <c r="V517" i="185"/>
  <c r="E124" i="180"/>
  <c r="N115" i="185"/>
  <c r="O570" i="181"/>
  <c r="O219" i="189"/>
  <c r="K110" i="188"/>
  <c r="L18" i="176"/>
  <c r="S592" i="185"/>
  <c r="AA16" i="182"/>
  <c r="AA149" i="190"/>
  <c r="C417" i="189"/>
  <c r="G26" i="186"/>
  <c r="AA127" i="190"/>
  <c r="F57" i="184"/>
  <c r="B148" i="185"/>
  <c r="L73" i="190"/>
  <c r="S322" i="185"/>
  <c r="K116" i="189"/>
  <c r="N246" i="185"/>
  <c r="O218" i="181"/>
  <c r="S349" i="185"/>
  <c r="S294" i="189"/>
  <c r="K128" i="188"/>
  <c r="G322" i="185"/>
  <c r="W473" i="181"/>
  <c r="F84" i="188"/>
  <c r="E148" i="188"/>
  <c r="V12" i="186"/>
  <c r="V21" i="185"/>
  <c r="B591" i="185"/>
  <c r="AA129" i="186"/>
  <c r="F191" i="185"/>
  <c r="W167" i="189"/>
  <c r="O324" i="189"/>
  <c r="F372" i="185"/>
  <c r="F22" i="188"/>
  <c r="F498" i="181"/>
  <c r="Q13" i="186"/>
  <c r="S320" i="185"/>
  <c r="G395" i="189"/>
  <c r="N119" i="181"/>
  <c r="S41" i="189"/>
  <c r="J196" i="189"/>
  <c r="V123" i="178"/>
  <c r="V373" i="185"/>
  <c r="N523" i="185"/>
  <c r="I145" i="184"/>
  <c r="F44" i="189"/>
  <c r="W595" i="185"/>
  <c r="C494" i="189"/>
  <c r="B23" i="173"/>
  <c r="B146" i="185"/>
  <c r="E32" i="188"/>
  <c r="O273" i="181"/>
  <c r="B267" i="185"/>
  <c r="F197" i="189"/>
  <c r="B544" i="181"/>
  <c r="S442" i="189"/>
  <c r="G141" i="190"/>
  <c r="B368" i="189"/>
  <c r="S294" i="185"/>
  <c r="I74" i="180"/>
  <c r="N494" i="185"/>
  <c r="F342" i="185"/>
  <c r="R492" i="173"/>
  <c r="V12" i="190"/>
  <c r="K60" i="184"/>
  <c r="S470" i="189"/>
  <c r="K101" i="184"/>
  <c r="I112" i="184"/>
  <c r="C218" i="181"/>
  <c r="J473" i="189"/>
  <c r="V22" i="185"/>
  <c r="V122" i="185"/>
  <c r="G66" i="178"/>
  <c r="L65" i="186"/>
  <c r="J108" i="176"/>
  <c r="F599" i="189"/>
  <c r="G468" i="181"/>
  <c r="C469" i="185"/>
  <c r="G149" i="185"/>
  <c r="N123" i="181"/>
  <c r="B116" i="173"/>
  <c r="V95" i="185"/>
  <c r="G108" i="182"/>
  <c r="F124" i="185"/>
  <c r="F542" i="189"/>
  <c r="V140" i="177"/>
  <c r="G56" i="190"/>
  <c r="W518" i="189"/>
  <c r="J242" i="189"/>
  <c r="C448" i="189"/>
  <c r="K470" i="189"/>
  <c r="B421" i="189"/>
  <c r="F467" i="189"/>
  <c r="S17" i="181"/>
  <c r="K86" i="184"/>
  <c r="O574" i="189"/>
  <c r="O218" i="189"/>
  <c r="L139" i="184"/>
  <c r="O143" i="181"/>
  <c r="R49" i="169"/>
  <c r="J90" i="189"/>
  <c r="V40" i="181"/>
  <c r="O595" i="181"/>
  <c r="V55" i="190"/>
  <c r="K423" i="185"/>
  <c r="O20" i="181"/>
  <c r="Q36" i="182"/>
  <c r="K132" i="188"/>
  <c r="N192" i="189"/>
  <c r="C242" i="181"/>
  <c r="W423" i="189"/>
  <c r="S440" i="181"/>
  <c r="R391" i="189"/>
  <c r="B241" i="189"/>
  <c r="E10" i="188"/>
  <c r="W191" i="181"/>
  <c r="K142" i="185"/>
  <c r="R546" i="185"/>
  <c r="Q74" i="186"/>
  <c r="J81" i="188"/>
  <c r="I20" i="184"/>
  <c r="L126" i="184"/>
  <c r="J544" i="181"/>
  <c r="L103" i="188"/>
  <c r="V597" i="185"/>
  <c r="K93" i="184"/>
  <c r="G54" i="182"/>
  <c r="K542" i="177"/>
  <c r="R66" i="185"/>
  <c r="W95" i="185"/>
  <c r="I94" i="184"/>
  <c r="J103" i="180"/>
  <c r="V11" i="186"/>
  <c r="S419" i="171"/>
  <c r="Q123" i="190"/>
  <c r="I75" i="180"/>
  <c r="S267" i="189"/>
  <c r="AA130" i="182"/>
  <c r="K516" i="185"/>
  <c r="N445" i="181"/>
  <c r="N121" i="185"/>
  <c r="G324" i="189"/>
  <c r="V441" i="185"/>
  <c r="K148" i="188"/>
  <c r="K123" i="181"/>
  <c r="L128" i="190"/>
  <c r="L117" i="188"/>
  <c r="K418" i="185"/>
  <c r="S249" i="173"/>
  <c r="F147" i="181"/>
  <c r="L89" i="190"/>
  <c r="K40" i="184"/>
  <c r="S144" i="189"/>
  <c r="G394" i="185"/>
  <c r="V92" i="190"/>
  <c r="J147" i="189"/>
  <c r="K102" i="184"/>
  <c r="R597" i="173"/>
  <c r="K465" i="181"/>
  <c r="V19" i="189"/>
  <c r="R497" i="185"/>
  <c r="N249" i="189"/>
  <c r="F142" i="185"/>
  <c r="G54" i="190"/>
  <c r="W341" i="189"/>
  <c r="Q90" i="182"/>
  <c r="V20" i="189"/>
  <c r="F99" i="188"/>
  <c r="AA103" i="186"/>
  <c r="V66" i="189"/>
  <c r="G148" i="186"/>
  <c r="O593" i="189"/>
  <c r="L119" i="188"/>
  <c r="R449" i="181"/>
  <c r="V349" i="181"/>
  <c r="J144" i="185"/>
  <c r="R595" i="181"/>
  <c r="C74" i="185"/>
  <c r="J474" i="177"/>
  <c r="V102" i="186"/>
  <c r="V365" i="181"/>
  <c r="K43" i="185"/>
  <c r="G220" i="181"/>
  <c r="N541" i="189"/>
  <c r="B471" i="189"/>
  <c r="K318" i="185"/>
  <c r="V245" i="189"/>
  <c r="V48" i="190"/>
  <c r="F34" i="184"/>
  <c r="J55" i="188"/>
  <c r="O45" i="189"/>
  <c r="V549" i="185"/>
  <c r="F569" i="185"/>
  <c r="J116" i="188"/>
  <c r="N419" i="189"/>
  <c r="S248" i="189"/>
  <c r="B68" i="181"/>
  <c r="G124" i="181"/>
  <c r="E134" i="188"/>
  <c r="R299" i="189"/>
  <c r="C71" i="185"/>
  <c r="F166" i="185"/>
  <c r="N599" i="185"/>
  <c r="C340" i="181"/>
  <c r="J98" i="181"/>
  <c r="N143" i="189"/>
  <c r="B173" i="185"/>
  <c r="B566" i="181"/>
  <c r="F142" i="188"/>
  <c r="B168" i="181"/>
  <c r="W17" i="185"/>
  <c r="K141" i="185"/>
  <c r="V444" i="185"/>
  <c r="K471" i="189"/>
  <c r="S421" i="189"/>
  <c r="R544" i="189"/>
  <c r="C591" i="185"/>
  <c r="G590" i="177"/>
  <c r="N399" i="189"/>
  <c r="J92" i="185"/>
  <c r="V267" i="185"/>
  <c r="S149" i="189"/>
  <c r="G24" i="181"/>
  <c r="C246" i="189"/>
  <c r="L148" i="186"/>
  <c r="V317" i="189"/>
  <c r="Q85" i="178"/>
  <c r="F443" i="185"/>
  <c r="AA150" i="178"/>
  <c r="F443" i="177"/>
  <c r="B348" i="185"/>
  <c r="W471" i="181"/>
  <c r="J521" i="185"/>
  <c r="F171" i="189"/>
  <c r="C293" i="189"/>
  <c r="O91" i="189"/>
  <c r="Q12" i="190"/>
  <c r="K524" i="185"/>
  <c r="G548" i="189"/>
  <c r="L70" i="180"/>
  <c r="W67" i="181"/>
  <c r="AA87" i="190"/>
  <c r="J45" i="189"/>
  <c r="C496" i="185"/>
  <c r="G499" i="189"/>
  <c r="K147" i="177"/>
  <c r="W449" i="189"/>
  <c r="V44" i="177"/>
  <c r="G373" i="177"/>
  <c r="K248" i="171"/>
  <c r="K590" i="185"/>
  <c r="AA121" i="182"/>
  <c r="E64" i="184"/>
  <c r="K497" i="177"/>
  <c r="F221" i="189"/>
  <c r="N565" i="189"/>
  <c r="L111" i="180"/>
  <c r="K296" i="185"/>
  <c r="B523" i="171"/>
  <c r="F43" i="184"/>
  <c r="N597" i="185"/>
  <c r="C495" i="181"/>
  <c r="K137" i="188"/>
  <c r="R548" i="185"/>
  <c r="K173" i="189"/>
  <c r="K92" i="189"/>
  <c r="F111" i="184"/>
  <c r="C392" i="177"/>
  <c r="V113" i="190"/>
  <c r="J68" i="188"/>
  <c r="K315" i="189"/>
  <c r="O222" i="181"/>
  <c r="O115" i="177"/>
  <c r="G23" i="181"/>
  <c r="B449" i="185"/>
  <c r="B172" i="189"/>
  <c r="C591" i="189"/>
  <c r="K105" i="184"/>
  <c r="O524" i="181"/>
  <c r="C123" i="189"/>
  <c r="R470" i="189"/>
  <c r="N216" i="189"/>
  <c r="O220" i="189"/>
  <c r="R594" i="185"/>
  <c r="B544" i="185"/>
  <c r="W399" i="189"/>
  <c r="I114" i="180"/>
  <c r="S97" i="185"/>
  <c r="O223" i="189"/>
  <c r="Q32" i="178"/>
  <c r="N295" i="185"/>
  <c r="Q113" i="186"/>
  <c r="G121" i="186"/>
  <c r="J365" i="189"/>
  <c r="K122" i="188"/>
  <c r="B243" i="189"/>
  <c r="L144" i="184"/>
  <c r="R273" i="185"/>
  <c r="S217" i="185"/>
  <c r="F444" i="185"/>
  <c r="L47" i="186"/>
  <c r="J35" i="184"/>
  <c r="J491" i="177"/>
  <c r="C570" i="185"/>
  <c r="G490" i="185"/>
  <c r="V99" i="185"/>
  <c r="J115" i="185"/>
  <c r="N65" i="189"/>
  <c r="C196" i="189"/>
  <c r="AA13" i="186"/>
  <c r="K77" i="188"/>
  <c r="S247" i="189"/>
  <c r="O148" i="185"/>
  <c r="I54" i="188"/>
  <c r="K109" i="180"/>
  <c r="F86" i="184"/>
  <c r="R48" i="181"/>
  <c r="V146" i="185"/>
  <c r="L22" i="184"/>
  <c r="C523" i="185"/>
  <c r="Q127" i="174"/>
  <c r="G92" i="189"/>
  <c r="K447" i="181"/>
  <c r="J91" i="184"/>
  <c r="O344" i="185"/>
  <c r="J424" i="189"/>
  <c r="S149" i="185"/>
  <c r="I119" i="180"/>
  <c r="R473" i="185"/>
  <c r="W68" i="185"/>
  <c r="L7" i="190"/>
  <c r="B568" i="189"/>
  <c r="E23" i="188"/>
  <c r="R523" i="189"/>
  <c r="B571" i="185"/>
  <c r="V593" i="189"/>
  <c r="J523" i="177"/>
  <c r="K348" i="177"/>
  <c r="J88" i="188"/>
  <c r="G597" i="181"/>
  <c r="B90" i="185"/>
  <c r="S265" i="177"/>
  <c r="I52" i="188"/>
  <c r="R67" i="181"/>
  <c r="O349" i="189"/>
  <c r="E106" i="184"/>
  <c r="C195" i="177"/>
  <c r="J95" i="189"/>
  <c r="C195" i="185"/>
  <c r="V49" i="189"/>
  <c r="V222" i="189"/>
  <c r="O123" i="189"/>
  <c r="F52" i="184"/>
  <c r="R295" i="181"/>
  <c r="R597" i="185"/>
  <c r="N567" i="173"/>
  <c r="N199" i="189"/>
  <c r="F11" i="188"/>
  <c r="G170" i="185"/>
  <c r="K447" i="189"/>
  <c r="R394" i="177"/>
  <c r="R118" i="181"/>
  <c r="V70" i="182"/>
  <c r="N398" i="181"/>
  <c r="S222" i="189"/>
  <c r="F469" i="189"/>
  <c r="W516" i="189"/>
  <c r="R366" i="169"/>
  <c r="F90" i="188"/>
  <c r="B192" i="189"/>
  <c r="R120" i="189"/>
  <c r="W16" i="185"/>
  <c r="V115" i="181"/>
  <c r="S444" i="181"/>
  <c r="G83" i="182"/>
  <c r="K114" i="184"/>
  <c r="V124" i="178"/>
  <c r="R472" i="177"/>
  <c r="F244" i="185"/>
  <c r="L35" i="178"/>
  <c r="O518" i="185"/>
  <c r="R524" i="177"/>
  <c r="G33" i="178"/>
  <c r="L52" i="186"/>
  <c r="F340" i="189"/>
  <c r="W345" i="189"/>
  <c r="K32" i="188"/>
  <c r="I31" i="184"/>
  <c r="O469" i="185"/>
  <c r="J597" i="177"/>
  <c r="N323" i="185"/>
  <c r="K72" i="184"/>
  <c r="K115" i="188"/>
  <c r="Q146" i="182"/>
  <c r="V523" i="173"/>
  <c r="K319" i="181"/>
  <c r="K45" i="188"/>
  <c r="V88" i="182"/>
  <c r="V593" i="181"/>
  <c r="J515" i="189"/>
  <c r="S265" i="189"/>
  <c r="R97" i="185"/>
  <c r="G366" i="181"/>
  <c r="C571" i="189"/>
  <c r="F148" i="184"/>
  <c r="W169" i="189"/>
  <c r="K340" i="189"/>
  <c r="W344" i="189"/>
  <c r="L135" i="184"/>
  <c r="K30" i="188"/>
  <c r="J345" i="185"/>
  <c r="G222" i="185"/>
  <c r="J374" i="189"/>
  <c r="E8" i="184"/>
  <c r="K98" i="188"/>
  <c r="W390" i="189"/>
  <c r="K41" i="189"/>
  <c r="R221" i="185"/>
  <c r="G549" i="189"/>
  <c r="V173" i="181"/>
  <c r="K244" i="181"/>
  <c r="F498" i="185"/>
  <c r="F15" i="184"/>
  <c r="R324" i="185"/>
  <c r="L110" i="188"/>
  <c r="S474" i="185"/>
  <c r="G224" i="181"/>
  <c r="Q56" i="190"/>
  <c r="S473" i="185"/>
  <c r="G471" i="185"/>
  <c r="W445" i="189"/>
  <c r="K545" i="189"/>
  <c r="F349" i="185"/>
  <c r="W593" i="189"/>
  <c r="R243" i="189"/>
  <c r="J221" i="189"/>
  <c r="K46" i="184"/>
  <c r="J105" i="188"/>
  <c r="B142" i="185"/>
  <c r="AA128" i="186"/>
  <c r="O224" i="189"/>
  <c r="B294" i="181"/>
  <c r="C119" i="181"/>
  <c r="F491" i="177"/>
  <c r="C67" i="189"/>
  <c r="V140" i="190"/>
  <c r="S592" i="189"/>
  <c r="AA8" i="186"/>
  <c r="R444" i="185"/>
  <c r="C268" i="189"/>
  <c r="L26" i="190"/>
  <c r="O493" i="189"/>
  <c r="G125" i="186"/>
  <c r="B567" i="177"/>
  <c r="G544" i="185"/>
  <c r="K393" i="189"/>
  <c r="N196" i="185"/>
  <c r="V53" i="186"/>
  <c r="Q140" i="182"/>
  <c r="B370" i="189"/>
  <c r="K174" i="181"/>
  <c r="J248" i="189"/>
  <c r="E109" i="180"/>
  <c r="C274" i="181"/>
  <c r="K316" i="185"/>
  <c r="O442" i="185"/>
  <c r="C23" i="189"/>
  <c r="K394" i="189"/>
  <c r="I146" i="188"/>
  <c r="G93" i="185"/>
  <c r="F216" i="185"/>
  <c r="J70" i="181"/>
  <c r="S424" i="185"/>
  <c r="J297" i="185"/>
  <c r="C167" i="189"/>
  <c r="J64" i="188"/>
  <c r="B223" i="185"/>
  <c r="G34" i="182"/>
  <c r="L17" i="190"/>
  <c r="N241" i="185"/>
  <c r="E9" i="180"/>
  <c r="F424" i="185"/>
  <c r="K91" i="185"/>
  <c r="F597" i="185"/>
  <c r="K518" i="189"/>
  <c r="O549" i="189"/>
  <c r="J423" i="185"/>
  <c r="N444" i="177"/>
  <c r="B368" i="185"/>
  <c r="W441" i="185"/>
  <c r="K166" i="185"/>
  <c r="G33" i="182"/>
  <c r="L70" i="186"/>
  <c r="C516" i="185"/>
  <c r="C399" i="185"/>
  <c r="J122" i="189"/>
  <c r="I43" i="188"/>
  <c r="C521" i="185"/>
  <c r="O144" i="189"/>
  <c r="G20" i="189"/>
  <c r="V145" i="190"/>
  <c r="O570" i="173"/>
  <c r="J449" i="173"/>
  <c r="K241" i="177"/>
  <c r="K394" i="173"/>
  <c r="W66" i="189"/>
  <c r="N224" i="181"/>
  <c r="W117" i="181"/>
  <c r="L71" i="184"/>
  <c r="Q94" i="182"/>
  <c r="G344" i="185"/>
  <c r="R174" i="185"/>
  <c r="C173" i="189"/>
  <c r="N192" i="185"/>
  <c r="S74" i="185"/>
  <c r="E65" i="184"/>
  <c r="K87" i="188"/>
  <c r="K220" i="189"/>
  <c r="K24" i="188"/>
  <c r="S243" i="181"/>
  <c r="K565" i="185"/>
  <c r="C547" i="185"/>
  <c r="K172" i="185"/>
  <c r="Q36" i="190"/>
  <c r="W149" i="189"/>
  <c r="O73" i="185"/>
  <c r="L97" i="188"/>
  <c r="F466" i="185"/>
  <c r="F240" i="189"/>
  <c r="C120" i="181"/>
  <c r="N393" i="189"/>
  <c r="S569" i="185"/>
  <c r="R597" i="189"/>
  <c r="J31" i="184"/>
  <c r="L6" i="184"/>
  <c r="E112" i="184"/>
  <c r="S466" i="177"/>
  <c r="J99" i="188"/>
  <c r="G270" i="189"/>
  <c r="AA75" i="190"/>
  <c r="C298" i="189"/>
  <c r="L125" i="186"/>
  <c r="K499" i="181"/>
  <c r="L72" i="186"/>
  <c r="R441" i="181"/>
  <c r="R547" i="189"/>
  <c r="V17" i="185"/>
  <c r="V66" i="185"/>
  <c r="B594" i="185"/>
  <c r="L148" i="176"/>
  <c r="G67" i="189"/>
  <c r="G146" i="185"/>
  <c r="E21" i="180"/>
  <c r="L73" i="172"/>
  <c r="J395" i="185"/>
  <c r="L114" i="188"/>
  <c r="W465" i="181"/>
  <c r="S515" i="189"/>
  <c r="O423" i="185"/>
  <c r="C491" i="185"/>
  <c r="V130" i="190"/>
  <c r="G124" i="186"/>
  <c r="V84" i="182"/>
  <c r="K110" i="180"/>
  <c r="C16" i="185"/>
  <c r="V544" i="189"/>
  <c r="AA89" i="186"/>
  <c r="L88" i="182"/>
  <c r="W369" i="181"/>
  <c r="K123" i="180"/>
  <c r="B446" i="181"/>
  <c r="Q71" i="186"/>
  <c r="F108" i="184"/>
  <c r="R319" i="185"/>
  <c r="S372" i="181"/>
  <c r="R390" i="181"/>
  <c r="F490" i="181"/>
  <c r="B445" i="181"/>
  <c r="B290" i="185"/>
  <c r="K92" i="188"/>
  <c r="J37" i="184"/>
  <c r="R98" i="185"/>
  <c r="E100" i="188"/>
  <c r="R167" i="177"/>
  <c r="AA83" i="182"/>
  <c r="J53" i="184"/>
  <c r="G397" i="189"/>
  <c r="S415" i="189"/>
  <c r="J51" i="188"/>
  <c r="R216" i="181"/>
  <c r="F97" i="185"/>
  <c r="K318" i="189"/>
  <c r="J71" i="189"/>
  <c r="R145" i="185"/>
  <c r="R291" i="185"/>
  <c r="J6" i="188"/>
  <c r="R440" i="189"/>
  <c r="S340" i="185"/>
  <c r="L48" i="188"/>
  <c r="B522" i="185"/>
  <c r="Q9" i="190"/>
  <c r="J367" i="189"/>
  <c r="J17" i="181"/>
  <c r="S471" i="189"/>
  <c r="O244" i="185"/>
  <c r="L65" i="190"/>
  <c r="B73" i="185"/>
  <c r="I138" i="184"/>
  <c r="C417" i="181"/>
  <c r="V249" i="189"/>
  <c r="C190" i="181"/>
  <c r="J290" i="185"/>
  <c r="R348" i="185"/>
  <c r="W224" i="185"/>
  <c r="L45" i="190"/>
  <c r="K318" i="173"/>
  <c r="C322" i="181"/>
  <c r="F102" i="180"/>
  <c r="K89" i="188"/>
  <c r="R93" i="185"/>
  <c r="O494" i="189"/>
  <c r="K39" i="188"/>
  <c r="G467" i="185"/>
  <c r="G515" i="185"/>
  <c r="F42" i="189"/>
  <c r="N143" i="185"/>
  <c r="G9" i="182"/>
  <c r="K599" i="181"/>
  <c r="J44" i="177"/>
  <c r="E119" i="184"/>
  <c r="G548" i="185"/>
  <c r="V17" i="181"/>
  <c r="B346" i="181"/>
  <c r="W92" i="181"/>
  <c r="R265" i="185"/>
  <c r="S166" i="185"/>
  <c r="O123" i="181"/>
  <c r="I27" i="188"/>
  <c r="G216" i="189"/>
  <c r="S472" i="189"/>
  <c r="W416" i="185"/>
  <c r="AA49" i="186"/>
  <c r="R294" i="181"/>
  <c r="W19" i="185"/>
  <c r="G72" i="189"/>
  <c r="V69" i="186"/>
  <c r="J61" i="172"/>
  <c r="C372" i="185"/>
  <c r="N549" i="181"/>
  <c r="L39" i="188"/>
  <c r="B266" i="177"/>
  <c r="V316" i="181"/>
  <c r="O93" i="185"/>
  <c r="L100" i="180"/>
  <c r="L60" i="188"/>
  <c r="B591" i="177"/>
  <c r="G272" i="185"/>
  <c r="F67" i="188"/>
  <c r="R398" i="185"/>
  <c r="O95" i="181"/>
  <c r="C220" i="189"/>
  <c r="G90" i="181"/>
  <c r="G145" i="181"/>
  <c r="E89" i="180"/>
  <c r="S398" i="173"/>
  <c r="R467" i="185"/>
  <c r="C518" i="189"/>
  <c r="N499" i="181"/>
  <c r="I9" i="188"/>
  <c r="R445" i="181"/>
  <c r="B346" i="189"/>
  <c r="L91" i="186"/>
  <c r="E81" i="188"/>
  <c r="S194" i="185"/>
  <c r="J85" i="184"/>
  <c r="G574" i="189"/>
  <c r="W120" i="189"/>
  <c r="F566" i="177"/>
  <c r="K128" i="172"/>
  <c r="E49" i="188"/>
  <c r="K31" i="188"/>
  <c r="B20" i="181"/>
  <c r="O197" i="185"/>
  <c r="R70" i="185"/>
  <c r="R547" i="177"/>
  <c r="K82" i="188"/>
  <c r="V28" i="178"/>
  <c r="Q143" i="182"/>
  <c r="C372" i="181"/>
  <c r="L134" i="172"/>
  <c r="C465" i="177"/>
  <c r="G91" i="185"/>
  <c r="W496" i="189"/>
  <c r="N23" i="185"/>
  <c r="B297" i="185"/>
  <c r="B217" i="181"/>
  <c r="I16" i="188"/>
  <c r="W394" i="177"/>
  <c r="E110" i="188"/>
  <c r="G590" i="189"/>
  <c r="J94" i="184"/>
  <c r="S69" i="189"/>
  <c r="G117" i="189"/>
  <c r="B471" i="185"/>
  <c r="N21" i="189"/>
  <c r="G593" i="185"/>
  <c r="C569" i="185"/>
  <c r="B418" i="177"/>
  <c r="G44" i="181"/>
  <c r="R416" i="177"/>
  <c r="W20" i="181"/>
  <c r="J147" i="184"/>
  <c r="N69" i="177"/>
  <c r="F366" i="185"/>
  <c r="J517" i="189"/>
  <c r="F167" i="185"/>
  <c r="W241" i="185"/>
  <c r="W366" i="185"/>
  <c r="S349" i="181"/>
  <c r="J272" i="185"/>
  <c r="R593" i="177"/>
  <c r="O541" i="181"/>
  <c r="L61" i="180"/>
  <c r="L19" i="188"/>
  <c r="B420" i="185"/>
  <c r="N415" i="177"/>
  <c r="G14" i="190"/>
  <c r="G518" i="185"/>
  <c r="F296" i="189"/>
  <c r="J242" i="185"/>
  <c r="O293" i="189"/>
  <c r="J497" i="185"/>
  <c r="E90" i="188"/>
  <c r="AA31" i="186"/>
  <c r="K370" i="173"/>
  <c r="V32" i="186"/>
  <c r="F599" i="177"/>
  <c r="G469" i="177"/>
  <c r="F222" i="181"/>
  <c r="E39" i="184"/>
  <c r="K70" i="189"/>
  <c r="W495" i="181"/>
  <c r="F141" i="184"/>
  <c r="G150" i="174"/>
  <c r="J524" i="185"/>
  <c r="Q90" i="178"/>
  <c r="C597" i="189"/>
  <c r="S593" i="185"/>
  <c r="R421" i="173"/>
  <c r="R49" i="185"/>
  <c r="C598" i="185"/>
  <c r="F74" i="188"/>
  <c r="W170" i="185"/>
  <c r="O171" i="181"/>
  <c r="F324" i="185"/>
  <c r="K397" i="185"/>
  <c r="N90" i="181"/>
  <c r="J18" i="180"/>
  <c r="G271" i="181"/>
  <c r="V113" i="182"/>
  <c r="F103" i="188"/>
  <c r="B567" i="185"/>
  <c r="B190" i="189"/>
  <c r="K315" i="181"/>
  <c r="N315" i="185"/>
  <c r="F145" i="177"/>
  <c r="W521" i="185"/>
  <c r="J36" i="184"/>
  <c r="W243" i="185"/>
  <c r="W596" i="181"/>
  <c r="F245" i="181"/>
  <c r="F90" i="185"/>
  <c r="C74" i="189"/>
  <c r="W93" i="181"/>
  <c r="F419" i="185"/>
  <c r="G247" i="171"/>
  <c r="G292" i="177"/>
  <c r="AA85" i="178"/>
  <c r="J120" i="181"/>
  <c r="F470" i="181"/>
  <c r="N140" i="181"/>
  <c r="B440" i="177"/>
  <c r="J495" i="189"/>
  <c r="B323" i="185"/>
  <c r="O367" i="181"/>
  <c r="G267" i="173"/>
  <c r="K549" i="177"/>
  <c r="O515" i="185"/>
  <c r="R274" i="185"/>
  <c r="J142" i="185"/>
  <c r="L73" i="180"/>
  <c r="K106" i="180"/>
  <c r="R67" i="185"/>
  <c r="N195" i="189"/>
  <c r="G246" i="185"/>
  <c r="K443" i="185"/>
  <c r="F448" i="185"/>
  <c r="B143" i="185"/>
  <c r="Q129" i="182"/>
  <c r="F241" i="181"/>
  <c r="J590" i="185"/>
  <c r="K38" i="188"/>
  <c r="W342" i="189"/>
  <c r="G73" i="190"/>
  <c r="B372" i="181"/>
  <c r="V369" i="185"/>
  <c r="W417" i="181"/>
  <c r="J39" i="188"/>
  <c r="S344" i="189"/>
  <c r="R267" i="185"/>
  <c r="L35" i="174"/>
  <c r="C218" i="185"/>
  <c r="K96" i="189"/>
  <c r="F273" i="189"/>
  <c r="G109" i="186"/>
  <c r="G72" i="185"/>
  <c r="B518" i="189"/>
  <c r="G119" i="177"/>
  <c r="B291" i="189"/>
  <c r="J298" i="189"/>
  <c r="F242" i="181"/>
  <c r="B472" i="189"/>
  <c r="F95" i="177"/>
  <c r="J367" i="181"/>
  <c r="S396" i="185"/>
  <c r="O572" i="185"/>
  <c r="L77" i="184"/>
  <c r="N295" i="189"/>
  <c r="J269" i="189"/>
  <c r="Q84" i="186"/>
  <c r="V571" i="189"/>
  <c r="W298" i="181"/>
  <c r="O144" i="181"/>
  <c r="N215" i="177"/>
  <c r="O141" i="185"/>
  <c r="N170" i="189"/>
  <c r="C345" i="177"/>
  <c r="B465" i="189"/>
  <c r="K522" i="177"/>
  <c r="F19" i="181"/>
  <c r="K61" i="184"/>
  <c r="I45" i="176"/>
  <c r="K317" i="181"/>
  <c r="R490" i="185"/>
  <c r="B266" i="185"/>
  <c r="I131" i="184"/>
  <c r="F73" i="181"/>
  <c r="C215" i="185"/>
  <c r="V545" i="185"/>
  <c r="L45" i="178"/>
  <c r="C67" i="185"/>
  <c r="K517" i="189"/>
  <c r="V68" i="185"/>
  <c r="R547" i="181"/>
  <c r="F126" i="188"/>
  <c r="B520" i="177"/>
  <c r="F518" i="185"/>
  <c r="F65" i="189"/>
  <c r="G90" i="185"/>
  <c r="R542" i="185"/>
  <c r="C443" i="189"/>
  <c r="F68" i="180"/>
  <c r="L125" i="190"/>
  <c r="J565" i="173"/>
  <c r="V167" i="185"/>
  <c r="F93" i="188"/>
  <c r="V83" i="190"/>
  <c r="S141" i="185"/>
  <c r="AA48" i="182"/>
  <c r="B193" i="189"/>
  <c r="E133" i="176"/>
  <c r="B493" i="177"/>
  <c r="N73" i="181"/>
  <c r="N417" i="189"/>
  <c r="F519" i="185"/>
  <c r="B249" i="189"/>
  <c r="F61" i="176"/>
  <c r="F568" i="177"/>
  <c r="K566" i="181"/>
  <c r="R469" i="177"/>
  <c r="O569" i="177"/>
  <c r="AA11" i="182"/>
  <c r="B247" i="185"/>
  <c r="F64" i="180"/>
  <c r="F117" i="181"/>
  <c r="B417" i="185"/>
  <c r="I29" i="184"/>
  <c r="G17" i="186"/>
  <c r="O170" i="177"/>
  <c r="V71" i="185"/>
  <c r="AA146" i="182"/>
  <c r="G140" i="181"/>
  <c r="G443" i="189"/>
  <c r="V396" i="189"/>
  <c r="Q111" i="190"/>
  <c r="L119" i="180"/>
  <c r="K54" i="184"/>
  <c r="K399" i="177"/>
  <c r="K7" i="184"/>
  <c r="R417" i="189"/>
  <c r="C120" i="189"/>
  <c r="F568" i="181"/>
  <c r="Q91" i="182"/>
  <c r="AA34" i="182"/>
  <c r="B193" i="181"/>
  <c r="S223" i="185"/>
  <c r="G542" i="185"/>
  <c r="L26" i="188"/>
  <c r="S471" i="181"/>
  <c r="E85" i="188"/>
  <c r="V97" i="185"/>
  <c r="K81" i="188"/>
  <c r="O366" i="189"/>
  <c r="I53" i="184"/>
  <c r="S141" i="177"/>
  <c r="W144" i="189"/>
  <c r="J41" i="181"/>
  <c r="J133" i="188"/>
  <c r="V544" i="181"/>
  <c r="B470" i="181"/>
  <c r="E10" i="184"/>
  <c r="F221" i="181"/>
  <c r="N367" i="185"/>
  <c r="I66" i="184"/>
  <c r="F266" i="185"/>
  <c r="O540" i="185"/>
  <c r="C124" i="181"/>
  <c r="G270" i="177"/>
  <c r="J499" i="185"/>
  <c r="B16" i="189"/>
  <c r="F97" i="177"/>
  <c r="L38" i="188"/>
  <c r="G346" i="185"/>
  <c r="B546" i="177"/>
  <c r="K266" i="185"/>
  <c r="Q84" i="182"/>
  <c r="L28" i="184"/>
  <c r="J573" i="185"/>
  <c r="O499" i="181"/>
  <c r="F497" i="177"/>
  <c r="Q55" i="190"/>
  <c r="K449" i="185"/>
  <c r="N467" i="185"/>
  <c r="B67" i="185"/>
  <c r="L64" i="190"/>
  <c r="V593" i="185"/>
  <c r="R147" i="181"/>
  <c r="W492" i="185"/>
  <c r="G19" i="185"/>
  <c r="R93" i="189"/>
  <c r="J245" i="177"/>
  <c r="R524" i="185"/>
  <c r="F315" i="177"/>
  <c r="V194" i="185"/>
  <c r="C365" i="185"/>
  <c r="I78" i="188"/>
  <c r="C418" i="189"/>
  <c r="C44" i="185"/>
  <c r="W69" i="181"/>
  <c r="K466" i="185"/>
  <c r="F273" i="185"/>
  <c r="G417" i="185"/>
  <c r="Q94" i="178"/>
  <c r="R471" i="181"/>
  <c r="B548" i="181"/>
  <c r="G393" i="181"/>
  <c r="K549" i="185"/>
  <c r="V491" i="185"/>
  <c r="O195" i="185"/>
  <c r="G42" i="189"/>
  <c r="B116" i="181"/>
  <c r="E113" i="184"/>
  <c r="N191" i="189"/>
  <c r="C599" i="185"/>
  <c r="N366" i="185"/>
  <c r="I29" i="176"/>
  <c r="W416" i="181"/>
  <c r="E43" i="188"/>
  <c r="B23" i="185"/>
  <c r="J398" i="181"/>
  <c r="G523" i="177"/>
  <c r="B223" i="181"/>
  <c r="V444" i="177"/>
  <c r="F515" i="177"/>
  <c r="F296" i="185"/>
  <c r="N190" i="185"/>
  <c r="C291" i="189"/>
  <c r="S21" i="189"/>
  <c r="G470" i="181"/>
  <c r="I24" i="170"/>
  <c r="I73" i="184"/>
  <c r="C295" i="189"/>
  <c r="C466" i="185"/>
  <c r="B566" i="185"/>
  <c r="J136" i="184"/>
  <c r="I142" i="180"/>
  <c r="C549" i="181"/>
  <c r="G89" i="178"/>
  <c r="K291" i="181"/>
  <c r="V241" i="185"/>
  <c r="O341" i="185"/>
  <c r="C122" i="181"/>
  <c r="S396" i="181"/>
  <c r="K134" i="180"/>
  <c r="AA75" i="186"/>
  <c r="I96" i="184"/>
  <c r="C95" i="173"/>
  <c r="Q130" i="186"/>
  <c r="K59" i="180"/>
  <c r="K35" i="188"/>
  <c r="R496" i="177"/>
  <c r="J496" i="181"/>
  <c r="S545" i="185"/>
  <c r="N544" i="181"/>
  <c r="G444" i="181"/>
  <c r="L111" i="184"/>
  <c r="L31" i="190"/>
  <c r="S41" i="185"/>
  <c r="B195" i="185"/>
  <c r="K24" i="180"/>
  <c r="G590" i="185"/>
  <c r="AA33" i="190"/>
  <c r="O346" i="185"/>
  <c r="K141" i="188"/>
  <c r="R122" i="181"/>
  <c r="G126" i="190"/>
  <c r="J566" i="185"/>
  <c r="K546" i="185"/>
  <c r="L7" i="184"/>
  <c r="G449" i="185"/>
  <c r="O474" i="181"/>
  <c r="O99" i="185"/>
  <c r="V442" i="189"/>
  <c r="B124" i="185"/>
  <c r="R119" i="177"/>
  <c r="K221" i="185"/>
  <c r="K23" i="176"/>
  <c r="L85" i="176"/>
  <c r="J245" i="189"/>
  <c r="O172" i="185"/>
  <c r="AA145" i="190"/>
  <c r="G541" i="181"/>
  <c r="B220" i="189"/>
  <c r="B495" i="185"/>
  <c r="K243" i="185"/>
  <c r="K320" i="181"/>
  <c r="V294" i="185"/>
  <c r="F129" i="180"/>
  <c r="E93" i="184"/>
  <c r="G85" i="174"/>
  <c r="J465" i="189"/>
  <c r="G245" i="185"/>
  <c r="S199" i="189"/>
  <c r="F319" i="185"/>
  <c r="K28" i="184"/>
  <c r="G447" i="181"/>
  <c r="C418" i="185"/>
  <c r="L56" i="184"/>
  <c r="K123" i="189"/>
  <c r="S67" i="181"/>
  <c r="N467" i="189"/>
  <c r="N145" i="185"/>
  <c r="W223" i="185"/>
  <c r="L26" i="178"/>
  <c r="J100" i="180"/>
  <c r="R371" i="185"/>
  <c r="R470" i="181"/>
  <c r="F83" i="188"/>
  <c r="F220" i="189"/>
  <c r="Q53" i="186"/>
  <c r="G84" i="178"/>
  <c r="E86" i="188"/>
  <c r="V64" i="174"/>
  <c r="K148" i="184"/>
  <c r="F18" i="181"/>
  <c r="O548" i="185"/>
  <c r="I32" i="188"/>
  <c r="J137" i="188"/>
  <c r="K420" i="181"/>
  <c r="F85" i="180"/>
  <c r="B374" i="185"/>
  <c r="F123" i="188"/>
  <c r="F9" i="172"/>
  <c r="Q69" i="186"/>
  <c r="AA11" i="186"/>
  <c r="O373" i="189"/>
  <c r="K78" i="188"/>
  <c r="J65" i="189"/>
  <c r="I11" i="180"/>
  <c r="I41" i="188"/>
  <c r="K80" i="188"/>
  <c r="J99" i="181"/>
  <c r="F398" i="177"/>
  <c r="K27" i="188"/>
  <c r="J96" i="180"/>
  <c r="J492" i="177"/>
  <c r="O123" i="185"/>
  <c r="J421" i="185"/>
  <c r="L58" i="188"/>
  <c r="W545" i="185"/>
  <c r="J271" i="185"/>
  <c r="K493" i="189"/>
  <c r="V73" i="185"/>
  <c r="L56" i="190"/>
  <c r="R69" i="185"/>
  <c r="K41" i="184"/>
  <c r="Q93" i="182"/>
  <c r="R74" i="181"/>
  <c r="F245" i="185"/>
  <c r="AA54" i="186"/>
  <c r="S318" i="185"/>
  <c r="K515" i="189"/>
  <c r="F391" i="189"/>
  <c r="R198" i="185"/>
  <c r="V598" i="177"/>
  <c r="I125" i="184"/>
  <c r="J57" i="188"/>
  <c r="L110" i="186"/>
  <c r="J466" i="189"/>
  <c r="L83" i="182"/>
  <c r="N171" i="185"/>
  <c r="K124" i="185"/>
  <c r="N272" i="185"/>
  <c r="C245" i="181"/>
  <c r="G197" i="185"/>
  <c r="S41" i="181"/>
  <c r="V492" i="189"/>
  <c r="I120" i="184"/>
  <c r="E127" i="188"/>
  <c r="J69" i="184"/>
  <c r="J546" i="177"/>
  <c r="R217" i="181"/>
  <c r="J27" i="180"/>
  <c r="S193" i="185"/>
  <c r="V26" i="190"/>
  <c r="F424" i="189"/>
  <c r="G86" i="186"/>
  <c r="K108" i="188"/>
  <c r="N118" i="167"/>
  <c r="C165" i="181"/>
  <c r="V70" i="185"/>
  <c r="K135" i="180"/>
  <c r="F292" i="185"/>
  <c r="R447" i="181"/>
  <c r="R348" i="189"/>
  <c r="V249" i="185"/>
  <c r="W490" i="189"/>
  <c r="F423" i="189"/>
  <c r="L121" i="184"/>
  <c r="V447" i="189"/>
  <c r="V471" i="167"/>
  <c r="O592" i="185"/>
  <c r="N274" i="189"/>
  <c r="R90" i="177"/>
  <c r="AA51" i="186"/>
  <c r="Q75" i="174"/>
  <c r="R392" i="169"/>
  <c r="F129" i="188"/>
  <c r="B446" i="177"/>
  <c r="G169" i="189"/>
  <c r="N398" i="177"/>
  <c r="L9" i="186"/>
  <c r="C540" i="189"/>
  <c r="G566" i="185"/>
  <c r="K121" i="188"/>
  <c r="R599" i="185"/>
  <c r="C596" i="185"/>
  <c r="G29" i="186"/>
  <c r="B443" i="181"/>
  <c r="W591" i="185"/>
  <c r="K117" i="180"/>
  <c r="AA17" i="190"/>
  <c r="B493" i="181"/>
  <c r="R242" i="185"/>
  <c r="AA106" i="182"/>
  <c r="W347" i="177"/>
  <c r="V271" i="185"/>
  <c r="S348" i="189"/>
  <c r="V522" i="177"/>
  <c r="J596" i="169"/>
  <c r="E133" i="188"/>
  <c r="L141" i="188"/>
  <c r="K40" i="185"/>
  <c r="G547" i="189"/>
  <c r="V52" i="190"/>
  <c r="E111" i="188"/>
  <c r="E133" i="180"/>
  <c r="G73" i="186"/>
  <c r="J100" i="188"/>
  <c r="C446" i="185"/>
  <c r="O372" i="189"/>
  <c r="V296" i="189"/>
  <c r="K146" i="180"/>
  <c r="Q11" i="182"/>
  <c r="B448" i="189"/>
  <c r="K473" i="185"/>
  <c r="L11" i="186"/>
  <c r="G521" i="189"/>
  <c r="K316" i="177"/>
  <c r="B21" i="185"/>
  <c r="C318" i="173"/>
  <c r="S271" i="173"/>
  <c r="R215" i="177"/>
  <c r="S240" i="181"/>
  <c r="W445" i="181"/>
  <c r="W219" i="189"/>
  <c r="W123" i="181"/>
  <c r="C499" i="181"/>
  <c r="N90" i="189"/>
  <c r="G21" i="189"/>
  <c r="W67" i="177"/>
  <c r="G267" i="189"/>
  <c r="V88" i="190"/>
  <c r="V53" i="190"/>
  <c r="L32" i="188"/>
  <c r="C440" i="181"/>
  <c r="L82" i="188"/>
  <c r="N18" i="185"/>
  <c r="V117" i="181"/>
  <c r="J71" i="188"/>
  <c r="G198" i="181"/>
  <c r="O24" i="185"/>
  <c r="F217" i="185"/>
  <c r="K145" i="185"/>
  <c r="W66" i="185"/>
  <c r="N318" i="185"/>
  <c r="B320" i="189"/>
  <c r="C424" i="181"/>
  <c r="S467" i="181"/>
  <c r="AA14" i="186"/>
  <c r="S172" i="189"/>
  <c r="V104" i="186"/>
  <c r="N397" i="185"/>
  <c r="Q151" i="182"/>
  <c r="N197" i="185"/>
  <c r="G594" i="185"/>
  <c r="C296" i="185"/>
  <c r="V517" i="189"/>
  <c r="R174" i="181"/>
  <c r="C441" i="181"/>
  <c r="N267" i="185"/>
  <c r="K123" i="188"/>
  <c r="K138" i="188"/>
  <c r="R245" i="181"/>
  <c r="V343" i="185"/>
  <c r="Q86" i="182"/>
  <c r="J344" i="177"/>
  <c r="S492" i="185"/>
  <c r="Q125" i="186"/>
  <c r="N493" i="181"/>
  <c r="R572" i="177"/>
  <c r="AA128" i="182"/>
  <c r="R94" i="185"/>
  <c r="N419" i="185"/>
  <c r="C240" i="181"/>
  <c r="K107" i="188"/>
  <c r="O167" i="189"/>
  <c r="K30" i="184"/>
  <c r="AA151" i="182"/>
  <c r="R547" i="185"/>
  <c r="V91" i="190"/>
  <c r="AA92" i="182"/>
  <c r="F221" i="185"/>
  <c r="G64" i="186"/>
  <c r="N199" i="185"/>
  <c r="L73" i="186"/>
  <c r="I93" i="184"/>
  <c r="G469" i="181"/>
  <c r="V107" i="186"/>
  <c r="K445" i="185"/>
  <c r="I67" i="184"/>
  <c r="F136" i="188"/>
  <c r="W217" i="185"/>
  <c r="V18" i="182"/>
  <c r="J599" i="185"/>
  <c r="G43" i="181"/>
  <c r="L31" i="184"/>
  <c r="S391" i="181"/>
  <c r="J19" i="188"/>
  <c r="C474" i="181"/>
  <c r="F142" i="189"/>
  <c r="N341" i="177"/>
  <c r="O344" i="181"/>
  <c r="V266" i="177"/>
  <c r="J143" i="185"/>
  <c r="F215" i="185"/>
  <c r="V594" i="189"/>
  <c r="L141" i="182"/>
  <c r="N291" i="185"/>
  <c r="W293" i="177"/>
  <c r="C345" i="189"/>
  <c r="B140" i="185"/>
  <c r="F70" i="180"/>
  <c r="V65" i="182"/>
  <c r="J348" i="185"/>
  <c r="S123" i="185"/>
  <c r="K466" i="189"/>
  <c r="Q145" i="178"/>
  <c r="I10" i="184"/>
  <c r="O215" i="185"/>
  <c r="Q10" i="186"/>
  <c r="G112" i="178"/>
  <c r="F91" i="188"/>
  <c r="J20" i="185"/>
  <c r="C266" i="181"/>
  <c r="K299" i="189"/>
  <c r="C43" i="185"/>
  <c r="I62" i="188"/>
  <c r="N21" i="185"/>
  <c r="E48" i="188"/>
  <c r="B169" i="189"/>
  <c r="S348" i="185"/>
  <c r="L34" i="186"/>
  <c r="V27" i="190"/>
  <c r="J292" i="177"/>
  <c r="G13" i="182"/>
  <c r="R594" i="181"/>
  <c r="C397" i="185"/>
  <c r="L107" i="178"/>
  <c r="W598" i="181"/>
  <c r="B573" i="181"/>
  <c r="G370" i="181"/>
  <c r="V368" i="185"/>
  <c r="K19" i="184"/>
  <c r="L88" i="184"/>
  <c r="E75" i="188"/>
  <c r="O348" i="185"/>
  <c r="V424" i="181"/>
  <c r="G316" i="189"/>
  <c r="L88" i="178"/>
  <c r="V20" i="185"/>
  <c r="F144" i="173"/>
  <c r="N92" i="185"/>
  <c r="G41" i="185"/>
  <c r="L69" i="188"/>
  <c r="K194" i="173"/>
  <c r="V26" i="182"/>
  <c r="V10" i="186"/>
  <c r="F22" i="185"/>
  <c r="F323" i="185"/>
  <c r="J125" i="180"/>
  <c r="O495" i="189"/>
  <c r="K496" i="185"/>
  <c r="R320" i="185"/>
  <c r="E35" i="184"/>
  <c r="C219" i="177"/>
  <c r="G28" i="190"/>
  <c r="F394" i="177"/>
  <c r="K38" i="184"/>
  <c r="N145" i="189"/>
  <c r="R497" i="181"/>
  <c r="Q149" i="182"/>
  <c r="W142" i="181"/>
  <c r="O298" i="185"/>
  <c r="O247" i="185"/>
  <c r="K597" i="185"/>
  <c r="R469" i="185"/>
  <c r="F87" i="188"/>
  <c r="G14" i="186"/>
  <c r="F24" i="188"/>
  <c r="AA121" i="190"/>
  <c r="N219" i="189"/>
  <c r="L87" i="188"/>
  <c r="N444" i="189"/>
  <c r="C221" i="181"/>
  <c r="G127" i="186"/>
  <c r="S547" i="177"/>
  <c r="N397" i="177"/>
  <c r="F96" i="176"/>
  <c r="V268" i="189"/>
  <c r="V145" i="185"/>
  <c r="J90" i="188"/>
  <c r="I144" i="188"/>
  <c r="B423" i="181"/>
  <c r="G52" i="186"/>
  <c r="O124" i="189"/>
  <c r="L71" i="182"/>
  <c r="V295" i="189"/>
  <c r="K15" i="189"/>
  <c r="O71" i="185"/>
  <c r="V148" i="185"/>
  <c r="G174" i="185"/>
  <c r="L14" i="184"/>
  <c r="E15" i="184"/>
  <c r="B597" i="177"/>
  <c r="F73" i="184"/>
  <c r="L92" i="188"/>
  <c r="R142" i="185"/>
  <c r="K105" i="172"/>
  <c r="S473" i="181"/>
  <c r="J25" i="184"/>
  <c r="J445" i="185"/>
  <c r="G68" i="186"/>
  <c r="V71" i="182"/>
  <c r="G522" i="189"/>
  <c r="Q112" i="190"/>
  <c r="K449" i="181"/>
  <c r="R41" i="181"/>
  <c r="C147" i="185"/>
  <c r="I110" i="184"/>
  <c r="V172" i="177"/>
  <c r="N49" i="189"/>
  <c r="J11" i="188"/>
  <c r="W571" i="181"/>
  <c r="I108" i="188"/>
  <c r="F133" i="180"/>
  <c r="F79" i="188"/>
  <c r="F116" i="181"/>
  <c r="C219" i="185"/>
  <c r="J15" i="188"/>
  <c r="S271" i="181"/>
  <c r="V107" i="182"/>
  <c r="K73" i="189"/>
  <c r="G499" i="181"/>
  <c r="S215" i="173"/>
  <c r="S145" i="181"/>
  <c r="F474" i="185"/>
  <c r="I18" i="184"/>
  <c r="S344" i="185"/>
  <c r="R143" i="181"/>
  <c r="B468" i="177"/>
  <c r="N373" i="185"/>
  <c r="F109" i="188"/>
  <c r="L148" i="184"/>
  <c r="V417" i="189"/>
  <c r="J193" i="181"/>
  <c r="N222" i="189"/>
  <c r="E133" i="184"/>
  <c r="B340" i="189"/>
  <c r="J172" i="185"/>
  <c r="K64" i="180"/>
  <c r="K495" i="189"/>
  <c r="F599" i="181"/>
  <c r="V449" i="189"/>
  <c r="J519" i="185"/>
  <c r="K519" i="185"/>
  <c r="F114" i="184"/>
  <c r="L53" i="186"/>
  <c r="Q15" i="186"/>
  <c r="K290" i="185"/>
  <c r="V146" i="186"/>
  <c r="K397" i="189"/>
  <c r="C521" i="181"/>
  <c r="J416" i="177"/>
  <c r="S597" i="189"/>
  <c r="K570" i="177"/>
  <c r="V104" i="182"/>
  <c r="O590" i="177"/>
  <c r="N522" i="185"/>
  <c r="W245" i="177"/>
  <c r="J148" i="188"/>
  <c r="O46" i="185"/>
  <c r="L127" i="188"/>
  <c r="S371" i="189"/>
  <c r="I143" i="188"/>
  <c r="I9" i="180"/>
  <c r="L122" i="186"/>
  <c r="G128" i="186"/>
  <c r="S245" i="181"/>
  <c r="J569" i="185"/>
  <c r="B196" i="181"/>
  <c r="S467" i="185"/>
  <c r="C323" i="185"/>
  <c r="L109" i="184"/>
  <c r="N49" i="185"/>
  <c r="K520" i="169"/>
  <c r="K60" i="188"/>
  <c r="I113" i="188"/>
  <c r="V420" i="185"/>
  <c r="R496" i="185"/>
  <c r="W48" i="189"/>
  <c r="R595" i="189"/>
  <c r="J102" i="188"/>
  <c r="F107" i="188"/>
  <c r="W96" i="189"/>
  <c r="W174" i="177"/>
  <c r="G248" i="185"/>
  <c r="G319" i="181"/>
  <c r="C317" i="181"/>
  <c r="F54" i="184"/>
  <c r="G199" i="177"/>
  <c r="V416" i="185"/>
  <c r="O172" i="189"/>
  <c r="N40" i="173"/>
  <c r="F523" i="181"/>
  <c r="C192" i="185"/>
  <c r="F71" i="185"/>
  <c r="S91" i="181"/>
  <c r="W340" i="185"/>
  <c r="F69" i="177"/>
  <c r="C365" i="189"/>
  <c r="K141" i="184"/>
  <c r="I15" i="188"/>
  <c r="L30" i="190"/>
  <c r="L97" i="180"/>
  <c r="C374" i="189"/>
  <c r="K171" i="189"/>
  <c r="F274" i="185"/>
  <c r="K294" i="189"/>
  <c r="B319" i="185"/>
  <c r="R491" i="189"/>
  <c r="R516" i="185"/>
  <c r="Q109" i="186"/>
  <c r="B366" i="189"/>
  <c r="F47" i="189"/>
  <c r="I131" i="176"/>
  <c r="V399" i="177"/>
  <c r="E83" i="188"/>
  <c r="R23" i="185"/>
  <c r="N421" i="189"/>
  <c r="F97" i="176"/>
  <c r="J24" i="181"/>
  <c r="E96" i="184"/>
  <c r="R167" i="181"/>
  <c r="F290" i="189"/>
  <c r="G117" i="181"/>
  <c r="C73" i="181"/>
  <c r="J548" i="177"/>
  <c r="K572" i="189"/>
  <c r="B293" i="189"/>
  <c r="F70" i="181"/>
  <c r="N565" i="185"/>
  <c r="S596" i="181"/>
  <c r="K62" i="180"/>
  <c r="F516" i="189"/>
  <c r="J47" i="185"/>
  <c r="J26" i="188"/>
  <c r="G545" i="173"/>
  <c r="I107" i="180"/>
  <c r="W295" i="189"/>
  <c r="Q107" i="190"/>
  <c r="F116" i="180"/>
  <c r="G71" i="181"/>
  <c r="E62" i="184"/>
  <c r="B167" i="185"/>
  <c r="G118" i="185"/>
  <c r="O194" i="189"/>
  <c r="AA66" i="174"/>
  <c r="W524" i="185"/>
  <c r="R122" i="189"/>
  <c r="K149" i="185"/>
  <c r="R47" i="185"/>
  <c r="G18" i="182"/>
  <c r="R265" i="189"/>
  <c r="R195" i="181"/>
  <c r="Q88" i="182"/>
  <c r="C519" i="185"/>
  <c r="F546" i="185"/>
  <c r="W49" i="189"/>
  <c r="O91" i="185"/>
  <c r="K69" i="184"/>
  <c r="G110" i="190"/>
  <c r="F222" i="185"/>
  <c r="J396" i="177"/>
  <c r="N166" i="185"/>
  <c r="K23" i="181"/>
  <c r="R17" i="185"/>
  <c r="V142" i="174"/>
  <c r="K568" i="181"/>
  <c r="I91" i="180"/>
  <c r="K55" i="188"/>
  <c r="R16" i="185"/>
  <c r="R470" i="185"/>
  <c r="L129" i="188"/>
  <c r="B522" i="177"/>
  <c r="R216" i="189"/>
  <c r="V446" i="189"/>
  <c r="B474" i="189"/>
  <c r="C397" i="189"/>
  <c r="AA109" i="182"/>
  <c r="J474" i="185"/>
  <c r="J266" i="189"/>
  <c r="C374" i="185"/>
  <c r="K492" i="189"/>
  <c r="F139" i="180"/>
  <c r="O315" i="181"/>
  <c r="C272" i="185"/>
  <c r="W240" i="189"/>
  <c r="S69" i="181"/>
  <c r="G395" i="181"/>
  <c r="L18" i="190"/>
  <c r="S92" i="181"/>
  <c r="O220" i="185"/>
  <c r="W596" i="189"/>
  <c r="S443" i="185"/>
  <c r="L103" i="184"/>
  <c r="Q16" i="186"/>
  <c r="J549" i="185"/>
  <c r="J84" i="176"/>
  <c r="I139" i="188"/>
  <c r="R423" i="189"/>
  <c r="R219" i="181"/>
  <c r="F549" i="177"/>
  <c r="Q36" i="178"/>
  <c r="AA69" i="174"/>
  <c r="B491" i="173"/>
  <c r="J165" i="185"/>
  <c r="V465" i="189"/>
  <c r="G241" i="181"/>
  <c r="K319" i="185"/>
  <c r="J85" i="188"/>
  <c r="I41" i="180"/>
  <c r="K70" i="184"/>
  <c r="J424" i="181"/>
  <c r="C167" i="181"/>
  <c r="Q123" i="186"/>
  <c r="J270" i="181"/>
  <c r="B498" i="181"/>
  <c r="O16" i="181"/>
  <c r="N222" i="171"/>
  <c r="O570" i="185"/>
  <c r="K100" i="180"/>
  <c r="B419" i="177"/>
  <c r="V315" i="189"/>
  <c r="C296" i="177"/>
  <c r="J444" i="185"/>
  <c r="K168" i="181"/>
  <c r="W294" i="189"/>
  <c r="S565" i="185"/>
  <c r="K10" i="188"/>
  <c r="G242" i="189"/>
  <c r="G74" i="182"/>
  <c r="V317" i="185"/>
  <c r="V45" i="182"/>
  <c r="K131" i="180"/>
  <c r="G496" i="185"/>
  <c r="F124" i="181"/>
  <c r="F143" i="181"/>
  <c r="F498" i="189"/>
  <c r="Q9" i="186"/>
  <c r="K103" i="184"/>
  <c r="O415" i="181"/>
  <c r="N224" i="189"/>
  <c r="S515" i="185"/>
  <c r="F215" i="181"/>
  <c r="G169" i="185"/>
  <c r="I146" i="184"/>
  <c r="V72" i="173"/>
  <c r="K465" i="189"/>
  <c r="E110" i="180"/>
  <c r="J570" i="185"/>
  <c r="E95" i="176"/>
  <c r="B422" i="181"/>
  <c r="L113" i="182"/>
  <c r="F23" i="185"/>
  <c r="J131" i="188"/>
  <c r="F97" i="180"/>
  <c r="G491" i="181"/>
  <c r="F416" i="181"/>
  <c r="J138" i="188"/>
  <c r="Q75" i="182"/>
  <c r="I80" i="180"/>
  <c r="W368" i="185"/>
  <c r="S268" i="177"/>
  <c r="L142" i="184"/>
  <c r="B122" i="181"/>
  <c r="G70" i="189"/>
  <c r="W290" i="189"/>
  <c r="S322" i="181"/>
  <c r="N349" i="189"/>
  <c r="V45" i="185"/>
  <c r="L8" i="170"/>
  <c r="F547" i="177"/>
  <c r="E14" i="188"/>
  <c r="G224" i="185"/>
  <c r="O393" i="189"/>
  <c r="R246" i="185"/>
  <c r="J174" i="181"/>
  <c r="R399" i="185"/>
  <c r="V599" i="189"/>
  <c r="AA66" i="182"/>
  <c r="S442" i="185"/>
  <c r="L37" i="188"/>
  <c r="V75" i="190"/>
  <c r="F523" i="185"/>
  <c r="K79" i="188"/>
  <c r="F594" i="185"/>
  <c r="F93" i="189"/>
  <c r="O394" i="189"/>
  <c r="F140" i="185"/>
  <c r="K140" i="184"/>
  <c r="F165" i="185"/>
  <c r="C291" i="185"/>
  <c r="N249" i="185"/>
  <c r="Q105" i="186"/>
  <c r="O320" i="185"/>
  <c r="V447" i="185"/>
  <c r="S18" i="185"/>
  <c r="V340" i="185"/>
  <c r="S371" i="185"/>
  <c r="G74" i="186"/>
  <c r="O93" i="181"/>
  <c r="N265" i="185"/>
  <c r="W71" i="181"/>
  <c r="B592" i="181"/>
  <c r="K442" i="173"/>
  <c r="V40" i="189"/>
  <c r="B43" i="185"/>
  <c r="I51" i="188"/>
  <c r="O340" i="177"/>
  <c r="E21" i="184"/>
  <c r="V349" i="185"/>
  <c r="B140" i="181"/>
  <c r="G224" i="189"/>
  <c r="K218" i="185"/>
  <c r="AA86" i="182"/>
  <c r="S441" i="185"/>
  <c r="C273" i="181"/>
  <c r="I87" i="188"/>
  <c r="W298" i="189"/>
  <c r="E61" i="184"/>
  <c r="G468" i="185"/>
  <c r="O395" i="189"/>
  <c r="F292" i="189"/>
  <c r="J390" i="173"/>
  <c r="R570" i="185"/>
  <c r="F368" i="181"/>
  <c r="I39" i="180"/>
  <c r="L141" i="178"/>
  <c r="W169" i="177"/>
  <c r="V147" i="182"/>
  <c r="V374" i="181"/>
  <c r="G393" i="185"/>
  <c r="G543" i="189"/>
  <c r="O297" i="181"/>
  <c r="B592" i="189"/>
  <c r="E98" i="180"/>
  <c r="C522" i="181"/>
  <c r="S544" i="181"/>
  <c r="C69" i="189"/>
  <c r="F72" i="185"/>
  <c r="R344" i="189"/>
  <c r="S223" i="181"/>
  <c r="J37" i="188"/>
  <c r="E96" i="188"/>
  <c r="K107" i="180"/>
  <c r="R97" i="189"/>
  <c r="E24" i="180"/>
  <c r="O149" i="189"/>
  <c r="V222" i="181"/>
  <c r="J121" i="184"/>
  <c r="N599" i="177"/>
  <c r="B197" i="177"/>
  <c r="I25" i="184"/>
  <c r="R516" i="173"/>
  <c r="G521" i="181"/>
  <c r="N291" i="181"/>
  <c r="N597" i="181"/>
  <c r="S116" i="185"/>
  <c r="V319" i="181"/>
  <c r="L84" i="186"/>
  <c r="V91" i="186"/>
  <c r="Q31" i="186"/>
  <c r="E88" i="176"/>
  <c r="F320" i="185"/>
  <c r="I84" i="184"/>
  <c r="N341" i="185"/>
  <c r="L57" i="184"/>
  <c r="Q111" i="178"/>
  <c r="G23" i="189"/>
  <c r="C567" i="189"/>
  <c r="I110" i="188"/>
  <c r="G32" i="174"/>
  <c r="V46" i="185"/>
  <c r="C465" i="181"/>
  <c r="R215" i="189"/>
  <c r="B424" i="189"/>
  <c r="R448" i="185"/>
  <c r="I64" i="184"/>
  <c r="G569" i="185"/>
  <c r="I59" i="180"/>
  <c r="J598" i="185"/>
  <c r="K72" i="185"/>
  <c r="L56" i="178"/>
  <c r="J390" i="181"/>
  <c r="J547" i="185"/>
  <c r="W297" i="185"/>
  <c r="V322" i="185"/>
  <c r="O465" i="177"/>
  <c r="K116" i="180"/>
  <c r="Q12" i="182"/>
  <c r="S469" i="181"/>
  <c r="G85" i="186"/>
  <c r="G440" i="181"/>
  <c r="K86" i="180"/>
  <c r="O296" i="189"/>
  <c r="B597" i="185"/>
  <c r="S170" i="185"/>
  <c r="S590" i="173"/>
  <c r="K297" i="181"/>
  <c r="S341" i="181"/>
  <c r="S144" i="185"/>
  <c r="J419" i="177"/>
  <c r="F93" i="184"/>
  <c r="K493" i="181"/>
  <c r="J118" i="188"/>
  <c r="G545" i="181"/>
  <c r="F41" i="184"/>
  <c r="B98" i="173"/>
  <c r="W444" i="181"/>
  <c r="W268" i="189"/>
  <c r="I8" i="184"/>
  <c r="V523" i="185"/>
  <c r="S270" i="185"/>
  <c r="F548" i="185"/>
  <c r="O449" i="181"/>
  <c r="B218" i="181"/>
  <c r="Q65" i="182"/>
  <c r="K73" i="188"/>
  <c r="R217" i="185"/>
  <c r="L16" i="188"/>
  <c r="N247" i="185"/>
  <c r="J466" i="185"/>
  <c r="B467" i="177"/>
  <c r="I30" i="184"/>
  <c r="N22" i="173"/>
  <c r="S165" i="185"/>
  <c r="W442" i="181"/>
  <c r="W390" i="185"/>
  <c r="I100" i="184"/>
  <c r="I124" i="180"/>
  <c r="V199" i="189"/>
  <c r="J67" i="177"/>
  <c r="B217" i="189"/>
  <c r="C296" i="181"/>
  <c r="I97" i="188"/>
  <c r="B574" i="181"/>
  <c r="AA69" i="182"/>
  <c r="AA70" i="182"/>
  <c r="AA125" i="186"/>
  <c r="R549" i="185"/>
  <c r="V448" i="177"/>
  <c r="K445" i="181"/>
  <c r="R317" i="189"/>
  <c r="B18" i="189"/>
  <c r="K122" i="185"/>
  <c r="E67" i="184"/>
  <c r="G317" i="181"/>
  <c r="J6" i="176"/>
  <c r="W448" i="181"/>
  <c r="C542" i="177"/>
  <c r="L145" i="182"/>
  <c r="K499" i="185"/>
  <c r="E49" i="172"/>
  <c r="F517" i="185"/>
  <c r="L123" i="188"/>
  <c r="S522" i="181"/>
  <c r="V290" i="177"/>
  <c r="B540" i="177"/>
  <c r="I98" i="184"/>
  <c r="G168" i="181"/>
  <c r="K449" i="173"/>
  <c r="I30" i="172"/>
  <c r="G148" i="190"/>
  <c r="B221" i="185"/>
  <c r="J166" i="181"/>
  <c r="K294" i="181"/>
  <c r="S448" i="185"/>
  <c r="I126" i="176"/>
  <c r="F524" i="177"/>
  <c r="K246" i="181"/>
  <c r="C524" i="181"/>
  <c r="V473" i="185"/>
  <c r="W172" i="181"/>
  <c r="I108" i="184"/>
  <c r="N524" i="185"/>
  <c r="B297" i="189"/>
  <c r="R469" i="189"/>
  <c r="L50" i="184"/>
  <c r="F9" i="188"/>
  <c r="R490" i="189"/>
  <c r="B543" i="177"/>
  <c r="G73" i="189"/>
  <c r="N121" i="189"/>
  <c r="Q45" i="182"/>
  <c r="C440" i="177"/>
  <c r="K322" i="189"/>
  <c r="J346" i="181"/>
  <c r="L83" i="184"/>
  <c r="J95" i="188"/>
  <c r="C544" i="173"/>
  <c r="J566" i="181"/>
  <c r="I14" i="176"/>
  <c r="V93" i="190"/>
  <c r="N496" i="177"/>
  <c r="O417" i="181"/>
  <c r="I129" i="184"/>
  <c r="L45" i="176"/>
  <c r="G444" i="177"/>
  <c r="J60" i="180"/>
  <c r="J315" i="185"/>
  <c r="F137" i="188"/>
  <c r="K69" i="188"/>
  <c r="F195" i="181"/>
  <c r="O120" i="185"/>
  <c r="J22" i="188"/>
  <c r="S416" i="173"/>
  <c r="Q72" i="186"/>
  <c r="S565" i="171"/>
  <c r="W19" i="181"/>
  <c r="C341" i="173"/>
  <c r="G18" i="185"/>
  <c r="S68" i="181"/>
  <c r="J571" i="185"/>
  <c r="J394" i="185"/>
  <c r="N173" i="189"/>
  <c r="C544" i="177"/>
  <c r="O592" i="181"/>
  <c r="C367" i="181"/>
  <c r="J90" i="185"/>
  <c r="E34" i="168"/>
  <c r="S143" i="189"/>
  <c r="L68" i="184"/>
  <c r="F114" i="188"/>
  <c r="F442" i="181"/>
  <c r="W242" i="181"/>
  <c r="O224" i="177"/>
  <c r="N374" i="185"/>
  <c r="V97" i="181"/>
  <c r="W320" i="189"/>
  <c r="G121" i="185"/>
  <c r="S169" i="189"/>
  <c r="C497" i="185"/>
  <c r="J69" i="180"/>
  <c r="S224" i="177"/>
  <c r="K56" i="184"/>
  <c r="J522" i="185"/>
  <c r="F15" i="189"/>
  <c r="N465" i="189"/>
  <c r="L34" i="178"/>
  <c r="I50" i="184"/>
  <c r="AA48" i="186"/>
  <c r="G122" i="186"/>
  <c r="B498" i="177"/>
  <c r="O144" i="185"/>
  <c r="W118" i="185"/>
  <c r="L35" i="182"/>
  <c r="B297" i="173"/>
  <c r="J366" i="173"/>
  <c r="J84" i="172"/>
  <c r="K149" i="181"/>
  <c r="G151" i="178"/>
  <c r="G392" i="185"/>
  <c r="B545" i="173"/>
  <c r="K340" i="185"/>
  <c r="B548" i="185"/>
  <c r="O516" i="181"/>
  <c r="K367" i="173"/>
  <c r="F191" i="189"/>
  <c r="V474" i="181"/>
  <c r="O448" i="181"/>
  <c r="R96" i="181"/>
  <c r="L45" i="188"/>
  <c r="AA64" i="178"/>
  <c r="V546" i="189"/>
  <c r="K93" i="188"/>
  <c r="L92" i="180"/>
  <c r="R415" i="181"/>
  <c r="F415" i="189"/>
  <c r="G470" i="185"/>
  <c r="J45" i="184"/>
  <c r="L9" i="178"/>
  <c r="B97" i="185"/>
  <c r="S265" i="173"/>
  <c r="W398" i="181"/>
  <c r="V321" i="181"/>
  <c r="O549" i="185"/>
  <c r="G418" i="181"/>
  <c r="W40" i="185"/>
  <c r="I50" i="188"/>
  <c r="S424" i="189"/>
  <c r="N341" i="181"/>
  <c r="Q92" i="190"/>
  <c r="G396" i="181"/>
  <c r="F134" i="188"/>
  <c r="G16" i="174"/>
  <c r="G70" i="190"/>
  <c r="F295" i="185"/>
  <c r="V341" i="181"/>
  <c r="K69" i="176"/>
  <c r="G599" i="185"/>
  <c r="Q17" i="182"/>
  <c r="F16" i="184"/>
  <c r="K19" i="185"/>
  <c r="K6" i="184"/>
  <c r="S295" i="181"/>
  <c r="O571" i="181"/>
  <c r="J82" i="180"/>
  <c r="F8" i="184"/>
  <c r="G71" i="178"/>
  <c r="F99" i="176"/>
  <c r="L122" i="180"/>
  <c r="B470" i="185"/>
  <c r="O465" i="185"/>
  <c r="R290" i="185"/>
  <c r="I31" i="188"/>
  <c r="I113" i="184"/>
  <c r="G446" i="185"/>
  <c r="J147" i="188"/>
  <c r="O441" i="181"/>
  <c r="W23" i="185"/>
  <c r="L23" i="184"/>
  <c r="I66" i="180"/>
  <c r="G145" i="186"/>
  <c r="W196" i="189"/>
  <c r="L16" i="186"/>
  <c r="V93" i="186"/>
  <c r="J7" i="188"/>
  <c r="Q125" i="182"/>
  <c r="C449" i="181"/>
  <c r="O142" i="181"/>
  <c r="S542" i="181"/>
  <c r="AA50" i="186"/>
  <c r="F243" i="185"/>
  <c r="F36" i="184"/>
  <c r="B444" i="181"/>
  <c r="K218" i="181"/>
  <c r="K367" i="177"/>
  <c r="W419" i="171"/>
  <c r="R249" i="189"/>
  <c r="S418" i="177"/>
  <c r="W240" i="181"/>
  <c r="W18" i="185"/>
  <c r="F95" i="181"/>
  <c r="O40" i="189"/>
  <c r="R570" i="189"/>
  <c r="V570" i="185"/>
  <c r="B573" i="185"/>
  <c r="J171" i="177"/>
  <c r="V9" i="182"/>
  <c r="G593" i="189"/>
  <c r="O42" i="177"/>
  <c r="S373" i="185"/>
  <c r="R219" i="189"/>
  <c r="Q53" i="174"/>
  <c r="N174" i="189"/>
  <c r="E87" i="184"/>
  <c r="O497" i="181"/>
  <c r="F369" i="181"/>
  <c r="C18" i="185"/>
  <c r="V543" i="181"/>
  <c r="J126" i="184"/>
  <c r="B18" i="181"/>
  <c r="S445" i="181"/>
  <c r="B294" i="185"/>
  <c r="J57" i="184"/>
  <c r="R272" i="181"/>
  <c r="V72" i="181"/>
  <c r="J444" i="181"/>
  <c r="J28" i="180"/>
  <c r="K299" i="177"/>
  <c r="N593" i="189"/>
  <c r="N40" i="181"/>
  <c r="B72" i="181"/>
  <c r="G369" i="189"/>
  <c r="N346" i="185"/>
  <c r="W518" i="185"/>
  <c r="K197" i="177"/>
  <c r="N166" i="181"/>
  <c r="B69" i="177"/>
  <c r="V573" i="181"/>
  <c r="V141" i="182"/>
  <c r="I19" i="184"/>
  <c r="Q103" i="186"/>
  <c r="S271" i="189"/>
  <c r="F321" i="185"/>
  <c r="E44" i="188"/>
  <c r="F244" i="189"/>
  <c r="V217" i="185"/>
  <c r="R517" i="185"/>
  <c r="J101" i="184"/>
  <c r="W324" i="185"/>
  <c r="R317" i="181"/>
  <c r="L122" i="184"/>
  <c r="W196" i="181"/>
  <c r="W141" i="181"/>
  <c r="E108" i="188"/>
  <c r="W392" i="181"/>
  <c r="F120" i="180"/>
  <c r="O496" i="181"/>
  <c r="K215" i="181"/>
  <c r="B93" i="189"/>
  <c r="S499" i="177"/>
  <c r="J470" i="177"/>
  <c r="S22" i="185"/>
  <c r="C393" i="181"/>
  <c r="N470" i="185"/>
  <c r="V147" i="181"/>
  <c r="B593" i="177"/>
  <c r="L30" i="180"/>
  <c r="S392" i="181"/>
  <c r="G473" i="181"/>
  <c r="N549" i="185"/>
  <c r="V85" i="182"/>
  <c r="C243" i="185"/>
  <c r="F422" i="185"/>
  <c r="B442" i="185"/>
  <c r="O474" i="185"/>
  <c r="S171" i="181"/>
  <c r="K570" i="181"/>
  <c r="V169" i="185"/>
  <c r="I105" i="184"/>
  <c r="V544" i="177"/>
  <c r="B490" i="185"/>
  <c r="G296" i="177"/>
  <c r="K69" i="180"/>
  <c r="N548" i="167"/>
  <c r="F320" i="181"/>
  <c r="J92" i="181"/>
  <c r="K67" i="181"/>
  <c r="R149" i="185"/>
  <c r="R92" i="189"/>
  <c r="V499" i="185"/>
  <c r="F120" i="181"/>
  <c r="S420" i="189"/>
  <c r="N117" i="185"/>
  <c r="S473" i="177"/>
  <c r="C21" i="181"/>
  <c r="W498" i="185"/>
  <c r="R21" i="181"/>
  <c r="F446" i="181"/>
  <c r="F66" i="184"/>
  <c r="G367" i="185"/>
  <c r="V318" i="181"/>
  <c r="L142" i="176"/>
  <c r="E82" i="180"/>
  <c r="J92" i="176"/>
  <c r="R223" i="181"/>
  <c r="C371" i="177"/>
  <c r="F270" i="181"/>
  <c r="K523" i="181"/>
  <c r="V494" i="185"/>
  <c r="N72" i="185"/>
  <c r="F77" i="188"/>
  <c r="R420" i="181"/>
  <c r="G245" i="181"/>
  <c r="N91" i="185"/>
  <c r="F293" i="181"/>
  <c r="AA145" i="186"/>
  <c r="I62" i="184"/>
  <c r="N369" i="189"/>
  <c r="N245" i="181"/>
  <c r="E125" i="184"/>
  <c r="K315" i="185"/>
  <c r="L15" i="188"/>
  <c r="O191" i="185"/>
  <c r="O417" i="185"/>
  <c r="K98" i="184"/>
  <c r="V89" i="178"/>
  <c r="G130" i="178"/>
  <c r="S266" i="177"/>
  <c r="J224" i="189"/>
  <c r="C348" i="185"/>
  <c r="J320" i="185"/>
  <c r="N593" i="185"/>
  <c r="N594" i="181"/>
  <c r="N121" i="173"/>
  <c r="F86" i="176"/>
  <c r="F24" i="185"/>
  <c r="K417" i="177"/>
  <c r="G398" i="173"/>
  <c r="O141" i="173"/>
  <c r="N290" i="181"/>
  <c r="J134" i="180"/>
  <c r="B316" i="181"/>
  <c r="Q111" i="186"/>
  <c r="W546" i="181"/>
  <c r="V131" i="182"/>
  <c r="I14" i="184"/>
  <c r="L32" i="178"/>
  <c r="E59" i="188"/>
  <c r="G141" i="185"/>
  <c r="K295" i="181"/>
  <c r="B515" i="177"/>
  <c r="E50" i="188"/>
  <c r="V141" i="185"/>
  <c r="J95" i="181"/>
  <c r="K473" i="189"/>
  <c r="O393" i="181"/>
  <c r="W395" i="185"/>
  <c r="R297" i="185"/>
  <c r="S193" i="181"/>
  <c r="Q66" i="186"/>
  <c r="C543" i="189"/>
  <c r="I132" i="180"/>
  <c r="E61" i="188"/>
  <c r="G99" i="185"/>
  <c r="R90" i="189"/>
  <c r="B293" i="181"/>
  <c r="G140" i="182"/>
  <c r="K116" i="185"/>
  <c r="C96" i="185"/>
  <c r="E149" i="188"/>
  <c r="R21" i="185"/>
  <c r="V93" i="185"/>
  <c r="N393" i="181"/>
  <c r="J12" i="180"/>
  <c r="O596" i="185"/>
  <c r="B599" i="171"/>
  <c r="V72" i="178"/>
  <c r="R522" i="185"/>
  <c r="L108" i="190"/>
  <c r="E79" i="180"/>
  <c r="F32" i="180"/>
  <c r="V90" i="182"/>
  <c r="S592" i="171"/>
  <c r="AA37" i="174"/>
  <c r="I99" i="184"/>
  <c r="V121" i="182"/>
  <c r="AA104" i="182"/>
  <c r="C69" i="185"/>
  <c r="G349" i="181"/>
  <c r="W516" i="181"/>
  <c r="G15" i="185"/>
  <c r="K38" i="176"/>
  <c r="G115" i="181"/>
  <c r="K121" i="185"/>
  <c r="C473" i="181"/>
  <c r="I102" i="184"/>
  <c r="K522" i="185"/>
  <c r="G168" i="185"/>
  <c r="V391" i="185"/>
  <c r="S565" i="177"/>
  <c r="I53" i="188"/>
  <c r="E138" i="180"/>
  <c r="S520" i="181"/>
  <c r="W73" i="185"/>
  <c r="N16" i="185"/>
  <c r="S19" i="185"/>
  <c r="G341" i="189"/>
  <c r="V124" i="189"/>
  <c r="F143" i="185"/>
  <c r="G140" i="189"/>
  <c r="K366" i="181"/>
  <c r="S23" i="181"/>
  <c r="L113" i="184"/>
  <c r="W440" i="177"/>
  <c r="R595" i="185"/>
  <c r="J20" i="189"/>
  <c r="G105" i="182"/>
  <c r="O371" i="189"/>
  <c r="V64" i="190"/>
  <c r="G89" i="182"/>
  <c r="R92" i="185"/>
  <c r="N443" i="185"/>
  <c r="C20" i="189"/>
  <c r="J373" i="177"/>
  <c r="L112" i="182"/>
  <c r="R574" i="185"/>
  <c r="F46" i="185"/>
  <c r="V47" i="186"/>
  <c r="N492" i="189"/>
  <c r="AA17" i="182"/>
  <c r="K567" i="177"/>
  <c r="V498" i="185"/>
  <c r="L17" i="188"/>
  <c r="C20" i="181"/>
  <c r="G166" i="189"/>
  <c r="F596" i="177"/>
  <c r="J544" i="185"/>
  <c r="S493" i="181"/>
  <c r="O419" i="189"/>
  <c r="C70" i="169"/>
  <c r="G416" i="181"/>
  <c r="K369" i="185"/>
  <c r="J247" i="189"/>
  <c r="R546" i="181"/>
  <c r="G108" i="174"/>
  <c r="J398" i="173"/>
  <c r="R244" i="181"/>
  <c r="N324" i="181"/>
  <c r="V73" i="182"/>
  <c r="W92" i="177"/>
  <c r="B243" i="185"/>
  <c r="J116" i="180"/>
  <c r="O494" i="181"/>
  <c r="V518" i="189"/>
  <c r="O568" i="171"/>
  <c r="J19" i="177"/>
  <c r="K371" i="181"/>
  <c r="G316" i="185"/>
  <c r="K396" i="177"/>
  <c r="J54" i="188"/>
  <c r="I103" i="176"/>
  <c r="B47" i="189"/>
  <c r="L117" i="184"/>
  <c r="N369" i="177"/>
  <c r="O99" i="189"/>
  <c r="F127" i="184"/>
  <c r="B291" i="185"/>
  <c r="J415" i="185"/>
  <c r="K223" i="185"/>
  <c r="S422" i="185"/>
  <c r="J465" i="181"/>
  <c r="B373" i="185"/>
  <c r="E67" i="188"/>
  <c r="F444" i="181"/>
  <c r="C297" i="185"/>
  <c r="V167" i="177"/>
  <c r="V571" i="185"/>
  <c r="S220" i="181"/>
  <c r="J69" i="188"/>
  <c r="J137" i="184"/>
  <c r="S167" i="189"/>
  <c r="G394" i="181"/>
  <c r="F71" i="188"/>
  <c r="F243" i="189"/>
  <c r="C273" i="185"/>
  <c r="I69" i="188"/>
  <c r="C596" i="181"/>
  <c r="F146" i="189"/>
  <c r="O97" i="177"/>
  <c r="G397" i="185"/>
  <c r="F269" i="185"/>
  <c r="O523" i="185"/>
  <c r="N216" i="181"/>
  <c r="E129" i="184"/>
  <c r="B71" i="185"/>
  <c r="F318" i="173"/>
  <c r="L62" i="184"/>
  <c r="E35" i="188"/>
  <c r="W219" i="185"/>
  <c r="N520" i="185"/>
  <c r="L21" i="188"/>
  <c r="B94" i="181"/>
  <c r="V147" i="186"/>
  <c r="C522" i="185"/>
  <c r="O41" i="189"/>
  <c r="J195" i="181"/>
  <c r="J545" i="189"/>
  <c r="K317" i="185"/>
  <c r="F270" i="185"/>
  <c r="C96" i="189"/>
  <c r="W391" i="173"/>
  <c r="N470" i="181"/>
  <c r="W468" i="185"/>
  <c r="K145" i="181"/>
  <c r="V148" i="178"/>
  <c r="W542" i="181"/>
  <c r="K93" i="185"/>
  <c r="S565" i="189"/>
  <c r="O47" i="181"/>
  <c r="J45" i="180"/>
  <c r="S446" i="189"/>
  <c r="S419" i="185"/>
  <c r="G44" i="189"/>
  <c r="O90" i="185"/>
  <c r="F111" i="180"/>
  <c r="G94" i="185"/>
  <c r="Q35" i="186"/>
  <c r="N542" i="181"/>
  <c r="R592" i="185"/>
  <c r="N317" i="185"/>
  <c r="K93" i="181"/>
  <c r="S417" i="189"/>
  <c r="E16" i="188"/>
  <c r="I18" i="188"/>
  <c r="L47" i="180"/>
  <c r="S399" i="185"/>
  <c r="E86" i="176"/>
  <c r="I61" i="180"/>
  <c r="O291" i="189"/>
  <c r="I94" i="188"/>
  <c r="AA75" i="178"/>
  <c r="R545" i="185"/>
  <c r="B272" i="185"/>
  <c r="W396" i="181"/>
  <c r="J495" i="181"/>
  <c r="O415" i="185"/>
  <c r="F21" i="177"/>
  <c r="W322" i="189"/>
  <c r="K49" i="180"/>
  <c r="K591" i="185"/>
  <c r="R197" i="181"/>
  <c r="W195" i="185"/>
  <c r="V146" i="169"/>
  <c r="B269" i="173"/>
  <c r="W574" i="185"/>
  <c r="J468" i="185"/>
  <c r="J197" i="181"/>
  <c r="I149" i="180"/>
  <c r="O391" i="173"/>
  <c r="AA141" i="174"/>
  <c r="K547" i="185"/>
  <c r="F119" i="176"/>
  <c r="W394" i="185"/>
  <c r="B344" i="177"/>
  <c r="O317" i="181"/>
  <c r="S344" i="181"/>
  <c r="I102" i="180"/>
  <c r="W90" i="181"/>
  <c r="O523" i="167"/>
  <c r="I75" i="172"/>
  <c r="B145" i="181"/>
  <c r="K190" i="189"/>
  <c r="K523" i="185"/>
  <c r="R43" i="185"/>
  <c r="S570" i="185"/>
  <c r="B316" i="177"/>
  <c r="F173" i="181"/>
  <c r="V195" i="189"/>
  <c r="K43" i="189"/>
  <c r="O394" i="185"/>
  <c r="F223" i="177"/>
  <c r="V126" i="186"/>
  <c r="O569" i="181"/>
  <c r="B92" i="181"/>
  <c r="R246" i="166"/>
  <c r="S419" i="189"/>
  <c r="S497" i="181"/>
  <c r="AA35" i="174"/>
  <c r="O391" i="181"/>
  <c r="Q147" i="178"/>
  <c r="F15" i="171"/>
  <c r="I81" i="188"/>
  <c r="F115" i="171"/>
  <c r="N68" i="185"/>
  <c r="K104" i="184"/>
  <c r="E112" i="188"/>
  <c r="J417" i="181"/>
  <c r="G149" i="186"/>
  <c r="F67" i="185"/>
  <c r="K97" i="185"/>
  <c r="W42" i="181"/>
  <c r="AA110" i="186"/>
  <c r="K345" i="185"/>
  <c r="R567" i="189"/>
  <c r="B542" i="185"/>
  <c r="B567" i="181"/>
  <c r="I132" i="188"/>
  <c r="AA124" i="186"/>
  <c r="N292" i="189"/>
  <c r="K147" i="188"/>
  <c r="O224" i="173"/>
  <c r="R298" i="181"/>
  <c r="V8" i="174"/>
  <c r="R221" i="189"/>
  <c r="J71" i="185"/>
  <c r="S143" i="185"/>
  <c r="N415" i="189"/>
  <c r="Q106" i="182"/>
  <c r="J15" i="180"/>
  <c r="R441" i="189"/>
  <c r="W98" i="185"/>
  <c r="V13" i="190"/>
  <c r="B119" i="189"/>
  <c r="G445" i="177"/>
  <c r="S597" i="173"/>
  <c r="N593" i="177"/>
  <c r="Q141" i="186"/>
  <c r="N344" i="177"/>
  <c r="I25" i="188"/>
  <c r="AA47" i="186"/>
  <c r="I95" i="180"/>
  <c r="B220" i="181"/>
  <c r="F418" i="181"/>
  <c r="G108" i="178"/>
  <c r="I40" i="184"/>
  <c r="G196" i="185"/>
  <c r="C42" i="189"/>
  <c r="V32" i="182"/>
  <c r="N569" i="177"/>
  <c r="B141" i="181"/>
  <c r="F196" i="185"/>
  <c r="G15" i="190"/>
  <c r="V37" i="182"/>
  <c r="V45" i="173"/>
  <c r="F595" i="189"/>
  <c r="I60" i="188"/>
  <c r="E118" i="188"/>
  <c r="J241" i="181"/>
  <c r="G33" i="174"/>
  <c r="C498" i="177"/>
  <c r="J127" i="184"/>
  <c r="S96" i="185"/>
  <c r="AA11" i="190"/>
  <c r="B145" i="185"/>
  <c r="C172" i="189"/>
  <c r="N73" i="185"/>
  <c r="J94" i="177"/>
  <c r="G590" i="181"/>
  <c r="S373" i="181"/>
  <c r="R591" i="185"/>
  <c r="R399" i="177"/>
  <c r="V35" i="186"/>
  <c r="W22" i="181"/>
  <c r="B341" i="185"/>
  <c r="W119" i="185"/>
  <c r="W445" i="185"/>
  <c r="C48" i="185"/>
  <c r="Q30" i="186"/>
  <c r="Q69" i="174"/>
  <c r="R521" i="173"/>
  <c r="B68" i="185"/>
  <c r="R572" i="181"/>
  <c r="V324" i="189"/>
  <c r="L44" i="184"/>
  <c r="C397" i="181"/>
  <c r="O168" i="185"/>
  <c r="O223" i="181"/>
  <c r="G595" i="185"/>
  <c r="S15" i="189"/>
  <c r="R370" i="185"/>
  <c r="R69" i="189"/>
  <c r="J63" i="188"/>
  <c r="K446" i="185"/>
  <c r="J319" i="185"/>
  <c r="B590" i="185"/>
  <c r="J441" i="185"/>
  <c r="N343" i="185"/>
  <c r="R193" i="185"/>
  <c r="F144" i="184"/>
  <c r="B98" i="181"/>
  <c r="V94" i="189"/>
  <c r="I100" i="188"/>
  <c r="S292" i="181"/>
  <c r="J29" i="188"/>
  <c r="R490" i="181"/>
  <c r="G472" i="177"/>
  <c r="K324" i="185"/>
  <c r="S570" i="181"/>
  <c r="J195" i="185"/>
  <c r="F297" i="185"/>
  <c r="L30" i="186"/>
  <c r="L115" i="180"/>
  <c r="K570" i="185"/>
  <c r="V95" i="177"/>
  <c r="N343" i="177"/>
  <c r="E26" i="188"/>
  <c r="B444" i="185"/>
  <c r="J116" i="185"/>
  <c r="N142" i="185"/>
  <c r="L76" i="188"/>
  <c r="S98" i="185"/>
  <c r="J46" i="185"/>
  <c r="W143" i="185"/>
  <c r="R199" i="185"/>
  <c r="N220" i="185"/>
  <c r="J72" i="180"/>
  <c r="J126" i="188"/>
  <c r="O171" i="189"/>
  <c r="F517" i="189"/>
  <c r="C73" i="189"/>
  <c r="Q127" i="182"/>
  <c r="B492" i="185"/>
  <c r="S91" i="177"/>
  <c r="J95" i="184"/>
  <c r="J299" i="185"/>
  <c r="F98" i="188"/>
  <c r="K347" i="185"/>
  <c r="W116" i="181"/>
  <c r="J141" i="184"/>
  <c r="F105" i="184"/>
  <c r="N270" i="189"/>
  <c r="B447" i="185"/>
  <c r="F195" i="177"/>
  <c r="B248" i="185"/>
  <c r="G11" i="186"/>
  <c r="O119" i="189"/>
  <c r="K598" i="185"/>
  <c r="W22" i="185"/>
  <c r="F597" i="181"/>
  <c r="G112" i="186"/>
  <c r="G524" i="185"/>
  <c r="V56" i="182"/>
  <c r="W423" i="181"/>
  <c r="E73" i="180"/>
  <c r="R249" i="181"/>
  <c r="F135" i="180"/>
  <c r="Q71" i="178"/>
  <c r="L116" i="188"/>
  <c r="V145" i="182"/>
  <c r="G142" i="178"/>
  <c r="B121" i="189"/>
  <c r="F62" i="176"/>
  <c r="N415" i="185"/>
  <c r="N217" i="181"/>
  <c r="O45" i="185"/>
  <c r="F96" i="188"/>
  <c r="E144" i="188"/>
  <c r="F171" i="181"/>
  <c r="Q70" i="186"/>
  <c r="F448" i="181"/>
  <c r="R440" i="173"/>
  <c r="I90" i="188"/>
  <c r="L78" i="184"/>
  <c r="B217" i="177"/>
  <c r="E140" i="184"/>
  <c r="G324" i="185"/>
  <c r="C44" i="181"/>
  <c r="B269" i="185"/>
  <c r="L37" i="184"/>
  <c r="B149" i="185"/>
  <c r="G35" i="182"/>
  <c r="V344" i="181"/>
  <c r="K37" i="180"/>
  <c r="W95" i="181"/>
  <c r="O192" i="185"/>
  <c r="F48" i="188"/>
  <c r="R149" i="189"/>
  <c r="J66" i="166"/>
  <c r="F49" i="185"/>
  <c r="L110" i="182"/>
  <c r="C369" i="185"/>
  <c r="V518" i="185"/>
  <c r="F118" i="172"/>
  <c r="E142" i="184"/>
  <c r="E108" i="184"/>
  <c r="F393" i="177"/>
  <c r="O140" i="185"/>
  <c r="F46" i="180"/>
  <c r="G215" i="169"/>
  <c r="I72" i="188"/>
  <c r="R146" i="181"/>
  <c r="W24" i="181"/>
  <c r="J143" i="180"/>
  <c r="I79" i="188"/>
  <c r="O265" i="181"/>
  <c r="W293" i="181"/>
  <c r="B144" i="185"/>
  <c r="B318" i="181"/>
  <c r="C245" i="185"/>
  <c r="J296" i="185"/>
  <c r="N15" i="177"/>
  <c r="AA145" i="182"/>
  <c r="R267" i="181"/>
  <c r="L122" i="178"/>
  <c r="J393" i="181"/>
  <c r="K517" i="185"/>
  <c r="R24" i="185"/>
  <c r="K215" i="185"/>
  <c r="J68" i="185"/>
  <c r="C422" i="185"/>
  <c r="S418" i="166"/>
  <c r="C517" i="171"/>
  <c r="L101" i="184"/>
  <c r="J520" i="181"/>
  <c r="W271" i="181"/>
  <c r="K322" i="185"/>
  <c r="E126" i="188"/>
  <c r="L137" i="180"/>
  <c r="F48" i="181"/>
  <c r="F515" i="185"/>
  <c r="G247" i="185"/>
  <c r="I59" i="172"/>
  <c r="V543" i="185"/>
  <c r="W416" i="177"/>
  <c r="F66" i="188"/>
  <c r="F27" i="188"/>
  <c r="N349" i="181"/>
  <c r="W497" i="177"/>
  <c r="C518" i="177"/>
  <c r="L41" i="188"/>
  <c r="O340" i="185"/>
  <c r="AA109" i="186"/>
  <c r="N173" i="173"/>
  <c r="K168" i="185"/>
  <c r="J447" i="181"/>
  <c r="W149" i="185"/>
  <c r="F63" i="188"/>
  <c r="K54" i="180"/>
  <c r="N246" i="169"/>
  <c r="F271" i="181"/>
  <c r="G322" i="181"/>
  <c r="J124" i="181"/>
  <c r="R115" i="181"/>
  <c r="G147" i="185"/>
  <c r="F198" i="185"/>
  <c r="L28" i="188"/>
  <c r="I42" i="180"/>
  <c r="L13" i="180"/>
  <c r="J50" i="180"/>
  <c r="Q70" i="178"/>
  <c r="N516" i="185"/>
  <c r="V69" i="182"/>
  <c r="J346" i="177"/>
  <c r="V30" i="174"/>
  <c r="B98" i="185"/>
  <c r="C292" i="181"/>
  <c r="B449" i="177"/>
  <c r="C448" i="185"/>
  <c r="E19" i="188"/>
  <c r="B342" i="181"/>
  <c r="AA28" i="178"/>
  <c r="R216" i="185"/>
  <c r="N598" i="185"/>
  <c r="W345" i="181"/>
  <c r="F565" i="181"/>
  <c r="I15" i="184"/>
  <c r="N167" i="185"/>
  <c r="W471" i="189"/>
  <c r="C193" i="181"/>
  <c r="F147" i="185"/>
  <c r="G441" i="181"/>
  <c r="B524" i="181"/>
  <c r="N424" i="189"/>
  <c r="Q33" i="186"/>
  <c r="F294" i="181"/>
  <c r="V273" i="185"/>
  <c r="J273" i="185"/>
  <c r="K81" i="180"/>
  <c r="V130" i="186"/>
  <c r="V418" i="181"/>
  <c r="Q132" i="186"/>
  <c r="B595" i="185"/>
  <c r="J67" i="185"/>
  <c r="W195" i="173"/>
  <c r="F498" i="177"/>
  <c r="K53" i="184"/>
  <c r="L130" i="184"/>
  <c r="W449" i="181"/>
  <c r="N294" i="181"/>
  <c r="K23" i="185"/>
  <c r="G494" i="189"/>
  <c r="O192" i="181"/>
  <c r="AA110" i="182"/>
  <c r="Q105" i="182"/>
  <c r="W220" i="189"/>
  <c r="K22" i="189"/>
  <c r="V268" i="185"/>
  <c r="W371" i="189"/>
  <c r="V56" i="186"/>
  <c r="K17" i="188"/>
  <c r="B24" i="185"/>
  <c r="V292" i="185"/>
  <c r="R96" i="185"/>
  <c r="C543" i="185"/>
  <c r="J48" i="172"/>
  <c r="B267" i="181"/>
  <c r="J111" i="188"/>
  <c r="V123" i="185"/>
  <c r="J90" i="184"/>
  <c r="V16" i="178"/>
  <c r="K399" i="189"/>
  <c r="L8" i="188"/>
  <c r="N371" i="185"/>
  <c r="K171" i="177"/>
  <c r="C193" i="171"/>
  <c r="N472" i="177"/>
  <c r="J342" i="181"/>
  <c r="R496" i="189"/>
  <c r="S273" i="185"/>
  <c r="K544" i="189"/>
  <c r="E52" i="184"/>
  <c r="J374" i="173"/>
  <c r="Q85" i="186"/>
  <c r="AA67" i="186"/>
  <c r="F397" i="181"/>
  <c r="V24" i="185"/>
  <c r="V15" i="185"/>
  <c r="L93" i="188"/>
  <c r="K137" i="184"/>
  <c r="S122" i="185"/>
  <c r="B399" i="185"/>
  <c r="J571" i="177"/>
  <c r="E88" i="188"/>
  <c r="W568" i="185"/>
  <c r="K542" i="189"/>
  <c r="E72" i="188"/>
  <c r="C367" i="177"/>
  <c r="F121" i="185"/>
  <c r="V51" i="186"/>
  <c r="L119" i="172"/>
  <c r="C269" i="189"/>
  <c r="J497" i="181"/>
  <c r="J46" i="180"/>
  <c r="R194" i="177"/>
  <c r="J291" i="185"/>
  <c r="R215" i="185"/>
  <c r="B492" i="173"/>
  <c r="G572" i="181"/>
  <c r="L138" i="188"/>
  <c r="N567" i="185"/>
  <c r="G319" i="189"/>
  <c r="V568" i="173"/>
  <c r="O72" i="181"/>
  <c r="G16" i="189"/>
  <c r="Q51" i="186"/>
  <c r="R515" i="189"/>
  <c r="F12" i="184"/>
  <c r="V127" i="178"/>
  <c r="V142" i="171"/>
  <c r="R194" i="181"/>
  <c r="I50" i="180"/>
  <c r="G115" i="173"/>
  <c r="F393" i="173"/>
  <c r="L131" i="178"/>
  <c r="J371" i="173"/>
  <c r="F90" i="189"/>
  <c r="L85" i="182"/>
  <c r="I115" i="184"/>
  <c r="F6" i="188"/>
  <c r="J46" i="188"/>
  <c r="J523" i="173"/>
  <c r="E22" i="188"/>
  <c r="B223" i="189"/>
  <c r="O265" i="177"/>
  <c r="L36" i="184"/>
  <c r="R446" i="189"/>
  <c r="B67" i="189"/>
  <c r="W248" i="185"/>
  <c r="C119" i="185"/>
  <c r="R142" i="177"/>
  <c r="K141" i="189"/>
  <c r="AA49" i="182"/>
  <c r="W442" i="177"/>
  <c r="J220" i="189"/>
  <c r="I120" i="188"/>
  <c r="V371" i="185"/>
  <c r="R143" i="177"/>
  <c r="G142" i="173"/>
  <c r="V417" i="185"/>
  <c r="N348" i="181"/>
  <c r="AA35" i="186"/>
  <c r="J444" i="189"/>
  <c r="L106" i="180"/>
  <c r="AA14" i="178"/>
  <c r="F44" i="185"/>
  <c r="K69" i="185"/>
  <c r="F522" i="177"/>
  <c r="C423" i="181"/>
  <c r="J591" i="189"/>
  <c r="B396" i="177"/>
  <c r="F316" i="185"/>
  <c r="G340" i="181"/>
  <c r="F515" i="171"/>
  <c r="C148" i="185"/>
  <c r="N270" i="185"/>
  <c r="G121" i="182"/>
  <c r="C518" i="181"/>
  <c r="V419" i="181"/>
  <c r="S347" i="185"/>
  <c r="G28" i="178"/>
  <c r="O323" i="181"/>
  <c r="B241" i="177"/>
  <c r="L29" i="182"/>
  <c r="I22" i="188"/>
  <c r="F126" i="180"/>
  <c r="V465" i="181"/>
  <c r="B295" i="185"/>
  <c r="C546" i="189"/>
  <c r="F171" i="185"/>
  <c r="L67" i="172"/>
  <c r="R146" i="185"/>
  <c r="AA14" i="190"/>
  <c r="B147" i="185"/>
  <c r="V244" i="181"/>
  <c r="C269" i="185"/>
  <c r="J516" i="185"/>
  <c r="N148" i="185"/>
  <c r="K147" i="184"/>
  <c r="F292" i="173"/>
  <c r="S572" i="185"/>
  <c r="V27" i="174"/>
  <c r="R572" i="189"/>
  <c r="V127" i="182"/>
  <c r="B116" i="177"/>
  <c r="I143" i="176"/>
  <c r="K316" i="181"/>
  <c r="F469" i="181"/>
  <c r="R318" i="173"/>
  <c r="C223" i="185"/>
  <c r="J420" i="177"/>
  <c r="G343" i="169"/>
  <c r="C496" i="189"/>
  <c r="F139" i="172"/>
  <c r="B170" i="185"/>
  <c r="F56" i="184"/>
  <c r="C493" i="181"/>
  <c r="J17" i="180"/>
  <c r="L147" i="174"/>
  <c r="C97" i="185"/>
  <c r="S49" i="185"/>
  <c r="V246" i="185"/>
  <c r="B344" i="189"/>
  <c r="L18" i="186"/>
  <c r="W417" i="177"/>
  <c r="V370" i="185"/>
  <c r="I50" i="176"/>
  <c r="J442" i="185"/>
  <c r="F496" i="185"/>
  <c r="N470" i="177"/>
  <c r="E94" i="180"/>
  <c r="J21" i="185"/>
  <c r="O90" i="181"/>
  <c r="B347" i="181"/>
  <c r="O146" i="181"/>
  <c r="F85" i="176"/>
  <c r="B318" i="185"/>
  <c r="J95" i="177"/>
  <c r="K499" i="177"/>
  <c r="B369" i="189"/>
  <c r="B222" i="173"/>
  <c r="K29" i="188"/>
  <c r="E60" i="180"/>
  <c r="W515" i="177"/>
  <c r="F49" i="184"/>
  <c r="W47" i="185"/>
  <c r="AA74" i="190"/>
  <c r="R68" i="185"/>
  <c r="L115" i="184"/>
  <c r="C344" i="185"/>
  <c r="I133" i="188"/>
  <c r="W96" i="177"/>
  <c r="W316" i="181"/>
  <c r="N492" i="181"/>
  <c r="J243" i="181"/>
  <c r="L112" i="180"/>
  <c r="F59" i="188"/>
  <c r="F49" i="181"/>
  <c r="V442" i="173"/>
  <c r="C93" i="181"/>
  <c r="N99" i="173"/>
  <c r="C421" i="189"/>
  <c r="V249" i="181"/>
  <c r="F594" i="173"/>
  <c r="F107" i="180"/>
  <c r="O492" i="185"/>
  <c r="B446" i="185"/>
  <c r="C515" i="177"/>
  <c r="B247" i="173"/>
  <c r="K443" i="177"/>
  <c r="N67" i="181"/>
  <c r="F21" i="188"/>
  <c r="W149" i="177"/>
  <c r="S524" i="185"/>
  <c r="J134" i="188"/>
  <c r="C367" i="189"/>
  <c r="L86" i="182"/>
  <c r="O345" i="185"/>
  <c r="K368" i="189"/>
  <c r="O374" i="177"/>
  <c r="L104" i="182"/>
  <c r="W195" i="177"/>
  <c r="G442" i="189"/>
  <c r="C141" i="185"/>
  <c r="W470" i="177"/>
  <c r="J267" i="189"/>
  <c r="B340" i="185"/>
  <c r="F35" i="184"/>
  <c r="K125" i="188"/>
  <c r="S46" i="185"/>
  <c r="F365" i="185"/>
  <c r="F396" i="185"/>
  <c r="V472" i="185"/>
  <c r="I42" i="188"/>
  <c r="E135" i="188"/>
  <c r="K99" i="188"/>
  <c r="K219" i="185"/>
  <c r="J547" i="181"/>
  <c r="W491" i="185"/>
  <c r="B340" i="181"/>
  <c r="K194" i="181"/>
  <c r="J267" i="181"/>
  <c r="F95" i="185"/>
  <c r="J43" i="185"/>
  <c r="K143" i="181"/>
  <c r="Q51" i="182"/>
  <c r="V395" i="185"/>
  <c r="O517" i="173"/>
  <c r="K347" i="181"/>
  <c r="V474" i="177"/>
  <c r="V448" i="185"/>
  <c r="F216" i="181"/>
  <c r="C95" i="189"/>
  <c r="G374" i="189"/>
  <c r="R442" i="181"/>
  <c r="S191" i="173"/>
  <c r="S347" i="177"/>
  <c r="J33" i="188"/>
  <c r="R440" i="181"/>
  <c r="B544" i="177"/>
  <c r="E42" i="188"/>
  <c r="Q142" i="182"/>
  <c r="V247" i="181"/>
  <c r="J316" i="185"/>
  <c r="B347" i="185"/>
  <c r="G391" i="185"/>
  <c r="L46" i="186"/>
  <c r="L6" i="188"/>
  <c r="V112" i="182"/>
  <c r="S42" i="189"/>
  <c r="W321" i="167"/>
  <c r="O342" i="181"/>
  <c r="AA146" i="190"/>
  <c r="E40" i="180"/>
  <c r="K497" i="189"/>
  <c r="E117" i="184"/>
  <c r="F447" i="185"/>
  <c r="J590" i="181"/>
  <c r="V17" i="186"/>
  <c r="N520" i="181"/>
  <c r="C315" i="189"/>
  <c r="V48" i="185"/>
  <c r="K11" i="184"/>
  <c r="S374" i="185"/>
  <c r="E23" i="184"/>
  <c r="R598" i="185"/>
  <c r="J524" i="189"/>
  <c r="B547" i="177"/>
  <c r="E102" i="188"/>
  <c r="G223" i="189"/>
  <c r="S192" i="181"/>
  <c r="I99" i="188"/>
  <c r="N391" i="181"/>
  <c r="F169" i="185"/>
  <c r="L87" i="186"/>
  <c r="F422" i="189"/>
  <c r="E107" i="180"/>
  <c r="F41" i="188"/>
  <c r="K80" i="184"/>
  <c r="O367" i="185"/>
  <c r="O547" i="181"/>
  <c r="I54" i="184"/>
  <c r="V17" i="190"/>
  <c r="V265" i="185"/>
  <c r="I93" i="188"/>
  <c r="L48" i="190"/>
  <c r="R71" i="173"/>
  <c r="J123" i="181"/>
  <c r="O167" i="185"/>
  <c r="F397" i="173"/>
  <c r="V66" i="190"/>
  <c r="V547" i="185"/>
  <c r="V14" i="190"/>
  <c r="S224" i="185"/>
  <c r="C594" i="181"/>
  <c r="B121" i="181"/>
  <c r="C373" i="185"/>
  <c r="N346" i="177"/>
  <c r="B424" i="173"/>
  <c r="B365" i="181"/>
  <c r="G416" i="185"/>
  <c r="S45" i="185"/>
  <c r="J67" i="188"/>
  <c r="J223" i="185"/>
  <c r="O395" i="177"/>
  <c r="G574" i="177"/>
  <c r="W494" i="181"/>
  <c r="AA102" i="186"/>
  <c r="K368" i="185"/>
  <c r="E125" i="176"/>
  <c r="F127" i="188"/>
  <c r="K490" i="185"/>
  <c r="N543" i="185"/>
  <c r="S494" i="181"/>
  <c r="F92" i="168"/>
  <c r="J138" i="184"/>
  <c r="F54" i="188"/>
  <c r="B165" i="177"/>
  <c r="R249" i="185"/>
  <c r="C217" i="185"/>
  <c r="E17" i="184"/>
  <c r="B446" i="189"/>
  <c r="S43" i="185"/>
  <c r="S268" i="181"/>
  <c r="B371" i="177"/>
  <c r="Q104" i="190"/>
  <c r="K392" i="181"/>
  <c r="J99" i="185"/>
  <c r="S194" i="189"/>
  <c r="V273" i="181"/>
  <c r="J118" i="170"/>
  <c r="F128" i="188"/>
  <c r="J103" i="188"/>
  <c r="K130" i="188"/>
  <c r="K111" i="180"/>
  <c r="AA7" i="186"/>
  <c r="K473" i="177"/>
  <c r="L30" i="178"/>
  <c r="L49" i="184"/>
  <c r="C493" i="169"/>
  <c r="S267" i="185"/>
  <c r="C390" i="185"/>
  <c r="C545" i="189"/>
  <c r="G365" i="185"/>
  <c r="V148" i="190"/>
  <c r="I39" i="188"/>
  <c r="I147" i="184"/>
  <c r="N424" i="177"/>
  <c r="C573" i="189"/>
  <c r="Q151" i="178"/>
  <c r="J467" i="185"/>
  <c r="G443" i="185"/>
  <c r="Q37" i="186"/>
  <c r="F20" i="184"/>
  <c r="G149" i="181"/>
  <c r="AA31" i="178"/>
  <c r="K103" i="176"/>
  <c r="W447" i="177"/>
  <c r="L117" i="180"/>
  <c r="R267" i="189"/>
  <c r="S569" i="181"/>
  <c r="O47" i="171"/>
  <c r="V247" i="185"/>
  <c r="O117" i="181"/>
  <c r="N447" i="181"/>
  <c r="K542" i="181"/>
  <c r="S299" i="181"/>
  <c r="V348" i="181"/>
  <c r="S269" i="181"/>
  <c r="G368" i="167"/>
  <c r="C444" i="181"/>
  <c r="K424" i="177"/>
  <c r="V574" i="177"/>
  <c r="C274" i="185"/>
  <c r="W515" i="173"/>
  <c r="W422" i="185"/>
  <c r="J70" i="184"/>
  <c r="AA56" i="186"/>
  <c r="N95" i="185"/>
  <c r="G74" i="189"/>
  <c r="J68" i="176"/>
  <c r="N465" i="181"/>
  <c r="B245" i="185"/>
  <c r="Q143" i="186"/>
  <c r="C497" i="173"/>
  <c r="L45" i="172"/>
  <c r="V548" i="181"/>
  <c r="B521" i="185"/>
  <c r="J145" i="180"/>
  <c r="F115" i="177"/>
  <c r="Q148" i="186"/>
  <c r="G119" i="181"/>
  <c r="N167" i="181"/>
  <c r="G90" i="186"/>
  <c r="C416" i="171"/>
  <c r="L125" i="174"/>
  <c r="S346" i="189"/>
  <c r="G216" i="185"/>
  <c r="W446" i="181"/>
  <c r="R40" i="185"/>
  <c r="F83" i="176"/>
  <c r="E65" i="180"/>
  <c r="N65" i="185"/>
  <c r="E22" i="180"/>
  <c r="G10" i="186"/>
  <c r="N573" i="177"/>
  <c r="I116" i="188"/>
  <c r="O592" i="166"/>
  <c r="K88" i="172"/>
  <c r="L42" i="184"/>
  <c r="J33" i="170"/>
  <c r="V66" i="182"/>
  <c r="L101" i="176"/>
  <c r="W424" i="185"/>
  <c r="J416" i="185"/>
  <c r="E69" i="188"/>
  <c r="J93" i="181"/>
  <c r="G14" i="182"/>
  <c r="V144" i="186"/>
  <c r="V243" i="181"/>
  <c r="K598" i="189"/>
  <c r="J68" i="180"/>
  <c r="Q32" i="186"/>
  <c r="W543" i="181"/>
  <c r="F23" i="177"/>
  <c r="K108" i="180"/>
  <c r="L149" i="178"/>
  <c r="K269" i="189"/>
  <c r="I141" i="188"/>
  <c r="E137" i="184"/>
  <c r="V168" i="181"/>
  <c r="J243" i="189"/>
  <c r="G48" i="186"/>
  <c r="O267" i="185"/>
  <c r="E36" i="176"/>
  <c r="K41" i="181"/>
  <c r="F524" i="181"/>
  <c r="F117" i="184"/>
  <c r="S445" i="173"/>
  <c r="J144" i="181"/>
  <c r="R292" i="181"/>
  <c r="N574" i="177"/>
  <c r="F101" i="188"/>
  <c r="Q102" i="186"/>
  <c r="S597" i="185"/>
  <c r="O496" i="185"/>
  <c r="G543" i="181"/>
  <c r="K19" i="181"/>
  <c r="O243" i="189"/>
  <c r="W93" i="185"/>
  <c r="K91" i="189"/>
  <c r="K592" i="189"/>
  <c r="K565" i="189"/>
  <c r="J124" i="176"/>
  <c r="L50" i="186"/>
  <c r="R570" i="181"/>
  <c r="L139" i="188"/>
  <c r="B249" i="181"/>
  <c r="O199" i="189"/>
  <c r="S316" i="185"/>
  <c r="O595" i="189"/>
  <c r="K472" i="185"/>
  <c r="E116" i="188"/>
  <c r="J115" i="189"/>
  <c r="K131" i="184"/>
  <c r="V324" i="177"/>
  <c r="S465" i="181"/>
  <c r="C568" i="181"/>
  <c r="C319" i="181"/>
  <c r="O494" i="185"/>
  <c r="G46" i="186"/>
  <c r="L94" i="182"/>
  <c r="R567" i="181"/>
  <c r="V196" i="189"/>
  <c r="N447" i="185"/>
  <c r="J268" i="177"/>
  <c r="C149" i="185"/>
  <c r="N594" i="185"/>
  <c r="S93" i="185"/>
  <c r="K120" i="180"/>
  <c r="L137" i="188"/>
  <c r="E29" i="188"/>
  <c r="G123" i="167"/>
  <c r="V42" i="185"/>
  <c r="J290" i="181"/>
  <c r="B348" i="181"/>
  <c r="N216" i="185"/>
  <c r="G320" i="185"/>
  <c r="K133" i="188"/>
  <c r="V109" i="182"/>
  <c r="S465" i="177"/>
  <c r="J517" i="177"/>
  <c r="J16" i="181"/>
  <c r="R373" i="185"/>
  <c r="J97" i="181"/>
  <c r="K135" i="188"/>
  <c r="B91" i="189"/>
  <c r="I148" i="184"/>
  <c r="F467" i="181"/>
  <c r="F72" i="184"/>
  <c r="G167" i="189"/>
  <c r="B547" i="181"/>
  <c r="R522" i="181"/>
  <c r="F346" i="185"/>
  <c r="F131" i="188"/>
  <c r="O569" i="173"/>
  <c r="V397" i="181"/>
  <c r="I67" i="188"/>
  <c r="E55" i="184"/>
  <c r="G245" i="177"/>
  <c r="N396" i="177"/>
  <c r="V246" i="181"/>
  <c r="F441" i="189"/>
  <c r="G107" i="186"/>
  <c r="R166" i="181"/>
  <c r="R418" i="185"/>
  <c r="S544" i="177"/>
  <c r="N397" i="181"/>
  <c r="F293" i="185"/>
  <c r="O473" i="189"/>
  <c r="L54" i="178"/>
  <c r="G345" i="185"/>
  <c r="K136" i="188"/>
  <c r="J523" i="185"/>
  <c r="Q129" i="178"/>
  <c r="C472" i="189"/>
  <c r="E92" i="188"/>
  <c r="W298" i="185"/>
  <c r="J392" i="185"/>
  <c r="W340" i="177"/>
  <c r="K422" i="181"/>
  <c r="K63" i="176"/>
  <c r="J417" i="185"/>
  <c r="G316" i="181"/>
  <c r="F148" i="181"/>
  <c r="K39" i="176"/>
  <c r="G27" i="182"/>
  <c r="N449" i="185"/>
  <c r="AA107" i="186"/>
  <c r="I77" i="184"/>
  <c r="J540" i="173"/>
  <c r="K99" i="185"/>
  <c r="Q93" i="178"/>
  <c r="F48" i="185"/>
  <c r="J219" i="181"/>
  <c r="R521" i="181"/>
  <c r="N570" i="181"/>
  <c r="R519" i="177"/>
  <c r="F542" i="173"/>
  <c r="K294" i="177"/>
  <c r="V524" i="185"/>
  <c r="W245" i="181"/>
  <c r="G592" i="181"/>
  <c r="O124" i="185"/>
  <c r="R415" i="173"/>
  <c r="E140" i="176"/>
  <c r="J473" i="185"/>
  <c r="W571" i="173"/>
  <c r="J291" i="181"/>
  <c r="R293" i="189"/>
  <c r="V8" i="178"/>
  <c r="O290" i="185"/>
  <c r="C94" i="185"/>
  <c r="G348" i="185"/>
  <c r="F50" i="188"/>
  <c r="K417" i="185"/>
  <c r="W15" i="185"/>
  <c r="V515" i="185"/>
  <c r="N290" i="185"/>
  <c r="L143" i="182"/>
  <c r="L75" i="182"/>
  <c r="G267" i="185"/>
  <c r="W374" i="181"/>
  <c r="N370" i="181"/>
  <c r="O418" i="185"/>
  <c r="B269" i="189"/>
  <c r="I147" i="188"/>
  <c r="K596" i="181"/>
  <c r="V272" i="181"/>
  <c r="B244" i="189"/>
  <c r="V85" i="186"/>
  <c r="F115" i="180"/>
  <c r="J146" i="181"/>
  <c r="V244" i="185"/>
  <c r="F598" i="177"/>
  <c r="Q34" i="178"/>
  <c r="K140" i="185"/>
  <c r="V394" i="185"/>
  <c r="L52" i="182"/>
  <c r="R219" i="177"/>
  <c r="W347" i="171"/>
  <c r="W174" i="181"/>
  <c r="W43" i="185"/>
  <c r="K134" i="184"/>
  <c r="G244" i="173"/>
  <c r="V570" i="181"/>
  <c r="G448" i="189"/>
  <c r="F143" i="188"/>
  <c r="E148" i="180"/>
  <c r="F138" i="184"/>
  <c r="L129" i="186"/>
  <c r="W471" i="171"/>
  <c r="L68" i="190"/>
  <c r="G496" i="181"/>
  <c r="N140" i="185"/>
  <c r="F52" i="188"/>
  <c r="O97" i="173"/>
  <c r="G466" i="185"/>
  <c r="B543" i="185"/>
  <c r="E22" i="184"/>
  <c r="G43" i="189"/>
  <c r="F17" i="181"/>
  <c r="S241" i="189"/>
  <c r="L37" i="178"/>
  <c r="Q142" i="190"/>
  <c r="N419" i="181"/>
  <c r="V322" i="181"/>
  <c r="N546" i="185"/>
  <c r="J268" i="185"/>
  <c r="E130" i="188"/>
  <c r="L128" i="184"/>
  <c r="R466" i="185"/>
  <c r="O268" i="185"/>
  <c r="G71" i="173"/>
  <c r="F368" i="185"/>
  <c r="I32" i="184"/>
  <c r="K53" i="188"/>
  <c r="G196" i="181"/>
  <c r="J168" i="177"/>
  <c r="G315" i="185"/>
  <c r="K368" i="177"/>
  <c r="W22" i="177"/>
  <c r="I106" i="180"/>
  <c r="K119" i="176"/>
  <c r="F65" i="188"/>
  <c r="K290" i="169"/>
  <c r="L149" i="188"/>
  <c r="L29" i="188"/>
  <c r="K92" i="180"/>
  <c r="L125" i="170"/>
  <c r="E20" i="188"/>
  <c r="F85" i="188"/>
  <c r="G111" i="186"/>
  <c r="R44" i="185"/>
  <c r="S167" i="185"/>
  <c r="K273" i="185"/>
  <c r="F17" i="177"/>
  <c r="S445" i="177"/>
  <c r="J146" i="185"/>
  <c r="F44" i="184"/>
  <c r="N124" i="185"/>
  <c r="B40" i="185"/>
  <c r="AA51" i="182"/>
  <c r="F47" i="181"/>
  <c r="F367" i="185"/>
  <c r="I104" i="184"/>
  <c r="AA94" i="186"/>
  <c r="R371" i="189"/>
  <c r="S317" i="181"/>
  <c r="V217" i="189"/>
  <c r="G565" i="173"/>
  <c r="K130" i="168"/>
  <c r="N442" i="185"/>
  <c r="N595" i="157"/>
  <c r="O324" i="171"/>
  <c r="W15" i="177"/>
  <c r="K492" i="185"/>
  <c r="V468" i="181"/>
  <c r="V416" i="189"/>
  <c r="K271" i="185"/>
  <c r="N571" i="177"/>
  <c r="S66" i="185"/>
  <c r="S121" i="185"/>
  <c r="K90" i="185"/>
  <c r="L68" i="186"/>
  <c r="V11" i="178"/>
  <c r="Q83" i="182"/>
  <c r="I88" i="180"/>
  <c r="S490" i="189"/>
  <c r="F272" i="185"/>
  <c r="F59" i="176"/>
  <c r="AA108" i="190"/>
  <c r="F240" i="181"/>
  <c r="F597" i="189"/>
  <c r="G371" i="181"/>
  <c r="G32" i="178"/>
  <c r="F55" i="184"/>
  <c r="R568" i="181"/>
  <c r="S370" i="177"/>
  <c r="C220" i="177"/>
  <c r="J266" i="173"/>
  <c r="S499" i="181"/>
  <c r="C22" i="181"/>
  <c r="C341" i="177"/>
  <c r="N366" i="177"/>
  <c r="F470" i="177"/>
  <c r="I60" i="180"/>
  <c r="L124" i="174"/>
  <c r="W167" i="185"/>
  <c r="B499" i="185"/>
  <c r="J74" i="170"/>
  <c r="G317" i="185"/>
  <c r="W394" i="181"/>
  <c r="E18" i="188"/>
  <c r="S45" i="189"/>
  <c r="R146" i="189"/>
  <c r="C540" i="177"/>
  <c r="L89" i="184"/>
  <c r="G165" i="185"/>
  <c r="E139" i="188"/>
  <c r="G132" i="190"/>
  <c r="O568" i="189"/>
  <c r="S394" i="181"/>
  <c r="S40" i="181"/>
  <c r="B520" i="185"/>
  <c r="G55" i="186"/>
  <c r="AA102" i="190"/>
  <c r="L147" i="188"/>
  <c r="G568" i="181"/>
  <c r="B19" i="181"/>
  <c r="O90" i="189"/>
  <c r="K321" i="185"/>
  <c r="K104" i="188"/>
  <c r="J62" i="176"/>
  <c r="F70" i="184"/>
  <c r="AA66" i="178"/>
  <c r="R74" i="185"/>
  <c r="J316" i="181"/>
  <c r="V43" i="177"/>
  <c r="K448" i="173"/>
  <c r="W592" i="185"/>
  <c r="L74" i="182"/>
  <c r="B116" i="185"/>
  <c r="S119" i="181"/>
  <c r="F122" i="188"/>
  <c r="O98" i="185"/>
  <c r="K421" i="185"/>
  <c r="W119" i="181"/>
  <c r="G171" i="181"/>
  <c r="V391" i="177"/>
  <c r="W145" i="185"/>
  <c r="Q89" i="190"/>
  <c r="V340" i="189"/>
  <c r="E62" i="188"/>
  <c r="B48" i="185"/>
  <c r="G113" i="186"/>
  <c r="K22" i="181"/>
  <c r="G421" i="189"/>
  <c r="E56" i="184"/>
  <c r="O165" i="181"/>
  <c r="R568" i="177"/>
  <c r="K32" i="180"/>
  <c r="S116" i="181"/>
  <c r="F43" i="185"/>
  <c r="O590" i="189"/>
  <c r="O517" i="185"/>
  <c r="I118" i="188"/>
  <c r="K195" i="185"/>
  <c r="I15" i="176"/>
  <c r="E28" i="188"/>
  <c r="E25" i="188"/>
  <c r="C419" i="189"/>
  <c r="K344" i="185"/>
  <c r="N468" i="173"/>
  <c r="O73" i="181"/>
  <c r="N173" i="185"/>
  <c r="S70" i="185"/>
  <c r="B16" i="185"/>
  <c r="C248" i="185"/>
  <c r="W591" i="177"/>
  <c r="N590" i="177"/>
  <c r="AA37" i="178"/>
  <c r="B273" i="185"/>
  <c r="R342" i="185"/>
  <c r="J369" i="185"/>
  <c r="G497" i="185"/>
  <c r="W365" i="185"/>
  <c r="V65" i="178"/>
  <c r="V144" i="178"/>
  <c r="O318" i="189"/>
  <c r="S523" i="181"/>
  <c r="F52" i="180"/>
  <c r="AA92" i="190"/>
  <c r="L14" i="164"/>
  <c r="J444" i="177"/>
  <c r="B174" i="185"/>
  <c r="S394" i="177"/>
  <c r="AA107" i="190"/>
  <c r="E98" i="184"/>
  <c r="G215" i="181"/>
  <c r="G347" i="177"/>
  <c r="B315" i="177"/>
  <c r="G197" i="177"/>
  <c r="O567" i="189"/>
  <c r="B292" i="185"/>
  <c r="I121" i="184"/>
  <c r="L67" i="180"/>
  <c r="F441" i="185"/>
  <c r="V86" i="190"/>
  <c r="V31" i="178"/>
  <c r="O122" i="185"/>
  <c r="F390" i="177"/>
  <c r="L82" i="176"/>
  <c r="E76" i="184"/>
  <c r="C322" i="189"/>
  <c r="L47" i="190"/>
  <c r="J78" i="176"/>
  <c r="Q125" i="178"/>
  <c r="S594" i="177"/>
  <c r="F547" i="185"/>
  <c r="R398" i="173"/>
  <c r="F323" i="177"/>
  <c r="V168" i="189"/>
  <c r="R447" i="185"/>
  <c r="G520" i="181"/>
  <c r="N65" i="177"/>
  <c r="B172" i="185"/>
  <c r="N392" i="189"/>
  <c r="Q83" i="186"/>
  <c r="F424" i="181"/>
  <c r="N198" i="189"/>
  <c r="R417" i="181"/>
  <c r="E130" i="180"/>
  <c r="G418" i="185"/>
  <c r="W272" i="177"/>
  <c r="C40" i="185"/>
  <c r="R43" i="181"/>
  <c r="Q89" i="182"/>
  <c r="N299" i="185"/>
  <c r="W367" i="185"/>
  <c r="V40" i="185"/>
  <c r="F449" i="185"/>
  <c r="J21" i="184"/>
  <c r="J140" i="184"/>
  <c r="I109" i="188"/>
  <c r="J142" i="181"/>
  <c r="S390" i="173"/>
  <c r="B265" i="189"/>
  <c r="O66" i="185"/>
  <c r="R142" i="173"/>
  <c r="B44" i="185"/>
  <c r="S417" i="185"/>
  <c r="J315" i="181"/>
  <c r="N316" i="181"/>
  <c r="J22" i="181"/>
  <c r="B124" i="181"/>
  <c r="I124" i="188"/>
  <c r="C346" i="181"/>
  <c r="F107" i="184"/>
  <c r="K74" i="184"/>
  <c r="C569" i="173"/>
  <c r="K298" i="185"/>
  <c r="O349" i="169"/>
  <c r="J272" i="173"/>
  <c r="AA148" i="182"/>
  <c r="J374" i="181"/>
  <c r="F33" i="188"/>
  <c r="W448" i="189"/>
  <c r="S174" i="185"/>
  <c r="F33" i="180"/>
  <c r="V342" i="185"/>
  <c r="I63" i="188"/>
  <c r="L62" i="180"/>
  <c r="K120" i="189"/>
  <c r="C415" i="181"/>
  <c r="I46" i="188"/>
  <c r="V46" i="181"/>
  <c r="G92" i="178"/>
  <c r="V574" i="185"/>
  <c r="F61" i="188"/>
  <c r="F373" i="189"/>
  <c r="C99" i="181"/>
  <c r="C473" i="185"/>
  <c r="L41" i="180"/>
  <c r="O519" i="185"/>
  <c r="V298" i="177"/>
  <c r="V17" i="177"/>
  <c r="J117" i="176"/>
  <c r="Q86" i="174"/>
  <c r="S118" i="181"/>
  <c r="I137" i="188"/>
  <c r="L37" i="186"/>
  <c r="B117" i="181"/>
  <c r="R394" i="189"/>
  <c r="L26" i="182"/>
  <c r="O44" i="185"/>
  <c r="N399" i="169"/>
  <c r="W44" i="185"/>
  <c r="N169" i="181"/>
  <c r="J78" i="188"/>
  <c r="O295" i="173"/>
  <c r="F267" i="185"/>
  <c r="L10" i="182"/>
  <c r="C421" i="185"/>
  <c r="L101" i="188"/>
  <c r="V102" i="182"/>
  <c r="G166" i="181"/>
  <c r="V168" i="177"/>
  <c r="V120" i="185"/>
  <c r="O93" i="177"/>
  <c r="F30" i="180"/>
  <c r="W65" i="189"/>
  <c r="O323" i="185"/>
  <c r="G494" i="181"/>
  <c r="E13" i="180"/>
  <c r="R122" i="185"/>
  <c r="K540" i="181"/>
  <c r="O490" i="185"/>
  <c r="V272" i="185"/>
  <c r="C41" i="185"/>
  <c r="F574" i="189"/>
  <c r="G341" i="185"/>
  <c r="B421" i="181"/>
  <c r="C346" i="185"/>
  <c r="W540" i="177"/>
  <c r="K143" i="180"/>
  <c r="O68" i="185"/>
  <c r="Q132" i="182"/>
  <c r="O246" i="177"/>
  <c r="K370" i="185"/>
  <c r="S567" i="185"/>
  <c r="K267" i="181"/>
  <c r="Q107" i="178"/>
  <c r="I70" i="176"/>
  <c r="G93" i="186"/>
  <c r="G572" i="185"/>
  <c r="W447" i="189"/>
  <c r="L15" i="182"/>
  <c r="C474" i="177"/>
  <c r="O246" i="181"/>
  <c r="N518" i="185"/>
  <c r="R316" i="185"/>
  <c r="L106" i="186"/>
  <c r="N195" i="185"/>
  <c r="F68" i="173"/>
  <c r="V125" i="186"/>
  <c r="F90" i="173"/>
  <c r="S292" i="185"/>
  <c r="K62" i="188"/>
  <c r="S96" i="173"/>
  <c r="G392" i="181"/>
  <c r="V119" i="189"/>
  <c r="B199" i="177"/>
  <c r="B272" i="177"/>
  <c r="Q48" i="186"/>
  <c r="W373" i="181"/>
  <c r="G474" i="189"/>
  <c r="N273" i="177"/>
  <c r="V374" i="185"/>
  <c r="Q47" i="182"/>
  <c r="E14" i="184"/>
  <c r="W448" i="185"/>
  <c r="K173" i="173"/>
  <c r="L9" i="182"/>
  <c r="K274" i="185"/>
  <c r="E64" i="180"/>
  <c r="G122" i="178"/>
  <c r="I22" i="184"/>
  <c r="V66" i="178"/>
  <c r="J148" i="185"/>
  <c r="W97" i="189"/>
  <c r="C199" i="181"/>
  <c r="N270" i="181"/>
  <c r="N191" i="181"/>
  <c r="L47" i="184"/>
  <c r="L7" i="182"/>
  <c r="S523" i="185"/>
  <c r="F56" i="180"/>
  <c r="C566" i="181"/>
  <c r="J68" i="184"/>
  <c r="J86" i="184"/>
  <c r="S390" i="181"/>
  <c r="L131" i="182"/>
  <c r="S323" i="189"/>
  <c r="J145" i="185"/>
  <c r="S168" i="185"/>
  <c r="C194" i="181"/>
  <c r="W296" i="181"/>
  <c r="S167" i="181"/>
  <c r="I14" i="180"/>
  <c r="J569" i="181"/>
  <c r="E104" i="188"/>
  <c r="F246" i="167"/>
  <c r="I52" i="184"/>
  <c r="W91" i="185"/>
  <c r="C220" i="181"/>
  <c r="J395" i="177"/>
  <c r="J73" i="172"/>
  <c r="R273" i="181"/>
  <c r="B267" i="189"/>
  <c r="K440" i="185"/>
  <c r="E101" i="188"/>
  <c r="I26" i="188"/>
  <c r="G17" i="185"/>
  <c r="J20" i="177"/>
  <c r="B316" i="185"/>
  <c r="J73" i="188"/>
  <c r="K544" i="185"/>
  <c r="F299" i="173"/>
  <c r="F518" i="189"/>
  <c r="S198" i="185"/>
  <c r="J71" i="184"/>
  <c r="B295" i="177"/>
  <c r="K91" i="188"/>
  <c r="G49" i="174"/>
  <c r="V423" i="171"/>
  <c r="B499" i="181"/>
  <c r="AA150" i="182"/>
  <c r="Q74" i="182"/>
  <c r="G30" i="186"/>
  <c r="Q131" i="186"/>
  <c r="V492" i="185"/>
  <c r="V399" i="169"/>
  <c r="V540" i="173"/>
  <c r="R23" i="189"/>
  <c r="O223" i="173"/>
  <c r="Q127" i="186"/>
  <c r="C423" i="173"/>
  <c r="L72" i="180"/>
  <c r="J490" i="185"/>
  <c r="R42" i="181"/>
  <c r="J374" i="185"/>
  <c r="F374" i="185"/>
  <c r="K595" i="185"/>
  <c r="V221" i="185"/>
  <c r="N199" i="173"/>
  <c r="J67" i="176"/>
  <c r="J468" i="181"/>
  <c r="W467" i="185"/>
  <c r="O449" i="171"/>
  <c r="K321" i="189"/>
  <c r="N471" i="185"/>
  <c r="F62" i="188"/>
  <c r="C216" i="185"/>
  <c r="G91" i="186"/>
  <c r="S395" i="177"/>
  <c r="V495" i="181"/>
  <c r="V36" i="186"/>
  <c r="N268" i="181"/>
  <c r="C491" i="181"/>
  <c r="G87" i="186"/>
  <c r="R599" i="181"/>
  <c r="K542" i="185"/>
  <c r="V341" i="185"/>
  <c r="W371" i="185"/>
  <c r="N165" i="181"/>
  <c r="B322" i="173"/>
  <c r="C517" i="181"/>
  <c r="O366" i="181"/>
  <c r="F74" i="173"/>
  <c r="G369" i="181"/>
  <c r="G18" i="174"/>
  <c r="F598" i="181"/>
  <c r="V144" i="182"/>
  <c r="O67" i="181"/>
  <c r="I136" i="188"/>
  <c r="Q102" i="182"/>
  <c r="S447" i="185"/>
  <c r="S324" i="181"/>
  <c r="L121" i="176"/>
  <c r="G140" i="185"/>
  <c r="L38" i="180"/>
  <c r="V15" i="182"/>
  <c r="G542" i="177"/>
  <c r="L108" i="184"/>
  <c r="K449" i="177"/>
  <c r="B596" i="181"/>
  <c r="R191" i="185"/>
  <c r="G571" i="177"/>
  <c r="L68" i="176"/>
  <c r="F41" i="185"/>
  <c r="B121" i="185"/>
  <c r="F33" i="176"/>
  <c r="I128" i="188"/>
  <c r="S16" i="189"/>
  <c r="J291" i="189"/>
  <c r="K442" i="181"/>
  <c r="C519" i="177"/>
  <c r="G566" i="177"/>
  <c r="C95" i="177"/>
  <c r="G143" i="186"/>
  <c r="R492" i="177"/>
  <c r="O22" i="185"/>
  <c r="L66" i="182"/>
  <c r="O119" i="173"/>
  <c r="N523" i="181"/>
  <c r="L84" i="180"/>
  <c r="V390" i="185"/>
  <c r="E7" i="184"/>
  <c r="R92" i="177"/>
  <c r="C373" i="177"/>
  <c r="C22" i="185"/>
  <c r="K43" i="181"/>
  <c r="L33" i="182"/>
  <c r="W143" i="181"/>
  <c r="Q107" i="186"/>
  <c r="W523" i="181"/>
  <c r="Q144" i="186"/>
  <c r="J56" i="180"/>
  <c r="B217" i="169"/>
  <c r="J372" i="177"/>
  <c r="F291" i="181"/>
  <c r="E11" i="188"/>
  <c r="I98" i="180"/>
  <c r="C595" i="181"/>
  <c r="C95" i="185"/>
  <c r="V120" i="181"/>
  <c r="Q7" i="178"/>
  <c r="O390" i="181"/>
  <c r="G65" i="189"/>
  <c r="J242" i="177"/>
  <c r="G144" i="186"/>
  <c r="S444" i="185"/>
  <c r="I84" i="176"/>
  <c r="W541" i="185"/>
  <c r="E24" i="188"/>
  <c r="N69" i="181"/>
  <c r="W497" i="189"/>
  <c r="K395" i="189"/>
  <c r="F240" i="185"/>
  <c r="V190" i="169"/>
  <c r="F343" i="171"/>
  <c r="W549" i="181"/>
  <c r="B598" i="173"/>
  <c r="G372" i="177"/>
  <c r="N47" i="185"/>
  <c r="R272" i="177"/>
  <c r="F23" i="184"/>
  <c r="G37" i="182"/>
  <c r="C73" i="177"/>
  <c r="B518" i="185"/>
  <c r="C494" i="177"/>
  <c r="F266" i="189"/>
  <c r="R192" i="185"/>
  <c r="I100" i="180"/>
  <c r="J68" i="171"/>
  <c r="J467" i="181"/>
  <c r="W222" i="185"/>
  <c r="W599" i="177"/>
  <c r="V93" i="178"/>
  <c r="O347" i="185"/>
  <c r="J341" i="173"/>
  <c r="S346" i="177"/>
  <c r="G241" i="171"/>
  <c r="F18" i="172"/>
  <c r="F296" i="181"/>
  <c r="AA15" i="182"/>
  <c r="W493" i="181"/>
  <c r="K292" i="185"/>
  <c r="O271" i="181"/>
  <c r="S266" i="181"/>
  <c r="K129" i="180"/>
  <c r="F343" i="181"/>
  <c r="R96" i="177"/>
  <c r="C574" i="181"/>
  <c r="S470" i="173"/>
  <c r="E92" i="184"/>
  <c r="O117" i="157"/>
  <c r="K220" i="177"/>
  <c r="K246" i="185"/>
  <c r="J66" i="188"/>
  <c r="W42" i="177"/>
  <c r="J22" i="170"/>
  <c r="V565" i="185"/>
  <c r="S42" i="181"/>
  <c r="L124" i="184"/>
  <c r="J172" i="181"/>
  <c r="Q145" i="174"/>
  <c r="S96" i="189"/>
  <c r="F115" i="181"/>
  <c r="C515" i="189"/>
  <c r="G293" i="171"/>
  <c r="C19" i="181"/>
  <c r="F48" i="176"/>
  <c r="N142" i="181"/>
  <c r="F273" i="181"/>
  <c r="J596" i="177"/>
  <c r="V31" i="190"/>
  <c r="F71" i="181"/>
  <c r="K146" i="188"/>
  <c r="V290" i="185"/>
  <c r="J320" i="177"/>
  <c r="N15" i="157"/>
  <c r="V19" i="181"/>
  <c r="I66" i="176"/>
  <c r="AA142" i="178"/>
  <c r="W571" i="185"/>
  <c r="F347" i="177"/>
  <c r="L19" i="184"/>
  <c r="F196" i="181"/>
  <c r="AA94" i="178"/>
  <c r="S416" i="185"/>
  <c r="I107" i="184"/>
  <c r="G343" i="181"/>
  <c r="J71" i="176"/>
  <c r="N498" i="181"/>
  <c r="AA9" i="174"/>
  <c r="J241" i="177"/>
  <c r="W343" i="173"/>
  <c r="V372" i="181"/>
  <c r="L82" i="184"/>
  <c r="L36" i="182"/>
  <c r="G50" i="190"/>
  <c r="F545" i="181"/>
  <c r="O173" i="177"/>
  <c r="J36" i="176"/>
  <c r="J571" i="173"/>
  <c r="F344" i="189"/>
  <c r="AA106" i="186"/>
  <c r="K467" i="181"/>
  <c r="S393" i="185"/>
  <c r="J547" i="177"/>
  <c r="B543" i="189"/>
  <c r="B345" i="177"/>
  <c r="L72" i="184"/>
  <c r="K592" i="177"/>
  <c r="V240" i="185"/>
  <c r="I8" i="180"/>
  <c r="W342" i="181"/>
  <c r="F71" i="184"/>
  <c r="J322" i="167"/>
  <c r="C292" i="177"/>
  <c r="K138" i="172"/>
  <c r="O370" i="181"/>
  <c r="C370" i="173"/>
  <c r="N321" i="181"/>
  <c r="L73" i="184"/>
  <c r="J544" i="177"/>
  <c r="N315" i="181"/>
  <c r="G565" i="181"/>
  <c r="B415" i="185"/>
  <c r="L82" i="180"/>
  <c r="F12" i="180"/>
  <c r="F571" i="173"/>
  <c r="S319" i="177"/>
  <c r="F392" i="185"/>
  <c r="S396" i="177"/>
  <c r="N497" i="185"/>
  <c r="S67" i="177"/>
  <c r="S241" i="181"/>
  <c r="F88" i="184"/>
  <c r="J31" i="188"/>
  <c r="C246" i="185"/>
  <c r="J222" i="181"/>
  <c r="W447" i="185"/>
  <c r="L31" i="182"/>
  <c r="O523" i="181"/>
  <c r="K219" i="189"/>
  <c r="W246" i="181"/>
  <c r="F135" i="188"/>
  <c r="AA36" i="182"/>
  <c r="B574" i="185"/>
  <c r="C18" i="181"/>
  <c r="F51" i="180"/>
  <c r="W269" i="189"/>
  <c r="K223" i="181"/>
  <c r="C49" i="173"/>
  <c r="K18" i="185"/>
  <c r="L96" i="184"/>
  <c r="V92" i="185"/>
  <c r="K98" i="185"/>
  <c r="G49" i="182"/>
  <c r="J565" i="181"/>
  <c r="O40" i="177"/>
  <c r="G54" i="186"/>
  <c r="J73" i="184"/>
  <c r="V548" i="185"/>
  <c r="F598" i="169"/>
  <c r="L146" i="188"/>
  <c r="K496" i="181"/>
  <c r="S494" i="173"/>
  <c r="N465" i="177"/>
  <c r="L63" i="184"/>
  <c r="K89" i="176"/>
  <c r="C345" i="185"/>
  <c r="W341" i="185"/>
  <c r="F570" i="189"/>
  <c r="O397" i="181"/>
  <c r="L48" i="186"/>
  <c r="G545" i="189"/>
  <c r="AA69" i="186"/>
  <c r="K146" i="181"/>
  <c r="G170" i="189"/>
  <c r="C24" i="185"/>
  <c r="W274" i="181"/>
  <c r="W93" i="169"/>
  <c r="J491" i="185"/>
  <c r="J419" i="173"/>
  <c r="S240" i="177"/>
  <c r="C123" i="177"/>
  <c r="N420" i="185"/>
  <c r="F449" i="181"/>
  <c r="V141" i="177"/>
  <c r="W421" i="185"/>
  <c r="E57" i="180"/>
  <c r="G67" i="185"/>
  <c r="B218" i="189"/>
  <c r="O596" i="181"/>
  <c r="G90" i="182"/>
  <c r="B74" i="185"/>
  <c r="C115" i="185"/>
  <c r="J25" i="170"/>
  <c r="S446" i="177"/>
  <c r="R296" i="185"/>
  <c r="Q143" i="178"/>
  <c r="J241" i="189"/>
  <c r="K346" i="177"/>
  <c r="C490" i="185"/>
  <c r="V37" i="178"/>
  <c r="S345" i="171"/>
  <c r="I14" i="188"/>
  <c r="V444" i="181"/>
  <c r="G16" i="181"/>
  <c r="J40" i="180"/>
  <c r="G192" i="185"/>
  <c r="E45" i="188"/>
  <c r="O266" i="177"/>
  <c r="W297" i="177"/>
  <c r="F369" i="185"/>
  <c r="L145" i="176"/>
  <c r="F199" i="181"/>
  <c r="G569" i="181"/>
  <c r="C148" i="181"/>
  <c r="B43" i="181"/>
  <c r="AA47" i="182"/>
  <c r="V132" i="186"/>
  <c r="F367" i="177"/>
  <c r="I84" i="180"/>
  <c r="I51" i="184"/>
  <c r="S49" i="181"/>
  <c r="G23" i="173"/>
  <c r="V299" i="185"/>
  <c r="J14" i="184"/>
  <c r="S449" i="185"/>
  <c r="J367" i="177"/>
  <c r="O343" i="185"/>
  <c r="I95" i="188"/>
  <c r="Q111" i="182"/>
  <c r="K17" i="177"/>
  <c r="L132" i="186"/>
  <c r="K55" i="180"/>
  <c r="W43" i="181"/>
  <c r="E131" i="184"/>
  <c r="J98" i="185"/>
  <c r="B190" i="181"/>
  <c r="O169" i="177"/>
  <c r="I86" i="180"/>
  <c r="R442" i="185"/>
  <c r="K320" i="177"/>
  <c r="O349" i="177"/>
  <c r="N344" i="181"/>
  <c r="O366" i="185"/>
  <c r="AA74" i="182"/>
  <c r="V540" i="189"/>
  <c r="W117" i="185"/>
  <c r="L65" i="184"/>
  <c r="K147" i="180"/>
  <c r="L85" i="184"/>
  <c r="J100" i="184"/>
  <c r="S95" i="177"/>
  <c r="I113" i="180"/>
  <c r="S269" i="185"/>
  <c r="S445" i="185"/>
  <c r="K224" i="185"/>
  <c r="G66" i="181"/>
  <c r="S220" i="185"/>
  <c r="N424" i="173"/>
  <c r="I139" i="176"/>
  <c r="B122" i="177"/>
  <c r="J496" i="177"/>
  <c r="I106" i="170"/>
  <c r="F123" i="184"/>
  <c r="F593" i="177"/>
  <c r="AA130" i="178"/>
  <c r="G243" i="173"/>
  <c r="F50" i="184"/>
  <c r="K120" i="184"/>
  <c r="G93" i="173"/>
  <c r="W168" i="185"/>
  <c r="C243" i="181"/>
  <c r="B299" i="177"/>
  <c r="K20" i="185"/>
  <c r="G173" i="185"/>
  <c r="W17" i="173"/>
  <c r="N365" i="185"/>
  <c r="W341" i="177"/>
  <c r="J517" i="185"/>
  <c r="N290" i="177"/>
  <c r="R395" i="181"/>
  <c r="F20" i="188"/>
  <c r="G544" i="181"/>
  <c r="F445" i="185"/>
  <c r="V370" i="177"/>
  <c r="J566" i="173"/>
  <c r="R570" i="177"/>
  <c r="G32" i="182"/>
  <c r="W420" i="173"/>
  <c r="L33" i="180"/>
  <c r="V10" i="182"/>
  <c r="S520" i="185"/>
  <c r="S568" i="181"/>
  <c r="S146" i="185"/>
  <c r="E51" i="176"/>
  <c r="N520" i="169"/>
  <c r="O516" i="173"/>
  <c r="O244" i="177"/>
  <c r="K127" i="172"/>
  <c r="B170" i="177"/>
  <c r="K120" i="185"/>
  <c r="G123" i="169"/>
  <c r="G441" i="189"/>
  <c r="R296" i="177"/>
  <c r="G172" i="173"/>
  <c r="S142" i="189"/>
  <c r="G124" i="173"/>
  <c r="W345" i="177"/>
  <c r="G143" i="171"/>
  <c r="F140" i="180"/>
  <c r="C299" i="173"/>
  <c r="F81" i="188"/>
  <c r="K497" i="173"/>
  <c r="K545" i="177"/>
  <c r="V49" i="186"/>
  <c r="C173" i="185"/>
  <c r="I49" i="176"/>
  <c r="K521" i="185"/>
  <c r="R167" i="185"/>
  <c r="L64" i="188"/>
  <c r="W565" i="189"/>
  <c r="K497" i="181"/>
  <c r="F66" i="181"/>
  <c r="C215" i="181"/>
  <c r="C395" i="181"/>
  <c r="J594" i="177"/>
  <c r="S195" i="181"/>
  <c r="B474" i="177"/>
  <c r="S23" i="189"/>
  <c r="G13" i="178"/>
  <c r="S270" i="181"/>
  <c r="K520" i="189"/>
  <c r="J111" i="184"/>
  <c r="J43" i="176"/>
  <c r="K90" i="172"/>
  <c r="R391" i="181"/>
  <c r="F440" i="177"/>
  <c r="V490" i="177"/>
  <c r="L12" i="188"/>
  <c r="S442" i="177"/>
  <c r="B123" i="189"/>
  <c r="W522" i="181"/>
  <c r="F29" i="188"/>
  <c r="S141" i="181"/>
  <c r="B290" i="181"/>
  <c r="G43" i="185"/>
  <c r="F520" i="181"/>
  <c r="K21" i="181"/>
  <c r="J16" i="176"/>
  <c r="W368" i="173"/>
  <c r="B268" i="177"/>
  <c r="V94" i="182"/>
  <c r="B196" i="185"/>
  <c r="O518" i="173"/>
  <c r="J340" i="181"/>
  <c r="C195" i="181"/>
  <c r="L8" i="186"/>
  <c r="O443" i="189"/>
  <c r="I88" i="184"/>
  <c r="C91" i="181"/>
  <c r="R517" i="177"/>
  <c r="N447" i="177"/>
  <c r="N193" i="181"/>
  <c r="K137" i="176"/>
  <c r="E142" i="188"/>
  <c r="V540" i="185"/>
  <c r="E41" i="172"/>
  <c r="F546" i="181"/>
  <c r="F515" i="181"/>
  <c r="V394" i="189"/>
  <c r="V74" i="177"/>
  <c r="K544" i="177"/>
  <c r="F219" i="181"/>
  <c r="B542" i="169"/>
  <c r="I64" i="188"/>
  <c r="C116" i="181"/>
  <c r="K55" i="184"/>
  <c r="V47" i="181"/>
  <c r="J12" i="184"/>
  <c r="V345" i="185"/>
  <c r="B599" i="173"/>
  <c r="N219" i="177"/>
  <c r="L47" i="182"/>
  <c r="K416" i="181"/>
  <c r="G516" i="185"/>
  <c r="Q8" i="178"/>
  <c r="J121" i="188"/>
  <c r="G111" i="182"/>
  <c r="F65" i="184"/>
  <c r="K594" i="189"/>
  <c r="C567" i="181"/>
  <c r="Q112" i="182"/>
  <c r="K115" i="184"/>
  <c r="Q123" i="182"/>
  <c r="R346" i="185"/>
  <c r="V548" i="173"/>
  <c r="V317" i="177"/>
  <c r="W515" i="189"/>
  <c r="O222" i="177"/>
  <c r="S598" i="177"/>
  <c r="C319" i="185"/>
  <c r="C548" i="185"/>
  <c r="C66" i="181"/>
  <c r="G64" i="182"/>
  <c r="L103" i="182"/>
  <c r="V592" i="189"/>
  <c r="J397" i="185"/>
  <c r="R418" i="171"/>
  <c r="R590" i="189"/>
  <c r="V47" i="185"/>
  <c r="K94" i="188"/>
  <c r="C319" i="177"/>
  <c r="J515" i="185"/>
  <c r="C17" i="185"/>
  <c r="R118" i="185"/>
  <c r="J442" i="189"/>
  <c r="G45" i="186"/>
  <c r="L91" i="182"/>
  <c r="L105" i="184"/>
  <c r="K34" i="180"/>
  <c r="O568" i="185"/>
  <c r="K490" i="177"/>
  <c r="J16" i="184"/>
  <c r="V20" i="181"/>
  <c r="F472" i="185"/>
  <c r="S173" i="185"/>
  <c r="V68" i="182"/>
  <c r="W166" i="177"/>
  <c r="V490" i="185"/>
  <c r="K149" i="180"/>
  <c r="K127" i="184"/>
  <c r="S116" i="177"/>
  <c r="W140" i="181"/>
  <c r="L83" i="188"/>
  <c r="E119" i="180"/>
  <c r="K242" i="185"/>
  <c r="V111" i="186"/>
  <c r="Q145" i="182"/>
  <c r="L63" i="188"/>
  <c r="Q141" i="174"/>
  <c r="K96" i="185"/>
  <c r="O390" i="173"/>
  <c r="L52" i="188"/>
  <c r="O415" i="173"/>
  <c r="F13" i="188"/>
  <c r="J64" i="180"/>
  <c r="S494" i="177"/>
  <c r="R444" i="181"/>
  <c r="K491" i="185"/>
  <c r="R271" i="185"/>
  <c r="C266" i="185"/>
  <c r="V87" i="178"/>
  <c r="C544" i="171"/>
  <c r="O293" i="177"/>
  <c r="O169" i="189"/>
  <c r="G172" i="177"/>
  <c r="AA31" i="182"/>
  <c r="E27" i="180"/>
  <c r="F111" i="188"/>
  <c r="F492" i="185"/>
  <c r="L51" i="178"/>
  <c r="J91" i="180"/>
  <c r="B265" i="185"/>
  <c r="AA28" i="182"/>
  <c r="L101" i="180"/>
  <c r="L133" i="184"/>
  <c r="F47" i="185"/>
  <c r="B90" i="177"/>
  <c r="F398" i="185"/>
  <c r="F572" i="185"/>
  <c r="V85" i="178"/>
  <c r="N41" i="181"/>
  <c r="W248" i="181"/>
  <c r="V542" i="177"/>
  <c r="C47" i="181"/>
  <c r="B22" i="185"/>
  <c r="B441" i="189"/>
  <c r="C370" i="185"/>
  <c r="B549" i="177"/>
  <c r="F494" i="166"/>
  <c r="B96" i="185"/>
  <c r="G94" i="178"/>
  <c r="C371" i="185"/>
  <c r="Q66" i="178"/>
  <c r="F48" i="170"/>
  <c r="O272" i="185"/>
  <c r="V546" i="181"/>
  <c r="L35" i="184"/>
  <c r="V64" i="182"/>
  <c r="W319" i="181"/>
  <c r="G74" i="181"/>
  <c r="G416" i="177"/>
  <c r="L57" i="188"/>
  <c r="G124" i="182"/>
  <c r="C370" i="177"/>
  <c r="S596" i="173"/>
  <c r="N266" i="185"/>
  <c r="V499" i="173"/>
  <c r="L90" i="180"/>
  <c r="E69" i="184"/>
  <c r="O418" i="181"/>
  <c r="K121" i="184"/>
  <c r="F223" i="181"/>
  <c r="E97" i="180"/>
  <c r="G129" i="186"/>
  <c r="F218" i="181"/>
  <c r="K9" i="184"/>
  <c r="J89" i="188"/>
  <c r="R98" i="167"/>
  <c r="S598" i="181"/>
  <c r="J93" i="176"/>
  <c r="B119" i="167"/>
  <c r="S190" i="169"/>
  <c r="G371" i="185"/>
  <c r="S41" i="173"/>
  <c r="G72" i="181"/>
  <c r="I80" i="170"/>
  <c r="Q126" i="186"/>
  <c r="W542" i="185"/>
  <c r="I23" i="180"/>
  <c r="W40" i="181"/>
  <c r="AA124" i="178"/>
  <c r="W149" i="181"/>
  <c r="R198" i="181"/>
  <c r="R345" i="181"/>
  <c r="G70" i="181"/>
  <c r="J293" i="177"/>
  <c r="K55" i="176"/>
  <c r="V91" i="181"/>
  <c r="C198" i="181"/>
  <c r="V516" i="171"/>
  <c r="I121" i="188"/>
  <c r="V495" i="177"/>
  <c r="G490" i="177"/>
  <c r="J19" i="180"/>
  <c r="G65" i="173"/>
  <c r="W295" i="181"/>
  <c r="O449" i="185"/>
  <c r="S49" i="177"/>
  <c r="R349" i="177"/>
  <c r="K75" i="188"/>
  <c r="K443" i="169"/>
  <c r="K122" i="184"/>
  <c r="V322" i="177"/>
  <c r="K102" i="188"/>
  <c r="N94" i="171"/>
  <c r="W141" i="171"/>
  <c r="F30" i="188"/>
  <c r="L46" i="188"/>
  <c r="S472" i="185"/>
  <c r="AA18" i="178"/>
  <c r="O595" i="177"/>
  <c r="N543" i="177"/>
  <c r="V88" i="178"/>
  <c r="AA29" i="178"/>
  <c r="V423" i="185"/>
  <c r="V394" i="173"/>
  <c r="G292" i="185"/>
  <c r="F590" i="181"/>
  <c r="E49" i="180"/>
  <c r="V49" i="181"/>
  <c r="S571" i="177"/>
  <c r="J113" i="180"/>
  <c r="K109" i="188"/>
  <c r="R72" i="181"/>
  <c r="W244" i="185"/>
  <c r="N392" i="177"/>
  <c r="B417" i="177"/>
  <c r="B492" i="189"/>
  <c r="W574" i="181"/>
  <c r="G415" i="173"/>
  <c r="L131" i="186"/>
  <c r="J444" i="173"/>
  <c r="C242" i="185"/>
  <c r="C348" i="181"/>
  <c r="F471" i="181"/>
  <c r="V245" i="185"/>
  <c r="J297" i="181"/>
  <c r="B398" i="177"/>
  <c r="R474" i="181"/>
  <c r="C267" i="177"/>
  <c r="L130" i="186"/>
  <c r="K110" i="184"/>
  <c r="F565" i="185"/>
  <c r="G290" i="185"/>
  <c r="V68" i="181"/>
  <c r="C442" i="185"/>
  <c r="J390" i="171"/>
  <c r="J316" i="177"/>
  <c r="R321" i="173"/>
  <c r="J67" i="180"/>
  <c r="G145" i="182"/>
  <c r="K47" i="168"/>
  <c r="R449" i="185"/>
  <c r="B592" i="177"/>
  <c r="W273" i="189"/>
  <c r="K31" i="184"/>
  <c r="F517" i="181"/>
  <c r="E111" i="184"/>
  <c r="F495" i="166"/>
  <c r="C394" i="181"/>
  <c r="J76" i="176"/>
  <c r="N24" i="177"/>
  <c r="C444" i="185"/>
  <c r="G297" i="185"/>
  <c r="V540" i="171"/>
  <c r="W24" i="185"/>
  <c r="L68" i="178"/>
  <c r="E138" i="188"/>
  <c r="K442" i="185"/>
  <c r="K498" i="181"/>
  <c r="O47" i="185"/>
  <c r="C340" i="177"/>
  <c r="K247" i="181"/>
  <c r="E61" i="180"/>
  <c r="K69" i="177"/>
  <c r="B295" i="181"/>
  <c r="K13" i="184"/>
  <c r="W290" i="181"/>
  <c r="N548" i="185"/>
  <c r="K467" i="177"/>
  <c r="G110" i="174"/>
  <c r="R520" i="169"/>
  <c r="W390" i="173"/>
  <c r="I108" i="180"/>
  <c r="K468" i="181"/>
  <c r="F247" i="185"/>
  <c r="W122" i="185"/>
  <c r="G64" i="178"/>
  <c r="O598" i="185"/>
  <c r="N518" i="169"/>
  <c r="K245" i="185"/>
  <c r="C15" i="177"/>
  <c r="L68" i="188"/>
  <c r="C223" i="181"/>
  <c r="R297" i="189"/>
  <c r="V220" i="185"/>
  <c r="F168" i="189"/>
  <c r="F469" i="177"/>
  <c r="O266" i="173"/>
  <c r="E41" i="176"/>
  <c r="G199" i="185"/>
  <c r="Q110" i="182"/>
  <c r="G22" i="185"/>
  <c r="R394" i="181"/>
  <c r="J125" i="188"/>
  <c r="N122" i="177"/>
  <c r="S367" i="181"/>
  <c r="O217" i="189"/>
  <c r="Q85" i="182"/>
  <c r="O594" i="177"/>
  <c r="G324" i="167"/>
  <c r="F104" i="188"/>
  <c r="W145" i="177"/>
  <c r="B565" i="171"/>
  <c r="K81" i="184"/>
  <c r="F78" i="184"/>
  <c r="J24" i="185"/>
  <c r="J421" i="177"/>
  <c r="V572" i="185"/>
  <c r="N274" i="181"/>
  <c r="J465" i="185"/>
  <c r="V269" i="185"/>
  <c r="R494" i="181"/>
  <c r="L61" i="188"/>
  <c r="F270" i="177"/>
  <c r="K142" i="180"/>
  <c r="V143" i="182"/>
  <c r="V396" i="181"/>
  <c r="L15" i="184"/>
  <c r="J114" i="188"/>
  <c r="N472" i="181"/>
  <c r="W593" i="181"/>
  <c r="W374" i="185"/>
  <c r="E37" i="176"/>
  <c r="W98" i="171"/>
  <c r="F74" i="172"/>
  <c r="V21" i="181"/>
  <c r="N141" i="185"/>
  <c r="S293" i="171"/>
  <c r="W591" i="181"/>
  <c r="J274" i="181"/>
  <c r="S547" i="181"/>
  <c r="V223" i="185"/>
  <c r="W396" i="185"/>
  <c r="G131" i="178"/>
  <c r="K104" i="180"/>
  <c r="N215" i="185"/>
  <c r="AA13" i="182"/>
  <c r="AA144" i="182"/>
  <c r="R73" i="185"/>
  <c r="J47" i="184"/>
  <c r="O294" i="171"/>
  <c r="G371" i="173"/>
  <c r="F132" i="184"/>
  <c r="O549" i="181"/>
  <c r="B397" i="181"/>
  <c r="F54" i="176"/>
  <c r="L109" i="182"/>
  <c r="G70" i="185"/>
  <c r="K42" i="185"/>
  <c r="G595" i="181"/>
  <c r="L43" i="184"/>
  <c r="R569" i="185"/>
  <c r="V125" i="182"/>
  <c r="R468" i="185"/>
  <c r="F42" i="177"/>
  <c r="R369" i="181"/>
  <c r="N598" i="181"/>
  <c r="W173" i="171"/>
  <c r="V370" i="173"/>
  <c r="I137" i="172"/>
  <c r="G495" i="189"/>
  <c r="J342" i="177"/>
  <c r="R48" i="185"/>
  <c r="B191" i="181"/>
  <c r="C122" i="185"/>
  <c r="W496" i="177"/>
  <c r="S218" i="185"/>
  <c r="K144" i="185"/>
  <c r="V398" i="177"/>
  <c r="F296" i="177"/>
  <c r="L45" i="184"/>
  <c r="J446" i="181"/>
  <c r="V571" i="181"/>
  <c r="V366" i="177"/>
  <c r="S590" i="177"/>
  <c r="W94" i="181"/>
  <c r="C45" i="185"/>
  <c r="K73" i="181"/>
  <c r="E12" i="184"/>
  <c r="K167" i="181"/>
  <c r="N71" i="181"/>
  <c r="O444" i="177"/>
  <c r="V19" i="185"/>
  <c r="J323" i="181"/>
  <c r="I64" i="180"/>
  <c r="F105" i="188"/>
  <c r="L147" i="182"/>
  <c r="F106" i="176"/>
  <c r="N420" i="181"/>
  <c r="N393" i="185"/>
  <c r="F114" i="172"/>
  <c r="C142" i="185"/>
  <c r="F194" i="177"/>
  <c r="O191" i="177"/>
  <c r="F415" i="177"/>
  <c r="G221" i="189"/>
  <c r="S22" i="181"/>
  <c r="C345" i="173"/>
  <c r="N66" i="181"/>
  <c r="J54" i="176"/>
  <c r="V595" i="185"/>
  <c r="Q37" i="182"/>
  <c r="K130" i="184"/>
  <c r="S268" i="189"/>
  <c r="N571" i="185"/>
  <c r="J94" i="180"/>
  <c r="N474" i="181"/>
  <c r="J271" i="189"/>
  <c r="J106" i="184"/>
  <c r="K82" i="180"/>
  <c r="J127" i="180"/>
  <c r="V566" i="185"/>
  <c r="L132" i="178"/>
  <c r="C468" i="181"/>
  <c r="V47" i="182"/>
  <c r="J122" i="181"/>
  <c r="O120" i="181"/>
  <c r="Q37" i="178"/>
  <c r="W165" i="177"/>
  <c r="F93" i="176"/>
  <c r="G120" i="173"/>
  <c r="I140" i="180"/>
  <c r="AA147" i="178"/>
  <c r="C595" i="171"/>
  <c r="O468" i="185"/>
  <c r="V27" i="178"/>
  <c r="G90" i="178"/>
  <c r="V40" i="177"/>
  <c r="S515" i="181"/>
  <c r="W390" i="181"/>
  <c r="J148" i="170"/>
  <c r="F317" i="185"/>
  <c r="W366" i="171"/>
  <c r="F120" i="184"/>
  <c r="K94" i="189"/>
  <c r="S374" i="177"/>
  <c r="J191" i="181"/>
  <c r="S424" i="166"/>
  <c r="L94" i="184"/>
  <c r="F46" i="184"/>
  <c r="C270" i="185"/>
  <c r="J101" i="180"/>
  <c r="J117" i="185"/>
  <c r="N68" i="181"/>
  <c r="G523" i="173"/>
  <c r="J92" i="168"/>
  <c r="V591" i="177"/>
  <c r="G94" i="182"/>
  <c r="W448" i="177"/>
  <c r="V292" i="181"/>
  <c r="J32" i="188"/>
  <c r="G70" i="182"/>
  <c r="N548" i="177"/>
  <c r="E10" i="172"/>
  <c r="J443" i="185"/>
  <c r="W116" i="177"/>
  <c r="B198" i="189"/>
  <c r="F32" i="184"/>
  <c r="O165" i="171"/>
  <c r="E145" i="184"/>
  <c r="R495" i="185"/>
  <c r="F25" i="176"/>
  <c r="O295" i="177"/>
  <c r="G567" i="173"/>
  <c r="E145" i="188"/>
  <c r="J448" i="185"/>
  <c r="K100" i="188"/>
  <c r="F64" i="184"/>
  <c r="L90" i="186"/>
  <c r="V145" i="186"/>
  <c r="I68" i="180"/>
  <c r="K341" i="177"/>
  <c r="R18" i="171"/>
  <c r="B74" i="181"/>
  <c r="F74" i="185"/>
  <c r="V16" i="174"/>
  <c r="L50" i="178"/>
  <c r="G249" i="181"/>
  <c r="N267" i="181"/>
  <c r="K37" i="188"/>
  <c r="O171" i="185"/>
  <c r="J40" i="184"/>
  <c r="J67" i="184"/>
  <c r="J127" i="188"/>
  <c r="V110" i="182"/>
  <c r="K447" i="185"/>
  <c r="I114" i="184"/>
  <c r="I76" i="184"/>
  <c r="W346" i="185"/>
  <c r="J171" i="181"/>
  <c r="Q26" i="174"/>
  <c r="G547" i="177"/>
  <c r="R420" i="177"/>
  <c r="J593" i="181"/>
  <c r="E17" i="180"/>
  <c r="R293" i="173"/>
  <c r="G271" i="185"/>
  <c r="O48" i="177"/>
  <c r="K90" i="177"/>
  <c r="O148" i="189"/>
  <c r="E77" i="180"/>
  <c r="G417" i="181"/>
  <c r="F132" i="180"/>
  <c r="C516" i="173"/>
  <c r="F58" i="180"/>
  <c r="O365" i="181"/>
  <c r="B395" i="185"/>
  <c r="L67" i="184"/>
  <c r="N96" i="185"/>
  <c r="K448" i="181"/>
  <c r="W372" i="181"/>
  <c r="J292" i="185"/>
  <c r="J545" i="185"/>
  <c r="F491" i="181"/>
  <c r="R45" i="185"/>
  <c r="G49" i="186"/>
  <c r="F40" i="185"/>
  <c r="J321" i="185"/>
  <c r="O15" i="177"/>
  <c r="Q13" i="178"/>
  <c r="W344" i="185"/>
  <c r="N92" i="177"/>
  <c r="V216" i="189"/>
  <c r="G594" i="181"/>
  <c r="J141" i="180"/>
  <c r="I123" i="184"/>
  <c r="F47" i="180"/>
  <c r="C240" i="189"/>
  <c r="G99" i="181"/>
  <c r="G471" i="181"/>
  <c r="F82" i="184"/>
  <c r="G297" i="181"/>
  <c r="K522" i="173"/>
  <c r="V44" i="185"/>
  <c r="N247" i="177"/>
  <c r="Q14" i="182"/>
  <c r="C242" i="177"/>
  <c r="S395" i="181"/>
  <c r="G399" i="177"/>
  <c r="N21" i="181"/>
  <c r="W42" i="185"/>
  <c r="O594" i="185"/>
  <c r="K47" i="181"/>
  <c r="V248" i="185"/>
  <c r="J171" i="189"/>
  <c r="E148" i="184"/>
  <c r="W541" i="189"/>
  <c r="V442" i="181"/>
  <c r="C324" i="185"/>
  <c r="N496" i="185"/>
  <c r="S191" i="185"/>
  <c r="J34" i="180"/>
  <c r="F265" i="185"/>
  <c r="O195" i="181"/>
  <c r="F517" i="177"/>
  <c r="C443" i="181"/>
  <c r="K297" i="185"/>
  <c r="J93" i="185"/>
  <c r="K470" i="181"/>
  <c r="J246" i="185"/>
  <c r="I101" i="176"/>
  <c r="N365" i="171"/>
  <c r="AA50" i="178"/>
  <c r="N65" i="181"/>
  <c r="K348" i="181"/>
  <c r="C541" i="185"/>
  <c r="B299" i="189"/>
  <c r="R571" i="181"/>
  <c r="E36" i="188"/>
  <c r="V92" i="178"/>
  <c r="L109" i="188"/>
  <c r="F572" i="177"/>
  <c r="B122" i="185"/>
  <c r="F570" i="171"/>
  <c r="J77" i="188"/>
  <c r="J26" i="184"/>
  <c r="K397" i="167"/>
  <c r="J370" i="189"/>
  <c r="N191" i="169"/>
  <c r="S195" i="185"/>
  <c r="J419" i="185"/>
  <c r="R496" i="181"/>
  <c r="B541" i="181"/>
  <c r="K126" i="184"/>
  <c r="S196" i="177"/>
  <c r="K392" i="173"/>
  <c r="O391" i="177"/>
  <c r="I89" i="188"/>
  <c r="O19" i="181"/>
  <c r="I106" i="176"/>
  <c r="B247" i="177"/>
  <c r="K24" i="176"/>
  <c r="F87" i="176"/>
  <c r="W174" i="185"/>
  <c r="K343" i="181"/>
  <c r="G15" i="181"/>
  <c r="O466" i="185"/>
  <c r="J324" i="185"/>
  <c r="B317" i="185"/>
  <c r="O174" i="181"/>
  <c r="J42" i="185"/>
  <c r="L74" i="184"/>
  <c r="O348" i="189"/>
  <c r="F97" i="188"/>
  <c r="O194" i="181"/>
  <c r="AA140" i="186"/>
  <c r="V446" i="181"/>
  <c r="B121" i="177"/>
  <c r="L107" i="184"/>
  <c r="O243" i="173"/>
  <c r="V18" i="186"/>
  <c r="R548" i="177"/>
  <c r="V274" i="177"/>
  <c r="F217" i="177"/>
  <c r="R73" i="181"/>
  <c r="O596" i="177"/>
  <c r="O494" i="177"/>
  <c r="W523" i="177"/>
  <c r="Q7" i="186"/>
  <c r="Q128" i="182"/>
  <c r="E48" i="176"/>
  <c r="C197" i="181"/>
  <c r="L15" i="186"/>
  <c r="F391" i="185"/>
  <c r="F42" i="188"/>
  <c r="G98" i="181"/>
  <c r="G122" i="185"/>
  <c r="K395" i="181"/>
  <c r="O446" i="171"/>
  <c r="K197" i="185"/>
  <c r="F468" i="181"/>
  <c r="W398" i="185"/>
  <c r="F22" i="184"/>
  <c r="C590" i="189"/>
  <c r="R446" i="177"/>
  <c r="E120" i="184"/>
  <c r="K267" i="177"/>
  <c r="Q141" i="182"/>
  <c r="B516" i="185"/>
  <c r="N147" i="185"/>
  <c r="F147" i="184"/>
  <c r="G318" i="177"/>
  <c r="L121" i="180"/>
  <c r="L72" i="178"/>
  <c r="G66" i="185"/>
  <c r="G20" i="177"/>
  <c r="R422" i="185"/>
  <c r="O520" i="177"/>
  <c r="O266" i="185"/>
  <c r="L112" i="176"/>
  <c r="F516" i="185"/>
  <c r="J8" i="188"/>
  <c r="W272" i="173"/>
  <c r="N223" i="185"/>
  <c r="J107" i="184"/>
  <c r="J57" i="180"/>
  <c r="S18" i="177"/>
  <c r="C144" i="181"/>
  <c r="S224" i="173"/>
  <c r="B324" i="177"/>
  <c r="J542" i="189"/>
  <c r="V291" i="177"/>
  <c r="E145" i="168"/>
  <c r="J369" i="181"/>
  <c r="F119" i="184"/>
  <c r="J520" i="185"/>
  <c r="F112" i="176"/>
  <c r="B42" i="185"/>
  <c r="O267" i="177"/>
  <c r="I122" i="180"/>
  <c r="L131" i="184"/>
  <c r="B118" i="177"/>
  <c r="K598" i="177"/>
  <c r="G270" i="181"/>
  <c r="N591" i="181"/>
  <c r="K41" i="180"/>
  <c r="C124" i="173"/>
  <c r="L53" i="182"/>
  <c r="O568" i="177"/>
  <c r="J96" i="177"/>
  <c r="N20" i="185"/>
  <c r="O324" i="185"/>
  <c r="G42" i="171"/>
  <c r="J56" i="184"/>
  <c r="V443" i="181"/>
  <c r="Q32" i="174"/>
  <c r="E67" i="180"/>
  <c r="V109" i="186"/>
  <c r="G546" i="181"/>
  <c r="J83" i="180"/>
  <c r="E61" i="176"/>
  <c r="W140" i="185"/>
  <c r="O274" i="181"/>
  <c r="F170" i="169"/>
  <c r="C517" i="173"/>
  <c r="O520" i="181"/>
  <c r="J118" i="181"/>
  <c r="C70" i="177"/>
  <c r="V242" i="181"/>
  <c r="K105" i="180"/>
  <c r="AA9" i="182"/>
  <c r="Q146" i="174"/>
  <c r="G372" i="171"/>
  <c r="R418" i="181"/>
  <c r="W344" i="177"/>
  <c r="N448" i="189"/>
  <c r="K145" i="171"/>
  <c r="G15" i="182"/>
  <c r="S347" i="189"/>
  <c r="F23" i="188"/>
  <c r="V94" i="177"/>
  <c r="G540" i="173"/>
  <c r="V124" i="174"/>
  <c r="O216" i="181"/>
  <c r="V417" i="173"/>
  <c r="G192" i="177"/>
  <c r="I141" i="176"/>
  <c r="S215" i="171"/>
  <c r="K30" i="170"/>
  <c r="N294" i="185"/>
  <c r="G517" i="185"/>
  <c r="F80" i="176"/>
  <c r="O18" i="189"/>
  <c r="F42" i="181"/>
  <c r="N243" i="181"/>
  <c r="J470" i="181"/>
  <c r="K420" i="185"/>
  <c r="C274" i="189"/>
  <c r="G20" i="185"/>
  <c r="K19" i="167"/>
  <c r="F365" i="189"/>
  <c r="S317" i="185"/>
  <c r="F224" i="185"/>
  <c r="L27" i="188"/>
  <c r="J474" i="181"/>
  <c r="F197" i="185"/>
  <c r="G274" i="181"/>
  <c r="F17" i="189"/>
  <c r="K398" i="181"/>
  <c r="W418" i="185"/>
  <c r="J498" i="167"/>
  <c r="V41" i="171"/>
  <c r="W247" i="167"/>
  <c r="K441" i="181"/>
  <c r="V105" i="186"/>
  <c r="V420" i="181"/>
  <c r="B146" i="189"/>
  <c r="Q113" i="182"/>
  <c r="B217" i="185"/>
  <c r="L54" i="174"/>
  <c r="G196" i="177"/>
  <c r="J165" i="177"/>
  <c r="I125" i="176"/>
  <c r="J50" i="184"/>
  <c r="E126" i="180"/>
  <c r="G548" i="181"/>
  <c r="W48" i="181"/>
  <c r="G21" i="185"/>
  <c r="J106" i="172"/>
  <c r="J519" i="177"/>
  <c r="J543" i="173"/>
  <c r="K199" i="181"/>
  <c r="F66" i="185"/>
  <c r="V117" i="185"/>
  <c r="R491" i="177"/>
  <c r="B374" i="181"/>
  <c r="Q122" i="178"/>
  <c r="V194" i="167"/>
  <c r="B242" i="181"/>
  <c r="R48" i="173"/>
  <c r="O419" i="181"/>
  <c r="R123" i="181"/>
  <c r="J61" i="184"/>
  <c r="N368" i="169"/>
  <c r="V190" i="185"/>
  <c r="J197" i="177"/>
  <c r="O174" i="177"/>
  <c r="I118" i="176"/>
  <c r="G397" i="171"/>
  <c r="F137" i="180"/>
  <c r="F221" i="173"/>
  <c r="K572" i="177"/>
  <c r="J43" i="181"/>
  <c r="K596" i="177"/>
  <c r="G8" i="186"/>
  <c r="G140" i="186"/>
  <c r="L78" i="180"/>
  <c r="K22" i="188"/>
  <c r="K519" i="177"/>
  <c r="W194" i="181"/>
  <c r="K73" i="185"/>
  <c r="N465" i="185"/>
  <c r="K68" i="177"/>
  <c r="F122" i="180"/>
  <c r="L45" i="170"/>
  <c r="L50" i="182"/>
  <c r="E51" i="188"/>
  <c r="G443" i="181"/>
  <c r="C66" i="166"/>
  <c r="N215" i="181"/>
  <c r="AA48" i="174"/>
  <c r="G292" i="171"/>
  <c r="K70" i="180"/>
  <c r="G495" i="185"/>
  <c r="K340" i="171"/>
  <c r="J15" i="177"/>
  <c r="J97" i="185"/>
  <c r="Q67" i="186"/>
  <c r="V297" i="185"/>
  <c r="G131" i="182"/>
  <c r="I82" i="170"/>
  <c r="O573" i="177"/>
  <c r="Q89" i="186"/>
  <c r="R72" i="185"/>
  <c r="R98" i="189"/>
  <c r="C565" i="185"/>
  <c r="K18" i="176"/>
  <c r="G423" i="181"/>
  <c r="B174" i="189"/>
  <c r="O223" i="185"/>
  <c r="K97" i="181"/>
  <c r="K67" i="185"/>
  <c r="AA29" i="182"/>
  <c r="K141" i="181"/>
  <c r="W169" i="185"/>
  <c r="L102" i="188"/>
  <c r="K298" i="181"/>
  <c r="G88" i="178"/>
  <c r="S419" i="177"/>
  <c r="S416" i="181"/>
  <c r="K494" i="173"/>
  <c r="R567" i="185"/>
  <c r="K146" i="176"/>
  <c r="J574" i="181"/>
  <c r="F7" i="188"/>
  <c r="J245" i="173"/>
  <c r="R274" i="181"/>
  <c r="G102" i="182"/>
  <c r="B316" i="173"/>
  <c r="B72" i="185"/>
  <c r="V29" i="182"/>
  <c r="AA123" i="186"/>
  <c r="R343" i="171"/>
  <c r="E18" i="184"/>
  <c r="C43" i="189"/>
  <c r="F366" i="181"/>
  <c r="K370" i="181"/>
  <c r="W321" i="181"/>
  <c r="L143" i="186"/>
  <c r="V75" i="182"/>
  <c r="F167" i="181"/>
  <c r="V573" i="177"/>
  <c r="Q88" i="174"/>
  <c r="W444" i="185"/>
  <c r="I126" i="168"/>
  <c r="R491" i="181"/>
  <c r="L137" i="176"/>
  <c r="J15" i="173"/>
  <c r="F296" i="173"/>
  <c r="S174" i="181"/>
  <c r="L18" i="184"/>
  <c r="W590" i="177"/>
  <c r="F540" i="173"/>
  <c r="K100" i="172"/>
  <c r="R142" i="181"/>
  <c r="J270" i="177"/>
  <c r="V291" i="185"/>
  <c r="S98" i="181"/>
  <c r="L34" i="184"/>
  <c r="L145" i="188"/>
  <c r="G92" i="166"/>
  <c r="F89" i="184"/>
  <c r="V16" i="182"/>
  <c r="C496" i="171"/>
  <c r="C474" i="173"/>
  <c r="F544" i="181"/>
  <c r="G143" i="178"/>
  <c r="G568" i="177"/>
  <c r="V118" i="185"/>
  <c r="F103" i="172"/>
  <c r="K373" i="177"/>
  <c r="F466" i="167"/>
  <c r="O218" i="177"/>
  <c r="W567" i="173"/>
  <c r="S243" i="177"/>
  <c r="S145" i="177"/>
  <c r="B90" i="181"/>
  <c r="F31" i="180"/>
  <c r="O116" i="181"/>
  <c r="C47" i="173"/>
  <c r="V13" i="182"/>
  <c r="B73" i="181"/>
  <c r="S244" i="185"/>
  <c r="E146" i="188"/>
  <c r="O593" i="185"/>
  <c r="O74" i="189"/>
  <c r="Q45" i="186"/>
  <c r="L67" i="182"/>
  <c r="I102" i="188"/>
  <c r="V424" i="185"/>
  <c r="W598" i="166"/>
  <c r="J13" i="184"/>
  <c r="N546" i="181"/>
  <c r="F19" i="180"/>
  <c r="K295" i="185"/>
  <c r="V524" i="173"/>
  <c r="C240" i="185"/>
  <c r="B449" i="181"/>
  <c r="N143" i="171"/>
  <c r="G112" i="182"/>
  <c r="Q14" i="186"/>
  <c r="J129" i="184"/>
  <c r="C398" i="177"/>
  <c r="J24" i="172"/>
  <c r="N66" i="189"/>
  <c r="J79" i="170"/>
  <c r="W349" i="181"/>
  <c r="S415" i="181"/>
  <c r="K94" i="181"/>
  <c r="N595" i="181"/>
  <c r="I60" i="184"/>
  <c r="N466" i="173"/>
  <c r="L111" i="186"/>
  <c r="V36" i="182"/>
  <c r="F74" i="184"/>
  <c r="G15" i="186"/>
  <c r="R220" i="181"/>
  <c r="AA107" i="174"/>
  <c r="K75" i="184"/>
  <c r="W322" i="185"/>
  <c r="O241" i="181"/>
  <c r="F49" i="176"/>
  <c r="F118" i="184"/>
  <c r="W195" i="181"/>
  <c r="F69" i="180"/>
  <c r="C116" i="185"/>
  <c r="J548" i="185"/>
  <c r="N121" i="181"/>
  <c r="K547" i="181"/>
  <c r="J567" i="185"/>
  <c r="C90" i="185"/>
  <c r="K143" i="185"/>
  <c r="F102" i="176"/>
  <c r="O371" i="181"/>
  <c r="G90" i="177"/>
  <c r="F72" i="166"/>
  <c r="J91" i="189"/>
  <c r="W573" i="185"/>
  <c r="AA93" i="182"/>
  <c r="K44" i="185"/>
  <c r="V75" i="186"/>
  <c r="C467" i="185"/>
  <c r="F139" i="176"/>
  <c r="B445" i="185"/>
  <c r="B471" i="181"/>
  <c r="AA121" i="186"/>
  <c r="G97" i="177"/>
  <c r="E125" i="188"/>
  <c r="G295" i="181"/>
  <c r="G193" i="181"/>
  <c r="G474" i="181"/>
  <c r="K49" i="181"/>
  <c r="C241" i="169"/>
  <c r="K46" i="188"/>
  <c r="K470" i="185"/>
  <c r="W474" i="189"/>
  <c r="W366" i="181"/>
  <c r="F21" i="189"/>
  <c r="L127" i="184"/>
  <c r="I35" i="184"/>
  <c r="S96" i="181"/>
  <c r="C120" i="171"/>
  <c r="B467" i="181"/>
  <c r="K100" i="176"/>
  <c r="W46" i="181"/>
  <c r="F392" i="177"/>
  <c r="W192" i="169"/>
  <c r="S171" i="177"/>
  <c r="S342" i="185"/>
  <c r="C570" i="181"/>
  <c r="G96" i="181"/>
  <c r="L151" i="174"/>
  <c r="S570" i="177"/>
  <c r="G447" i="185"/>
  <c r="I92" i="184"/>
  <c r="E18" i="180"/>
  <c r="L125" i="184"/>
  <c r="J15" i="189"/>
  <c r="J423" i="181"/>
  <c r="W543" i="185"/>
  <c r="V7" i="186"/>
  <c r="J515" i="181"/>
  <c r="R66" i="189"/>
  <c r="G396" i="173"/>
  <c r="J120" i="180"/>
  <c r="G322" i="169"/>
  <c r="W41" i="181"/>
  <c r="J522" i="177"/>
  <c r="F46" i="188"/>
  <c r="S392" i="177"/>
  <c r="K118" i="181"/>
  <c r="F369" i="189"/>
  <c r="O369" i="171"/>
  <c r="V296" i="185"/>
  <c r="J48" i="180"/>
  <c r="E102" i="184"/>
  <c r="B472" i="185"/>
  <c r="J115" i="181"/>
  <c r="L90" i="188"/>
  <c r="J366" i="185"/>
  <c r="K119" i="188"/>
  <c r="V321" i="185"/>
  <c r="V143" i="177"/>
  <c r="W43" i="177"/>
  <c r="G267" i="181"/>
  <c r="O540" i="181"/>
  <c r="N394" i="181"/>
  <c r="V103" i="190"/>
  <c r="K146" i="184"/>
  <c r="N46" i="185"/>
  <c r="N397" i="189"/>
  <c r="V190" i="173"/>
  <c r="J16" i="188"/>
  <c r="F591" i="181"/>
  <c r="G126" i="186"/>
  <c r="C368" i="185"/>
  <c r="Q89" i="178"/>
  <c r="J569" i="177"/>
  <c r="J80" i="184"/>
  <c r="S415" i="177"/>
  <c r="S474" i="181"/>
  <c r="J91" i="181"/>
  <c r="G465" i="185"/>
  <c r="K87" i="172"/>
  <c r="J594" i="181"/>
  <c r="F63" i="180"/>
  <c r="Q131" i="178"/>
  <c r="B494" i="177"/>
  <c r="Q113" i="190"/>
  <c r="J133" i="184"/>
  <c r="E130" i="184"/>
  <c r="I135" i="180"/>
  <c r="B591" i="181"/>
  <c r="C166" i="181"/>
  <c r="S524" i="181"/>
  <c r="L70" i="184"/>
  <c r="R493" i="171"/>
  <c r="L39" i="180"/>
  <c r="N47" i="173"/>
  <c r="W171" i="173"/>
  <c r="K599" i="177"/>
  <c r="K6" i="180"/>
  <c r="O347" i="169"/>
  <c r="K94" i="176"/>
  <c r="V108" i="178"/>
  <c r="F396" i="181"/>
  <c r="O443" i="185"/>
  <c r="O347" i="181"/>
  <c r="R245" i="185"/>
  <c r="F492" i="181"/>
  <c r="W346" i="181"/>
  <c r="B49" i="181"/>
  <c r="E79" i="176"/>
  <c r="G298" i="177"/>
  <c r="B497" i="181"/>
  <c r="S22" i="189"/>
  <c r="L94" i="178"/>
  <c r="K198" i="185"/>
  <c r="G151" i="186"/>
  <c r="Q124" i="186"/>
  <c r="F104" i="176"/>
  <c r="O191" i="189"/>
  <c r="N399" i="185"/>
  <c r="R323" i="181"/>
  <c r="N596" i="185"/>
  <c r="R544" i="177"/>
  <c r="N545" i="181"/>
  <c r="K76" i="180"/>
  <c r="F198" i="169"/>
  <c r="N319" i="181"/>
  <c r="R96" i="189"/>
  <c r="G73" i="182"/>
  <c r="G92" i="182"/>
  <c r="C96" i="181"/>
  <c r="C190" i="185"/>
  <c r="F95" i="180"/>
  <c r="O166" i="189"/>
  <c r="S496" i="173"/>
  <c r="R569" i="181"/>
  <c r="B42" i="181"/>
  <c r="C441" i="185"/>
  <c r="I29" i="188"/>
  <c r="L11" i="178"/>
  <c r="J131" i="184"/>
  <c r="N540" i="181"/>
  <c r="V42" i="177"/>
  <c r="W442" i="185"/>
  <c r="C247" i="181"/>
  <c r="G499" i="177"/>
  <c r="K42" i="184"/>
  <c r="W70" i="181"/>
  <c r="J41" i="188"/>
  <c r="V415" i="181"/>
  <c r="G32" i="186"/>
  <c r="F497" i="189"/>
  <c r="N91" i="189"/>
  <c r="G366" i="177"/>
  <c r="V123" i="177"/>
  <c r="N569" i="181"/>
  <c r="W596" i="169"/>
  <c r="E108" i="180"/>
  <c r="O20" i="177"/>
  <c r="W221" i="185"/>
  <c r="C96" i="177"/>
  <c r="K89" i="184"/>
  <c r="J86" i="180"/>
  <c r="J81" i="184"/>
  <c r="K44" i="169"/>
  <c r="J440" i="181"/>
  <c r="W448" i="171"/>
  <c r="O349" i="185"/>
  <c r="Q67" i="182"/>
  <c r="O396" i="181"/>
  <c r="K80" i="168"/>
  <c r="W474" i="181"/>
  <c r="S297" i="181"/>
  <c r="AA50" i="182"/>
  <c r="B91" i="181"/>
  <c r="J99" i="184"/>
  <c r="K440" i="181"/>
  <c r="O396" i="177"/>
  <c r="I122" i="188"/>
  <c r="V7" i="178"/>
  <c r="F99" i="185"/>
  <c r="V393" i="185"/>
  <c r="R294" i="185"/>
  <c r="R67" i="177"/>
  <c r="G215" i="185"/>
  <c r="J83" i="170"/>
  <c r="J28" i="184"/>
  <c r="E88" i="184"/>
  <c r="F246" i="173"/>
  <c r="O470" i="181"/>
  <c r="G15" i="173"/>
  <c r="G146" i="177"/>
  <c r="J55" i="184"/>
  <c r="W595" i="177"/>
  <c r="V119" i="181"/>
  <c r="V18" i="185"/>
  <c r="W369" i="185"/>
  <c r="B515" i="185"/>
  <c r="W540" i="181"/>
  <c r="K8" i="184"/>
  <c r="I14" i="170"/>
  <c r="Q149" i="186"/>
  <c r="L96" i="180"/>
  <c r="E30" i="184"/>
  <c r="Q87" i="156"/>
  <c r="J568" i="185"/>
  <c r="J399" i="181"/>
  <c r="K242" i="177"/>
  <c r="V90" i="173"/>
  <c r="W317" i="177"/>
  <c r="F90" i="181"/>
  <c r="B20" i="171"/>
  <c r="O293" i="181"/>
  <c r="G21" i="177"/>
  <c r="Q90" i="186"/>
  <c r="W198" i="171"/>
  <c r="AA103" i="182"/>
  <c r="K196" i="181"/>
  <c r="V546" i="177"/>
  <c r="S119" i="177"/>
  <c r="F75" i="184"/>
  <c r="R322" i="181"/>
  <c r="J140" i="180"/>
  <c r="V343" i="181"/>
  <c r="S168" i="181"/>
  <c r="F423" i="185"/>
  <c r="W193" i="181"/>
  <c r="F344" i="181"/>
  <c r="S248" i="185"/>
  <c r="B424" i="181"/>
  <c r="R120" i="177"/>
  <c r="R574" i="173"/>
  <c r="S320" i="173"/>
  <c r="B321" i="185"/>
  <c r="I77" i="180"/>
  <c r="S516" i="177"/>
  <c r="O297" i="177"/>
  <c r="V118" i="177"/>
  <c r="K80" i="176"/>
  <c r="J15" i="185"/>
  <c r="N566" i="171"/>
  <c r="N323" i="181"/>
  <c r="C499" i="173"/>
  <c r="G294" i="185"/>
  <c r="N242" i="185"/>
  <c r="L75" i="178"/>
  <c r="L127" i="182"/>
  <c r="G94" i="173"/>
  <c r="G143" i="181"/>
  <c r="G272" i="181"/>
  <c r="V423" i="177"/>
  <c r="R374" i="185"/>
  <c r="R116" i="181"/>
  <c r="N574" i="185"/>
  <c r="W198" i="181"/>
  <c r="W547" i="177"/>
  <c r="I59" i="188"/>
  <c r="W498" i="177"/>
  <c r="C465" i="185"/>
  <c r="B593" i="185"/>
  <c r="K595" i="171"/>
  <c r="AA104" i="178"/>
  <c r="G119" i="173"/>
  <c r="L107" i="182"/>
  <c r="C446" i="177"/>
  <c r="W121" i="181"/>
  <c r="S296" i="189"/>
  <c r="I138" i="180"/>
  <c r="V195" i="185"/>
  <c r="AA110" i="174"/>
  <c r="C171" i="177"/>
  <c r="O421" i="185"/>
  <c r="J447" i="185"/>
  <c r="V594" i="177"/>
  <c r="C469" i="181"/>
  <c r="W71" i="185"/>
  <c r="G440" i="177"/>
  <c r="L138" i="180"/>
  <c r="F490" i="173"/>
  <c r="R319" i="189"/>
  <c r="L118" i="184"/>
  <c r="V16" i="189"/>
  <c r="R17" i="181"/>
  <c r="S519" i="177"/>
  <c r="C249" i="185"/>
  <c r="O65" i="185"/>
  <c r="B399" i="181"/>
  <c r="Q65" i="186"/>
  <c r="K68" i="181"/>
  <c r="O567" i="185"/>
  <c r="I123" i="188"/>
  <c r="AA144" i="186"/>
  <c r="S69" i="185"/>
  <c r="O18" i="181"/>
  <c r="B298" i="177"/>
  <c r="E106" i="172"/>
  <c r="G546" i="177"/>
  <c r="O397" i="185"/>
  <c r="W266" i="185"/>
  <c r="G46" i="171"/>
  <c r="F574" i="185"/>
  <c r="K111" i="184"/>
  <c r="L40" i="188"/>
  <c r="F35" i="188"/>
  <c r="K90" i="189"/>
  <c r="R540" i="181"/>
  <c r="O374" i="181"/>
  <c r="K143" i="173"/>
  <c r="G84" i="182"/>
  <c r="J568" i="177"/>
  <c r="B523" i="181"/>
  <c r="N191" i="177"/>
  <c r="R116" i="185"/>
  <c r="C546" i="177"/>
  <c r="F573" i="173"/>
  <c r="R367" i="181"/>
  <c r="L124" i="182"/>
  <c r="G348" i="171"/>
  <c r="F220" i="181"/>
  <c r="W197" i="185"/>
  <c r="J145" i="181"/>
  <c r="K34" i="172"/>
  <c r="V396" i="185"/>
  <c r="V109" i="178"/>
  <c r="C546" i="185"/>
  <c r="C416" i="181"/>
  <c r="W320" i="185"/>
  <c r="K493" i="185"/>
  <c r="K135" i="184"/>
  <c r="V148" i="181"/>
  <c r="R548" i="181"/>
  <c r="O472" i="185"/>
  <c r="F9" i="176"/>
  <c r="K141" i="180"/>
  <c r="C92" i="181"/>
  <c r="N240" i="185"/>
  <c r="I66" i="188"/>
  <c r="AA105" i="182"/>
  <c r="E43" i="184"/>
  <c r="N340" i="185"/>
  <c r="G141" i="181"/>
  <c r="Q48" i="174"/>
  <c r="G266" i="181"/>
  <c r="W47" i="181"/>
  <c r="E26" i="176"/>
  <c r="S521" i="181"/>
  <c r="S44" i="185"/>
  <c r="W446" i="185"/>
  <c r="O344" i="189"/>
  <c r="S370" i="169"/>
  <c r="F41" i="181"/>
  <c r="Q54" i="178"/>
  <c r="E85" i="184"/>
  <c r="G396" i="169"/>
  <c r="N495" i="185"/>
  <c r="R70" i="177"/>
  <c r="R493" i="181"/>
  <c r="R271" i="181"/>
  <c r="B192" i="181"/>
  <c r="L99" i="188"/>
  <c r="B198" i="181"/>
  <c r="I149" i="184"/>
  <c r="O574" i="185"/>
  <c r="C174" i="177"/>
  <c r="N21" i="177"/>
  <c r="N70" i="181"/>
  <c r="J34" i="188"/>
  <c r="S492" i="181"/>
  <c r="V445" i="185"/>
  <c r="L129" i="182"/>
  <c r="E44" i="180"/>
  <c r="N473" i="181"/>
  <c r="O444" i="171"/>
  <c r="L111" i="176"/>
  <c r="R396" i="185"/>
  <c r="F124" i="171"/>
  <c r="F493" i="185"/>
  <c r="O421" i="177"/>
  <c r="R499" i="171"/>
  <c r="AA83" i="186"/>
  <c r="R349" i="181"/>
  <c r="J136" i="188"/>
  <c r="J470" i="185"/>
  <c r="N70" i="185"/>
  <c r="V296" i="181"/>
  <c r="O240" i="189"/>
  <c r="E41" i="184"/>
  <c r="I41" i="176"/>
  <c r="G150" i="186"/>
  <c r="V72" i="185"/>
  <c r="N144" i="171"/>
  <c r="O565" i="185"/>
  <c r="L106" i="184"/>
  <c r="N469" i="185"/>
  <c r="V29" i="186"/>
  <c r="F21" i="180"/>
  <c r="W474" i="185"/>
  <c r="N143" i="177"/>
  <c r="W470" i="181"/>
  <c r="O420" i="181"/>
  <c r="K26" i="176"/>
  <c r="C173" i="173"/>
  <c r="G567" i="177"/>
  <c r="R120" i="181"/>
  <c r="AA123" i="178"/>
  <c r="N369" i="185"/>
  <c r="W198" i="177"/>
  <c r="O273" i="173"/>
  <c r="R342" i="177"/>
  <c r="W20" i="185"/>
  <c r="N169" i="177"/>
  <c r="F87" i="180"/>
  <c r="Q30" i="178"/>
  <c r="V391" i="181"/>
  <c r="J173" i="169"/>
  <c r="N266" i="177"/>
  <c r="K47" i="184"/>
  <c r="F545" i="177"/>
  <c r="G518" i="171"/>
  <c r="V240" i="173"/>
  <c r="R368" i="171"/>
  <c r="I82" i="180"/>
  <c r="W92" i="185"/>
  <c r="AA123" i="182"/>
  <c r="B242" i="173"/>
  <c r="N516" i="177"/>
  <c r="I89" i="184"/>
  <c r="V112" i="190"/>
  <c r="R169" i="181"/>
  <c r="W342" i="185"/>
  <c r="G420" i="177"/>
  <c r="F95" i="184"/>
  <c r="V517" i="167"/>
  <c r="B249" i="185"/>
  <c r="K71" i="184"/>
  <c r="C68" i="177"/>
  <c r="K448" i="185"/>
  <c r="V194" i="181"/>
  <c r="K318" i="181"/>
  <c r="L36" i="186"/>
  <c r="L18" i="178"/>
  <c r="J112" i="184"/>
  <c r="V128" i="178"/>
  <c r="Q36" i="186"/>
  <c r="V31" i="182"/>
  <c r="O44" i="171"/>
  <c r="L91" i="180"/>
  <c r="V246" i="173"/>
  <c r="E88" i="127"/>
  <c r="K270" i="185"/>
  <c r="K10" i="168"/>
  <c r="K198" i="166"/>
  <c r="J45" i="177"/>
  <c r="B218" i="173"/>
  <c r="K271" i="181"/>
  <c r="N417" i="185"/>
  <c r="V292" i="177"/>
  <c r="K85" i="184"/>
  <c r="F9" i="184"/>
  <c r="W123" i="185"/>
  <c r="G341" i="177"/>
  <c r="I55" i="180"/>
  <c r="V292" i="173"/>
  <c r="N466" i="185"/>
  <c r="O322" i="181"/>
  <c r="N99" i="189"/>
  <c r="C543" i="181"/>
  <c r="N145" i="181"/>
  <c r="L119" i="170"/>
  <c r="G44" i="185"/>
  <c r="F240" i="173"/>
  <c r="O198" i="173"/>
  <c r="B547" i="173"/>
  <c r="V96" i="181"/>
  <c r="J447" i="173"/>
  <c r="J101" i="188"/>
  <c r="G596" i="181"/>
  <c r="F573" i="177"/>
  <c r="V272" i="166"/>
  <c r="K59" i="184"/>
  <c r="V165" i="181"/>
  <c r="K174" i="185"/>
  <c r="R324" i="181"/>
  <c r="F92" i="167"/>
  <c r="F446" i="171"/>
  <c r="AA147" i="186"/>
  <c r="L126" i="174"/>
  <c r="O445" i="181"/>
  <c r="V473" i="173"/>
  <c r="S266" i="185"/>
  <c r="V130" i="178"/>
  <c r="V290" i="171"/>
  <c r="W469" i="181"/>
  <c r="G445" i="173"/>
  <c r="B172" i="173"/>
  <c r="C416" i="169"/>
  <c r="G109" i="182"/>
  <c r="L105" i="180"/>
  <c r="V45" i="177"/>
  <c r="S516" i="173"/>
  <c r="E40" i="170"/>
  <c r="F10" i="180"/>
  <c r="B442" i="171"/>
  <c r="I6" i="170"/>
  <c r="C42" i="185"/>
  <c r="F192" i="171"/>
  <c r="AA12" i="174"/>
  <c r="O566" i="185"/>
  <c r="J43" i="184"/>
  <c r="L51" i="174"/>
  <c r="C574" i="167"/>
  <c r="G124" i="178"/>
  <c r="K71" i="185"/>
  <c r="F125" i="184"/>
  <c r="J12" i="188"/>
  <c r="L89" i="186"/>
  <c r="K119" i="184"/>
  <c r="J139" i="180"/>
  <c r="C199" i="177"/>
  <c r="AA27" i="186"/>
  <c r="E15" i="188"/>
  <c r="C316" i="173"/>
  <c r="O243" i="185"/>
  <c r="R542" i="181"/>
  <c r="I29" i="180"/>
  <c r="B218" i="185"/>
  <c r="W347" i="181"/>
  <c r="V569" i="181"/>
  <c r="F340" i="173"/>
  <c r="J55" i="176"/>
  <c r="N222" i="181"/>
  <c r="S72" i="185"/>
  <c r="V90" i="174"/>
  <c r="Q51" i="178"/>
  <c r="N492" i="185"/>
  <c r="K90" i="180"/>
  <c r="O71" i="181"/>
  <c r="E80" i="184"/>
  <c r="W248" i="169"/>
  <c r="E9" i="184"/>
  <c r="S40" i="185"/>
  <c r="O470" i="185"/>
  <c r="V323" i="185"/>
  <c r="R266" i="177"/>
  <c r="R365" i="185"/>
  <c r="V144" i="185"/>
  <c r="S374" i="181"/>
  <c r="N390" i="181"/>
  <c r="R421" i="185"/>
  <c r="E79" i="184"/>
  <c r="C16" i="181"/>
  <c r="G424" i="185"/>
  <c r="V347" i="185"/>
  <c r="J84" i="184"/>
  <c r="G218" i="181"/>
  <c r="B319" i="189"/>
  <c r="F70" i="188"/>
  <c r="O217" i="185"/>
  <c r="G72" i="186"/>
  <c r="J592" i="181"/>
  <c r="N440" i="181"/>
  <c r="E20" i="170"/>
  <c r="K65" i="180"/>
  <c r="K17" i="184"/>
  <c r="J567" i="177"/>
  <c r="E46" i="188"/>
  <c r="W348" i="171"/>
  <c r="G591" i="185"/>
  <c r="V49" i="182"/>
  <c r="V168" i="185"/>
  <c r="O466" i="177"/>
  <c r="V467" i="173"/>
  <c r="G544" i="177"/>
  <c r="V74" i="185"/>
  <c r="G449" i="177"/>
  <c r="S423" i="185"/>
  <c r="AA32" i="182"/>
  <c r="F347" i="189"/>
  <c r="J424" i="185"/>
  <c r="W443" i="177"/>
  <c r="O319" i="181"/>
  <c r="C392" i="181"/>
  <c r="K369" i="181"/>
  <c r="F172" i="171"/>
  <c r="F465" i="181"/>
  <c r="R247" i="181"/>
  <c r="B468" i="181"/>
  <c r="K317" i="177"/>
  <c r="V108" i="186"/>
  <c r="K271" i="177"/>
  <c r="F299" i="185"/>
  <c r="AA132" i="182"/>
  <c r="AA142" i="182"/>
  <c r="F194" i="173"/>
  <c r="I67" i="180"/>
  <c r="K33" i="180"/>
  <c r="AA150" i="186"/>
  <c r="G128" i="178"/>
  <c r="V151" i="178"/>
  <c r="S371" i="173"/>
  <c r="G18" i="178"/>
  <c r="L74" i="180"/>
  <c r="W217" i="177"/>
  <c r="F372" i="167"/>
  <c r="J75" i="184"/>
  <c r="V173" i="177"/>
  <c r="L20" i="180"/>
  <c r="S291" i="181"/>
  <c r="F474" i="173"/>
  <c r="L108" i="172"/>
  <c r="L132" i="184"/>
  <c r="C366" i="185"/>
  <c r="J130" i="184"/>
  <c r="C574" i="185"/>
  <c r="V36" i="178"/>
  <c r="C290" i="185"/>
  <c r="G472" i="181"/>
  <c r="J44" i="184"/>
  <c r="F134" i="180"/>
  <c r="I46" i="180"/>
  <c r="K495" i="177"/>
  <c r="J98" i="169"/>
  <c r="G218" i="185"/>
  <c r="V448" i="181"/>
  <c r="G125" i="182"/>
  <c r="F594" i="181"/>
  <c r="E60" i="172"/>
  <c r="C399" i="167"/>
  <c r="C598" i="181"/>
  <c r="B298" i="181"/>
  <c r="F23" i="181"/>
  <c r="J223" i="181"/>
  <c r="AA87" i="186"/>
  <c r="S521" i="185"/>
  <c r="W599" i="181"/>
  <c r="V271" i="173"/>
  <c r="G9" i="186"/>
  <c r="K71" i="181"/>
  <c r="L91" i="190"/>
  <c r="G349" i="185"/>
  <c r="S221" i="189"/>
  <c r="K116" i="181"/>
  <c r="B393" i="181"/>
  <c r="R422" i="157"/>
  <c r="F321" i="181"/>
  <c r="N468" i="185"/>
  <c r="N441" i="181"/>
  <c r="V124" i="181"/>
  <c r="J99" i="176"/>
  <c r="V90" i="177"/>
  <c r="I94" i="176"/>
  <c r="E139" i="184"/>
  <c r="W99" i="185"/>
  <c r="Q15" i="178"/>
  <c r="G103" i="186"/>
  <c r="F492" i="177"/>
  <c r="N399" i="177"/>
  <c r="F89" i="176"/>
  <c r="G73" i="185"/>
  <c r="J147" i="177"/>
  <c r="AA11" i="174"/>
  <c r="G396" i="171"/>
  <c r="C448" i="177"/>
  <c r="K28" i="168"/>
  <c r="C524" i="173"/>
  <c r="AA127" i="182"/>
  <c r="K119" i="185"/>
  <c r="V124" i="185"/>
  <c r="F144" i="185"/>
  <c r="K61" i="172"/>
  <c r="E33" i="188"/>
  <c r="G369" i="167"/>
  <c r="G28" i="186"/>
  <c r="N220" i="177"/>
  <c r="N440" i="177"/>
  <c r="K524" i="177"/>
  <c r="N418" i="177"/>
  <c r="F23" i="176"/>
  <c r="S245" i="185"/>
  <c r="C416" i="185"/>
  <c r="J166" i="185"/>
  <c r="I135" i="184"/>
  <c r="C42" i="181"/>
  <c r="S591" i="185"/>
  <c r="F174" i="171"/>
  <c r="L18" i="180"/>
  <c r="E38" i="184"/>
  <c r="W422" i="181"/>
  <c r="W49" i="181"/>
  <c r="E98" i="188"/>
  <c r="B141" i="177"/>
  <c r="J167" i="169"/>
  <c r="V243" i="177"/>
  <c r="V542" i="181"/>
  <c r="W192" i="181"/>
  <c r="K68" i="185"/>
  <c r="J367" i="185"/>
  <c r="K545" i="185"/>
  <c r="S171" i="166"/>
  <c r="K592" i="181"/>
  <c r="J106" i="168"/>
  <c r="V55" i="178"/>
  <c r="W291" i="185"/>
  <c r="N541" i="181"/>
  <c r="G393" i="173"/>
  <c r="G340" i="185"/>
  <c r="E48" i="184"/>
  <c r="O424" i="185"/>
  <c r="F218" i="185"/>
  <c r="V98" i="177"/>
  <c r="I7" i="172"/>
  <c r="V37" i="190"/>
  <c r="G45" i="185"/>
  <c r="I21" i="180"/>
  <c r="R372" i="173"/>
  <c r="F144" i="170"/>
  <c r="N466" i="171"/>
  <c r="AA15" i="174"/>
  <c r="Q102" i="174"/>
  <c r="J167" i="181"/>
  <c r="S399" i="181"/>
  <c r="E23" i="180"/>
  <c r="L31" i="180"/>
  <c r="L85" i="178"/>
  <c r="L56" i="186"/>
  <c r="I101" i="184"/>
  <c r="S319" i="171"/>
  <c r="E91" i="180"/>
  <c r="V28" i="182"/>
  <c r="F348" i="169"/>
  <c r="C591" i="177"/>
  <c r="L69" i="184"/>
  <c r="V113" i="174"/>
  <c r="L105" i="178"/>
  <c r="S194" i="167"/>
  <c r="B368" i="181"/>
  <c r="B43" i="177"/>
  <c r="V265" i="181"/>
  <c r="C141" i="177"/>
  <c r="G168" i="171"/>
  <c r="J196" i="177"/>
  <c r="F149" i="185"/>
  <c r="R149" i="181"/>
  <c r="G165" i="189"/>
  <c r="W574" i="173"/>
  <c r="F521" i="181"/>
  <c r="Q53" i="178"/>
  <c r="K571" i="171"/>
  <c r="G104" i="178"/>
  <c r="V45" i="186"/>
  <c r="C366" i="181"/>
  <c r="G15" i="178"/>
  <c r="K38" i="172"/>
  <c r="C240" i="171"/>
  <c r="J149" i="181"/>
  <c r="S520" i="171"/>
  <c r="N142" i="167"/>
  <c r="N392" i="181"/>
  <c r="R171" i="173"/>
  <c r="L17" i="184"/>
  <c r="J71" i="181"/>
  <c r="B518" i="169"/>
  <c r="S316" i="157"/>
  <c r="J568" i="181"/>
  <c r="N123" i="177"/>
  <c r="Q52" i="182"/>
  <c r="V268" i="173"/>
  <c r="B599" i="181"/>
  <c r="J65" i="177"/>
  <c r="B590" i="181"/>
  <c r="N347" i="185"/>
  <c r="I7" i="180"/>
  <c r="R519" i="181"/>
  <c r="V572" i="169"/>
  <c r="G591" i="177"/>
  <c r="N99" i="177"/>
  <c r="O47" i="177"/>
  <c r="N540" i="177"/>
  <c r="C94" i="181"/>
  <c r="R268" i="189"/>
  <c r="R170" i="177"/>
  <c r="O298" i="177"/>
  <c r="F12" i="176"/>
  <c r="O493" i="181"/>
  <c r="V490" i="173"/>
  <c r="O315" i="185"/>
  <c r="C447" i="173"/>
  <c r="N196" i="181"/>
  <c r="B324" i="181"/>
  <c r="K291" i="171"/>
  <c r="S315" i="185"/>
  <c r="K45" i="166"/>
  <c r="E66" i="176"/>
  <c r="K344" i="173"/>
  <c r="G445" i="181"/>
  <c r="C140" i="181"/>
  <c r="W495" i="177"/>
  <c r="L28" i="170"/>
  <c r="K472" i="181"/>
  <c r="V592" i="181"/>
  <c r="K18" i="180"/>
  <c r="O416" i="181"/>
  <c r="J349" i="185"/>
  <c r="J18" i="181"/>
  <c r="O173" i="185"/>
  <c r="C517" i="185"/>
  <c r="J323" i="177"/>
  <c r="B492" i="181"/>
  <c r="G368" i="189"/>
  <c r="J372" i="181"/>
  <c r="K68" i="184"/>
  <c r="J169" i="177"/>
  <c r="F83" i="180"/>
  <c r="L133" i="180"/>
  <c r="AA37" i="186"/>
  <c r="K77" i="184"/>
  <c r="B519" i="181"/>
  <c r="O372" i="177"/>
  <c r="J224" i="185"/>
  <c r="L55" i="186"/>
  <c r="S415" i="171"/>
  <c r="V37" i="186"/>
  <c r="F136" i="172"/>
  <c r="E71" i="184"/>
  <c r="C598" i="177"/>
  <c r="AA53" i="182"/>
  <c r="B42" i="177"/>
  <c r="G493" i="189"/>
  <c r="W345" i="173"/>
  <c r="I97" i="180"/>
  <c r="J567" i="181"/>
  <c r="V415" i="185"/>
  <c r="F592" i="171"/>
  <c r="V449" i="177"/>
  <c r="J216" i="185"/>
  <c r="L112" i="170"/>
  <c r="R91" i="181"/>
  <c r="Q91" i="186"/>
  <c r="I41" i="184"/>
  <c r="J141" i="188"/>
  <c r="K521" i="181"/>
  <c r="AA49" i="174"/>
  <c r="V273" i="177"/>
  <c r="K548" i="185"/>
  <c r="J497" i="157"/>
  <c r="W191" i="185"/>
  <c r="E70" i="180"/>
  <c r="K515" i="181"/>
  <c r="K102" i="180"/>
  <c r="N497" i="181"/>
  <c r="AA53" i="178"/>
  <c r="F290" i="185"/>
  <c r="Q109" i="182"/>
  <c r="Q72" i="150"/>
  <c r="E50" i="184"/>
  <c r="O47" i="173"/>
  <c r="W522" i="177"/>
  <c r="F415" i="169"/>
  <c r="C495" i="166"/>
  <c r="N198" i="177"/>
  <c r="Q150" i="186"/>
  <c r="G144" i="182"/>
  <c r="W249" i="181"/>
  <c r="J95" i="180"/>
  <c r="W144" i="185"/>
  <c r="B173" i="181"/>
  <c r="O268" i="181"/>
  <c r="N217" i="185"/>
  <c r="G195" i="189"/>
  <c r="B199" i="189"/>
  <c r="S270" i="177"/>
  <c r="B341" i="189"/>
  <c r="G442" i="177"/>
  <c r="J270" i="185"/>
  <c r="B147" i="181"/>
  <c r="J117" i="184"/>
  <c r="B270" i="177"/>
  <c r="F391" i="177"/>
  <c r="J149" i="185"/>
  <c r="J65" i="173"/>
  <c r="V16" i="185"/>
  <c r="N471" i="177"/>
  <c r="K424" i="181"/>
  <c r="B66" i="185"/>
  <c r="L11" i="180"/>
  <c r="C343" i="185"/>
  <c r="S170" i="181"/>
  <c r="B274" i="185"/>
  <c r="G573" i="185"/>
  <c r="R596" i="189"/>
  <c r="C166" i="185"/>
  <c r="F57" i="180"/>
  <c r="K18" i="171"/>
  <c r="V90" i="178"/>
  <c r="B417" i="171"/>
  <c r="L131" i="176"/>
  <c r="C273" i="173"/>
  <c r="R65" i="185"/>
  <c r="C222" i="173"/>
  <c r="G493" i="173"/>
  <c r="G83" i="186"/>
  <c r="B572" i="171"/>
  <c r="J75" i="172"/>
  <c r="K50" i="188"/>
  <c r="O524" i="185"/>
  <c r="AA51" i="174"/>
  <c r="S241" i="171"/>
  <c r="S147" i="177"/>
  <c r="B93" i="177"/>
  <c r="S349" i="177"/>
  <c r="N216" i="173"/>
  <c r="L103" i="176"/>
  <c r="R199" i="181"/>
  <c r="N293" i="181"/>
  <c r="J294" i="171"/>
  <c r="Q54" i="182"/>
  <c r="F146" i="177"/>
  <c r="C218" i="171"/>
  <c r="B567" i="171"/>
  <c r="S467" i="177"/>
  <c r="R69" i="167"/>
  <c r="K273" i="171"/>
  <c r="O418" i="173"/>
  <c r="Q122" i="182"/>
  <c r="I75" i="184"/>
  <c r="K69" i="181"/>
  <c r="W223" i="177"/>
  <c r="AA146" i="174"/>
  <c r="K86" i="172"/>
  <c r="E78" i="180"/>
  <c r="V573" i="185"/>
  <c r="E94" i="184"/>
  <c r="W74" i="177"/>
  <c r="F26" i="172"/>
  <c r="C241" i="177"/>
  <c r="C145" i="181"/>
  <c r="C118" i="181"/>
  <c r="N424" i="171"/>
  <c r="R494" i="177"/>
  <c r="S242" i="177"/>
  <c r="N18" i="181"/>
  <c r="O516" i="185"/>
  <c r="I121" i="176"/>
  <c r="V570" i="171"/>
  <c r="V8" i="182"/>
  <c r="E16" i="180"/>
  <c r="V497" i="177"/>
  <c r="V195" i="177"/>
  <c r="N591" i="166"/>
  <c r="J52" i="170"/>
  <c r="V541" i="173"/>
  <c r="AA89" i="174"/>
  <c r="J491" i="181"/>
  <c r="K21" i="180"/>
  <c r="V18" i="181"/>
  <c r="R574" i="181"/>
  <c r="S315" i="169"/>
  <c r="R349" i="173"/>
  <c r="E80" i="176"/>
  <c r="R192" i="181"/>
  <c r="F417" i="177"/>
  <c r="S124" i="171"/>
  <c r="C296" i="171"/>
  <c r="F124" i="188"/>
  <c r="V70" i="171"/>
  <c r="S146" i="171"/>
  <c r="K16" i="184"/>
  <c r="K144" i="167"/>
  <c r="B66" i="171"/>
  <c r="N545" i="177"/>
  <c r="J119" i="181"/>
  <c r="V55" i="182"/>
  <c r="E115" i="188"/>
  <c r="I34" i="188"/>
  <c r="J15" i="181"/>
  <c r="O491" i="169"/>
  <c r="F41" i="177"/>
  <c r="R93" i="173"/>
  <c r="J445" i="181"/>
  <c r="L32" i="180"/>
  <c r="AA67" i="182"/>
  <c r="W517" i="177"/>
  <c r="W570" i="185"/>
  <c r="F136" i="184"/>
  <c r="K593" i="167"/>
  <c r="W394" i="173"/>
  <c r="V44" i="173"/>
  <c r="W566" i="169"/>
  <c r="W16" i="173"/>
  <c r="J74" i="180"/>
  <c r="W20" i="157"/>
  <c r="J446" i="173"/>
  <c r="S21" i="177"/>
  <c r="L8" i="182"/>
  <c r="K76" i="172"/>
  <c r="I126" i="180"/>
  <c r="K88" i="184"/>
  <c r="J46" i="181"/>
  <c r="G87" i="182"/>
  <c r="L149" i="182"/>
  <c r="O392" i="181"/>
  <c r="E47" i="188"/>
  <c r="N93" i="177"/>
  <c r="AA87" i="178"/>
  <c r="R98" i="181"/>
  <c r="R391" i="177"/>
  <c r="E72" i="170"/>
  <c r="C443" i="173"/>
  <c r="G342" i="173"/>
  <c r="R168" i="181"/>
  <c r="C173" i="177"/>
  <c r="W146" i="173"/>
  <c r="W465" i="185"/>
  <c r="N494" i="173"/>
  <c r="N296" i="171"/>
  <c r="R293" i="177"/>
  <c r="I27" i="170"/>
  <c r="F242" i="171"/>
  <c r="F25" i="184"/>
  <c r="G66" i="150"/>
  <c r="C274" i="171"/>
  <c r="J444" i="171"/>
  <c r="J143" i="181"/>
  <c r="R147" i="177"/>
  <c r="N567" i="177"/>
  <c r="V29" i="178"/>
  <c r="K20" i="173"/>
  <c r="G342" i="189"/>
  <c r="C298" i="185"/>
  <c r="S390" i="185"/>
  <c r="R320" i="181"/>
  <c r="E96" i="180"/>
  <c r="V373" i="173"/>
  <c r="L114" i="180"/>
  <c r="S296" i="171"/>
  <c r="J73" i="170"/>
  <c r="B95" i="177"/>
  <c r="R595" i="171"/>
  <c r="C118" i="185"/>
  <c r="K423" i="181"/>
  <c r="O347" i="173"/>
  <c r="S123" i="181"/>
  <c r="F474" i="181"/>
  <c r="J167" i="177"/>
  <c r="G241" i="177"/>
  <c r="J598" i="171"/>
  <c r="B469" i="173"/>
  <c r="F440" i="181"/>
  <c r="C318" i="177"/>
  <c r="J249" i="181"/>
  <c r="C267" i="185"/>
  <c r="F10" i="184"/>
  <c r="L143" i="178"/>
  <c r="AA106" i="178"/>
  <c r="F271" i="185"/>
  <c r="Q32" i="182"/>
  <c r="L121" i="178"/>
  <c r="I70" i="172"/>
  <c r="B142" i="189"/>
  <c r="C420" i="185"/>
  <c r="E104" i="180"/>
  <c r="F415" i="185"/>
  <c r="B467" i="185"/>
  <c r="J52" i="184"/>
  <c r="K548" i="181"/>
  <c r="B323" i="171"/>
  <c r="J441" i="181"/>
  <c r="F418" i="173"/>
  <c r="K120" i="176"/>
  <c r="V121" i="178"/>
  <c r="J469" i="185"/>
  <c r="N545" i="185"/>
  <c r="B323" i="177"/>
  <c r="F340" i="181"/>
  <c r="K66" i="185"/>
  <c r="V590" i="177"/>
  <c r="K26" i="172"/>
  <c r="J134" i="184"/>
  <c r="J130" i="180"/>
  <c r="F399" i="181"/>
  <c r="S120" i="181"/>
  <c r="S93" i="181"/>
  <c r="W16" i="181"/>
  <c r="W347" i="185"/>
  <c r="E19" i="184"/>
  <c r="I140" i="188"/>
  <c r="G72" i="182"/>
  <c r="V147" i="174"/>
  <c r="L42" i="188"/>
  <c r="AA122" i="182"/>
  <c r="B474" i="173"/>
  <c r="C373" i="189"/>
  <c r="S43" i="189"/>
  <c r="F124" i="184"/>
  <c r="C265" i="185"/>
  <c r="R91" i="185"/>
  <c r="S124" i="185"/>
  <c r="N73" i="173"/>
  <c r="L72" i="176"/>
  <c r="S321" i="177"/>
  <c r="K421" i="181"/>
  <c r="K343" i="169"/>
  <c r="N170" i="185"/>
  <c r="F24" i="177"/>
  <c r="V17" i="171"/>
  <c r="F78" i="170"/>
  <c r="V248" i="181"/>
  <c r="F441" i="181"/>
  <c r="J119" i="185"/>
  <c r="E74" i="184"/>
  <c r="V106" i="178"/>
  <c r="R395" i="177"/>
  <c r="E78" i="188"/>
  <c r="J194" i="185"/>
  <c r="K15" i="184"/>
  <c r="V199" i="171"/>
  <c r="V93" i="174"/>
  <c r="L48" i="180"/>
  <c r="W566" i="185"/>
  <c r="C140" i="171"/>
  <c r="F494" i="181"/>
  <c r="N372" i="181"/>
  <c r="R492" i="181"/>
  <c r="V243" i="189"/>
  <c r="S571" i="181"/>
  <c r="K88" i="188"/>
  <c r="E120" i="180"/>
  <c r="S392" i="185"/>
  <c r="N67" i="185"/>
  <c r="N499" i="185"/>
  <c r="S221" i="185"/>
  <c r="E43" i="170"/>
  <c r="B215" i="185"/>
  <c r="F543" i="181"/>
  <c r="O246" i="171"/>
  <c r="J139" i="184"/>
  <c r="O574" i="181"/>
  <c r="B516" i="173"/>
  <c r="V122" i="178"/>
  <c r="V520" i="181"/>
  <c r="W291" i="181"/>
  <c r="J12" i="170"/>
  <c r="F140" i="181"/>
  <c r="J443" i="181"/>
  <c r="B517" i="185"/>
  <c r="K545" i="181"/>
  <c r="N146" i="181"/>
  <c r="B549" i="185"/>
  <c r="S94" i="185"/>
  <c r="R17" i="177"/>
  <c r="G415" i="177"/>
  <c r="F595" i="181"/>
  <c r="L32" i="182"/>
  <c r="O417" i="157"/>
  <c r="F194" i="181"/>
  <c r="F77" i="180"/>
  <c r="G31" i="182"/>
  <c r="C366" i="177"/>
  <c r="R416" i="173"/>
  <c r="K293" i="181"/>
  <c r="O146" i="169"/>
  <c r="F40" i="184"/>
  <c r="V102" i="174"/>
  <c r="L118" i="188"/>
  <c r="L126" i="186"/>
  <c r="I21" i="188"/>
  <c r="C447" i="181"/>
  <c r="J241" i="185"/>
  <c r="V140" i="185"/>
  <c r="J167" i="171"/>
  <c r="J58" i="184"/>
  <c r="F138" i="176"/>
  <c r="W47" i="177"/>
  <c r="R23" i="181"/>
  <c r="I93" i="180"/>
  <c r="I86" i="176"/>
  <c r="O468" i="177"/>
  <c r="V174" i="185"/>
  <c r="F65" i="185"/>
  <c r="B369" i="177"/>
  <c r="J90" i="169"/>
  <c r="N372" i="173"/>
  <c r="R93" i="177"/>
  <c r="E149" i="180"/>
  <c r="B123" i="173"/>
  <c r="J170" i="181"/>
  <c r="N490" i="177"/>
  <c r="G240" i="181"/>
  <c r="B216" i="185"/>
  <c r="W593" i="177"/>
  <c r="O169" i="185"/>
  <c r="W467" i="181"/>
  <c r="V267" i="166"/>
  <c r="N115" i="177"/>
  <c r="F541" i="185"/>
  <c r="K112" i="180"/>
  <c r="C272" i="171"/>
  <c r="F67" i="173"/>
  <c r="L134" i="184"/>
  <c r="J76" i="184"/>
  <c r="S196" i="185"/>
  <c r="B349" i="181"/>
  <c r="Q56" i="186"/>
  <c r="R549" i="177"/>
  <c r="L149" i="184"/>
  <c r="F40" i="176"/>
  <c r="C146" i="181"/>
  <c r="G47" i="182"/>
  <c r="K87" i="168"/>
  <c r="S465" i="173"/>
  <c r="O49" i="185"/>
  <c r="O15" i="171"/>
  <c r="O291" i="177"/>
  <c r="G448" i="181"/>
  <c r="E119" i="176"/>
  <c r="F45" i="180"/>
  <c r="K68" i="168"/>
  <c r="K591" i="181"/>
  <c r="E106" i="180"/>
  <c r="K374" i="171"/>
  <c r="G12" i="174"/>
  <c r="J449" i="185"/>
  <c r="S465" i="185"/>
  <c r="AA8" i="182"/>
  <c r="C143" i="185"/>
  <c r="N272" i="173"/>
  <c r="E91" i="176"/>
  <c r="G34" i="174"/>
  <c r="B271" i="171"/>
  <c r="C317" i="185"/>
  <c r="E78" i="184"/>
  <c r="V571" i="177"/>
  <c r="K216" i="181"/>
  <c r="S119" i="185"/>
  <c r="R70" i="167"/>
  <c r="J70" i="168"/>
  <c r="S490" i="177"/>
  <c r="O423" i="177"/>
  <c r="N347" i="189"/>
  <c r="C394" i="185"/>
  <c r="AA33" i="186"/>
  <c r="C517" i="177"/>
  <c r="F89" i="170"/>
  <c r="O199" i="173"/>
  <c r="W48" i="166"/>
  <c r="I149" i="176"/>
  <c r="J293" i="181"/>
  <c r="N142" i="169"/>
  <c r="I36" i="188"/>
  <c r="C347" i="173"/>
  <c r="S590" i="171"/>
  <c r="F174" i="185"/>
  <c r="G219" i="181"/>
  <c r="V125" i="174"/>
  <c r="B515" i="173"/>
  <c r="K94" i="180"/>
  <c r="W345" i="171"/>
  <c r="K21" i="184"/>
  <c r="L146" i="178"/>
  <c r="L81" i="184"/>
  <c r="L45" i="186"/>
  <c r="V220" i="171"/>
  <c r="F19" i="173"/>
  <c r="I16" i="176"/>
  <c r="K119" i="170"/>
  <c r="K108" i="172"/>
  <c r="C449" i="177"/>
  <c r="V41" i="173"/>
  <c r="E122" i="184"/>
  <c r="F567" i="173"/>
  <c r="K133" i="184"/>
  <c r="K472" i="177"/>
  <c r="Q35" i="178"/>
  <c r="R540" i="189"/>
  <c r="F128" i="184"/>
  <c r="W71" i="157"/>
  <c r="E80" i="188"/>
  <c r="B119" i="185"/>
  <c r="F94" i="180"/>
  <c r="R595" i="169"/>
  <c r="R190" i="157"/>
  <c r="J25" i="188"/>
  <c r="AA28" i="186"/>
  <c r="G444" i="185"/>
  <c r="J134" i="176"/>
  <c r="I20" i="172"/>
  <c r="C224" i="177"/>
  <c r="K16" i="181"/>
  <c r="F422" i="181"/>
  <c r="C423" i="177"/>
  <c r="K91" i="181"/>
  <c r="B468" i="185"/>
  <c r="R417" i="185"/>
  <c r="Q66" i="182"/>
  <c r="K567" i="171"/>
  <c r="R315" i="173"/>
  <c r="J83" i="184"/>
  <c r="J222" i="185"/>
  <c r="F37" i="170"/>
  <c r="S392" i="173"/>
  <c r="G45" i="181"/>
  <c r="J541" i="185"/>
  <c r="J95" i="171"/>
  <c r="O466" i="181"/>
  <c r="W421" i="177"/>
  <c r="B72" i="173"/>
  <c r="S98" i="177"/>
  <c r="J93" i="188"/>
  <c r="C466" i="181"/>
  <c r="K45" i="180"/>
  <c r="B422" i="185"/>
  <c r="Q105" i="178"/>
  <c r="AA35" i="178"/>
  <c r="N446" i="189"/>
  <c r="W68" i="181"/>
  <c r="S398" i="185"/>
  <c r="J541" i="181"/>
  <c r="W597" i="181"/>
  <c r="Q28" i="186"/>
  <c r="G298" i="181"/>
  <c r="C193" i="185"/>
  <c r="W94" i="185"/>
  <c r="K73" i="172"/>
  <c r="J128" i="172"/>
  <c r="G371" i="166"/>
  <c r="K323" i="181"/>
  <c r="C299" i="185"/>
  <c r="G473" i="177"/>
  <c r="R196" i="181"/>
  <c r="I144" i="176"/>
  <c r="S295" i="185"/>
  <c r="L74" i="174"/>
  <c r="K145" i="184"/>
  <c r="AA140" i="178"/>
  <c r="J148" i="173"/>
  <c r="J221" i="173"/>
  <c r="E16" i="176"/>
  <c r="F465" i="185"/>
  <c r="O522" i="177"/>
  <c r="C520" i="181"/>
  <c r="I61" i="170"/>
  <c r="K243" i="189"/>
  <c r="G31" i="178"/>
  <c r="S345" i="185"/>
  <c r="K48" i="180"/>
  <c r="S418" i="181"/>
  <c r="K124" i="184"/>
  <c r="G495" i="181"/>
  <c r="F345" i="185"/>
  <c r="V240" i="181"/>
  <c r="V566" i="181"/>
  <c r="C349" i="173"/>
  <c r="N44" i="185"/>
  <c r="V70" i="181"/>
  <c r="J142" i="171"/>
  <c r="K416" i="185"/>
  <c r="L144" i="180"/>
  <c r="O423" i="181"/>
  <c r="N268" i="185"/>
  <c r="F37" i="188"/>
  <c r="K9" i="180"/>
  <c r="J292" i="181"/>
  <c r="L146" i="182"/>
  <c r="K416" i="177"/>
  <c r="F120" i="185"/>
  <c r="F244" i="181"/>
  <c r="J190" i="181"/>
  <c r="V221" i="189"/>
  <c r="N490" i="185"/>
  <c r="V48" i="181"/>
  <c r="J144" i="173"/>
  <c r="N590" i="171"/>
  <c r="J23" i="167"/>
  <c r="N566" i="177"/>
  <c r="I13" i="176"/>
  <c r="N398" i="185"/>
  <c r="F40" i="173"/>
  <c r="W393" i="169"/>
  <c r="O472" i="177"/>
  <c r="N95" i="181"/>
  <c r="C393" i="185"/>
  <c r="O394" i="181"/>
  <c r="B447" i="177"/>
  <c r="W194" i="185"/>
  <c r="W121" i="185"/>
  <c r="S172" i="177"/>
  <c r="F323" i="189"/>
  <c r="B221" i="181"/>
  <c r="S16" i="173"/>
  <c r="V321" i="171"/>
  <c r="J294" i="189"/>
  <c r="N547" i="177"/>
  <c r="L66" i="178"/>
  <c r="N320" i="181"/>
  <c r="S169" i="185"/>
  <c r="F190" i="171"/>
  <c r="I18" i="164"/>
  <c r="F148" i="188"/>
  <c r="O598" i="173"/>
  <c r="V449" i="181"/>
  <c r="N24" i="185"/>
  <c r="C324" i="181"/>
  <c r="R22" i="177"/>
  <c r="V73" i="186"/>
  <c r="B95" i="181"/>
  <c r="F24" i="181"/>
  <c r="G543" i="185"/>
  <c r="K267" i="185"/>
  <c r="O147" i="181"/>
  <c r="V171" i="177"/>
  <c r="N367" i="177"/>
  <c r="C594" i="177"/>
  <c r="J192" i="181"/>
  <c r="K98" i="180"/>
  <c r="C392" i="185"/>
  <c r="E140" i="172"/>
  <c r="K21" i="185"/>
  <c r="J42" i="184"/>
  <c r="B520" i="181"/>
  <c r="C268" i="169"/>
  <c r="F341" i="181"/>
  <c r="J90" i="171"/>
  <c r="K107" i="176"/>
  <c r="O598" i="171"/>
  <c r="F131" i="184"/>
  <c r="N172" i="185"/>
  <c r="N373" i="177"/>
  <c r="J24" i="171"/>
  <c r="I112" i="180"/>
  <c r="F269" i="181"/>
  <c r="K598" i="181"/>
  <c r="L72" i="174"/>
  <c r="L53" i="172"/>
  <c r="O391" i="166"/>
  <c r="F193" i="181"/>
  <c r="J369" i="173"/>
  <c r="C542" i="173"/>
  <c r="F596" i="173"/>
  <c r="I28" i="188"/>
  <c r="F105" i="176"/>
  <c r="R370" i="177"/>
  <c r="C343" i="173"/>
  <c r="V320" i="185"/>
  <c r="L126" i="182"/>
  <c r="R199" i="189"/>
  <c r="F545" i="173"/>
  <c r="S316" i="177"/>
  <c r="N267" i="189"/>
  <c r="B545" i="181"/>
  <c r="K94" i="184"/>
  <c r="J46" i="184"/>
  <c r="V566" i="173"/>
  <c r="V416" i="173"/>
  <c r="K516" i="181"/>
  <c r="F94" i="181"/>
  <c r="K393" i="185"/>
  <c r="W40" i="177"/>
  <c r="G165" i="177"/>
  <c r="O68" i="177"/>
  <c r="O41" i="181"/>
  <c r="W495" i="173"/>
  <c r="V244" i="177"/>
  <c r="F596" i="171"/>
  <c r="F140" i="184"/>
  <c r="B193" i="177"/>
  <c r="O315" i="171"/>
  <c r="K22" i="173"/>
  <c r="W393" i="181"/>
  <c r="G523" i="171"/>
  <c r="G103" i="178"/>
  <c r="J542" i="185"/>
  <c r="B469" i="181"/>
  <c r="Q26" i="182"/>
  <c r="W320" i="173"/>
  <c r="N395" i="185"/>
  <c r="W65" i="166"/>
  <c r="C298" i="166"/>
  <c r="G141" i="182"/>
  <c r="L87" i="184"/>
  <c r="W274" i="173"/>
  <c r="N222" i="185"/>
  <c r="F247" i="173"/>
  <c r="E60" i="176"/>
  <c r="G522" i="177"/>
  <c r="J418" i="177"/>
  <c r="B72" i="171"/>
  <c r="R46" i="177"/>
  <c r="C447" i="185"/>
  <c r="J71" i="180"/>
  <c r="J569" i="173"/>
  <c r="J60" i="188"/>
  <c r="Q94" i="186"/>
  <c r="K98" i="177"/>
  <c r="F371" i="185"/>
  <c r="F224" i="177"/>
  <c r="G149" i="174"/>
  <c r="I12" i="176"/>
  <c r="V365" i="185"/>
  <c r="F265" i="177"/>
  <c r="C246" i="177"/>
  <c r="B597" i="171"/>
  <c r="L86" i="178"/>
  <c r="S90" i="185"/>
  <c r="F240" i="177"/>
  <c r="I62" i="170"/>
  <c r="W546" i="185"/>
  <c r="V197" i="177"/>
  <c r="F298" i="185"/>
  <c r="W49" i="185"/>
  <c r="N292" i="177"/>
  <c r="I67" i="172"/>
  <c r="V494" i="173"/>
  <c r="B321" i="181"/>
  <c r="L137" i="184"/>
  <c r="L60" i="176"/>
  <c r="K33" i="184"/>
  <c r="G491" i="185"/>
  <c r="G109" i="174"/>
  <c r="V113" i="186"/>
  <c r="F16" i="177"/>
  <c r="S349" i="173"/>
  <c r="S197" i="181"/>
  <c r="G168" i="177"/>
  <c r="W420" i="181"/>
  <c r="J123" i="177"/>
  <c r="B399" i="173"/>
  <c r="S449" i="171"/>
  <c r="F496" i="169"/>
  <c r="B172" i="181"/>
  <c r="E60" i="188"/>
  <c r="S574" i="185"/>
  <c r="G217" i="177"/>
  <c r="L62" i="188"/>
  <c r="B492" i="171"/>
  <c r="V46" i="177"/>
  <c r="C44" i="177"/>
  <c r="J18" i="173"/>
  <c r="W216" i="185"/>
  <c r="J143" i="184"/>
  <c r="C492" i="177"/>
  <c r="B421" i="185"/>
  <c r="E27" i="184"/>
  <c r="N443" i="181"/>
  <c r="Q108" i="186"/>
  <c r="S393" i="177"/>
  <c r="K323" i="177"/>
  <c r="C217" i="189"/>
  <c r="F46" i="181"/>
  <c r="S294" i="177"/>
  <c r="O593" i="181"/>
  <c r="C294" i="189"/>
  <c r="K71" i="188"/>
  <c r="B298" i="185"/>
  <c r="AA17" i="178"/>
  <c r="K44" i="181"/>
  <c r="N444" i="181"/>
  <c r="B474" i="185"/>
  <c r="W218" i="181"/>
  <c r="J546" i="173"/>
  <c r="K347" i="177"/>
  <c r="V98" i="181"/>
  <c r="S591" i="171"/>
  <c r="F147" i="180"/>
  <c r="I92" i="172"/>
  <c r="J397" i="189"/>
  <c r="O498" i="185"/>
  <c r="O216" i="185"/>
  <c r="W191" i="189"/>
  <c r="V468" i="185"/>
  <c r="F169" i="181"/>
  <c r="I65" i="176"/>
  <c r="J221" i="185"/>
  <c r="S443" i="181"/>
  <c r="J59" i="184"/>
  <c r="W44" i="189"/>
  <c r="W23" i="189"/>
  <c r="V292" i="189"/>
  <c r="F89" i="172"/>
  <c r="J244" i="185"/>
  <c r="G195" i="177"/>
  <c r="V47" i="171"/>
  <c r="I11" i="184"/>
  <c r="N372" i="189"/>
  <c r="F95" i="173"/>
  <c r="J70" i="185"/>
  <c r="V591" i="173"/>
  <c r="N265" i="173"/>
  <c r="R166" i="185"/>
  <c r="L41" i="172"/>
  <c r="J441" i="177"/>
  <c r="B496" i="181"/>
  <c r="J23" i="184"/>
  <c r="C349" i="181"/>
  <c r="V147" i="185"/>
  <c r="C347" i="177"/>
  <c r="J45" i="181"/>
  <c r="E59" i="180"/>
  <c r="B121" i="173"/>
  <c r="F106" i="172"/>
  <c r="G546" i="171"/>
  <c r="B97" i="189"/>
  <c r="R393" i="177"/>
  <c r="I119" i="188"/>
  <c r="L26" i="186"/>
  <c r="K294" i="185"/>
  <c r="V92" i="181"/>
  <c r="W267" i="181"/>
  <c r="F540" i="189"/>
  <c r="E144" i="184"/>
  <c r="E31" i="180"/>
  <c r="N43" i="181"/>
  <c r="C368" i="171"/>
  <c r="L121" i="188"/>
  <c r="G570" i="177"/>
  <c r="L87" i="178"/>
  <c r="C321" i="185"/>
  <c r="W519" i="181"/>
  <c r="O43" i="189"/>
  <c r="R68" i="171"/>
  <c r="F53" i="180"/>
  <c r="K57" i="188"/>
  <c r="W497" i="185"/>
  <c r="B174" i="177"/>
  <c r="R221" i="181"/>
  <c r="Q150" i="182"/>
  <c r="J472" i="185"/>
  <c r="J342" i="185"/>
  <c r="B366" i="181"/>
  <c r="O46" i="173"/>
  <c r="K118" i="177"/>
  <c r="E34" i="176"/>
  <c r="V372" i="173"/>
  <c r="W598" i="189"/>
  <c r="R241" i="181"/>
  <c r="E57" i="176"/>
  <c r="B344" i="181"/>
  <c r="S246" i="185"/>
  <c r="AA93" i="186"/>
  <c r="G47" i="177"/>
  <c r="C590" i="181"/>
  <c r="F596" i="181"/>
  <c r="J317" i="185"/>
  <c r="J248" i="185"/>
  <c r="S148" i="185"/>
  <c r="N399" i="181"/>
  <c r="G316" i="173"/>
  <c r="AA124" i="182"/>
  <c r="F146" i="180"/>
  <c r="J64" i="176"/>
  <c r="I124" i="184"/>
  <c r="G103" i="182"/>
  <c r="O541" i="177"/>
  <c r="L56" i="180"/>
  <c r="S142" i="173"/>
  <c r="Q121" i="182"/>
  <c r="K83" i="176"/>
  <c r="R48" i="167"/>
  <c r="O566" i="166"/>
  <c r="K373" i="173"/>
  <c r="J442" i="181"/>
  <c r="J142" i="172"/>
  <c r="K14" i="180"/>
  <c r="F167" i="177"/>
  <c r="W272" i="185"/>
  <c r="L142" i="188"/>
  <c r="B593" i="181"/>
  <c r="L91" i="188"/>
  <c r="B420" i="181"/>
  <c r="K98" i="173"/>
  <c r="N392" i="173"/>
  <c r="L98" i="188"/>
  <c r="Q18" i="186"/>
  <c r="R221" i="171"/>
  <c r="V499" i="181"/>
  <c r="G373" i="181"/>
  <c r="F49" i="189"/>
  <c r="J296" i="173"/>
  <c r="V440" i="173"/>
  <c r="G69" i="178"/>
  <c r="N345" i="171"/>
  <c r="J44" i="188"/>
  <c r="B569" i="185"/>
  <c r="R296" i="181"/>
  <c r="C70" i="167"/>
  <c r="E143" i="184"/>
  <c r="S546" i="185"/>
  <c r="O398" i="169"/>
  <c r="K469" i="181"/>
  <c r="F168" i="177"/>
  <c r="S466" i="166"/>
  <c r="V519" i="177"/>
  <c r="J168" i="185"/>
  <c r="J82" i="184"/>
  <c r="F246" i="171"/>
  <c r="J118" i="184"/>
  <c r="C66" i="177"/>
  <c r="L24" i="184"/>
  <c r="S522" i="185"/>
  <c r="J77" i="180"/>
  <c r="G16" i="178"/>
  <c r="C593" i="177"/>
  <c r="Q33" i="182"/>
  <c r="E53" i="168"/>
  <c r="AA126" i="182"/>
  <c r="S595" i="173"/>
  <c r="J515" i="177"/>
  <c r="J146" i="172"/>
  <c r="L66" i="184"/>
  <c r="J115" i="176"/>
  <c r="O493" i="185"/>
  <c r="G69" i="182"/>
  <c r="E23" i="176"/>
  <c r="K193" i="169"/>
  <c r="B193" i="185"/>
  <c r="C141" i="171"/>
  <c r="E39" i="168"/>
  <c r="N19" i="173"/>
  <c r="S369" i="185"/>
  <c r="N169" i="167"/>
  <c r="N93" i="185"/>
  <c r="K173" i="181"/>
  <c r="S599" i="173"/>
  <c r="W515" i="185"/>
  <c r="E77" i="188"/>
  <c r="K122" i="169"/>
  <c r="N43" i="169"/>
  <c r="I6" i="180"/>
  <c r="K418" i="181"/>
  <c r="G92" i="181"/>
  <c r="O92" i="185"/>
  <c r="N547" i="185"/>
  <c r="V67" i="173"/>
  <c r="K34" i="184"/>
  <c r="B416" i="185"/>
  <c r="S492" i="173"/>
  <c r="R394" i="185"/>
  <c r="B293" i="173"/>
  <c r="G440" i="173"/>
  <c r="B498" i="185"/>
  <c r="K590" i="181"/>
  <c r="J21" i="177"/>
  <c r="K492" i="177"/>
  <c r="E83" i="184"/>
  <c r="F36" i="180"/>
  <c r="AA15" i="178"/>
  <c r="N495" i="173"/>
  <c r="V293" i="171"/>
  <c r="R365" i="181"/>
  <c r="AA68" i="178"/>
  <c r="K147" i="185"/>
  <c r="W367" i="181"/>
  <c r="W372" i="185"/>
  <c r="K571" i="181"/>
  <c r="N569" i="185"/>
  <c r="J322" i="173"/>
  <c r="B466" i="177"/>
  <c r="F498" i="173"/>
  <c r="N574" i="171"/>
  <c r="F565" i="177"/>
  <c r="K18" i="172"/>
  <c r="N318" i="177"/>
  <c r="V169" i="171"/>
  <c r="S367" i="185"/>
  <c r="N469" i="181"/>
  <c r="K365" i="181"/>
  <c r="F146" i="167"/>
  <c r="O245" i="181"/>
  <c r="L54" i="176"/>
  <c r="I125" i="188"/>
  <c r="V420" i="169"/>
  <c r="Q50" i="182"/>
  <c r="K240" i="181"/>
  <c r="V245" i="173"/>
  <c r="S67" i="185"/>
  <c r="Q73" i="182"/>
  <c r="W172" i="177"/>
  <c r="S499" i="171"/>
  <c r="V167" i="181"/>
  <c r="J108" i="170"/>
  <c r="V117" i="189"/>
  <c r="K25" i="184"/>
  <c r="L51" i="180"/>
  <c r="G191" i="173"/>
  <c r="R72" i="171"/>
  <c r="J599" i="173"/>
  <c r="L117" i="170"/>
  <c r="S198" i="181"/>
  <c r="S74" i="173"/>
  <c r="J20" i="188"/>
  <c r="V365" i="177"/>
  <c r="G566" i="173"/>
  <c r="J346" i="185"/>
  <c r="J58" i="188"/>
  <c r="B415" i="177"/>
  <c r="O191" i="181"/>
  <c r="B94" i="185"/>
  <c r="O267" i="169"/>
  <c r="J139" i="188"/>
  <c r="O369" i="157"/>
  <c r="F497" i="169"/>
  <c r="F522" i="185"/>
  <c r="I59" i="168"/>
  <c r="F94" i="177"/>
  <c r="W547" i="167"/>
  <c r="S373" i="173"/>
  <c r="B596" i="185"/>
  <c r="K146" i="185"/>
  <c r="V465" i="173"/>
  <c r="V593" i="177"/>
  <c r="K42" i="181"/>
  <c r="R565" i="185"/>
  <c r="N145" i="177"/>
  <c r="J62" i="170"/>
  <c r="F66" i="176"/>
  <c r="G144" i="174"/>
  <c r="I95" i="184"/>
  <c r="I51" i="180"/>
  <c r="B46" i="185"/>
  <c r="K22" i="180"/>
  <c r="J424" i="177"/>
  <c r="Q130" i="190"/>
  <c r="S21" i="181"/>
  <c r="S117" i="185"/>
  <c r="C394" i="189"/>
  <c r="N542" i="177"/>
  <c r="J543" i="177"/>
  <c r="G190" i="181"/>
  <c r="N495" i="181"/>
  <c r="F349" i="189"/>
  <c r="V22" i="181"/>
  <c r="S369" i="177"/>
  <c r="S517" i="185"/>
  <c r="G542" i="181"/>
  <c r="K265" i="185"/>
  <c r="S541" i="181"/>
  <c r="I90" i="176"/>
  <c r="W322" i="177"/>
  <c r="O266" i="181"/>
  <c r="J19" i="185"/>
  <c r="J17" i="177"/>
  <c r="J271" i="177"/>
  <c r="G569" i="173"/>
  <c r="R266" i="171"/>
  <c r="O245" i="173"/>
  <c r="L46" i="184"/>
  <c r="G89" i="174"/>
  <c r="F84" i="180"/>
  <c r="K342" i="177"/>
  <c r="J448" i="181"/>
  <c r="I11" i="188"/>
  <c r="F122" i="185"/>
  <c r="W295" i="185"/>
  <c r="K115" i="177"/>
  <c r="O397" i="169"/>
  <c r="C515" i="181"/>
  <c r="K291" i="185"/>
  <c r="R270" i="181"/>
  <c r="B466" i="185"/>
  <c r="S243" i="185"/>
  <c r="E71" i="170"/>
  <c r="N15" i="185"/>
  <c r="N446" i="177"/>
  <c r="L46" i="182"/>
  <c r="R424" i="185"/>
  <c r="N544" i="185"/>
  <c r="K324" i="181"/>
  <c r="O399" i="185"/>
  <c r="C571" i="185"/>
  <c r="S70" i="173"/>
  <c r="V569" i="173"/>
  <c r="F344" i="185"/>
  <c r="K543" i="181"/>
  <c r="AA30" i="186"/>
  <c r="G117" i="185"/>
  <c r="N74" i="173"/>
  <c r="E116" i="184"/>
  <c r="J129" i="188"/>
  <c r="J11" i="180"/>
  <c r="S494" i="185"/>
  <c r="C494" i="173"/>
  <c r="R395" i="169"/>
  <c r="V49" i="185"/>
  <c r="J8" i="180"/>
  <c r="F448" i="189"/>
  <c r="B298" i="173"/>
  <c r="C72" i="181"/>
  <c r="O22" i="181"/>
  <c r="S595" i="181"/>
  <c r="W321" i="177"/>
  <c r="F118" i="181"/>
  <c r="G417" i="177"/>
  <c r="J6" i="180"/>
  <c r="G565" i="171"/>
  <c r="J320" i="181"/>
  <c r="F100" i="176"/>
  <c r="B374" i="171"/>
  <c r="F149" i="177"/>
  <c r="K63" i="180"/>
  <c r="F55" i="176"/>
  <c r="O374" i="185"/>
  <c r="I64" i="172"/>
  <c r="F113" i="184"/>
  <c r="F520" i="185"/>
  <c r="K249" i="185"/>
  <c r="R321" i="181"/>
  <c r="B418" i="185"/>
  <c r="C597" i="181"/>
  <c r="E102" i="180"/>
  <c r="B99" i="181"/>
  <c r="L52" i="180"/>
  <c r="J44" i="180"/>
  <c r="R266" i="181"/>
  <c r="Q7" i="182"/>
  <c r="C198" i="173"/>
  <c r="AA109" i="174"/>
  <c r="W268" i="185"/>
  <c r="AA71" i="178"/>
  <c r="S318" i="171"/>
  <c r="B74" i="173"/>
  <c r="I96" i="180"/>
  <c r="K97" i="188"/>
  <c r="J446" i="171"/>
  <c r="V74" i="171"/>
  <c r="R540" i="173"/>
  <c r="K268" i="177"/>
  <c r="S246" i="181"/>
  <c r="K70" i="176"/>
  <c r="G493" i="181"/>
  <c r="C496" i="181"/>
  <c r="V241" i="157"/>
  <c r="J573" i="181"/>
  <c r="K53" i="176"/>
  <c r="E121" i="184"/>
  <c r="G343" i="189"/>
  <c r="R366" i="177"/>
  <c r="O115" i="181"/>
  <c r="G16" i="182"/>
  <c r="K147" i="176"/>
  <c r="J34" i="176"/>
  <c r="W445" i="177"/>
  <c r="S248" i="181"/>
  <c r="E28" i="176"/>
  <c r="I74" i="184"/>
  <c r="B545" i="185"/>
  <c r="O568" i="169"/>
  <c r="W46" i="185"/>
  <c r="C318" i="185"/>
  <c r="W46" i="177"/>
  <c r="R243" i="181"/>
  <c r="W315" i="181"/>
  <c r="Q144" i="178"/>
  <c r="F93" i="185"/>
  <c r="J268" i="173"/>
  <c r="V541" i="181"/>
  <c r="V340" i="181"/>
  <c r="J149" i="176"/>
  <c r="R172" i="181"/>
  <c r="O116" i="177"/>
  <c r="W273" i="185"/>
  <c r="O193" i="173"/>
  <c r="V94" i="171"/>
  <c r="K99" i="173"/>
  <c r="W318" i="177"/>
  <c r="G92" i="185"/>
  <c r="Q8" i="182"/>
  <c r="W215" i="181"/>
  <c r="S172" i="185"/>
  <c r="J516" i="177"/>
  <c r="B93" i="166"/>
  <c r="K216" i="177"/>
  <c r="R71" i="181"/>
  <c r="J20" i="180"/>
  <c r="V72" i="186"/>
  <c r="O97" i="181"/>
  <c r="K98" i="169"/>
  <c r="C540" i="169"/>
  <c r="S65" i="185"/>
  <c r="R246" i="181"/>
  <c r="B546" i="185"/>
  <c r="E134" i="184"/>
  <c r="C168" i="173"/>
  <c r="C294" i="173"/>
  <c r="I99" i="180"/>
  <c r="O545" i="185"/>
  <c r="W368" i="181"/>
  <c r="C142" i="181"/>
  <c r="J545" i="181"/>
  <c r="C221" i="173"/>
  <c r="F122" i="181"/>
  <c r="E138" i="172"/>
  <c r="O249" i="167"/>
  <c r="O368" i="185"/>
  <c r="E129" i="170"/>
  <c r="I57" i="184"/>
  <c r="V13" i="186"/>
  <c r="F545" i="171"/>
  <c r="K442" i="177"/>
  <c r="J54" i="172"/>
  <c r="N591" i="169"/>
  <c r="S567" i="173"/>
  <c r="G268" i="185"/>
  <c r="S594" i="185"/>
  <c r="L104" i="180"/>
  <c r="E95" i="184"/>
  <c r="L53" i="176"/>
  <c r="K85" i="176"/>
  <c r="V341" i="177"/>
  <c r="W472" i="181"/>
  <c r="F473" i="185"/>
  <c r="J104" i="176"/>
  <c r="J84" i="180"/>
  <c r="E52" i="188"/>
  <c r="S319" i="185"/>
  <c r="K38" i="180"/>
  <c r="F47" i="184"/>
  <c r="I65" i="188"/>
  <c r="R493" i="173"/>
  <c r="O149" i="185"/>
  <c r="J131" i="180"/>
  <c r="S518" i="173"/>
  <c r="R499" i="181"/>
  <c r="R270" i="171"/>
  <c r="F101" i="184"/>
  <c r="O71" i="177"/>
  <c r="O199" i="177"/>
  <c r="V270" i="177"/>
  <c r="J115" i="180"/>
  <c r="AA56" i="174"/>
  <c r="S142" i="185"/>
  <c r="K88" i="176"/>
  <c r="G497" i="177"/>
  <c r="R295" i="173"/>
  <c r="O170" i="185"/>
  <c r="F79" i="172"/>
  <c r="J132" i="180"/>
  <c r="B93" i="181"/>
  <c r="W416" i="173"/>
  <c r="C291" i="173"/>
  <c r="AA131" i="182"/>
  <c r="I86" i="184"/>
  <c r="O394" i="169"/>
  <c r="I56" i="172"/>
  <c r="N119" i="177"/>
  <c r="V93" i="182"/>
  <c r="J15" i="184"/>
  <c r="O421" i="181"/>
  <c r="W72" i="177"/>
  <c r="I78" i="184"/>
  <c r="C471" i="177"/>
  <c r="B91" i="185"/>
  <c r="N45" i="171"/>
  <c r="F242" i="177"/>
  <c r="V519" i="171"/>
  <c r="I71" i="184"/>
  <c r="S394" i="185"/>
  <c r="K74" i="167"/>
  <c r="R498" i="185"/>
  <c r="N319" i="185"/>
  <c r="W243" i="173"/>
  <c r="S468" i="177"/>
  <c r="K79" i="170"/>
  <c r="N94" i="173"/>
  <c r="K343" i="177"/>
  <c r="J107" i="180"/>
  <c r="K391" i="169"/>
  <c r="K191" i="171"/>
  <c r="W542" i="177"/>
  <c r="R344" i="181"/>
  <c r="R66" i="173"/>
  <c r="J543" i="185"/>
  <c r="L86" i="180"/>
  <c r="J373" i="173"/>
  <c r="J169" i="181"/>
  <c r="O418" i="177"/>
  <c r="V297" i="177"/>
  <c r="W349" i="185"/>
  <c r="E99" i="184"/>
  <c r="V64" i="186"/>
  <c r="F97" i="164"/>
  <c r="B115" i="181"/>
  <c r="K40" i="181"/>
  <c r="C391" i="181"/>
  <c r="V49" i="178"/>
  <c r="F39" i="176"/>
  <c r="C416" i="173"/>
  <c r="W198" i="185"/>
  <c r="I58" i="176"/>
  <c r="F567" i="185"/>
  <c r="G393" i="177"/>
  <c r="J47" i="173"/>
  <c r="G571" i="169"/>
  <c r="G491" i="177"/>
  <c r="I138" i="188"/>
  <c r="V498" i="177"/>
  <c r="V517" i="181"/>
  <c r="F46" i="168"/>
  <c r="O17" i="167"/>
  <c r="R168" i="177"/>
  <c r="F63" i="176"/>
  <c r="B167" i="189"/>
  <c r="G102" i="186"/>
  <c r="B469" i="177"/>
  <c r="S568" i="185"/>
  <c r="O465" i="181"/>
  <c r="W221" i="171"/>
  <c r="J595" i="181"/>
  <c r="C572" i="173"/>
  <c r="G398" i="177"/>
  <c r="S518" i="181"/>
  <c r="W271" i="185"/>
  <c r="L59" i="180"/>
  <c r="G174" i="181"/>
  <c r="G467" i="173"/>
  <c r="W318" i="185"/>
  <c r="J399" i="171"/>
  <c r="K7" i="170"/>
  <c r="AA16" i="178"/>
  <c r="L24" i="176"/>
  <c r="B568" i="181"/>
  <c r="F522" i="169"/>
  <c r="O65" i="173"/>
  <c r="G116" i="185"/>
  <c r="K517" i="177"/>
  <c r="B93" i="185"/>
  <c r="K118" i="172"/>
  <c r="L12" i="176"/>
  <c r="B517" i="181"/>
  <c r="L17" i="178"/>
  <c r="B41" i="177"/>
  <c r="F137" i="184"/>
  <c r="W73" i="181"/>
  <c r="J149" i="180"/>
  <c r="C445" i="181"/>
  <c r="F32" i="176"/>
  <c r="AA68" i="182"/>
  <c r="B515" i="181"/>
  <c r="R447" i="167"/>
  <c r="K42" i="173"/>
  <c r="S574" i="173"/>
  <c r="J298" i="177"/>
  <c r="F341" i="173"/>
  <c r="R240" i="171"/>
  <c r="O542" i="181"/>
  <c r="F395" i="181"/>
  <c r="N565" i="181"/>
  <c r="W499" i="181"/>
  <c r="C424" i="173"/>
  <c r="J418" i="181"/>
  <c r="J111" i="180"/>
  <c r="J415" i="181"/>
  <c r="G368" i="169"/>
  <c r="V75" i="174"/>
  <c r="Q104" i="182"/>
  <c r="K148" i="189"/>
  <c r="L55" i="184"/>
  <c r="K520" i="177"/>
  <c r="C244" i="185"/>
  <c r="C40" i="181"/>
  <c r="N47" i="171"/>
  <c r="S247" i="181"/>
  <c r="F56" i="188"/>
  <c r="J119" i="167"/>
  <c r="N242" i="169"/>
  <c r="G24" i="185"/>
  <c r="G391" i="181"/>
  <c r="C443" i="185"/>
  <c r="G374" i="173"/>
  <c r="E123" i="184"/>
  <c r="S143" i="181"/>
  <c r="R565" i="181"/>
  <c r="K566" i="185"/>
  <c r="E27" i="188"/>
  <c r="F6" i="172"/>
  <c r="N120" i="171"/>
  <c r="I127" i="180"/>
  <c r="V128" i="182"/>
  <c r="O574" i="173"/>
  <c r="L146" i="184"/>
  <c r="F46" i="170"/>
  <c r="G215" i="177"/>
  <c r="V72" i="182"/>
  <c r="N390" i="169"/>
  <c r="K129" i="184"/>
  <c r="W467" i="177"/>
  <c r="C418" i="181"/>
  <c r="J217" i="185"/>
  <c r="K422" i="177"/>
  <c r="K598" i="173"/>
  <c r="V224" i="185"/>
  <c r="V44" i="171"/>
  <c r="E12" i="168"/>
  <c r="G56" i="182"/>
  <c r="F570" i="169"/>
  <c r="C468" i="177"/>
  <c r="S468" i="181"/>
  <c r="S267" i="181"/>
  <c r="F597" i="173"/>
  <c r="K15" i="177"/>
  <c r="L52" i="178"/>
  <c r="R297" i="157"/>
  <c r="C317" i="173"/>
  <c r="C523" i="181"/>
  <c r="F55" i="188"/>
  <c r="L73" i="182"/>
  <c r="J40" i="177"/>
  <c r="W222" i="173"/>
  <c r="K46" i="176"/>
  <c r="N274" i="177"/>
  <c r="O424" i="181"/>
  <c r="N442" i="171"/>
  <c r="B498" i="171"/>
  <c r="K73" i="173"/>
  <c r="V14" i="156"/>
  <c r="K87" i="180"/>
  <c r="B118" i="173"/>
  <c r="F346" i="171"/>
  <c r="F199" i="167"/>
  <c r="R595" i="173"/>
  <c r="O294" i="181"/>
  <c r="G372" i="169"/>
  <c r="B245" i="171"/>
  <c r="K195" i="169"/>
  <c r="W549" i="171"/>
  <c r="C73" i="185"/>
  <c r="K591" i="177"/>
  <c r="G593" i="173"/>
  <c r="S517" i="177"/>
  <c r="Q140" i="174"/>
  <c r="C498" i="171"/>
  <c r="C595" i="169"/>
  <c r="J472" i="173"/>
  <c r="E130" i="168"/>
  <c r="E53" i="184"/>
  <c r="N44" i="173"/>
  <c r="B420" i="171"/>
  <c r="K94" i="170"/>
  <c r="L50" i="176"/>
  <c r="I30" i="176"/>
  <c r="C419" i="173"/>
  <c r="V196" i="177"/>
  <c r="I62" i="176"/>
  <c r="W96" i="181"/>
  <c r="I79" i="176"/>
  <c r="R471" i="173"/>
  <c r="J572" i="171"/>
  <c r="I71" i="176"/>
  <c r="O544" i="177"/>
  <c r="K40" i="180"/>
  <c r="V98" i="171"/>
  <c r="J78" i="184"/>
  <c r="R399" i="181"/>
  <c r="L43" i="180"/>
  <c r="L113" i="178"/>
  <c r="K372" i="177"/>
  <c r="B68" i="167"/>
  <c r="N316" i="169"/>
  <c r="F42" i="184"/>
  <c r="K99" i="166"/>
  <c r="O395" i="173"/>
  <c r="F118" i="180"/>
  <c r="G71" i="174"/>
  <c r="W498" i="181"/>
  <c r="W420" i="177"/>
  <c r="K133" i="170"/>
  <c r="N373" i="181"/>
  <c r="F123" i="180"/>
  <c r="S322" i="173"/>
  <c r="B397" i="167"/>
  <c r="L42" i="180"/>
  <c r="O365" i="185"/>
  <c r="V372" i="167"/>
  <c r="S390" i="177"/>
  <c r="G172" i="185"/>
  <c r="C294" i="177"/>
  <c r="J17" i="185"/>
  <c r="S121" i="169"/>
  <c r="AA67" i="174"/>
  <c r="N598" i="173"/>
  <c r="F94" i="188"/>
  <c r="O295" i="181"/>
  <c r="L121" i="174"/>
  <c r="F16" i="188"/>
  <c r="S21" i="167"/>
  <c r="J91" i="177"/>
  <c r="G347" i="185"/>
  <c r="W447" i="173"/>
  <c r="J49" i="181"/>
  <c r="W370" i="181"/>
  <c r="G23" i="177"/>
  <c r="F316" i="181"/>
  <c r="E45" i="172"/>
  <c r="B365" i="177"/>
  <c r="F295" i="177"/>
  <c r="W222" i="171"/>
  <c r="AA13" i="178"/>
  <c r="N74" i="157"/>
  <c r="V373" i="177"/>
  <c r="E15" i="176"/>
  <c r="O98" i="173"/>
  <c r="V71" i="186"/>
  <c r="J420" i="181"/>
  <c r="C174" i="169"/>
  <c r="K48" i="181"/>
  <c r="Q92" i="156"/>
  <c r="W323" i="185"/>
  <c r="F348" i="171"/>
  <c r="W124" i="185"/>
  <c r="K124" i="177"/>
  <c r="F349" i="181"/>
  <c r="B19" i="185"/>
  <c r="J347" i="177"/>
  <c r="J21" i="172"/>
  <c r="W243" i="177"/>
  <c r="K136" i="176"/>
  <c r="F421" i="185"/>
  <c r="L50" i="164"/>
  <c r="R468" i="181"/>
  <c r="K165" i="181"/>
  <c r="R344" i="185"/>
  <c r="O121" i="173"/>
  <c r="I118" i="172"/>
  <c r="N566" i="189"/>
  <c r="R373" i="166"/>
  <c r="AA74" i="186"/>
  <c r="J472" i="177"/>
  <c r="S215" i="181"/>
  <c r="F8" i="188"/>
  <c r="G19" i="181"/>
  <c r="R292" i="185"/>
  <c r="W548" i="185"/>
  <c r="R593" i="181"/>
  <c r="O122" i="173"/>
  <c r="K541" i="171"/>
  <c r="V420" i="173"/>
  <c r="F75" i="176"/>
  <c r="N144" i="181"/>
  <c r="S91" i="185"/>
  <c r="L17" i="170"/>
  <c r="B473" i="185"/>
  <c r="K290" i="181"/>
  <c r="V546" i="173"/>
  <c r="B17" i="177"/>
  <c r="R194" i="185"/>
  <c r="B296" i="177"/>
  <c r="B595" i="181"/>
  <c r="J397" i="181"/>
  <c r="Q93" i="174"/>
  <c r="N574" i="169"/>
  <c r="L94" i="174"/>
  <c r="J215" i="185"/>
  <c r="R47" i="177"/>
  <c r="O166" i="171"/>
  <c r="O593" i="171"/>
  <c r="O72" i="185"/>
  <c r="J35" i="180"/>
  <c r="F493" i="177"/>
  <c r="R369" i="177"/>
  <c r="N347" i="181"/>
  <c r="V271" i="181"/>
  <c r="J591" i="181"/>
  <c r="F121" i="173"/>
  <c r="L99" i="180"/>
  <c r="I85" i="180"/>
  <c r="S496" i="171"/>
  <c r="C598" i="171"/>
  <c r="R347" i="181"/>
  <c r="W570" i="177"/>
  <c r="S393" i="173"/>
  <c r="B315" i="185"/>
  <c r="K12" i="180"/>
  <c r="R249" i="171"/>
  <c r="L81" i="172"/>
  <c r="F168" i="181"/>
  <c r="E92" i="180"/>
  <c r="K76" i="184"/>
  <c r="N417" i="181"/>
  <c r="F16" i="185"/>
  <c r="R340" i="181"/>
  <c r="AA32" i="186"/>
  <c r="N295" i="169"/>
  <c r="O446" i="181"/>
  <c r="R67" i="171"/>
  <c r="F546" i="177"/>
  <c r="W298" i="177"/>
  <c r="K342" i="185"/>
  <c r="G122" i="181"/>
  <c r="K67" i="188"/>
  <c r="V96" i="177"/>
  <c r="C67" i="171"/>
  <c r="K49" i="177"/>
  <c r="AA14" i="182"/>
  <c r="F148" i="177"/>
  <c r="K104" i="176"/>
  <c r="N469" i="171"/>
  <c r="V148" i="177"/>
  <c r="O591" i="185"/>
  <c r="J58" i="180"/>
  <c r="O368" i="181"/>
  <c r="G74" i="178"/>
  <c r="C466" i="177"/>
  <c r="N246" i="181"/>
  <c r="J370" i="181"/>
  <c r="N41" i="171"/>
  <c r="V241" i="181"/>
  <c r="J395" i="181"/>
  <c r="W122" i="181"/>
  <c r="J31" i="172"/>
  <c r="C117" i="185"/>
  <c r="R343" i="185"/>
  <c r="AA108" i="186"/>
  <c r="S444" i="171"/>
  <c r="K169" i="185"/>
  <c r="S547" i="185"/>
  <c r="F318" i="181"/>
  <c r="R520" i="185"/>
  <c r="F194" i="185"/>
  <c r="W23" i="181"/>
  <c r="S599" i="185"/>
  <c r="K25" i="180"/>
  <c r="K67" i="180"/>
  <c r="Q150" i="174"/>
  <c r="C421" i="169"/>
  <c r="S147" i="185"/>
  <c r="J197" i="169"/>
  <c r="I126" i="184"/>
  <c r="K394" i="181"/>
  <c r="E93" i="188"/>
  <c r="L21" i="180"/>
  <c r="Q107" i="174"/>
  <c r="K143" i="170"/>
  <c r="AA83" i="178"/>
  <c r="J540" i="181"/>
  <c r="J471" i="171"/>
  <c r="J247" i="177"/>
  <c r="O140" i="181"/>
  <c r="C596" i="177"/>
  <c r="J124" i="184"/>
  <c r="N242" i="177"/>
  <c r="O342" i="185"/>
  <c r="G174" i="169"/>
  <c r="F28" i="184"/>
  <c r="J16" i="177"/>
  <c r="J592" i="173"/>
  <c r="J224" i="181"/>
  <c r="W419" i="167"/>
  <c r="J75" i="180"/>
  <c r="O140" i="169"/>
  <c r="V492" i="181"/>
  <c r="G267" i="171"/>
  <c r="I145" i="168"/>
  <c r="C316" i="181"/>
  <c r="L41" i="168"/>
  <c r="V297" i="181"/>
  <c r="N449" i="177"/>
  <c r="K85" i="172"/>
  <c r="G130" i="182"/>
  <c r="O142" i="169"/>
  <c r="Q110" i="178"/>
  <c r="W247" i="181"/>
  <c r="L46" i="180"/>
  <c r="G315" i="173"/>
  <c r="L124" i="178"/>
  <c r="K140" i="170"/>
  <c r="B269" i="181"/>
  <c r="V295" i="173"/>
  <c r="B219" i="185"/>
  <c r="N244" i="173"/>
  <c r="E66" i="180"/>
  <c r="V390" i="181"/>
  <c r="E89" i="172"/>
  <c r="L39" i="176"/>
  <c r="F547" i="181"/>
  <c r="S215" i="177"/>
  <c r="C467" i="181"/>
  <c r="J591" i="177"/>
  <c r="R148" i="181"/>
  <c r="V144" i="177"/>
  <c r="L92" i="184"/>
  <c r="V567" i="173"/>
  <c r="N322" i="167"/>
  <c r="O24" i="167"/>
  <c r="O95" i="185"/>
  <c r="K343" i="185"/>
  <c r="N171" i="181"/>
  <c r="F74" i="167"/>
  <c r="S290" i="185"/>
  <c r="Q47" i="186"/>
  <c r="S569" i="173"/>
  <c r="V197" i="181"/>
  <c r="S272" i="173"/>
  <c r="I69" i="172"/>
  <c r="V340" i="173"/>
  <c r="C168" i="181"/>
  <c r="C573" i="185"/>
  <c r="S268" i="173"/>
  <c r="I95" i="172"/>
  <c r="W541" i="173"/>
  <c r="C170" i="185"/>
  <c r="V74" i="182"/>
  <c r="N494" i="171"/>
  <c r="V298" i="169"/>
  <c r="L57" i="168"/>
  <c r="N523" i="171"/>
  <c r="L27" i="176"/>
  <c r="G120" i="185"/>
  <c r="K99" i="184"/>
  <c r="B220" i="167"/>
  <c r="S570" i="173"/>
  <c r="F568" i="166"/>
  <c r="J295" i="181"/>
  <c r="Q92" i="182"/>
  <c r="O168" i="181"/>
  <c r="W21" i="177"/>
  <c r="E105" i="188"/>
  <c r="W199" i="173"/>
  <c r="C43" i="181"/>
  <c r="C244" i="169"/>
  <c r="O141" i="177"/>
  <c r="G472" i="185"/>
  <c r="S598" i="185"/>
  <c r="R93" i="181"/>
  <c r="R574" i="177"/>
  <c r="V468" i="157"/>
  <c r="G472" i="173"/>
  <c r="K140" i="181"/>
  <c r="K44" i="176"/>
  <c r="G169" i="181"/>
  <c r="K101" i="180"/>
  <c r="J88" i="184"/>
  <c r="O66" i="181"/>
  <c r="O419" i="177"/>
  <c r="K97" i="184"/>
  <c r="B368" i="177"/>
  <c r="E128" i="184"/>
  <c r="B70" i="177"/>
  <c r="N471" i="173"/>
  <c r="J22" i="171"/>
  <c r="N123" i="185"/>
  <c r="AA112" i="174"/>
  <c r="C543" i="177"/>
  <c r="N570" i="185"/>
  <c r="J546" i="181"/>
  <c r="W415" i="185"/>
  <c r="C149" i="169"/>
  <c r="R21" i="173"/>
  <c r="V68" i="177"/>
  <c r="G67" i="181"/>
  <c r="V395" i="177"/>
  <c r="N593" i="169"/>
  <c r="C440" i="185"/>
  <c r="L143" i="176"/>
  <c r="V449" i="185"/>
  <c r="K52" i="180"/>
  <c r="R491" i="169"/>
  <c r="E45" i="180"/>
  <c r="J80" i="176"/>
  <c r="J99" i="170"/>
  <c r="J147" i="180"/>
  <c r="V98" i="185"/>
  <c r="B74" i="177"/>
  <c r="L29" i="180"/>
  <c r="N340" i="177"/>
  <c r="I34" i="180"/>
  <c r="K343" i="173"/>
  <c r="W524" i="177"/>
  <c r="R244" i="173"/>
  <c r="O70" i="185"/>
  <c r="F73" i="176"/>
  <c r="V590" i="173"/>
  <c r="R191" i="177"/>
  <c r="F10" i="176"/>
  <c r="F170" i="177"/>
  <c r="Q33" i="178"/>
  <c r="C224" i="181"/>
  <c r="R48" i="169"/>
  <c r="F61" i="184"/>
  <c r="F191" i="181"/>
  <c r="N443" i="173"/>
  <c r="N115" i="181"/>
  <c r="J54" i="180"/>
  <c r="E141" i="170"/>
  <c r="S274" i="181"/>
  <c r="O220" i="181"/>
  <c r="G110" i="178"/>
  <c r="F566" i="173"/>
  <c r="C365" i="177"/>
  <c r="J272" i="181"/>
  <c r="N72" i="173"/>
  <c r="S48" i="185"/>
  <c r="K241" i="181"/>
  <c r="K17" i="173"/>
  <c r="O422" i="185"/>
  <c r="W365" i="173"/>
  <c r="R544" i="185"/>
  <c r="C294" i="181"/>
  <c r="V574" i="181"/>
  <c r="N394" i="185"/>
  <c r="J223" i="177"/>
  <c r="O195" i="157"/>
  <c r="E128" i="180"/>
  <c r="W598" i="185"/>
  <c r="S565" i="169"/>
  <c r="F65" i="181"/>
  <c r="F128" i="180"/>
  <c r="W115" i="181"/>
  <c r="V372" i="166"/>
  <c r="O491" i="181"/>
  <c r="N48" i="181"/>
  <c r="K199" i="185"/>
  <c r="B392" i="167"/>
  <c r="R315" i="177"/>
  <c r="F18" i="180"/>
  <c r="F74" i="180"/>
  <c r="K93" i="172"/>
  <c r="V74" i="174"/>
  <c r="G128" i="174"/>
  <c r="C299" i="181"/>
  <c r="R491" i="185"/>
  <c r="V130" i="182"/>
  <c r="S93" i="171"/>
  <c r="C396" i="181"/>
  <c r="C367" i="167"/>
  <c r="C49" i="181"/>
  <c r="J104" i="180"/>
  <c r="V116" i="177"/>
  <c r="O44" i="177"/>
  <c r="C593" i="181"/>
  <c r="J118" i="180"/>
  <c r="K594" i="181"/>
  <c r="O574" i="177"/>
  <c r="O368" i="169"/>
  <c r="W593" i="173"/>
  <c r="L110" i="178"/>
  <c r="K594" i="167"/>
  <c r="R545" i="181"/>
  <c r="C444" i="171"/>
  <c r="B599" i="157"/>
  <c r="L90" i="174"/>
  <c r="V447" i="173"/>
  <c r="F242" i="173"/>
  <c r="V116" i="185"/>
  <c r="R42" i="173"/>
  <c r="O119" i="177"/>
  <c r="E97" i="176"/>
  <c r="N92" i="181"/>
  <c r="F519" i="173"/>
  <c r="J131" i="170"/>
  <c r="S596" i="171"/>
  <c r="J117" i="180"/>
  <c r="S199" i="181"/>
  <c r="F324" i="181"/>
  <c r="F48" i="127"/>
  <c r="R545" i="173"/>
  <c r="E121" i="180"/>
  <c r="W547" i="181"/>
  <c r="G221" i="167"/>
  <c r="B523" i="177"/>
  <c r="B443" i="177"/>
  <c r="C568" i="177"/>
  <c r="F128" i="168"/>
  <c r="S23" i="185"/>
  <c r="J448" i="169"/>
  <c r="K244" i="157"/>
  <c r="O240" i="185"/>
  <c r="S349" i="171"/>
  <c r="L36" i="174"/>
  <c r="I43" i="184"/>
  <c r="J341" i="185"/>
  <c r="R466" i="181"/>
  <c r="K24" i="185"/>
  <c r="W369" i="157"/>
  <c r="G569" i="177"/>
  <c r="G91" i="181"/>
  <c r="I56" i="180"/>
  <c r="C545" i="177"/>
  <c r="F568" i="157"/>
  <c r="G448" i="185"/>
  <c r="E8" i="180"/>
  <c r="G24" i="177"/>
  <c r="G150" i="182"/>
  <c r="V169" i="181"/>
  <c r="J16" i="173"/>
  <c r="K148" i="180"/>
  <c r="E100" i="184"/>
  <c r="B148" i="173"/>
  <c r="F140" i="157"/>
  <c r="G499" i="185"/>
  <c r="F42" i="185"/>
  <c r="B349" i="173"/>
  <c r="F140" i="188"/>
  <c r="E76" i="180"/>
  <c r="K145" i="177"/>
  <c r="C190" i="173"/>
  <c r="V218" i="181"/>
  <c r="F197" i="177"/>
  <c r="N348" i="171"/>
  <c r="J518" i="185"/>
  <c r="I69" i="180"/>
  <c r="N547" i="171"/>
  <c r="N374" i="171"/>
  <c r="G395" i="185"/>
  <c r="R417" i="169"/>
  <c r="V92" i="171"/>
  <c r="J297" i="173"/>
  <c r="I106" i="184"/>
  <c r="K20" i="188"/>
  <c r="S323" i="185"/>
  <c r="L51" i="182"/>
  <c r="N24" i="181"/>
  <c r="G111" i="178"/>
  <c r="G169" i="177"/>
  <c r="B441" i="177"/>
  <c r="O419" i="173"/>
  <c r="C519" i="173"/>
  <c r="O371" i="173"/>
  <c r="L143" i="174"/>
  <c r="S541" i="177"/>
  <c r="N166" i="173"/>
  <c r="S192" i="185"/>
  <c r="L63" i="176"/>
  <c r="W566" i="177"/>
  <c r="N219" i="169"/>
  <c r="S272" i="181"/>
  <c r="I148" i="188"/>
  <c r="F145" i="181"/>
  <c r="R598" i="181"/>
  <c r="O269" i="185"/>
  <c r="L14" i="176"/>
  <c r="K122" i="177"/>
  <c r="F294" i="173"/>
  <c r="C522" i="177"/>
  <c r="V224" i="177"/>
  <c r="S341" i="177"/>
  <c r="F573" i="181"/>
  <c r="B20" i="185"/>
  <c r="V119" i="157"/>
  <c r="B45" i="181"/>
  <c r="F569" i="177"/>
  <c r="F119" i="188"/>
  <c r="K190" i="185"/>
  <c r="F590" i="185"/>
  <c r="C298" i="177"/>
  <c r="G221" i="177"/>
  <c r="N121" i="169"/>
  <c r="E86" i="180"/>
  <c r="F571" i="181"/>
  <c r="J123" i="185"/>
  <c r="O221" i="177"/>
  <c r="W348" i="181"/>
  <c r="F591" i="173"/>
  <c r="C290" i="171"/>
  <c r="V493" i="185"/>
  <c r="S190" i="181"/>
  <c r="C69" i="177"/>
  <c r="K546" i="181"/>
  <c r="J118" i="176"/>
  <c r="R97" i="173"/>
  <c r="C72" i="185"/>
  <c r="G195" i="185"/>
  <c r="W143" i="171"/>
  <c r="B146" i="177"/>
  <c r="V10" i="174"/>
  <c r="G223" i="157"/>
  <c r="N542" i="185"/>
  <c r="E137" i="180"/>
  <c r="R392" i="181"/>
  <c r="L20" i="176"/>
  <c r="R347" i="185"/>
  <c r="B96" i="173"/>
  <c r="V64" i="178"/>
  <c r="S40" i="177"/>
  <c r="L32" i="174"/>
  <c r="O374" i="169"/>
  <c r="C216" i="181"/>
  <c r="V474" i="171"/>
  <c r="W142" i="185"/>
  <c r="V266" i="166"/>
  <c r="L15" i="174"/>
  <c r="V65" i="177"/>
  <c r="G241" i="157"/>
  <c r="L135" i="176"/>
  <c r="K548" i="171"/>
  <c r="J115" i="171"/>
  <c r="L64" i="178"/>
  <c r="R173" i="181"/>
  <c r="R598" i="177"/>
  <c r="S547" i="171"/>
  <c r="S293" i="185"/>
  <c r="K77" i="180"/>
  <c r="O296" i="173"/>
  <c r="K84" i="176"/>
  <c r="K597" i="177"/>
  <c r="W70" i="173"/>
  <c r="G291" i="171"/>
  <c r="F243" i="181"/>
  <c r="O469" i="181"/>
  <c r="N118" i="185"/>
  <c r="J13" i="188"/>
  <c r="R48" i="177"/>
  <c r="B573" i="169"/>
  <c r="C424" i="185"/>
  <c r="R496" i="171"/>
  <c r="E85" i="168"/>
  <c r="V540" i="181"/>
  <c r="F519" i="181"/>
  <c r="F141" i="167"/>
  <c r="AA85" i="174"/>
  <c r="K265" i="177"/>
  <c r="K394" i="185"/>
  <c r="R420" i="167"/>
  <c r="G417" i="173"/>
  <c r="L33" i="186"/>
  <c r="C524" i="177"/>
  <c r="W516" i="177"/>
  <c r="O324" i="177"/>
  <c r="V121" i="186"/>
  <c r="R95" i="185"/>
  <c r="V23" i="177"/>
  <c r="V42" i="173"/>
  <c r="O442" i="181"/>
  <c r="V140" i="178"/>
  <c r="V46" i="178"/>
  <c r="E143" i="176"/>
  <c r="W116" i="185"/>
  <c r="L102" i="178"/>
  <c r="J345" i="173"/>
  <c r="N19" i="166"/>
  <c r="C471" i="173"/>
  <c r="G95" i="173"/>
  <c r="V417" i="181"/>
  <c r="F24" i="171"/>
  <c r="V315" i="181"/>
  <c r="S545" i="177"/>
  <c r="S149" i="177"/>
  <c r="K243" i="181"/>
  <c r="K65" i="185"/>
  <c r="F58" i="176"/>
  <c r="N395" i="181"/>
  <c r="C221" i="189"/>
  <c r="C268" i="177"/>
  <c r="J291" i="167"/>
  <c r="K37" i="184"/>
  <c r="N368" i="185"/>
  <c r="F319" i="181"/>
  <c r="V73" i="181"/>
  <c r="J121" i="176"/>
  <c r="C271" i="185"/>
  <c r="R341" i="181"/>
  <c r="AA108" i="182"/>
  <c r="G52" i="178"/>
  <c r="O193" i="185"/>
  <c r="I111" i="176"/>
  <c r="V149" i="185"/>
  <c r="F190" i="177"/>
  <c r="J244" i="181"/>
  <c r="S469" i="185"/>
  <c r="B190" i="185"/>
  <c r="AA105" i="150"/>
  <c r="B466" i="169"/>
  <c r="G365" i="181"/>
  <c r="F494" i="169"/>
  <c r="E115" i="172"/>
  <c r="V417" i="177"/>
  <c r="F341" i="171"/>
  <c r="V245" i="181"/>
  <c r="C292" i="185"/>
  <c r="C396" i="189"/>
  <c r="C47" i="185"/>
  <c r="E104" i="184"/>
  <c r="B217" i="173"/>
  <c r="V141" i="174"/>
  <c r="C419" i="177"/>
  <c r="G97" i="185"/>
  <c r="N572" i="181"/>
  <c r="B521" i="177"/>
  <c r="K141" i="177"/>
  <c r="R265" i="181"/>
  <c r="V541" i="185"/>
  <c r="V491" i="181"/>
  <c r="N124" i="181"/>
  <c r="V74" i="186"/>
  <c r="J565" i="185"/>
  <c r="W390" i="177"/>
  <c r="V121" i="185"/>
  <c r="J324" i="181"/>
  <c r="B66" i="181"/>
  <c r="B394" i="177"/>
  <c r="K66" i="184"/>
  <c r="K53" i="172"/>
  <c r="Q45" i="190"/>
  <c r="K31" i="180"/>
  <c r="L52" i="168"/>
  <c r="K144" i="188"/>
  <c r="N170" i="177"/>
  <c r="B468" i="173"/>
  <c r="G593" i="177"/>
  <c r="AA51" i="178"/>
  <c r="N523" i="169"/>
  <c r="C243" i="177"/>
  <c r="W345" i="185"/>
  <c r="J90" i="177"/>
  <c r="L69" i="182"/>
  <c r="O18" i="185"/>
  <c r="K90" i="188"/>
  <c r="C22" i="171"/>
  <c r="I28" i="184"/>
  <c r="B198" i="185"/>
  <c r="K493" i="173"/>
  <c r="G55" i="178"/>
  <c r="R242" i="181"/>
  <c r="L127" i="178"/>
  <c r="B195" i="181"/>
  <c r="S574" i="181"/>
  <c r="G419" i="166"/>
  <c r="C341" i="181"/>
  <c r="V129" i="186"/>
  <c r="L148" i="174"/>
  <c r="V498" i="181"/>
  <c r="O468" i="181"/>
  <c r="R341" i="177"/>
  <c r="I58" i="184"/>
  <c r="F346" i="173"/>
  <c r="K495" i="181"/>
  <c r="J519" i="181"/>
  <c r="K395" i="185"/>
  <c r="V217" i="181"/>
  <c r="R372" i="171"/>
  <c r="G66" i="182"/>
  <c r="B69" i="181"/>
  <c r="W393" i="177"/>
  <c r="W45" i="181"/>
  <c r="F449" i="171"/>
  <c r="K61" i="188"/>
  <c r="J474" i="167"/>
  <c r="K74" i="177"/>
  <c r="C398" i="181"/>
  <c r="K568" i="177"/>
  <c r="J172" i="169"/>
  <c r="C68" i="185"/>
  <c r="S122" i="157"/>
  <c r="S348" i="177"/>
  <c r="R323" i="173"/>
  <c r="G399" i="181"/>
  <c r="F165" i="177"/>
  <c r="J7" i="184"/>
  <c r="I92" i="180"/>
  <c r="B324" i="185"/>
  <c r="G19" i="177"/>
  <c r="J73" i="185"/>
  <c r="G30" i="182"/>
  <c r="I115" i="180"/>
  <c r="S244" i="181"/>
  <c r="J99" i="180"/>
  <c r="F39" i="180"/>
  <c r="J62" i="184"/>
  <c r="O520" i="173"/>
  <c r="W45" i="177"/>
  <c r="R215" i="181"/>
  <c r="AA86" i="178"/>
  <c r="L99" i="176"/>
  <c r="I26" i="184"/>
  <c r="G291" i="185"/>
  <c r="S171" i="185"/>
  <c r="I98" i="176"/>
  <c r="V73" i="178"/>
  <c r="Q148" i="182"/>
  <c r="J417" i="167"/>
  <c r="J372" i="185"/>
  <c r="K69" i="173"/>
  <c r="C72" i="177"/>
  <c r="E113" i="176"/>
  <c r="V316" i="185"/>
  <c r="N548" i="169"/>
  <c r="L102" i="184"/>
  <c r="V447" i="167"/>
  <c r="R90" i="185"/>
  <c r="W16" i="177"/>
  <c r="K398" i="177"/>
  <c r="I137" i="180"/>
  <c r="F26" i="188"/>
  <c r="V217" i="177"/>
  <c r="R590" i="177"/>
  <c r="S219" i="181"/>
  <c r="L69" i="180"/>
  <c r="S342" i="173"/>
  <c r="W166" i="166"/>
  <c r="V599" i="173"/>
  <c r="W344" i="181"/>
  <c r="Q46" i="178"/>
  <c r="J517" i="166"/>
  <c r="V149" i="167"/>
  <c r="C391" i="167"/>
  <c r="F144" i="181"/>
  <c r="R472" i="181"/>
  <c r="N442" i="177"/>
  <c r="S244" i="173"/>
  <c r="J240" i="169"/>
  <c r="V568" i="181"/>
  <c r="L47" i="178"/>
  <c r="C297" i="173"/>
  <c r="K122" i="167"/>
  <c r="S549" i="181"/>
  <c r="G519" i="177"/>
  <c r="N491" i="181"/>
  <c r="I8" i="188"/>
  <c r="W292" i="185"/>
  <c r="F22" i="180"/>
  <c r="L37" i="170"/>
  <c r="B572" i="169"/>
  <c r="N448" i="171"/>
  <c r="K35" i="176"/>
  <c r="C217" i="181"/>
  <c r="S568" i="189"/>
  <c r="V369" i="181"/>
  <c r="G368" i="185"/>
  <c r="W197" i="167"/>
  <c r="G245" i="171"/>
  <c r="E77" i="184"/>
  <c r="V266" i="185"/>
  <c r="K520" i="173"/>
  <c r="S95" i="185"/>
  <c r="J374" i="169"/>
  <c r="B522" i="181"/>
  <c r="G266" i="185"/>
  <c r="B320" i="173"/>
  <c r="N248" i="173"/>
  <c r="J23" i="185"/>
  <c r="K299" i="167"/>
  <c r="S219" i="169"/>
  <c r="C142" i="171"/>
  <c r="J136" i="168"/>
  <c r="K393" i="167"/>
  <c r="E65" i="188"/>
  <c r="N597" i="171"/>
  <c r="J145" i="184"/>
  <c r="W391" i="181"/>
  <c r="V73" i="171"/>
  <c r="K216" i="169"/>
  <c r="AA52" i="178"/>
  <c r="V441" i="169"/>
  <c r="AA70" i="150"/>
  <c r="C249" i="166"/>
  <c r="N497" i="177"/>
  <c r="L148" i="178"/>
  <c r="K269" i="185"/>
  <c r="K93" i="176"/>
  <c r="R590" i="173"/>
  <c r="K597" i="171"/>
  <c r="C240" i="177"/>
  <c r="R422" i="173"/>
  <c r="AA7" i="182"/>
  <c r="R398" i="189"/>
  <c r="B345" i="185"/>
  <c r="L36" i="180"/>
  <c r="W519" i="173"/>
  <c r="V315" i="177"/>
  <c r="G449" i="181"/>
  <c r="F367" i="169"/>
  <c r="J23" i="172"/>
  <c r="J399" i="177"/>
  <c r="Q11" i="178"/>
  <c r="K134" i="164"/>
  <c r="R16" i="173"/>
  <c r="V34" i="174"/>
  <c r="L121" i="168"/>
  <c r="G345" i="173"/>
  <c r="G68" i="177"/>
  <c r="J494" i="169"/>
  <c r="J599" i="177"/>
  <c r="F192" i="181"/>
  <c r="K445" i="169"/>
  <c r="S166" i="189"/>
  <c r="F136" i="180"/>
  <c r="S440" i="171"/>
  <c r="I103" i="184"/>
  <c r="C199" i="173"/>
  <c r="Q106" i="174"/>
  <c r="G299" i="169"/>
  <c r="V43" i="171"/>
  <c r="K47" i="180"/>
  <c r="K43" i="176"/>
  <c r="G172" i="171"/>
  <c r="K516" i="173"/>
  <c r="AA46" i="182"/>
  <c r="G317" i="177"/>
  <c r="Q73" i="178"/>
  <c r="K599" i="171"/>
  <c r="K274" i="171"/>
  <c r="S391" i="173"/>
  <c r="K265" i="181"/>
  <c r="O197" i="181"/>
  <c r="R566" i="181"/>
  <c r="B70" i="181"/>
  <c r="I131" i="188"/>
  <c r="L64" i="180"/>
  <c r="C91" i="185"/>
  <c r="R319" i="177"/>
  <c r="O48" i="185"/>
  <c r="B141" i="185"/>
  <c r="I49" i="188"/>
  <c r="F92" i="184"/>
  <c r="E25" i="184"/>
  <c r="V149" i="182"/>
  <c r="R148" i="185"/>
  <c r="O190" i="185"/>
  <c r="N598" i="189"/>
  <c r="J419" i="181"/>
  <c r="J344" i="181"/>
  <c r="I79" i="180"/>
  <c r="S418" i="167"/>
  <c r="W498" i="169"/>
  <c r="AA89" i="182"/>
  <c r="N68" i="177"/>
  <c r="C219" i="181"/>
  <c r="L13" i="188"/>
  <c r="L112" i="184"/>
  <c r="J23" i="170"/>
  <c r="R290" i="181"/>
  <c r="F567" i="181"/>
  <c r="O193" i="189"/>
  <c r="F495" i="185"/>
  <c r="W493" i="173"/>
  <c r="J115" i="188"/>
  <c r="V544" i="173"/>
  <c r="W567" i="171"/>
  <c r="S546" i="181"/>
  <c r="L103" i="186"/>
  <c r="J30" i="184"/>
  <c r="L144" i="188"/>
  <c r="W499" i="169"/>
  <c r="J149" i="184"/>
  <c r="W190" i="171"/>
  <c r="S543" i="181"/>
  <c r="J60" i="176"/>
  <c r="F139" i="184"/>
  <c r="F145" i="180"/>
  <c r="J117" i="188"/>
  <c r="F100" i="172"/>
  <c r="G85" i="178"/>
  <c r="K396" i="181"/>
  <c r="I63" i="180"/>
  <c r="E84" i="176"/>
  <c r="G121" i="173"/>
  <c r="W174" i="169"/>
  <c r="S99" i="185"/>
  <c r="N441" i="177"/>
  <c r="V69" i="181"/>
  <c r="J37" i="176"/>
  <c r="K62" i="184"/>
  <c r="C592" i="181"/>
  <c r="AA73" i="182"/>
  <c r="B367" i="171"/>
  <c r="O299" i="177"/>
  <c r="J61" i="176"/>
  <c r="O273" i="169"/>
  <c r="O91" i="181"/>
  <c r="V110" i="174"/>
  <c r="O169" i="173"/>
  <c r="R190" i="177"/>
  <c r="K495" i="185"/>
  <c r="L149" i="170"/>
  <c r="L47" i="176"/>
  <c r="F466" i="181"/>
  <c r="W144" i="173"/>
  <c r="I20" i="180"/>
  <c r="V131" i="178"/>
  <c r="I21" i="184"/>
  <c r="F79" i="184"/>
  <c r="C169" i="185"/>
  <c r="J146" i="176"/>
  <c r="S174" i="173"/>
  <c r="O166" i="185"/>
  <c r="L34" i="174"/>
  <c r="N321" i="185"/>
  <c r="W44" i="177"/>
  <c r="Q7" i="174"/>
  <c r="R519" i="189"/>
  <c r="B120" i="173"/>
  <c r="J574" i="177"/>
  <c r="B166" i="167"/>
  <c r="L116" i="180"/>
  <c r="I101" i="188"/>
  <c r="F14" i="184"/>
  <c r="C547" i="177"/>
  <c r="W395" i="171"/>
  <c r="I73" i="172"/>
  <c r="E31" i="188"/>
  <c r="J74" i="176"/>
  <c r="J469" i="173"/>
  <c r="F394" i="171"/>
  <c r="J190" i="185"/>
  <c r="AA91" i="178"/>
  <c r="N17" i="181"/>
  <c r="Q130" i="182"/>
  <c r="I65" i="184"/>
  <c r="N571" i="181"/>
  <c r="J191" i="185"/>
  <c r="K65" i="169"/>
  <c r="I141" i="184"/>
  <c r="J216" i="177"/>
  <c r="K24" i="184"/>
  <c r="R99" i="185"/>
  <c r="K340" i="181"/>
  <c r="J596" i="173"/>
  <c r="K192" i="169"/>
  <c r="S343" i="181"/>
  <c r="E142" i="176"/>
  <c r="F520" i="171"/>
  <c r="N396" i="185"/>
  <c r="S540" i="173"/>
  <c r="AA33" i="182"/>
  <c r="L25" i="184"/>
  <c r="S65" i="181"/>
  <c r="G106" i="178"/>
  <c r="I36" i="170"/>
  <c r="O273" i="185"/>
  <c r="F370" i="169"/>
  <c r="F215" i="177"/>
  <c r="W522" i="185"/>
  <c r="J79" i="176"/>
  <c r="N46" i="177"/>
  <c r="S72" i="177"/>
  <c r="B518" i="181"/>
  <c r="W490" i="185"/>
  <c r="S548" i="173"/>
  <c r="C148" i="177"/>
  <c r="F83" i="184"/>
  <c r="K168" i="177"/>
  <c r="I49" i="184"/>
  <c r="O17" i="173"/>
  <c r="G107" i="182"/>
  <c r="B515" i="169"/>
  <c r="G415" i="171"/>
  <c r="J110" i="180"/>
  <c r="G523" i="185"/>
  <c r="R399" i="167"/>
  <c r="J79" i="180"/>
  <c r="L125" i="180"/>
  <c r="S368" i="157"/>
  <c r="F91" i="185"/>
  <c r="F147" i="176"/>
  <c r="W318" i="181"/>
  <c r="W15" i="181"/>
  <c r="I100" i="176"/>
  <c r="W116" i="171"/>
  <c r="O399" i="167"/>
  <c r="AA90" i="182"/>
  <c r="V84" i="186"/>
  <c r="B345" i="181"/>
  <c r="C72" i="171"/>
  <c r="C315" i="171"/>
  <c r="V392" i="177"/>
  <c r="K268" i="166"/>
  <c r="O418" i="171"/>
  <c r="O294" i="185"/>
  <c r="J9" i="180"/>
  <c r="E91" i="170"/>
  <c r="J341" i="181"/>
  <c r="R66" i="181"/>
  <c r="O318" i="177"/>
  <c r="R273" i="177"/>
  <c r="N342" i="181"/>
  <c r="I82" i="184"/>
  <c r="S246" i="169"/>
  <c r="O15" i="185"/>
  <c r="V240" i="177"/>
  <c r="G299" i="185"/>
  <c r="G173" i="177"/>
  <c r="G242" i="185"/>
  <c r="W549" i="173"/>
  <c r="K419" i="181"/>
  <c r="F568" i="171"/>
  <c r="W444" i="177"/>
  <c r="AA151" i="174"/>
  <c r="B570" i="185"/>
  <c r="O319" i="177"/>
  <c r="O67" i="177"/>
  <c r="C197" i="177"/>
  <c r="V273" i="173"/>
  <c r="O467" i="169"/>
  <c r="R393" i="185"/>
  <c r="F61" i="180"/>
  <c r="S19" i="181"/>
  <c r="G142" i="181"/>
  <c r="O248" i="177"/>
  <c r="G494" i="177"/>
  <c r="J48" i="185"/>
  <c r="F38" i="180"/>
  <c r="K44" i="184"/>
  <c r="J59" i="168"/>
  <c r="B296" i="169"/>
  <c r="F499" i="181"/>
  <c r="R516" i="181"/>
  <c r="I119" i="172"/>
  <c r="E57" i="188"/>
  <c r="B398" i="171"/>
  <c r="W373" i="173"/>
  <c r="B315" i="173"/>
  <c r="J47" i="177"/>
  <c r="K373" i="185"/>
  <c r="N297" i="185"/>
  <c r="C245" i="173"/>
  <c r="K296" i="177"/>
  <c r="L75" i="186"/>
  <c r="F194" i="166"/>
  <c r="O371" i="185"/>
  <c r="G467" i="181"/>
  <c r="I77" i="176"/>
  <c r="L48" i="182"/>
  <c r="S498" i="185"/>
  <c r="F96" i="172"/>
  <c r="K515" i="177"/>
  <c r="J115" i="184"/>
  <c r="C423" i="169"/>
  <c r="K249" i="171"/>
  <c r="O269" i="181"/>
  <c r="O349" i="173"/>
  <c r="J74" i="172"/>
  <c r="C470" i="173"/>
  <c r="L76" i="170"/>
  <c r="F63" i="184"/>
  <c r="I142" i="170"/>
  <c r="V54" i="186"/>
  <c r="F7" i="164"/>
  <c r="G118" i="169"/>
  <c r="L127" i="174"/>
  <c r="B195" i="169"/>
  <c r="W423" i="177"/>
  <c r="R373" i="181"/>
  <c r="F26" i="180"/>
  <c r="K136" i="168"/>
  <c r="O16" i="173"/>
  <c r="L13" i="184"/>
  <c r="W548" i="181"/>
  <c r="W465" i="189"/>
  <c r="R372" i="166"/>
  <c r="F324" i="177"/>
  <c r="S265" i="181"/>
  <c r="J247" i="181"/>
  <c r="K55" i="172"/>
  <c r="I137" i="184"/>
  <c r="V442" i="185"/>
  <c r="S115" i="177"/>
  <c r="O147" i="169"/>
  <c r="L109" i="180"/>
  <c r="S491" i="173"/>
  <c r="R348" i="171"/>
  <c r="G166" i="177"/>
  <c r="F18" i="177"/>
  <c r="K45" i="185"/>
  <c r="W494" i="185"/>
  <c r="G88" i="186"/>
  <c r="V148" i="174"/>
  <c r="E115" i="184"/>
  <c r="G473" i="173"/>
  <c r="I36" i="184"/>
  <c r="B320" i="185"/>
  <c r="G324" i="181"/>
  <c r="F21" i="185"/>
  <c r="O574" i="166"/>
  <c r="J11" i="172"/>
  <c r="S422" i="181"/>
  <c r="AA143" i="182"/>
  <c r="E101" i="180"/>
  <c r="L89" i="170"/>
  <c r="R319" i="173"/>
  <c r="V570" i="173"/>
  <c r="F50" i="180"/>
  <c r="F394" i="189"/>
  <c r="W193" i="185"/>
  <c r="J448" i="177"/>
  <c r="R472" i="185"/>
  <c r="B594" i="181"/>
  <c r="F323" i="181"/>
  <c r="G46" i="181"/>
  <c r="F76" i="184"/>
  <c r="J17" i="173"/>
  <c r="K97" i="176"/>
  <c r="C295" i="177"/>
  <c r="O543" i="185"/>
  <c r="R144" i="177"/>
  <c r="F217" i="181"/>
  <c r="B416" i="169"/>
  <c r="J97" i="189"/>
  <c r="O17" i="181"/>
  <c r="K59" i="188"/>
  <c r="V140" i="182"/>
  <c r="O320" i="181"/>
  <c r="O165" i="189"/>
  <c r="B415" i="171"/>
  <c r="L77" i="180"/>
  <c r="G373" i="185"/>
  <c r="S517" i="181"/>
  <c r="F596" i="185"/>
  <c r="V448" i="171"/>
  <c r="K73" i="184"/>
  <c r="N518" i="171"/>
  <c r="I26" i="180"/>
  <c r="S522" i="177"/>
  <c r="G595" i="171"/>
  <c r="K216" i="173"/>
  <c r="W567" i="167"/>
  <c r="I61" i="184"/>
  <c r="W271" i="189"/>
  <c r="R573" i="173"/>
  <c r="C549" i="177"/>
  <c r="V517" i="177"/>
  <c r="B216" i="181"/>
  <c r="W48" i="173"/>
  <c r="F20" i="181"/>
  <c r="R242" i="171"/>
  <c r="O219" i="177"/>
  <c r="F92" i="177"/>
  <c r="G392" i="177"/>
  <c r="V70" i="156"/>
  <c r="L119" i="184"/>
  <c r="V30" i="178"/>
  <c r="S447" i="173"/>
  <c r="G105" i="186"/>
  <c r="J391" i="185"/>
  <c r="N23" i="171"/>
  <c r="O265" i="185"/>
  <c r="E54" i="184"/>
  <c r="N297" i="181"/>
  <c r="G469" i="173"/>
  <c r="S74" i="177"/>
  <c r="G28" i="182"/>
  <c r="K126" i="170"/>
  <c r="R168" i="185"/>
  <c r="G36" i="182"/>
  <c r="C418" i="173"/>
  <c r="K39" i="184"/>
  <c r="G267" i="177"/>
  <c r="B23" i="177"/>
  <c r="L8" i="180"/>
  <c r="I32" i="180"/>
  <c r="O491" i="177"/>
  <c r="B320" i="181"/>
  <c r="S340" i="181"/>
  <c r="R541" i="177"/>
  <c r="K82" i="176"/>
  <c r="G423" i="185"/>
  <c r="V67" i="181"/>
  <c r="J273" i="181"/>
  <c r="W466" i="169"/>
  <c r="E18" i="176"/>
  <c r="F37" i="184"/>
  <c r="I45" i="188"/>
  <c r="W373" i="177"/>
  <c r="N244" i="185"/>
  <c r="B597" i="173"/>
  <c r="J522" i="181"/>
  <c r="B424" i="185"/>
  <c r="B390" i="181"/>
  <c r="S147" i="181"/>
  <c r="G492" i="185"/>
  <c r="V519" i="181"/>
  <c r="I98" i="188"/>
  <c r="G374" i="185"/>
  <c r="J106" i="176"/>
  <c r="I47" i="180"/>
  <c r="K122" i="181"/>
  <c r="V441" i="177"/>
  <c r="L106" i="176"/>
  <c r="V421" i="177"/>
  <c r="K265" i="157"/>
  <c r="V220" i="181"/>
  <c r="E37" i="184"/>
  <c r="G46" i="185"/>
  <c r="V146" i="182"/>
  <c r="J549" i="181"/>
  <c r="C119" i="177"/>
  <c r="F87" i="184"/>
  <c r="F248" i="185"/>
  <c r="W566" i="181"/>
  <c r="B468" i="169"/>
  <c r="S567" i="157"/>
  <c r="L104" i="184"/>
  <c r="G574" i="167"/>
  <c r="F46" i="173"/>
  <c r="L146" i="176"/>
  <c r="L110" i="172"/>
  <c r="L57" i="176"/>
  <c r="O298" i="173"/>
  <c r="R65" i="181"/>
  <c r="C16" i="167"/>
  <c r="K297" i="173"/>
  <c r="G543" i="177"/>
  <c r="W518" i="171"/>
  <c r="R599" i="173"/>
  <c r="V218" i="157"/>
  <c r="C90" i="181"/>
  <c r="S544" i="173"/>
  <c r="K134" i="188"/>
  <c r="K466" i="177"/>
  <c r="F196" i="177"/>
  <c r="G319" i="185"/>
  <c r="B146" i="167"/>
  <c r="V50" i="182"/>
  <c r="G105" i="174"/>
  <c r="V71" i="171"/>
  <c r="B371" i="169"/>
  <c r="C145" i="177"/>
  <c r="S440" i="173"/>
  <c r="J468" i="177"/>
  <c r="L98" i="176"/>
  <c r="N365" i="177"/>
  <c r="V173" i="171"/>
  <c r="K8" i="176"/>
  <c r="V366" i="181"/>
  <c r="V73" i="177"/>
  <c r="I143" i="172"/>
  <c r="L140" i="180"/>
  <c r="W170" i="177"/>
  <c r="O574" i="167"/>
  <c r="K171" i="169"/>
  <c r="C220" i="185"/>
  <c r="G199" i="171"/>
  <c r="V142" i="169"/>
  <c r="G399" i="171"/>
  <c r="G394" i="177"/>
  <c r="K48" i="169"/>
  <c r="S341" i="185"/>
  <c r="B399" i="171"/>
  <c r="J195" i="171"/>
  <c r="B441" i="185"/>
  <c r="G40" i="177"/>
  <c r="K296" i="169"/>
  <c r="S222" i="181"/>
  <c r="J55" i="168"/>
  <c r="W346" i="177"/>
  <c r="E58" i="176"/>
  <c r="F344" i="169"/>
  <c r="W543" i="177"/>
  <c r="I81" i="184"/>
  <c r="F15" i="188"/>
  <c r="J148" i="181"/>
  <c r="K116" i="169"/>
  <c r="V418" i="177"/>
  <c r="J593" i="177"/>
  <c r="AA26" i="178"/>
  <c r="V65" i="173"/>
  <c r="S71" i="185"/>
  <c r="F109" i="168"/>
  <c r="V473" i="167"/>
  <c r="V35" i="178"/>
  <c r="R240" i="173"/>
  <c r="C270" i="177"/>
  <c r="S520" i="173"/>
  <c r="R220" i="177"/>
  <c r="E144" i="180"/>
  <c r="C94" i="169"/>
  <c r="I131" i="180"/>
  <c r="AA121" i="178"/>
  <c r="K172" i="181"/>
  <c r="O597" i="181"/>
  <c r="B367" i="185"/>
  <c r="J147" i="170"/>
  <c r="K341" i="171"/>
  <c r="O98" i="181"/>
  <c r="L84" i="178"/>
  <c r="G69" i="177"/>
  <c r="J60" i="184"/>
  <c r="S292" i="171"/>
  <c r="S474" i="173"/>
  <c r="J320" i="171"/>
  <c r="C368" i="181"/>
  <c r="C417" i="173"/>
  <c r="V142" i="185"/>
  <c r="R316" i="177"/>
  <c r="K424" i="173"/>
  <c r="G141" i="177"/>
  <c r="C43" i="173"/>
  <c r="N593" i="181"/>
  <c r="K594" i="173"/>
  <c r="S171" i="173"/>
  <c r="W518" i="173"/>
  <c r="E46" i="180"/>
  <c r="K118" i="176"/>
  <c r="Q110" i="186"/>
  <c r="G549" i="173"/>
  <c r="J6" i="184"/>
  <c r="F572" i="181"/>
  <c r="K116" i="170"/>
  <c r="V165" i="173"/>
  <c r="F498" i="169"/>
  <c r="C367" i="171"/>
  <c r="V149" i="178"/>
  <c r="J32" i="184"/>
  <c r="G598" i="171"/>
  <c r="I69" i="184"/>
  <c r="B395" i="181"/>
  <c r="AA103" i="178"/>
  <c r="F40" i="172"/>
  <c r="L102" i="170"/>
  <c r="J38" i="164"/>
  <c r="C269" i="173"/>
  <c r="R43" i="169"/>
  <c r="J491" i="173"/>
  <c r="J53" i="176"/>
  <c r="W147" i="177"/>
  <c r="N198" i="185"/>
  <c r="L15" i="178"/>
  <c r="G35" i="186"/>
  <c r="S193" i="189"/>
  <c r="V26" i="174"/>
  <c r="C98" i="185"/>
  <c r="S520" i="177"/>
  <c r="J294" i="185"/>
  <c r="R591" i="177"/>
  <c r="K93" i="180"/>
  <c r="E114" i="188"/>
  <c r="L136" i="180"/>
  <c r="J449" i="177"/>
  <c r="N323" i="177"/>
  <c r="E14" i="176"/>
  <c r="E115" i="180"/>
  <c r="L62" i="172"/>
  <c r="K267" i="167"/>
  <c r="F119" i="180"/>
  <c r="F497" i="185"/>
  <c r="F121" i="189"/>
  <c r="E149" i="176"/>
  <c r="J48" i="181"/>
  <c r="F9" i="180"/>
  <c r="K317" i="171"/>
  <c r="K446" i="171"/>
  <c r="G197" i="181"/>
  <c r="K30" i="180"/>
  <c r="W274" i="177"/>
  <c r="N493" i="185"/>
  <c r="J45" i="185"/>
  <c r="F470" i="173"/>
  <c r="W324" i="177"/>
  <c r="O318" i="185"/>
  <c r="G191" i="185"/>
  <c r="B144" i="173"/>
  <c r="I135" i="176"/>
  <c r="S42" i="177"/>
  <c r="AA8" i="174"/>
  <c r="N546" i="173"/>
  <c r="B572" i="177"/>
  <c r="F68" i="185"/>
  <c r="G519" i="185"/>
  <c r="G44" i="171"/>
  <c r="G244" i="177"/>
  <c r="O374" i="173"/>
  <c r="C241" i="185"/>
  <c r="V216" i="185"/>
  <c r="O269" i="167"/>
  <c r="G16" i="186"/>
  <c r="L49" i="170"/>
  <c r="R42" i="177"/>
  <c r="N122" i="171"/>
  <c r="W272" i="181"/>
  <c r="J493" i="177"/>
  <c r="F19" i="185"/>
  <c r="F145" i="173"/>
  <c r="O215" i="181"/>
  <c r="L113" i="176"/>
  <c r="E55" i="180"/>
  <c r="V567" i="181"/>
  <c r="F568" i="169"/>
  <c r="E81" i="172"/>
  <c r="C121" i="185"/>
  <c r="F368" i="189"/>
  <c r="I115" i="164"/>
  <c r="Q69" i="182"/>
  <c r="N369" i="181"/>
  <c r="S274" i="173"/>
  <c r="E44" i="176"/>
  <c r="S242" i="185"/>
  <c r="K471" i="173"/>
  <c r="K73" i="176"/>
  <c r="G323" i="177"/>
  <c r="G422" i="177"/>
  <c r="N173" i="177"/>
  <c r="R16" i="181"/>
  <c r="N67" i="177"/>
  <c r="F149" i="188"/>
  <c r="W290" i="185"/>
  <c r="W269" i="177"/>
  <c r="G374" i="177"/>
  <c r="F122" i="176"/>
  <c r="B47" i="181"/>
  <c r="N146" i="169"/>
  <c r="I122" i="184"/>
  <c r="K119" i="180"/>
  <c r="B168" i="166"/>
  <c r="L148" i="156"/>
  <c r="J196" i="173"/>
  <c r="F91" i="184"/>
  <c r="J130" i="188"/>
  <c r="N370" i="185"/>
  <c r="G573" i="177"/>
  <c r="J143" i="177"/>
  <c r="I44" i="188"/>
  <c r="R223" i="185"/>
  <c r="N442" i="181"/>
  <c r="J148" i="180"/>
  <c r="N445" i="177"/>
  <c r="L43" i="170"/>
  <c r="F190" i="185"/>
  <c r="B540" i="173"/>
  <c r="J270" i="173"/>
  <c r="I48" i="188"/>
  <c r="R368" i="177"/>
  <c r="G72" i="177"/>
  <c r="N199" i="181"/>
  <c r="O20" i="173"/>
  <c r="L34" i="188"/>
  <c r="V271" i="177"/>
  <c r="V194" i="177"/>
  <c r="W70" i="177"/>
  <c r="B596" i="177"/>
  <c r="O222" i="171"/>
  <c r="O522" i="181"/>
  <c r="F374" i="171"/>
  <c r="E19" i="172"/>
  <c r="S117" i="181"/>
  <c r="S143" i="167"/>
  <c r="F7" i="184"/>
  <c r="G123" i="177"/>
  <c r="V520" i="173"/>
  <c r="K140" i="180"/>
  <c r="R15" i="177"/>
  <c r="F120" i="169"/>
  <c r="G268" i="173"/>
  <c r="W590" i="185"/>
  <c r="S496" i="177"/>
  <c r="O519" i="177"/>
  <c r="N17" i="171"/>
  <c r="K167" i="177"/>
  <c r="F445" i="177"/>
  <c r="K416" i="173"/>
  <c r="S518" i="177"/>
  <c r="C317" i="177"/>
  <c r="N521" i="171"/>
  <c r="J492" i="171"/>
  <c r="R572" i="185"/>
  <c r="F520" i="173"/>
  <c r="G515" i="169"/>
  <c r="O294" i="177"/>
  <c r="J170" i="185"/>
  <c r="N342" i="185"/>
  <c r="C391" i="177"/>
  <c r="C241" i="166"/>
  <c r="C49" i="185"/>
  <c r="G104" i="182"/>
  <c r="V140" i="174"/>
  <c r="V40" i="173"/>
  <c r="N221" i="177"/>
  <c r="L9" i="184"/>
  <c r="J192" i="173"/>
  <c r="W594" i="177"/>
  <c r="N372" i="157"/>
  <c r="W173" i="173"/>
  <c r="N394" i="177"/>
  <c r="N524" i="173"/>
  <c r="L94" i="188"/>
  <c r="J77" i="170"/>
  <c r="G348" i="177"/>
  <c r="W143" i="166"/>
  <c r="W471" i="173"/>
  <c r="F445" i="169"/>
  <c r="S97" i="181"/>
  <c r="S495" i="171"/>
  <c r="S196" i="181"/>
  <c r="B366" i="185"/>
  <c r="B572" i="185"/>
  <c r="W541" i="177"/>
  <c r="S316" i="173"/>
  <c r="W467" i="171"/>
  <c r="F109" i="180"/>
  <c r="V166" i="181"/>
  <c r="F194" i="171"/>
  <c r="F130" i="172"/>
  <c r="J29" i="172"/>
  <c r="W391" i="177"/>
  <c r="F127" i="176"/>
  <c r="F20" i="172"/>
  <c r="N273" i="169"/>
  <c r="J592" i="185"/>
  <c r="C248" i="167"/>
  <c r="G419" i="173"/>
  <c r="K71" i="177"/>
  <c r="C546" i="169"/>
  <c r="N169" i="185"/>
  <c r="V290" i="181"/>
  <c r="O419" i="185"/>
  <c r="I40" i="170"/>
  <c r="O265" i="169"/>
  <c r="E130" i="170"/>
  <c r="J566" i="177"/>
  <c r="R516" i="169"/>
  <c r="E128" i="172"/>
  <c r="S169" i="171"/>
  <c r="V111" i="182"/>
  <c r="K112" i="170"/>
  <c r="V50" i="174"/>
  <c r="J424" i="173"/>
  <c r="J40" i="188"/>
  <c r="J98" i="171"/>
  <c r="S93" i="169"/>
  <c r="K128" i="184"/>
  <c r="L103" i="168"/>
  <c r="O116" i="173"/>
  <c r="R345" i="185"/>
  <c r="N298" i="181"/>
  <c r="O165" i="173"/>
  <c r="L70" i="188"/>
  <c r="F18" i="184"/>
  <c r="G545" i="185"/>
  <c r="V246" i="166"/>
  <c r="G26" i="178"/>
  <c r="O149" i="167"/>
  <c r="L6" i="176"/>
  <c r="N271" i="185"/>
  <c r="S324" i="185"/>
  <c r="F59" i="172"/>
  <c r="B144" i="167"/>
  <c r="G465" i="177"/>
  <c r="L142" i="178"/>
  <c r="S495" i="185"/>
  <c r="O471" i="185"/>
  <c r="N393" i="173"/>
  <c r="S44" i="181"/>
  <c r="G465" i="181"/>
  <c r="S266" i="157"/>
  <c r="L92" i="178"/>
  <c r="J114" i="184"/>
  <c r="K106" i="176"/>
  <c r="Q91" i="174"/>
  <c r="K349" i="171"/>
  <c r="V197" i="171"/>
  <c r="S323" i="177"/>
  <c r="G370" i="171"/>
  <c r="R522" i="173"/>
  <c r="N474" i="177"/>
  <c r="J94" i="181"/>
  <c r="R291" i="181"/>
  <c r="O215" i="177"/>
  <c r="J265" i="177"/>
  <c r="V399" i="181"/>
  <c r="V148" i="182"/>
  <c r="O373" i="185"/>
  <c r="L33" i="172"/>
  <c r="N372" i="177"/>
  <c r="B370" i="167"/>
  <c r="F38" i="188"/>
  <c r="F105" i="168"/>
  <c r="S447" i="181"/>
  <c r="B519" i="185"/>
  <c r="R68" i="167"/>
  <c r="L64" i="176"/>
  <c r="S123" i="173"/>
  <c r="Q10" i="174"/>
  <c r="F92" i="188"/>
  <c r="O473" i="181"/>
  <c r="L88" i="150"/>
  <c r="W491" i="177"/>
  <c r="C599" i="173"/>
  <c r="N220" i="181"/>
  <c r="S495" i="181"/>
  <c r="G42" i="181"/>
  <c r="J87" i="180"/>
  <c r="K127" i="180"/>
  <c r="C497" i="181"/>
  <c r="F321" i="167"/>
  <c r="S216" i="177"/>
  <c r="K57" i="176"/>
  <c r="J77" i="184"/>
  <c r="W144" i="169"/>
  <c r="G218" i="177"/>
  <c r="R419" i="185"/>
  <c r="L23" i="180"/>
  <c r="N492" i="173"/>
  <c r="E97" i="172"/>
  <c r="V547" i="181"/>
  <c r="I41" i="172"/>
  <c r="F447" i="169"/>
  <c r="F11" i="184"/>
  <c r="F268" i="169"/>
  <c r="V421" i="173"/>
  <c r="W418" i="171"/>
  <c r="R446" i="181"/>
  <c r="V542" i="185"/>
  <c r="W195" i="169"/>
  <c r="O290" i="177"/>
  <c r="B393" i="185"/>
  <c r="F104" i="184"/>
  <c r="W119" i="177"/>
  <c r="R46" i="185"/>
  <c r="V343" i="173"/>
  <c r="G441" i="167"/>
  <c r="J324" i="177"/>
  <c r="R573" i="185"/>
  <c r="Q50" i="174"/>
  <c r="W516" i="173"/>
  <c r="F15" i="168"/>
  <c r="F31" i="184"/>
  <c r="G49" i="185"/>
  <c r="N518" i="181"/>
  <c r="S23" i="167"/>
  <c r="W416" i="171"/>
  <c r="J128" i="176"/>
  <c r="N273" i="173"/>
  <c r="K470" i="177"/>
  <c r="E125" i="172"/>
  <c r="S247" i="185"/>
  <c r="W466" i="173"/>
  <c r="O69" i="171"/>
  <c r="G269" i="185"/>
  <c r="C499" i="171"/>
  <c r="O120" i="177"/>
  <c r="S566" i="167"/>
  <c r="B392" i="181"/>
  <c r="B49" i="171"/>
  <c r="J320" i="173"/>
  <c r="J42" i="181"/>
  <c r="K70" i="185"/>
  <c r="G367" i="177"/>
  <c r="G12" i="178"/>
  <c r="F88" i="170"/>
  <c r="E9" i="188"/>
  <c r="L37" i="180"/>
  <c r="J391" i="177"/>
  <c r="V66" i="173"/>
  <c r="W120" i="185"/>
  <c r="S548" i="177"/>
  <c r="F16" i="170"/>
  <c r="R469" i="181"/>
  <c r="K224" i="177"/>
  <c r="Q15" i="182"/>
  <c r="J349" i="181"/>
  <c r="B17" i="181"/>
  <c r="N340" i="167"/>
  <c r="G540" i="169"/>
  <c r="S172" i="181"/>
  <c r="C520" i="185"/>
  <c r="J29" i="180"/>
  <c r="O117" i="185"/>
  <c r="G422" i="171"/>
  <c r="O443" i="181"/>
  <c r="O44" i="181"/>
  <c r="R416" i="185"/>
  <c r="R493" i="166"/>
  <c r="G197" i="173"/>
  <c r="L105" i="170"/>
  <c r="V23" i="185"/>
  <c r="O193" i="171"/>
  <c r="L26" i="168"/>
  <c r="L30" i="174"/>
  <c r="F67" i="176"/>
  <c r="V521" i="171"/>
  <c r="V73" i="174"/>
  <c r="L45" i="182"/>
  <c r="K46" i="185"/>
  <c r="B569" i="177"/>
  <c r="K23" i="170"/>
  <c r="J87" i="172"/>
  <c r="G597" i="185"/>
  <c r="N423" i="177"/>
  <c r="J540" i="169"/>
  <c r="J39" i="170"/>
  <c r="L65" i="176"/>
  <c r="B365" i="173"/>
  <c r="K138" i="168"/>
  <c r="G347" i="181"/>
  <c r="K171" i="181"/>
  <c r="J365" i="181"/>
  <c r="G129" i="182"/>
  <c r="J51" i="180"/>
  <c r="R395" i="166"/>
  <c r="J267" i="171"/>
  <c r="G56" i="186"/>
  <c r="V115" i="177"/>
  <c r="J269" i="181"/>
  <c r="Q121" i="178"/>
  <c r="G420" i="173"/>
  <c r="K142" i="176"/>
  <c r="S591" i="177"/>
  <c r="J365" i="177"/>
  <c r="W391" i="169"/>
  <c r="L55" i="182"/>
  <c r="G17" i="174"/>
  <c r="K59" i="168"/>
  <c r="J27" i="176"/>
  <c r="R97" i="181"/>
  <c r="V241" i="177"/>
  <c r="Q46" i="174"/>
  <c r="C391" i="171"/>
  <c r="K7" i="180"/>
  <c r="B16" i="181"/>
  <c r="E134" i="180"/>
  <c r="C494" i="181"/>
  <c r="F447" i="181"/>
  <c r="I90" i="184"/>
  <c r="K54" i="164"/>
  <c r="K190" i="171"/>
  <c r="F365" i="171"/>
  <c r="F373" i="169"/>
  <c r="K193" i="171"/>
  <c r="J240" i="177"/>
  <c r="W443" i="169"/>
  <c r="G315" i="167"/>
  <c r="F68" i="188"/>
  <c r="AA69" i="178"/>
  <c r="L58" i="180"/>
  <c r="C172" i="181"/>
  <c r="N446" i="166"/>
  <c r="J73" i="180"/>
  <c r="F418" i="169"/>
  <c r="F131" i="176"/>
  <c r="N597" i="177"/>
  <c r="K565" i="171"/>
  <c r="W90" i="173"/>
  <c r="G49" i="177"/>
  <c r="F374" i="181"/>
  <c r="R165" i="181"/>
  <c r="N224" i="171"/>
  <c r="C244" i="177"/>
  <c r="L46" i="174"/>
  <c r="C565" i="171"/>
  <c r="W423" i="173"/>
  <c r="B423" i="171"/>
  <c r="F93" i="171"/>
  <c r="F394" i="185"/>
  <c r="V70" i="186"/>
  <c r="O524" i="171"/>
  <c r="O542" i="177"/>
  <c r="J418" i="171"/>
  <c r="K91" i="184"/>
  <c r="AA112" i="182"/>
  <c r="E71" i="180"/>
  <c r="F320" i="167"/>
  <c r="W66" i="177"/>
  <c r="B246" i="173"/>
  <c r="S199" i="177"/>
  <c r="AA87" i="182"/>
  <c r="S418" i="171"/>
  <c r="N296" i="177"/>
  <c r="C74" i="181"/>
  <c r="L24" i="170"/>
  <c r="N497" i="173"/>
  <c r="S298" i="167"/>
  <c r="V567" i="171"/>
  <c r="F129" i="176"/>
  <c r="R590" i="171"/>
  <c r="G274" i="166"/>
  <c r="J317" i="177"/>
  <c r="B216" i="169"/>
  <c r="F97" i="173"/>
  <c r="R390" i="177"/>
  <c r="J165" i="171"/>
  <c r="S594" i="171"/>
  <c r="F549" i="169"/>
  <c r="J49" i="185"/>
  <c r="K29" i="184"/>
  <c r="G165" i="173"/>
  <c r="K146" i="173"/>
  <c r="C68" i="171"/>
  <c r="K74" i="176"/>
  <c r="AA102" i="174"/>
  <c r="I8" i="176"/>
  <c r="J89" i="184"/>
  <c r="K396" i="157"/>
  <c r="F103" i="180"/>
  <c r="V266" i="181"/>
  <c r="K544" i="181"/>
  <c r="S19" i="173"/>
  <c r="F592" i="177"/>
  <c r="O196" i="181"/>
  <c r="B248" i="181"/>
  <c r="V518" i="171"/>
  <c r="N549" i="167"/>
  <c r="R596" i="185"/>
  <c r="V422" i="166"/>
  <c r="B191" i="185"/>
  <c r="O195" i="169"/>
  <c r="L10" i="170"/>
  <c r="L145" i="164"/>
  <c r="S122" i="173"/>
  <c r="B68" i="177"/>
  <c r="W167" i="173"/>
  <c r="V223" i="177"/>
  <c r="O571" i="177"/>
  <c r="W195" i="167"/>
  <c r="J145" i="168"/>
  <c r="S324" i="177"/>
  <c r="L129" i="178"/>
  <c r="J19" i="169"/>
  <c r="F473" i="157"/>
  <c r="K113" i="176"/>
  <c r="O447" i="177"/>
  <c r="F14" i="172"/>
  <c r="O521" i="173"/>
  <c r="L107" i="180"/>
  <c r="E48" i="180"/>
  <c r="G242" i="173"/>
  <c r="B99" i="173"/>
  <c r="F69" i="181"/>
  <c r="N321" i="177"/>
  <c r="L87" i="168"/>
  <c r="O141" i="171"/>
  <c r="B417" i="157"/>
  <c r="B296" i="171"/>
  <c r="G71" i="177"/>
  <c r="E14" i="164"/>
  <c r="F124" i="172"/>
  <c r="I109" i="172"/>
  <c r="B273" i="181"/>
  <c r="J295" i="157"/>
  <c r="L65" i="188"/>
  <c r="J570" i="177"/>
  <c r="N143" i="181"/>
  <c r="F137" i="176"/>
  <c r="J61" i="168"/>
  <c r="G97" i="181"/>
  <c r="L93" i="182"/>
  <c r="V69" i="174"/>
  <c r="J317" i="181"/>
  <c r="L8" i="184"/>
  <c r="R391" i="173"/>
  <c r="B192" i="185"/>
  <c r="G95" i="166"/>
  <c r="N193" i="185"/>
  <c r="B340" i="173"/>
  <c r="W168" i="173"/>
  <c r="K15" i="167"/>
  <c r="Q66" i="174"/>
  <c r="L28" i="178"/>
  <c r="G67" i="169"/>
  <c r="G345" i="171"/>
  <c r="K298" i="169"/>
  <c r="G494" i="167"/>
  <c r="F223" i="173"/>
  <c r="J270" i="171"/>
  <c r="V320" i="177"/>
  <c r="V492" i="166"/>
  <c r="G243" i="185"/>
  <c r="R349" i="157"/>
  <c r="J519" i="169"/>
  <c r="N23" i="173"/>
  <c r="N44" i="181"/>
  <c r="Q143" i="174"/>
  <c r="AA68" i="174"/>
  <c r="L120" i="188"/>
  <c r="N566" i="173"/>
  <c r="F119" i="166"/>
  <c r="F149" i="164"/>
  <c r="G223" i="169"/>
  <c r="R147" i="185"/>
  <c r="F219" i="185"/>
  <c r="I97" i="176"/>
  <c r="O218" i="157"/>
  <c r="V69" i="178"/>
  <c r="E99" i="176"/>
  <c r="G172" i="181"/>
  <c r="G543" i="171"/>
  <c r="F543" i="185"/>
  <c r="S568" i="169"/>
  <c r="G169" i="167"/>
  <c r="G345" i="181"/>
  <c r="B571" i="181"/>
  <c r="O491" i="173"/>
  <c r="O467" i="181"/>
  <c r="V141" i="173"/>
  <c r="L65" i="178"/>
  <c r="C395" i="185"/>
  <c r="L29" i="184"/>
  <c r="C296" i="169"/>
  <c r="O346" i="177"/>
  <c r="S573" i="181"/>
  <c r="O591" i="167"/>
  <c r="E111" i="170"/>
  <c r="K79" i="176"/>
  <c r="S543" i="157"/>
  <c r="L72" i="170"/>
  <c r="K23" i="180"/>
  <c r="F170" i="189"/>
  <c r="F19" i="176"/>
  <c r="N318" i="171"/>
  <c r="J81" i="180"/>
  <c r="W20" i="177"/>
  <c r="I131" i="168"/>
  <c r="I19" i="180"/>
  <c r="J165" i="157"/>
  <c r="Q109" i="178"/>
  <c r="B117" i="185"/>
  <c r="W294" i="181"/>
  <c r="S97" i="171"/>
  <c r="J217" i="181"/>
  <c r="B269" i="171"/>
  <c r="Q75" i="186"/>
  <c r="S571" i="173"/>
  <c r="R423" i="185"/>
  <c r="O598" i="177"/>
  <c r="R497" i="177"/>
  <c r="G148" i="178"/>
  <c r="B542" i="181"/>
  <c r="G374" i="181"/>
  <c r="S596" i="177"/>
  <c r="V569" i="177"/>
  <c r="K49" i="188"/>
  <c r="R320" i="177"/>
  <c r="R490" i="173"/>
  <c r="J267" i="169"/>
  <c r="K148" i="170"/>
  <c r="C349" i="171"/>
  <c r="N241" i="169"/>
  <c r="I78" i="172"/>
  <c r="V498" i="173"/>
  <c r="J132" i="184"/>
  <c r="E134" i="172"/>
  <c r="R541" i="181"/>
  <c r="J88" i="180"/>
  <c r="F243" i="177"/>
  <c r="V15" i="181"/>
  <c r="B272" i="167"/>
  <c r="B266" i="181"/>
  <c r="R591" i="173"/>
  <c r="L123" i="172"/>
  <c r="G565" i="185"/>
  <c r="L13" i="168"/>
  <c r="R122" i="173"/>
  <c r="K79" i="184"/>
  <c r="S565" i="181"/>
  <c r="L12" i="178"/>
  <c r="V53" i="182"/>
  <c r="R145" i="177"/>
  <c r="G14" i="178"/>
  <c r="C172" i="177"/>
  <c r="B73" i="171"/>
  <c r="B424" i="171"/>
  <c r="F125" i="176"/>
  <c r="B296" i="185"/>
  <c r="K495" i="173"/>
  <c r="L34" i="156"/>
  <c r="E29" i="184"/>
  <c r="J474" i="171"/>
  <c r="J241" i="171"/>
  <c r="S497" i="177"/>
  <c r="N269" i="177"/>
  <c r="J92" i="184"/>
  <c r="R248" i="185"/>
  <c r="W492" i="177"/>
  <c r="G150" i="178"/>
  <c r="K594" i="185"/>
  <c r="W418" i="177"/>
  <c r="J566" i="167"/>
  <c r="J147" i="181"/>
  <c r="C16" i="173"/>
  <c r="V199" i="185"/>
  <c r="R365" i="173"/>
  <c r="W517" i="181"/>
  <c r="N94" i="185"/>
  <c r="W196" i="177"/>
  <c r="V149" i="174"/>
  <c r="L71" i="188"/>
  <c r="W442" i="167"/>
  <c r="L88" i="188"/>
  <c r="B119" i="177"/>
  <c r="L33" i="176"/>
  <c r="V298" i="181"/>
  <c r="F62" i="164"/>
  <c r="R447" i="177"/>
  <c r="R471" i="185"/>
  <c r="B595" i="167"/>
  <c r="L12" i="174"/>
  <c r="G56" i="178"/>
  <c r="K549" i="181"/>
  <c r="J246" i="181"/>
  <c r="AA109" i="178"/>
  <c r="V20" i="177"/>
  <c r="V143" i="185"/>
  <c r="K69" i="172"/>
  <c r="F370" i="173"/>
  <c r="N367" i="181"/>
  <c r="Q140" i="178"/>
  <c r="N269" i="173"/>
  <c r="F293" i="177"/>
  <c r="K215" i="171"/>
  <c r="L102" i="176"/>
  <c r="V268" i="171"/>
  <c r="K114" i="172"/>
  <c r="K443" i="181"/>
  <c r="S119" i="169"/>
  <c r="R565" i="157"/>
  <c r="J18" i="177"/>
  <c r="B322" i="177"/>
  <c r="W565" i="169"/>
  <c r="K269" i="181"/>
  <c r="F98" i="173"/>
  <c r="R267" i="167"/>
  <c r="B294" i="177"/>
  <c r="O324" i="181"/>
  <c r="O466" i="173"/>
  <c r="L139" i="172"/>
  <c r="G146" i="171"/>
  <c r="G349" i="169"/>
  <c r="V95" i="181"/>
  <c r="K249" i="167"/>
  <c r="K83" i="172"/>
  <c r="F321" i="171"/>
  <c r="L17" i="172"/>
  <c r="F101" i="170"/>
  <c r="O291" i="181"/>
  <c r="S365" i="173"/>
  <c r="K93" i="166"/>
  <c r="O270" i="181"/>
  <c r="W293" i="171"/>
  <c r="R294" i="166"/>
  <c r="E113" i="172"/>
  <c r="F443" i="173"/>
  <c r="F44" i="181"/>
  <c r="O391" i="169"/>
  <c r="C593" i="171"/>
  <c r="J18" i="185"/>
  <c r="K596" i="171"/>
  <c r="R198" i="177"/>
  <c r="K540" i="173"/>
  <c r="R398" i="181"/>
  <c r="E18" i="170"/>
  <c r="N119" i="171"/>
  <c r="AA147" i="174"/>
  <c r="G240" i="166"/>
  <c r="W469" i="177"/>
  <c r="L90" i="168"/>
  <c r="K139" i="170"/>
  <c r="I30" i="180"/>
  <c r="N218" i="169"/>
  <c r="I6" i="188"/>
  <c r="K572" i="173"/>
  <c r="K272" i="177"/>
  <c r="G321" i="173"/>
  <c r="K540" i="171"/>
  <c r="L9" i="176"/>
  <c r="C570" i="177"/>
  <c r="K468" i="173"/>
  <c r="V240" i="169"/>
  <c r="B70" i="173"/>
  <c r="G592" i="177"/>
  <c r="S195" i="173"/>
  <c r="B366" i="173"/>
  <c r="R597" i="177"/>
  <c r="R119" i="181"/>
  <c r="I68" i="164"/>
  <c r="G94" i="177"/>
  <c r="B466" i="173"/>
  <c r="N96" i="189"/>
  <c r="B268" i="185"/>
  <c r="K17" i="176"/>
  <c r="E32" i="168"/>
  <c r="C141" i="166"/>
  <c r="O449" i="189"/>
  <c r="C366" i="157"/>
  <c r="Q75" i="178"/>
  <c r="B496" i="169"/>
  <c r="I44" i="176"/>
  <c r="F49" i="171"/>
  <c r="L79" i="168"/>
  <c r="S491" i="177"/>
  <c r="O416" i="177"/>
  <c r="G516" i="171"/>
  <c r="V347" i="167"/>
  <c r="S217" i="167"/>
  <c r="S165" i="181"/>
  <c r="F17" i="170"/>
  <c r="S498" i="173"/>
  <c r="K574" i="177"/>
  <c r="F13" i="176"/>
  <c r="C498" i="185"/>
  <c r="B399" i="177"/>
  <c r="W221" i="177"/>
  <c r="R224" i="181"/>
  <c r="B490" i="181"/>
  <c r="N466" i="177"/>
  <c r="W419" i="185"/>
  <c r="N318" i="181"/>
  <c r="W343" i="181"/>
  <c r="J62" i="180"/>
  <c r="V522" i="181"/>
  <c r="V397" i="185"/>
  <c r="O194" i="171"/>
  <c r="K574" i="181"/>
  <c r="K119" i="173"/>
  <c r="N541" i="177"/>
  <c r="J298" i="157"/>
  <c r="F390" i="171"/>
  <c r="B165" i="173"/>
  <c r="C420" i="177"/>
  <c r="K137" i="180"/>
  <c r="K90" i="184"/>
  <c r="K245" i="171"/>
  <c r="F100" i="180"/>
  <c r="L22" i="180"/>
  <c r="S490" i="166"/>
  <c r="N565" i="173"/>
  <c r="K272" i="185"/>
  <c r="O540" i="177"/>
  <c r="F443" i="171"/>
  <c r="J97" i="171"/>
  <c r="Q103" i="182"/>
  <c r="R146" i="171"/>
  <c r="E103" i="184"/>
  <c r="F53" i="176"/>
  <c r="E92" i="170"/>
  <c r="N372" i="185"/>
  <c r="W571" i="189"/>
  <c r="K115" i="180"/>
  <c r="R397" i="169"/>
  <c r="I85" i="176"/>
  <c r="V165" i="185"/>
  <c r="C299" i="177"/>
  <c r="G34" i="178"/>
  <c r="S549" i="185"/>
  <c r="S566" i="169"/>
  <c r="V171" i="185"/>
  <c r="B148" i="181"/>
  <c r="O498" i="181"/>
  <c r="G145" i="167"/>
  <c r="K496" i="173"/>
  <c r="S274" i="167"/>
  <c r="B123" i="185"/>
  <c r="V598" i="181"/>
  <c r="J148" i="184"/>
  <c r="C72" i="169"/>
  <c r="S371" i="181"/>
  <c r="N317" i="177"/>
  <c r="J441" i="173"/>
  <c r="F35" i="176"/>
  <c r="G17" i="177"/>
  <c r="Q70" i="174"/>
  <c r="V543" i="171"/>
  <c r="J97" i="173"/>
  <c r="R174" i="177"/>
  <c r="C522" i="167"/>
  <c r="F36" i="172"/>
  <c r="B44" i="166"/>
  <c r="AA113" i="182"/>
  <c r="I70" i="184"/>
  <c r="I70" i="180"/>
  <c r="R322" i="177"/>
  <c r="I144" i="184"/>
  <c r="K292" i="169"/>
  <c r="K49" i="184"/>
  <c r="L35" i="186"/>
  <c r="K66" i="171"/>
  <c r="V521" i="177"/>
  <c r="W374" i="169"/>
  <c r="K148" i="173"/>
  <c r="N346" i="173"/>
  <c r="G591" i="157"/>
  <c r="N473" i="177"/>
  <c r="R549" i="173"/>
  <c r="N398" i="169"/>
  <c r="G194" i="177"/>
  <c r="G27" i="178"/>
  <c r="R43" i="173"/>
  <c r="F569" i="181"/>
  <c r="L143" i="170"/>
  <c r="J141" i="181"/>
  <c r="N472" i="173"/>
  <c r="F549" i="173"/>
  <c r="K171" i="167"/>
  <c r="N68" i="169"/>
  <c r="S248" i="177"/>
  <c r="K77" i="176"/>
  <c r="J143" i="176"/>
  <c r="B70" i="185"/>
  <c r="E36" i="184"/>
  <c r="F130" i="184"/>
  <c r="O72" i="177"/>
  <c r="F33" i="184"/>
  <c r="W367" i="177"/>
  <c r="J121" i="168"/>
  <c r="N417" i="167"/>
  <c r="O65" i="181"/>
  <c r="V146" i="174"/>
  <c r="J122" i="188"/>
  <c r="S48" i="181"/>
  <c r="O15" i="181"/>
  <c r="C121" i="177"/>
  <c r="K126" i="176"/>
  <c r="S567" i="177"/>
  <c r="V145" i="178"/>
  <c r="K139" i="176"/>
  <c r="G573" i="166"/>
  <c r="K45" i="184"/>
  <c r="W419" i="173"/>
  <c r="J7" i="176"/>
  <c r="J116" i="170"/>
  <c r="W117" i="171"/>
  <c r="K124" i="173"/>
  <c r="J598" i="177"/>
  <c r="J91" i="172"/>
  <c r="G343" i="173"/>
  <c r="R246" i="177"/>
  <c r="F110" i="176"/>
  <c r="K590" i="171"/>
  <c r="J423" i="177"/>
  <c r="R99" i="173"/>
  <c r="R517" i="181"/>
  <c r="Q28" i="178"/>
  <c r="C573" i="181"/>
  <c r="J193" i="177"/>
  <c r="I20" i="176"/>
  <c r="G21" i="169"/>
  <c r="V449" i="173"/>
  <c r="V7" i="174"/>
  <c r="G146" i="178"/>
  <c r="G549" i="171"/>
  <c r="J43" i="180"/>
  <c r="K44" i="172"/>
  <c r="J393" i="185"/>
  <c r="G373" i="167"/>
  <c r="F73" i="180"/>
  <c r="W95" i="177"/>
  <c r="S120" i="173"/>
  <c r="C448" i="173"/>
  <c r="J66" i="181"/>
  <c r="N473" i="185"/>
  <c r="B172" i="177"/>
  <c r="N316" i="173"/>
  <c r="S71" i="177"/>
  <c r="N473" i="171"/>
  <c r="I131" i="172"/>
  <c r="K103" i="188"/>
  <c r="O43" i="181"/>
  <c r="S498" i="181"/>
  <c r="B318" i="177"/>
  <c r="W499" i="171"/>
  <c r="V109" i="174"/>
  <c r="K123" i="176"/>
  <c r="F49" i="180"/>
  <c r="G146" i="181"/>
  <c r="K393" i="181"/>
  <c r="B370" i="169"/>
  <c r="R568" i="185"/>
  <c r="S118" i="171"/>
  <c r="O392" i="173"/>
  <c r="K271" i="166"/>
  <c r="F41" i="172"/>
  <c r="F521" i="177"/>
  <c r="V348" i="171"/>
  <c r="S294" i="181"/>
  <c r="B270" i="181"/>
  <c r="R291" i="177"/>
  <c r="B20" i="177"/>
  <c r="C598" i="173"/>
  <c r="J242" i="181"/>
  <c r="L123" i="180"/>
  <c r="N65" i="173"/>
  <c r="J8" i="176"/>
  <c r="V46" i="182"/>
  <c r="K492" i="157"/>
  <c r="K141" i="173"/>
  <c r="J548" i="166"/>
  <c r="O572" i="169"/>
  <c r="K565" i="173"/>
  <c r="V90" i="167"/>
  <c r="W341" i="171"/>
  <c r="F75" i="188"/>
  <c r="F131" i="164"/>
  <c r="B598" i="177"/>
  <c r="K398" i="185"/>
  <c r="J224" i="177"/>
  <c r="S445" i="171"/>
  <c r="G144" i="178"/>
  <c r="B393" i="177"/>
  <c r="N320" i="177"/>
  <c r="L68" i="164"/>
  <c r="N468" i="177"/>
  <c r="B392" i="185"/>
  <c r="V367" i="169"/>
  <c r="O142" i="185"/>
  <c r="L49" i="174"/>
  <c r="N122" i="167"/>
  <c r="G50" i="186"/>
  <c r="V71" i="177"/>
  <c r="K85" i="188"/>
  <c r="L128" i="176"/>
  <c r="W592" i="169"/>
  <c r="K524" i="181"/>
  <c r="F599" i="171"/>
  <c r="L112" i="172"/>
  <c r="L125" i="168"/>
  <c r="C324" i="177"/>
  <c r="J68" i="170"/>
  <c r="B423" i="167"/>
  <c r="L48" i="172"/>
  <c r="J443" i="171"/>
  <c r="L43" i="168"/>
  <c r="R269" i="171"/>
  <c r="F590" i="173"/>
  <c r="G88" i="182"/>
  <c r="C46" i="177"/>
  <c r="J549" i="177"/>
  <c r="V23" i="171"/>
  <c r="F269" i="177"/>
  <c r="J47" i="176"/>
  <c r="L107" i="172"/>
  <c r="F50" i="176"/>
  <c r="J66" i="177"/>
  <c r="S524" i="171"/>
  <c r="L66" i="164"/>
  <c r="J20" i="172"/>
  <c r="K35" i="184"/>
  <c r="B343" i="181"/>
  <c r="J423" i="173"/>
  <c r="N423" i="173"/>
  <c r="W568" i="177"/>
  <c r="F72" i="181"/>
  <c r="J365" i="185"/>
  <c r="V222" i="171"/>
  <c r="AA26" i="182"/>
  <c r="V299" i="173"/>
  <c r="O168" i="169"/>
  <c r="B65" i="181"/>
  <c r="B70" i="171"/>
  <c r="O146" i="157"/>
  <c r="V216" i="171"/>
  <c r="K191" i="167"/>
  <c r="B565" i="181"/>
  <c r="R20" i="185"/>
  <c r="E105" i="184"/>
  <c r="C572" i="181"/>
  <c r="O370" i="177"/>
  <c r="B348" i="177"/>
  <c r="I48" i="184"/>
  <c r="V93" i="171"/>
  <c r="K13" i="176"/>
  <c r="Q29" i="182"/>
  <c r="V296" i="173"/>
  <c r="C499" i="185"/>
  <c r="E83" i="180"/>
  <c r="Q108" i="178"/>
  <c r="AA108" i="178"/>
  <c r="L55" i="178"/>
  <c r="N572" i="177"/>
  <c r="G190" i="185"/>
  <c r="V347" i="157"/>
  <c r="G274" i="171"/>
  <c r="N19" i="169"/>
  <c r="F35" i="127"/>
  <c r="C343" i="171"/>
  <c r="V323" i="177"/>
  <c r="G167" i="177"/>
  <c r="C392" i="169"/>
  <c r="B245" i="181"/>
  <c r="V94" i="173"/>
  <c r="F365" i="173"/>
  <c r="L131" i="174"/>
  <c r="C321" i="177"/>
  <c r="J121" i="180"/>
  <c r="C45" i="177"/>
  <c r="N521" i="169"/>
  <c r="F91" i="170"/>
  <c r="J44" i="176"/>
  <c r="G216" i="177"/>
  <c r="Q132" i="174"/>
  <c r="J70" i="171"/>
  <c r="V54" i="182"/>
  <c r="S270" i="171"/>
  <c r="E19" i="176"/>
  <c r="O19" i="185"/>
  <c r="F549" i="181"/>
  <c r="O368" i="167"/>
  <c r="W98" i="181"/>
  <c r="J69" i="185"/>
  <c r="N272" i="177"/>
  <c r="J367" i="169"/>
  <c r="J42" i="164"/>
  <c r="V126" i="174"/>
  <c r="N565" i="171"/>
  <c r="V150" i="178"/>
  <c r="B399" i="167"/>
  <c r="C422" i="171"/>
  <c r="G170" i="169"/>
  <c r="AA9" i="186"/>
  <c r="O392" i="177"/>
  <c r="O293" i="157"/>
  <c r="J133" i="176"/>
  <c r="R94" i="177"/>
  <c r="S298" i="173"/>
  <c r="E145" i="180"/>
  <c r="G118" i="177"/>
  <c r="W197" i="177"/>
  <c r="N568" i="181"/>
  <c r="L93" i="184"/>
  <c r="F544" i="185"/>
  <c r="G54" i="178"/>
  <c r="J115" i="170"/>
  <c r="W423" i="171"/>
  <c r="S40" i="157"/>
  <c r="K75" i="168"/>
  <c r="C340" i="171"/>
  <c r="I27" i="176"/>
  <c r="B95" i="185"/>
  <c r="R465" i="171"/>
  <c r="J77" i="172"/>
  <c r="Q68" i="178"/>
  <c r="S293" i="181"/>
  <c r="G95" i="177"/>
  <c r="F121" i="181"/>
  <c r="K10" i="172"/>
  <c r="R371" i="177"/>
  <c r="O596" i="169"/>
  <c r="S566" i="177"/>
  <c r="V132" i="174"/>
  <c r="S491" i="181"/>
  <c r="F316" i="177"/>
  <c r="F30" i="184"/>
  <c r="J130" i="172"/>
  <c r="F297" i="173"/>
  <c r="G67" i="182"/>
  <c r="E64" i="172"/>
  <c r="K397" i="181"/>
  <c r="C49" i="177"/>
  <c r="E136" i="176"/>
  <c r="J491" i="171"/>
  <c r="J593" i="185"/>
  <c r="K349" i="181"/>
  <c r="Q141" i="178"/>
  <c r="W547" i="173"/>
  <c r="L91" i="174"/>
  <c r="G518" i="173"/>
  <c r="L28" i="174"/>
  <c r="F118" i="173"/>
  <c r="K71" i="168"/>
  <c r="O594" i="181"/>
  <c r="W69" i="173"/>
  <c r="J166" i="177"/>
  <c r="V106" i="174"/>
  <c r="J249" i="177"/>
  <c r="J469" i="177"/>
  <c r="E114" i="184"/>
  <c r="B590" i="166"/>
  <c r="F267" i="177"/>
  <c r="O296" i="167"/>
  <c r="F99" i="184"/>
  <c r="F49" i="172"/>
  <c r="E28" i="170"/>
  <c r="J66" i="185"/>
  <c r="C290" i="181"/>
  <c r="J543" i="169"/>
  <c r="R270" i="177"/>
  <c r="E32" i="184"/>
  <c r="R119" i="157"/>
  <c r="S448" i="169"/>
  <c r="C245" i="177"/>
  <c r="J30" i="188"/>
  <c r="J243" i="177"/>
  <c r="L84" i="172"/>
  <c r="N268" i="173"/>
  <c r="O572" i="181"/>
  <c r="W569" i="181"/>
  <c r="N371" i="181"/>
  <c r="B574" i="173"/>
  <c r="J76" i="180"/>
  <c r="F121" i="164"/>
  <c r="L53" i="180"/>
  <c r="F26" i="184"/>
  <c r="W572" i="167"/>
  <c r="G27" i="174"/>
  <c r="AA122" i="174"/>
  <c r="J365" i="173"/>
  <c r="W248" i="177"/>
  <c r="B419" i="185"/>
  <c r="S521" i="177"/>
  <c r="F418" i="185"/>
  <c r="AA65" i="182"/>
  <c r="V66" i="177"/>
  <c r="K58" i="172"/>
  <c r="N297" i="167"/>
  <c r="G124" i="185"/>
  <c r="V33" i="178"/>
  <c r="V324" i="181"/>
  <c r="S593" i="181"/>
  <c r="J21" i="169"/>
  <c r="B421" i="177"/>
  <c r="I121" i="172"/>
  <c r="C170" i="181"/>
  <c r="S570" i="171"/>
  <c r="L98" i="180"/>
  <c r="V291" i="166"/>
  <c r="F88" i="176"/>
  <c r="K96" i="184"/>
  <c r="B490" i="177"/>
  <c r="K469" i="171"/>
  <c r="B547" i="171"/>
  <c r="R420" i="173"/>
  <c r="N146" i="185"/>
  <c r="N591" i="167"/>
  <c r="F21" i="181"/>
  <c r="V249" i="173"/>
  <c r="J592" i="177"/>
  <c r="O199" i="181"/>
  <c r="O474" i="177"/>
  <c r="C340" i="185"/>
  <c r="I51" i="172"/>
  <c r="G44" i="177"/>
  <c r="F6" i="184"/>
  <c r="J64" i="170"/>
  <c r="L103" i="178"/>
  <c r="K590" i="177"/>
  <c r="R296" i="173"/>
  <c r="C493" i="185"/>
  <c r="S417" i="177"/>
  <c r="R320" i="167"/>
  <c r="J446" i="177"/>
  <c r="B24" i="177"/>
  <c r="F97" i="172"/>
  <c r="L148" i="172"/>
  <c r="K39" i="180"/>
  <c r="B340" i="177"/>
  <c r="V66" i="181"/>
  <c r="S366" i="181"/>
  <c r="V66" i="174"/>
  <c r="L86" i="174"/>
  <c r="C590" i="185"/>
  <c r="C599" i="166"/>
  <c r="G566" i="181"/>
  <c r="N374" i="177"/>
  <c r="I39" i="184"/>
  <c r="W194" i="169"/>
  <c r="N120" i="185"/>
  <c r="B592" i="169"/>
  <c r="E91" i="168"/>
  <c r="F24" i="170"/>
  <c r="W148" i="171"/>
  <c r="C24" i="177"/>
  <c r="I60" i="172"/>
  <c r="W192" i="185"/>
  <c r="I139" i="180"/>
  <c r="J498" i="185"/>
  <c r="E112" i="172"/>
  <c r="K465" i="177"/>
  <c r="G343" i="171"/>
  <c r="G132" i="178"/>
  <c r="C568" i="185"/>
  <c r="B520" i="173"/>
  <c r="R168" i="171"/>
  <c r="R248" i="181"/>
  <c r="V348" i="177"/>
  <c r="F294" i="169"/>
  <c r="L14" i="170"/>
  <c r="O91" i="173"/>
  <c r="O169" i="181"/>
  <c r="K103" i="180"/>
  <c r="V222" i="177"/>
  <c r="G52" i="182"/>
  <c r="O518" i="177"/>
  <c r="S569" i="171"/>
  <c r="E17" i="172"/>
  <c r="O21" i="185"/>
  <c r="F466" i="171"/>
  <c r="K394" i="177"/>
  <c r="K148" i="185"/>
  <c r="F148" i="176"/>
  <c r="G246" i="169"/>
  <c r="G36" i="186"/>
  <c r="G499" i="171"/>
  <c r="G595" i="173"/>
  <c r="I13" i="184"/>
  <c r="S347" i="181"/>
  <c r="I128" i="184"/>
  <c r="I36" i="180"/>
  <c r="B592" i="173"/>
  <c r="K292" i="177"/>
  <c r="B341" i="177"/>
  <c r="F142" i="170"/>
  <c r="S319" i="166"/>
  <c r="G123" i="173"/>
  <c r="S197" i="166"/>
  <c r="G470" i="177"/>
  <c r="N543" i="169"/>
  <c r="I63" i="172"/>
  <c r="O67" i="171"/>
  <c r="K68" i="180"/>
  <c r="J54" i="184"/>
  <c r="L146" i="180"/>
  <c r="L30" i="188"/>
  <c r="F22" i="171"/>
  <c r="F48" i="184"/>
  <c r="F51" i="184"/>
  <c r="K170" i="185"/>
  <c r="B315" i="181"/>
  <c r="G346" i="181"/>
  <c r="K112" i="184"/>
  <c r="N272" i="181"/>
  <c r="N548" i="171"/>
  <c r="N215" i="171"/>
  <c r="R323" i="185"/>
  <c r="F516" i="177"/>
  <c r="K115" i="181"/>
  <c r="R345" i="173"/>
  <c r="G340" i="173"/>
  <c r="J367" i="166"/>
  <c r="J19" i="176"/>
  <c r="C319" i="173"/>
  <c r="B473" i="173"/>
  <c r="N491" i="177"/>
  <c r="S397" i="185"/>
  <c r="O245" i="169"/>
  <c r="O191" i="171"/>
  <c r="J294" i="177"/>
  <c r="V370" i="171"/>
  <c r="N448" i="169"/>
  <c r="K420" i="177"/>
  <c r="V50" i="178"/>
  <c r="V107" i="178"/>
  <c r="K124" i="171"/>
  <c r="V106" i="186"/>
  <c r="J124" i="177"/>
  <c r="V497" i="171"/>
  <c r="L138" i="184"/>
  <c r="B548" i="157"/>
  <c r="G48" i="182"/>
  <c r="C315" i="177"/>
  <c r="S574" i="177"/>
  <c r="V168" i="169"/>
  <c r="I83" i="184"/>
  <c r="I140" i="184"/>
  <c r="O467" i="185"/>
  <c r="K299" i="181"/>
  <c r="J347" i="185"/>
  <c r="K140" i="176"/>
  <c r="R170" i="181"/>
  <c r="C597" i="169"/>
  <c r="N515" i="177"/>
  <c r="J102" i="168"/>
  <c r="F147" i="170"/>
  <c r="K324" i="177"/>
  <c r="W48" i="177"/>
  <c r="K518" i="166"/>
  <c r="G522" i="173"/>
  <c r="AA122" i="186"/>
  <c r="B222" i="185"/>
  <c r="F72" i="177"/>
  <c r="I92" i="176"/>
  <c r="J219" i="173"/>
  <c r="R244" i="157"/>
  <c r="O92" i="177"/>
  <c r="C245" i="169"/>
  <c r="B273" i="177"/>
  <c r="N415" i="173"/>
  <c r="O468" i="173"/>
  <c r="F50" i="170"/>
  <c r="E40" i="176"/>
  <c r="N346" i="181"/>
  <c r="F371" i="177"/>
  <c r="I74" i="170"/>
  <c r="AA55" i="174"/>
  <c r="C17" i="171"/>
  <c r="S593" i="173"/>
  <c r="R191" i="173"/>
  <c r="S223" i="173"/>
  <c r="W545" i="173"/>
  <c r="F268" i="173"/>
  <c r="AA112" i="178"/>
  <c r="G296" i="181"/>
  <c r="E98" i="176"/>
  <c r="K23" i="188"/>
  <c r="R544" i="181"/>
  <c r="I143" i="184"/>
  <c r="L17" i="182"/>
  <c r="L11" i="176"/>
  <c r="F52" i="176"/>
  <c r="AA13" i="174"/>
  <c r="F80" i="184"/>
  <c r="B267" i="173"/>
  <c r="O396" i="173"/>
  <c r="V142" i="186"/>
  <c r="O524" i="177"/>
  <c r="L12" i="182"/>
  <c r="K17" i="181"/>
  <c r="G247" i="181"/>
  <c r="J148" i="177"/>
  <c r="R124" i="181"/>
  <c r="N349" i="185"/>
  <c r="O223" i="177"/>
  <c r="J343" i="177"/>
  <c r="B192" i="173"/>
  <c r="F348" i="185"/>
  <c r="F48" i="171"/>
  <c r="O573" i="181"/>
  <c r="B418" i="166"/>
  <c r="F81" i="172"/>
  <c r="J96" i="181"/>
  <c r="V144" i="181"/>
  <c r="B173" i="177"/>
  <c r="O467" i="177"/>
  <c r="R91" i="173"/>
  <c r="W267" i="169"/>
  <c r="J599" i="181"/>
  <c r="K169" i="181"/>
  <c r="W124" i="181"/>
  <c r="N342" i="177"/>
  <c r="K29" i="180"/>
  <c r="L136" i="184"/>
  <c r="F92" i="185"/>
  <c r="G441" i="177"/>
  <c r="K417" i="181"/>
  <c r="J346" i="173"/>
  <c r="N220" i="157"/>
  <c r="G198" i="166"/>
  <c r="R299" i="185"/>
  <c r="G441" i="185"/>
  <c r="G367" i="181"/>
  <c r="B297" i="181"/>
  <c r="E20" i="180"/>
  <c r="B497" i="169"/>
  <c r="G73" i="178"/>
  <c r="J249" i="185"/>
  <c r="C421" i="173"/>
  <c r="R224" i="169"/>
  <c r="I27" i="180"/>
  <c r="K243" i="177"/>
  <c r="L132" i="180"/>
  <c r="K248" i="181"/>
  <c r="N19" i="185"/>
  <c r="O366" i="173"/>
  <c r="AA104" i="186"/>
  <c r="E62" i="172"/>
  <c r="F10" i="188"/>
  <c r="AA102" i="178"/>
  <c r="E74" i="170"/>
  <c r="J135" i="176"/>
  <c r="N170" i="181"/>
  <c r="AA148" i="178"/>
  <c r="C70" i="181"/>
  <c r="C220" i="166"/>
  <c r="N420" i="171"/>
  <c r="L48" i="176"/>
  <c r="AA75" i="182"/>
  <c r="W145" i="171"/>
  <c r="G132" i="174"/>
  <c r="I94" i="172"/>
  <c r="N143" i="167"/>
  <c r="N172" i="171"/>
  <c r="F568" i="173"/>
  <c r="W545" i="171"/>
  <c r="I136" i="180"/>
  <c r="F99" i="171"/>
  <c r="I103" i="180"/>
  <c r="G148" i="182"/>
  <c r="S497" i="173"/>
  <c r="J43" i="177"/>
  <c r="F548" i="173"/>
  <c r="V593" i="173"/>
  <c r="N168" i="181"/>
  <c r="O246" i="173"/>
  <c r="G95" i="167"/>
  <c r="S599" i="181"/>
  <c r="N141" i="177"/>
  <c r="I147" i="168"/>
  <c r="O240" i="169"/>
  <c r="L118" i="168"/>
  <c r="G442" i="185"/>
  <c r="V345" i="181"/>
  <c r="Q46" i="150"/>
  <c r="O170" i="181"/>
  <c r="B141" i="171"/>
  <c r="L13" i="156"/>
  <c r="S122" i="177"/>
  <c r="V31" i="174"/>
  <c r="S249" i="177"/>
  <c r="R519" i="157"/>
  <c r="J128" i="188"/>
  <c r="C198" i="169"/>
  <c r="R294" i="173"/>
  <c r="N45" i="173"/>
  <c r="G570" i="173"/>
  <c r="L108" i="180"/>
  <c r="I29" i="172"/>
  <c r="G419" i="181"/>
  <c r="O517" i="177"/>
  <c r="B22" i="181"/>
  <c r="N221" i="185"/>
  <c r="G346" i="177"/>
  <c r="V198" i="177"/>
  <c r="C599" i="169"/>
  <c r="J39" i="172"/>
  <c r="K193" i="185"/>
  <c r="J347" i="171"/>
  <c r="F398" i="181"/>
  <c r="F294" i="167"/>
  <c r="L53" i="178"/>
  <c r="F145" i="184"/>
  <c r="F271" i="171"/>
  <c r="J540" i="167"/>
  <c r="G221" i="173"/>
  <c r="K270" i="177"/>
  <c r="J519" i="157"/>
  <c r="K166" i="181"/>
  <c r="I113" i="170"/>
  <c r="C42" i="171"/>
  <c r="O446" i="169"/>
  <c r="E6" i="168"/>
  <c r="G129" i="178"/>
  <c r="V93" i="156"/>
  <c r="Q8" i="156"/>
  <c r="N540" i="169"/>
  <c r="K171" i="185"/>
  <c r="S192" i="169"/>
  <c r="F171" i="177"/>
  <c r="J91" i="167"/>
  <c r="G420" i="169"/>
  <c r="V143" i="174"/>
  <c r="J121" i="177"/>
  <c r="V18" i="177"/>
  <c r="E130" i="164"/>
  <c r="B523" i="173"/>
  <c r="C393" i="177"/>
  <c r="I69" i="176"/>
  <c r="C591" i="181"/>
  <c r="K46" i="180"/>
  <c r="W68" i="177"/>
  <c r="O274" i="173"/>
  <c r="C390" i="177"/>
  <c r="C491" i="169"/>
  <c r="N547" i="169"/>
  <c r="O222" i="185"/>
  <c r="J144" i="164"/>
  <c r="N491" i="173"/>
  <c r="L47" i="174"/>
  <c r="R99" i="169"/>
  <c r="F223" i="167"/>
  <c r="J34" i="184"/>
  <c r="V147" i="167"/>
  <c r="R593" i="171"/>
  <c r="N446" i="167"/>
  <c r="J196" i="181"/>
  <c r="N293" i="177"/>
  <c r="C495" i="171"/>
  <c r="V295" i="181"/>
  <c r="R518" i="177"/>
  <c r="K343" i="171"/>
  <c r="V71" i="178"/>
  <c r="R17" i="166"/>
  <c r="I45" i="184"/>
  <c r="F566" i="181"/>
  <c r="E32" i="170"/>
  <c r="F471" i="169"/>
  <c r="K14" i="184"/>
  <c r="R571" i="169"/>
  <c r="Q53" i="182"/>
  <c r="C442" i="173"/>
  <c r="W249" i="185"/>
  <c r="R317" i="185"/>
  <c r="N349" i="167"/>
  <c r="I49" i="170"/>
  <c r="C149" i="171"/>
  <c r="AA131" i="174"/>
  <c r="R316" i="166"/>
  <c r="O21" i="173"/>
  <c r="N515" i="185"/>
  <c r="J122" i="184"/>
  <c r="AA149" i="182"/>
  <c r="G416" i="171"/>
  <c r="O124" i="181"/>
  <c r="S471" i="173"/>
  <c r="F593" i="185"/>
  <c r="B497" i="177"/>
  <c r="G240" i="185"/>
  <c r="K218" i="177"/>
  <c r="W441" i="181"/>
  <c r="S523" i="173"/>
  <c r="J165" i="167"/>
  <c r="W174" i="173"/>
  <c r="C41" i="169"/>
  <c r="K43" i="188"/>
  <c r="J468" i="169"/>
  <c r="J173" i="189"/>
  <c r="N416" i="181"/>
  <c r="N294" i="177"/>
  <c r="W392" i="169"/>
  <c r="F99" i="169"/>
  <c r="F82" i="188"/>
  <c r="J67" i="173"/>
  <c r="G29" i="174"/>
  <c r="B590" i="171"/>
  <c r="O344" i="169"/>
  <c r="G166" i="171"/>
  <c r="K126" i="188"/>
  <c r="W147" i="185"/>
  <c r="Q69" i="178"/>
  <c r="J59" i="180"/>
  <c r="O74" i="173"/>
  <c r="AA89" i="178"/>
  <c r="V46" i="169"/>
  <c r="E44" i="184"/>
  <c r="V565" i="177"/>
  <c r="B221" i="171"/>
  <c r="N224" i="185"/>
  <c r="K95" i="184"/>
  <c r="R41" i="173"/>
  <c r="S247" i="157"/>
  <c r="J22" i="173"/>
  <c r="K16" i="177"/>
  <c r="G446" i="171"/>
  <c r="R422" i="169"/>
  <c r="K36" i="164"/>
  <c r="I7" i="184"/>
  <c r="B48" i="177"/>
  <c r="V597" i="177"/>
  <c r="F114" i="180"/>
  <c r="I89" i="176"/>
  <c r="O193" i="181"/>
  <c r="J340" i="177"/>
  <c r="I32" i="170"/>
  <c r="V272" i="177"/>
  <c r="W165" i="169"/>
  <c r="G294" i="173"/>
  <c r="G590" i="171"/>
  <c r="J574" i="167"/>
  <c r="V343" i="171"/>
  <c r="J449" i="166"/>
  <c r="R570" i="173"/>
  <c r="G341" i="181"/>
  <c r="K118" i="166"/>
  <c r="S165" i="177"/>
  <c r="L21" i="176"/>
  <c r="J494" i="177"/>
  <c r="I121" i="180"/>
  <c r="N590" i="173"/>
  <c r="B373" i="167"/>
  <c r="C223" i="177"/>
  <c r="N316" i="177"/>
  <c r="N173" i="181"/>
  <c r="L17" i="174"/>
  <c r="C196" i="181"/>
  <c r="V65" i="181"/>
  <c r="V166" i="171"/>
  <c r="F493" i="171"/>
  <c r="O145" i="171"/>
  <c r="K315" i="177"/>
  <c r="R94" i="171"/>
  <c r="W219" i="177"/>
  <c r="G443" i="171"/>
  <c r="S346" i="171"/>
  <c r="I46" i="170"/>
  <c r="W147" i="181"/>
  <c r="L144" i="178"/>
  <c r="W223" i="173"/>
  <c r="J45" i="176"/>
  <c r="R445" i="173"/>
  <c r="G493" i="185"/>
  <c r="B215" i="181"/>
  <c r="E25" i="176"/>
  <c r="C169" i="171"/>
  <c r="J108" i="184"/>
  <c r="F91" i="176"/>
  <c r="W573" i="177"/>
  <c r="N242" i="181"/>
  <c r="J13" i="176"/>
  <c r="L72" i="188"/>
  <c r="K72" i="176"/>
  <c r="L86" i="184"/>
  <c r="B319" i="173"/>
  <c r="W343" i="185"/>
  <c r="L88" i="176"/>
  <c r="O92" i="189"/>
  <c r="B265" i="181"/>
  <c r="J473" i="166"/>
  <c r="O546" i="181"/>
  <c r="G597" i="177"/>
  <c r="V34" i="182"/>
  <c r="J80" i="180"/>
  <c r="V570" i="177"/>
  <c r="W115" i="185"/>
  <c r="O217" i="177"/>
  <c r="N373" i="167"/>
  <c r="G143" i="182"/>
  <c r="J82" i="172"/>
  <c r="F395" i="177"/>
  <c r="G515" i="167"/>
  <c r="W65" i="167"/>
  <c r="J246" i="177"/>
  <c r="F393" i="181"/>
  <c r="V28" i="174"/>
  <c r="F192" i="177"/>
  <c r="R65" i="177"/>
  <c r="F67" i="181"/>
  <c r="G48" i="177"/>
  <c r="L6" i="180"/>
  <c r="O19" i="167"/>
  <c r="J145" i="176"/>
  <c r="G91" i="182"/>
  <c r="I7" i="176"/>
  <c r="G47" i="181"/>
  <c r="V90" i="185"/>
  <c r="V349" i="173"/>
  <c r="N223" i="167"/>
  <c r="C172" i="185"/>
  <c r="W341" i="181"/>
  <c r="W48" i="185"/>
  <c r="W421" i="171"/>
  <c r="N298" i="185"/>
  <c r="J421" i="171"/>
  <c r="J444" i="166"/>
  <c r="G222" i="169"/>
  <c r="S324" i="167"/>
  <c r="N591" i="171"/>
  <c r="V88" i="186"/>
  <c r="J116" i="167"/>
  <c r="E65" i="170"/>
  <c r="C244" i="181"/>
  <c r="N69" i="173"/>
  <c r="F62" i="180"/>
  <c r="V490" i="181"/>
  <c r="W222" i="177"/>
  <c r="S71" i="173"/>
  <c r="V249" i="169"/>
  <c r="R22" i="157"/>
  <c r="R424" i="177"/>
  <c r="B170" i="169"/>
  <c r="F147" i="168"/>
  <c r="K71" i="173"/>
  <c r="S469" i="173"/>
  <c r="R192" i="171"/>
  <c r="J173" i="173"/>
  <c r="F15" i="169"/>
  <c r="K27" i="184"/>
  <c r="C343" i="167"/>
  <c r="W195" i="166"/>
  <c r="V320" i="173"/>
  <c r="E116" i="176"/>
  <c r="E104" i="172"/>
  <c r="V470" i="177"/>
  <c r="W522" i="171"/>
  <c r="E132" i="176"/>
  <c r="J90" i="176"/>
  <c r="B243" i="157"/>
  <c r="W347" i="169"/>
  <c r="E12" i="180"/>
  <c r="J299" i="173"/>
  <c r="B571" i="177"/>
  <c r="S198" i="173"/>
  <c r="J58" i="164"/>
  <c r="V87" i="182"/>
  <c r="F80" i="172"/>
  <c r="O95" i="173"/>
  <c r="W268" i="173"/>
  <c r="B294" i="173"/>
  <c r="R315" i="181"/>
  <c r="I127" i="184"/>
  <c r="V374" i="167"/>
  <c r="B447" i="173"/>
  <c r="S592" i="173"/>
  <c r="G372" i="185"/>
  <c r="E13" i="176"/>
  <c r="O271" i="167"/>
  <c r="J494" i="173"/>
  <c r="F66" i="172"/>
  <c r="R169" i="177"/>
  <c r="N418" i="167"/>
  <c r="I14" i="168"/>
  <c r="S424" i="171"/>
  <c r="F42" i="171"/>
  <c r="G247" i="173"/>
  <c r="F166" i="171"/>
  <c r="C174" i="173"/>
  <c r="B570" i="171"/>
  <c r="R92" i="181"/>
  <c r="N145" i="169"/>
  <c r="R571" i="185"/>
  <c r="W69" i="171"/>
  <c r="F145" i="185"/>
  <c r="O349" i="181"/>
  <c r="G474" i="177"/>
  <c r="R22" i="181"/>
  <c r="G298" i="171"/>
  <c r="L29" i="170"/>
  <c r="B216" i="166"/>
  <c r="V596" i="173"/>
  <c r="C324" i="173"/>
  <c r="V121" i="177"/>
  <c r="G110" i="182"/>
  <c r="J319" i="173"/>
  <c r="C40" i="177"/>
  <c r="L88" i="180"/>
  <c r="W374" i="171"/>
  <c r="J19" i="173"/>
  <c r="I54" i="168"/>
  <c r="C90" i="173"/>
  <c r="S191" i="169"/>
  <c r="E72" i="176"/>
  <c r="F191" i="177"/>
  <c r="J172" i="177"/>
  <c r="F70" i="167"/>
  <c r="F190" i="181"/>
  <c r="G520" i="173"/>
  <c r="V245" i="177"/>
  <c r="O95" i="177"/>
  <c r="R523" i="185"/>
  <c r="J248" i="181"/>
  <c r="Q131" i="182"/>
  <c r="L65" i="182"/>
  <c r="AA107" i="182"/>
  <c r="O199" i="185"/>
  <c r="S493" i="185"/>
  <c r="J23" i="188"/>
  <c r="Q9" i="174"/>
  <c r="Q146" i="186"/>
  <c r="K199" i="173"/>
  <c r="L68" i="174"/>
  <c r="B395" i="166"/>
  <c r="K140" i="177"/>
  <c r="L144" i="186"/>
  <c r="K122" i="173"/>
  <c r="F198" i="181"/>
  <c r="V70" i="178"/>
  <c r="S420" i="177"/>
  <c r="Q55" i="178"/>
  <c r="N17" i="177"/>
  <c r="S297" i="185"/>
  <c r="K516" i="166"/>
  <c r="S15" i="177"/>
  <c r="C544" i="181"/>
  <c r="K494" i="169"/>
  <c r="S545" i="181"/>
  <c r="C471" i="185"/>
  <c r="G240" i="173"/>
  <c r="N420" i="173"/>
  <c r="B48" i="171"/>
  <c r="B574" i="167"/>
  <c r="V371" i="181"/>
  <c r="R346" i="177"/>
  <c r="K396" i="185"/>
  <c r="K132" i="180"/>
  <c r="V132" i="182"/>
  <c r="O373" i="171"/>
  <c r="S166" i="177"/>
  <c r="R295" i="177"/>
  <c r="V545" i="171"/>
  <c r="N240" i="177"/>
  <c r="F249" i="185"/>
  <c r="R244" i="177"/>
  <c r="B566" i="177"/>
  <c r="R23" i="173"/>
  <c r="R522" i="177"/>
  <c r="F130" i="176"/>
  <c r="W91" i="171"/>
  <c r="N269" i="181"/>
  <c r="R422" i="181"/>
  <c r="B541" i="177"/>
  <c r="W320" i="177"/>
  <c r="S365" i="181"/>
  <c r="K48" i="176"/>
  <c r="R148" i="169"/>
  <c r="N20" i="181"/>
  <c r="F64" i="164"/>
  <c r="S546" i="177"/>
  <c r="K390" i="181"/>
  <c r="F496" i="181"/>
  <c r="O16" i="185"/>
  <c r="K139" i="180"/>
  <c r="Q149" i="178"/>
  <c r="S519" i="173"/>
  <c r="O395" i="185"/>
  <c r="E108" i="176"/>
  <c r="N270" i="167"/>
  <c r="K79" i="180"/>
  <c r="I83" i="172"/>
  <c r="E52" i="176"/>
  <c r="Q34" i="182"/>
  <c r="C495" i="169"/>
  <c r="O449" i="177"/>
  <c r="V110" i="178"/>
  <c r="O115" i="185"/>
  <c r="V116" i="181"/>
  <c r="S68" i="169"/>
  <c r="G246" i="177"/>
  <c r="R167" i="169"/>
  <c r="V18" i="167"/>
  <c r="G121" i="178"/>
  <c r="F421" i="181"/>
  <c r="S365" i="167"/>
  <c r="K268" i="185"/>
  <c r="E34" i="180"/>
  <c r="R224" i="171"/>
  <c r="B570" i="173"/>
  <c r="O70" i="181"/>
  <c r="W315" i="177"/>
  <c r="N245" i="169"/>
  <c r="G265" i="171"/>
  <c r="V518" i="177"/>
  <c r="S540" i="171"/>
  <c r="V148" i="173"/>
  <c r="F268" i="181"/>
  <c r="K48" i="188"/>
  <c r="V47" i="178"/>
  <c r="G141" i="171"/>
  <c r="F291" i="185"/>
  <c r="W470" i="185"/>
  <c r="K523" i="177"/>
  <c r="F119" i="169"/>
  <c r="N599" i="173"/>
  <c r="G421" i="181"/>
  <c r="E146" i="184"/>
  <c r="O21" i="181"/>
  <c r="V419" i="177"/>
  <c r="C68" i="167"/>
  <c r="K54" i="176"/>
  <c r="C592" i="177"/>
  <c r="I132" i="184"/>
  <c r="E97" i="168"/>
  <c r="G48" i="181"/>
  <c r="N73" i="177"/>
  <c r="N322" i="185"/>
  <c r="G424" i="177"/>
  <c r="F166" i="181"/>
  <c r="V247" i="167"/>
  <c r="J102" i="180"/>
  <c r="R516" i="177"/>
  <c r="R95" i="169"/>
  <c r="R442" i="169"/>
  <c r="B147" i="171"/>
  <c r="F148" i="189"/>
  <c r="S518" i="185"/>
  <c r="W18" i="181"/>
  <c r="K568" i="169"/>
  <c r="E86" i="184"/>
  <c r="K397" i="173"/>
  <c r="F248" i="171"/>
  <c r="O549" i="171"/>
  <c r="S320" i="177"/>
  <c r="Q16" i="182"/>
  <c r="J141" i="176"/>
  <c r="N443" i="177"/>
  <c r="Q47" i="174"/>
  <c r="W346" i="173"/>
  <c r="G399" i="185"/>
  <c r="G68" i="178"/>
  <c r="L108" i="176"/>
  <c r="J422" i="181"/>
  <c r="G165" i="181"/>
  <c r="K44" i="173"/>
  <c r="O93" i="169"/>
  <c r="L142" i="182"/>
  <c r="K465" i="173"/>
  <c r="V126" i="178"/>
  <c r="N48" i="173"/>
  <c r="F369" i="173"/>
  <c r="B19" i="177"/>
  <c r="V372" i="185"/>
  <c r="S117" i="177"/>
  <c r="E106" i="176"/>
  <c r="K126" i="180"/>
  <c r="V104" i="178"/>
  <c r="K52" i="176"/>
  <c r="S219" i="167"/>
  <c r="N41" i="173"/>
  <c r="F146" i="176"/>
  <c r="W567" i="181"/>
  <c r="O96" i="167"/>
  <c r="W143" i="177"/>
  <c r="L114" i="176"/>
  <c r="G474" i="167"/>
  <c r="G445" i="185"/>
  <c r="F594" i="171"/>
  <c r="G592" i="171"/>
  <c r="J447" i="177"/>
  <c r="B293" i="171"/>
  <c r="J128" i="180"/>
  <c r="N145" i="157"/>
  <c r="C568" i="173"/>
  <c r="B596" i="171"/>
  <c r="S472" i="157"/>
  <c r="N195" i="166"/>
  <c r="G248" i="177"/>
  <c r="F110" i="184"/>
  <c r="K367" i="181"/>
  <c r="S294" i="173"/>
  <c r="L95" i="180"/>
  <c r="O471" i="181"/>
  <c r="C291" i="181"/>
  <c r="E143" i="180"/>
  <c r="S49" i="167"/>
  <c r="C545" i="173"/>
  <c r="F144" i="176"/>
  <c r="F374" i="173"/>
  <c r="B291" i="167"/>
  <c r="V122" i="171"/>
  <c r="F298" i="169"/>
  <c r="G368" i="177"/>
  <c r="R549" i="171"/>
  <c r="O221" i="185"/>
  <c r="I87" i="176"/>
  <c r="R118" i="171"/>
  <c r="C422" i="181"/>
  <c r="G242" i="169"/>
  <c r="C122" i="177"/>
  <c r="R465" i="173"/>
  <c r="N146" i="157"/>
  <c r="R24" i="177"/>
  <c r="L42" i="172"/>
  <c r="J440" i="173"/>
  <c r="C70" i="185"/>
  <c r="J30" i="170"/>
  <c r="C195" i="173"/>
  <c r="AA143" i="178"/>
  <c r="F340" i="169"/>
  <c r="K144" i="181"/>
  <c r="G99" i="177"/>
  <c r="K418" i="173"/>
  <c r="B394" i="166"/>
  <c r="R92" i="169"/>
  <c r="J18" i="169"/>
  <c r="K266" i="173"/>
  <c r="L41" i="170"/>
  <c r="F91" i="173"/>
  <c r="O293" i="171"/>
  <c r="L22" i="168"/>
  <c r="N71" i="177"/>
  <c r="F396" i="171"/>
  <c r="B121" i="167"/>
  <c r="G113" i="182"/>
  <c r="C248" i="177"/>
  <c r="B45" i="166"/>
  <c r="O142" i="177"/>
  <c r="S491" i="171"/>
  <c r="L16" i="180"/>
  <c r="L9" i="188"/>
  <c r="F7" i="172"/>
  <c r="O272" i="181"/>
  <c r="V103" i="174"/>
  <c r="I109" i="180"/>
  <c r="B49" i="173"/>
  <c r="K296" i="171"/>
  <c r="K109" i="184"/>
  <c r="K72" i="172"/>
  <c r="W417" i="167"/>
  <c r="K117" i="164"/>
  <c r="O371" i="167"/>
  <c r="L75" i="180"/>
  <c r="S573" i="177"/>
  <c r="B293" i="185"/>
  <c r="N345" i="169"/>
  <c r="F471" i="177"/>
  <c r="F141" i="180"/>
  <c r="F70" i="166"/>
  <c r="J64" i="184"/>
  <c r="V515" i="181"/>
  <c r="V71" i="174"/>
  <c r="O470" i="169"/>
  <c r="F368" i="173"/>
  <c r="C249" i="181"/>
  <c r="L77" i="176"/>
  <c r="J75" i="168"/>
  <c r="K397" i="177"/>
  <c r="E42" i="180"/>
  <c r="K467" i="167"/>
  <c r="B96" i="171"/>
  <c r="R541" i="185"/>
  <c r="S419" i="181"/>
  <c r="Q104" i="178"/>
  <c r="F68" i="181"/>
  <c r="W392" i="171"/>
  <c r="K320" i="185"/>
  <c r="G323" i="173"/>
  <c r="S590" i="167"/>
  <c r="L66" i="172"/>
  <c r="R271" i="167"/>
  <c r="J147" i="185"/>
  <c r="O292" i="181"/>
  <c r="F45" i="176"/>
  <c r="O91" i="177"/>
  <c r="N194" i="171"/>
  <c r="F394" i="173"/>
  <c r="B549" i="171"/>
  <c r="L71" i="180"/>
  <c r="J244" i="177"/>
  <c r="V341" i="173"/>
  <c r="W548" i="157"/>
  <c r="K99" i="170"/>
  <c r="I66" i="168"/>
  <c r="B591" i="171"/>
  <c r="G343" i="177"/>
  <c r="I126" i="172"/>
  <c r="W470" i="157"/>
  <c r="N345" i="181"/>
  <c r="I105" i="180"/>
  <c r="O422" i="181"/>
  <c r="S342" i="181"/>
  <c r="L61" i="172"/>
  <c r="V269" i="177"/>
  <c r="S372" i="177"/>
  <c r="K474" i="171"/>
  <c r="F68" i="177"/>
  <c r="J136" i="176"/>
  <c r="G17" i="181"/>
  <c r="V398" i="173"/>
  <c r="J96" i="176"/>
  <c r="N372" i="167"/>
  <c r="S470" i="171"/>
  <c r="J499" i="181"/>
  <c r="G574" i="171"/>
  <c r="J73" i="177"/>
  <c r="S149" i="181"/>
  <c r="O546" i="167"/>
  <c r="G191" i="169"/>
  <c r="Q92" i="178"/>
  <c r="O272" i="171"/>
  <c r="I80" i="184"/>
  <c r="J80" i="172"/>
  <c r="S70" i="171"/>
  <c r="E81" i="168"/>
  <c r="I134" i="172"/>
  <c r="K548" i="177"/>
  <c r="K541" i="173"/>
  <c r="L113" i="180"/>
  <c r="W446" i="171"/>
  <c r="L108" i="182"/>
  <c r="L91" i="170"/>
  <c r="N194" i="177"/>
  <c r="K192" i="173"/>
  <c r="O419" i="169"/>
  <c r="S242" i="181"/>
  <c r="V273" i="166"/>
  <c r="L123" i="174"/>
  <c r="N592" i="173"/>
  <c r="V67" i="174"/>
  <c r="S190" i="167"/>
  <c r="I17" i="176"/>
  <c r="J565" i="177"/>
  <c r="L18" i="168"/>
  <c r="J11" i="164"/>
  <c r="J469" i="167"/>
  <c r="O23" i="173"/>
  <c r="J70" i="176"/>
  <c r="S118" i="185"/>
  <c r="N423" i="185"/>
  <c r="E127" i="180"/>
  <c r="E47" i="180"/>
  <c r="V170" i="173"/>
  <c r="G71" i="171"/>
  <c r="AA30" i="178"/>
  <c r="N49" i="173"/>
  <c r="S315" i="181"/>
  <c r="N223" i="173"/>
  <c r="F21" i="184"/>
  <c r="V92" i="174"/>
  <c r="L24" i="180"/>
  <c r="J10" i="172"/>
  <c r="I97" i="184"/>
  <c r="J24" i="168"/>
  <c r="S244" i="167"/>
  <c r="F14" i="170"/>
  <c r="J65" i="185"/>
  <c r="G86" i="182"/>
  <c r="J393" i="173"/>
  <c r="J499" i="177"/>
  <c r="J33" i="172"/>
  <c r="S115" i="171"/>
  <c r="Q124" i="178"/>
  <c r="F73" i="188"/>
  <c r="G29" i="182"/>
  <c r="V468" i="173"/>
  <c r="N74" i="171"/>
  <c r="C499" i="177"/>
  <c r="L36" i="168"/>
  <c r="B240" i="177"/>
  <c r="J114" i="176"/>
  <c r="J118" i="177"/>
  <c r="C441" i="169"/>
  <c r="F469" i="173"/>
  <c r="L95" i="188"/>
  <c r="W167" i="181"/>
  <c r="K573" i="171"/>
  <c r="G121" i="166"/>
  <c r="W494" i="177"/>
  <c r="E132" i="184"/>
  <c r="C444" i="177"/>
  <c r="O121" i="177"/>
  <c r="B472" i="173"/>
  <c r="B598" i="171"/>
  <c r="B147" i="167"/>
  <c r="C424" i="171"/>
  <c r="G45" i="178"/>
  <c r="V219" i="177"/>
  <c r="K18" i="177"/>
  <c r="L57" i="170"/>
  <c r="F222" i="177"/>
  <c r="W442" i="171"/>
  <c r="E137" i="176"/>
  <c r="Q12" i="178"/>
  <c r="Q140" i="186"/>
  <c r="J10" i="188"/>
  <c r="F64" i="172"/>
  <c r="F6" i="164"/>
  <c r="Q113" i="178"/>
  <c r="K95" i="181"/>
  <c r="Q14" i="178"/>
  <c r="AA105" i="186"/>
  <c r="S165" i="167"/>
  <c r="F6" i="180"/>
  <c r="J466" i="167"/>
  <c r="G142" i="174"/>
  <c r="J97" i="176"/>
  <c r="G465" i="173"/>
  <c r="J43" i="171"/>
  <c r="F169" i="177"/>
  <c r="J72" i="172"/>
  <c r="I148" i="180"/>
  <c r="G549" i="181"/>
  <c r="W598" i="169"/>
  <c r="K9" i="170"/>
  <c r="O17" i="185"/>
  <c r="G47" i="178"/>
  <c r="G120" i="181"/>
  <c r="J543" i="181"/>
  <c r="V347" i="173"/>
  <c r="V592" i="171"/>
  <c r="F472" i="181"/>
  <c r="J87" i="188"/>
  <c r="F297" i="181"/>
  <c r="L19" i="176"/>
  <c r="R19" i="173"/>
  <c r="N90" i="169"/>
  <c r="B119" i="171"/>
  <c r="N171" i="171"/>
  <c r="G90" i="169"/>
  <c r="R241" i="167"/>
  <c r="AA28" i="174"/>
  <c r="O296" i="157"/>
  <c r="F45" i="177"/>
  <c r="S417" i="167"/>
  <c r="V47" i="174"/>
  <c r="F91" i="177"/>
  <c r="S448" i="177"/>
  <c r="I68" i="184"/>
  <c r="F147" i="164"/>
  <c r="C347" i="185"/>
  <c r="L7" i="176"/>
  <c r="S424" i="173"/>
  <c r="V495" i="185"/>
  <c r="F95" i="169"/>
  <c r="B244" i="177"/>
  <c r="Q86" i="186"/>
  <c r="F447" i="173"/>
  <c r="W396" i="171"/>
  <c r="F27" i="176"/>
  <c r="Q130" i="178"/>
  <c r="F40" i="170"/>
  <c r="AA93" i="178"/>
  <c r="L91" i="172"/>
  <c r="C299" i="167"/>
  <c r="R74" i="173"/>
  <c r="B274" i="166"/>
  <c r="V443" i="169"/>
  <c r="B149" i="181"/>
  <c r="L91" i="150"/>
  <c r="F22" i="169"/>
  <c r="W348" i="177"/>
  <c r="K491" i="169"/>
  <c r="O124" i="157"/>
  <c r="K58" i="180"/>
  <c r="B144" i="181"/>
  <c r="W499" i="177"/>
  <c r="W399" i="166"/>
  <c r="V346" i="169"/>
  <c r="V391" i="157"/>
  <c r="K266" i="166"/>
  <c r="J53" i="172"/>
  <c r="G494" i="171"/>
  <c r="F112" i="168"/>
  <c r="K365" i="166"/>
  <c r="V369" i="171"/>
  <c r="L40" i="164"/>
  <c r="C494" i="166"/>
  <c r="J101" i="168"/>
  <c r="F266" i="181"/>
  <c r="J113" i="176"/>
  <c r="S15" i="157"/>
  <c r="K399" i="173"/>
  <c r="W490" i="181"/>
  <c r="F323" i="173"/>
  <c r="J92" i="177"/>
  <c r="G342" i="177"/>
  <c r="W45" i="166"/>
  <c r="J28" i="170"/>
  <c r="V21" i="167"/>
  <c r="R241" i="157"/>
  <c r="L105" i="174"/>
  <c r="I85" i="184"/>
  <c r="V15" i="177"/>
  <c r="F84" i="184"/>
  <c r="L147" i="172"/>
  <c r="E67" i="127"/>
  <c r="W272" i="169"/>
  <c r="E42" i="164"/>
  <c r="AA67" i="178"/>
  <c r="B590" i="173"/>
  <c r="V391" i="171"/>
  <c r="V296" i="177"/>
  <c r="S197" i="177"/>
  <c r="S323" i="181"/>
  <c r="F197" i="173"/>
  <c r="K58" i="176"/>
  <c r="E58" i="180"/>
  <c r="J60" i="172"/>
  <c r="V347" i="189"/>
  <c r="S99" i="181"/>
  <c r="G592" i="185"/>
  <c r="O240" i="173"/>
  <c r="C396" i="171"/>
  <c r="G20" i="181"/>
  <c r="E127" i="184"/>
  <c r="R242" i="169"/>
  <c r="K144" i="176"/>
  <c r="G11" i="178"/>
  <c r="R271" i="177"/>
  <c r="F78" i="180"/>
  <c r="R323" i="177"/>
  <c r="O517" i="181"/>
  <c r="K519" i="181"/>
  <c r="G540" i="185"/>
  <c r="B299" i="181"/>
  <c r="I45" i="172"/>
  <c r="AA53" i="174"/>
  <c r="F139" i="170"/>
  <c r="C297" i="177"/>
  <c r="W49" i="173"/>
  <c r="O520" i="171"/>
  <c r="O447" i="181"/>
  <c r="F17" i="185"/>
  <c r="L90" i="178"/>
  <c r="W21" i="185"/>
  <c r="E74" i="127"/>
  <c r="S448" i="173"/>
  <c r="S592" i="181"/>
  <c r="I68" i="172"/>
  <c r="S515" i="173"/>
  <c r="K492" i="181"/>
  <c r="O593" i="177"/>
  <c r="W319" i="177"/>
  <c r="F113" i="180"/>
  <c r="S124" i="181"/>
  <c r="V199" i="167"/>
  <c r="G298" i="169"/>
  <c r="N549" i="173"/>
  <c r="J149" i="171"/>
  <c r="C195" i="171"/>
  <c r="K92" i="168"/>
  <c r="J94" i="173"/>
  <c r="B373" i="169"/>
  <c r="I56" i="184"/>
  <c r="K446" i="181"/>
  <c r="W44" i="157"/>
  <c r="V422" i="157"/>
  <c r="B174" i="171"/>
  <c r="K146" i="177"/>
  <c r="O40" i="173"/>
  <c r="S45" i="166"/>
  <c r="V195" i="181"/>
  <c r="G21" i="171"/>
  <c r="V244" i="169"/>
  <c r="J344" i="166"/>
  <c r="W392" i="185"/>
  <c r="F62" i="168"/>
  <c r="F91" i="172"/>
  <c r="C440" i="173"/>
  <c r="I42" i="168"/>
  <c r="L110" i="176"/>
  <c r="W41" i="173"/>
  <c r="B142" i="171"/>
  <c r="I128" i="172"/>
  <c r="B345" i="167"/>
  <c r="G124" i="171"/>
  <c r="G123" i="181"/>
  <c r="O92" i="167"/>
  <c r="K26" i="188"/>
  <c r="N266" i="173"/>
  <c r="N421" i="181"/>
  <c r="B166" i="181"/>
  <c r="K273" i="181"/>
  <c r="V142" i="181"/>
  <c r="L7" i="178"/>
  <c r="B271" i="181"/>
  <c r="L130" i="188"/>
  <c r="L15" i="180"/>
  <c r="B198" i="177"/>
  <c r="G193" i="169"/>
  <c r="W170" i="181"/>
  <c r="V142" i="178"/>
  <c r="R545" i="177"/>
  <c r="F37" i="176"/>
  <c r="O543" i="171"/>
  <c r="R269" i="181"/>
  <c r="L104" i="164"/>
  <c r="O548" i="171"/>
  <c r="J46" i="171"/>
  <c r="Q86" i="156"/>
  <c r="L88" i="168"/>
  <c r="W523" i="171"/>
  <c r="K496" i="171"/>
  <c r="J42" i="176"/>
  <c r="V470" i="166"/>
  <c r="W398" i="177"/>
  <c r="Q124" i="174"/>
  <c r="C142" i="173"/>
  <c r="S541" i="169"/>
  <c r="R341" i="173"/>
  <c r="L14" i="168"/>
  <c r="V120" i="173"/>
  <c r="J38" i="184"/>
  <c r="O544" i="169"/>
  <c r="R72" i="167"/>
  <c r="V317" i="169"/>
  <c r="R346" i="167"/>
  <c r="G571" i="185"/>
  <c r="L95" i="170"/>
  <c r="W299" i="185"/>
  <c r="O121" i="185"/>
  <c r="N122" i="181"/>
  <c r="W265" i="177"/>
  <c r="O394" i="177"/>
  <c r="R599" i="171"/>
  <c r="I149" i="172"/>
  <c r="R393" i="181"/>
  <c r="R292" i="171"/>
  <c r="S441" i="167"/>
  <c r="J315" i="167"/>
  <c r="G246" i="173"/>
  <c r="S192" i="171"/>
  <c r="O316" i="181"/>
  <c r="B169" i="169"/>
  <c r="F444" i="177"/>
  <c r="O515" i="171"/>
  <c r="C222" i="177"/>
  <c r="V98" i="169"/>
  <c r="C23" i="173"/>
  <c r="G344" i="173"/>
  <c r="S221" i="181"/>
  <c r="AA72" i="182"/>
  <c r="L123" i="178"/>
  <c r="J118" i="172"/>
  <c r="C545" i="167"/>
  <c r="B472" i="177"/>
  <c r="R172" i="185"/>
  <c r="V86" i="178"/>
  <c r="R197" i="166"/>
  <c r="W596" i="173"/>
  <c r="N519" i="166"/>
  <c r="L109" i="178"/>
  <c r="N569" i="167"/>
  <c r="L92" i="182"/>
  <c r="N270" i="177"/>
  <c r="G22" i="167"/>
  <c r="G47" i="173"/>
  <c r="O191" i="173"/>
  <c r="R473" i="177"/>
  <c r="S244" i="169"/>
  <c r="K95" i="176"/>
  <c r="L125" i="176"/>
  <c r="B140" i="171"/>
  <c r="C15" i="169"/>
  <c r="V320" i="181"/>
  <c r="G87" i="178"/>
  <c r="I135" i="172"/>
  <c r="F100" i="184"/>
  <c r="R95" i="177"/>
  <c r="I116" i="180"/>
  <c r="S441" i="169"/>
  <c r="V471" i="177"/>
  <c r="I133" i="176"/>
  <c r="G295" i="185"/>
  <c r="F440" i="169"/>
  <c r="C465" i="171"/>
  <c r="V26" i="186"/>
  <c r="N491" i="169"/>
  <c r="V18" i="174"/>
  <c r="W244" i="181"/>
  <c r="C18" i="177"/>
  <c r="N323" i="169"/>
  <c r="E34" i="170"/>
  <c r="V318" i="167"/>
  <c r="C515" i="185"/>
  <c r="N517" i="181"/>
  <c r="F6" i="176"/>
  <c r="F216" i="169"/>
  <c r="Q121" i="174"/>
  <c r="K133" i="180"/>
  <c r="B596" i="169"/>
  <c r="R468" i="171"/>
  <c r="N517" i="169"/>
  <c r="O440" i="185"/>
  <c r="O423" i="157"/>
  <c r="S596" i="166"/>
  <c r="J319" i="166"/>
  <c r="R74" i="171"/>
  <c r="L96" i="176"/>
  <c r="V517" i="173"/>
  <c r="K246" i="169"/>
  <c r="J422" i="177"/>
  <c r="J372" i="173"/>
  <c r="S65" i="167"/>
  <c r="B46" i="167"/>
  <c r="B572" i="173"/>
  <c r="R169" i="185"/>
  <c r="B571" i="166"/>
  <c r="C367" i="169"/>
  <c r="R290" i="177"/>
  <c r="R19" i="177"/>
  <c r="N416" i="177"/>
  <c r="N193" i="177"/>
  <c r="N23" i="169"/>
  <c r="V124" i="177"/>
  <c r="J66" i="184"/>
  <c r="L149" i="180"/>
  <c r="V424" i="167"/>
  <c r="J136" i="170"/>
  <c r="G54" i="174"/>
  <c r="S496" i="169"/>
  <c r="B244" i="181"/>
  <c r="V165" i="171"/>
  <c r="E73" i="184"/>
  <c r="Q142" i="178"/>
  <c r="K291" i="166"/>
  <c r="Q67" i="174"/>
  <c r="G51" i="182"/>
  <c r="R421" i="177"/>
  <c r="K520" i="181"/>
  <c r="G273" i="181"/>
  <c r="F47" i="177"/>
  <c r="I146" i="172"/>
  <c r="B97" i="173"/>
  <c r="V590" i="181"/>
  <c r="C69" i="166"/>
  <c r="E10" i="180"/>
  <c r="V145" i="181"/>
  <c r="F340" i="171"/>
  <c r="S416" i="177"/>
  <c r="O591" i="173"/>
  <c r="F99" i="181"/>
  <c r="N392" i="157"/>
  <c r="G8" i="178"/>
  <c r="AA7" i="174"/>
  <c r="S319" i="169"/>
  <c r="B147" i="177"/>
  <c r="G190" i="169"/>
  <c r="E69" i="176"/>
  <c r="I38" i="176"/>
  <c r="V540" i="167"/>
  <c r="O368" i="173"/>
  <c r="B240" i="171"/>
  <c r="S24" i="181"/>
  <c r="K67" i="172"/>
  <c r="S315" i="177"/>
  <c r="J59" i="176"/>
  <c r="S394" i="169"/>
  <c r="G145" i="171"/>
  <c r="G498" i="157"/>
  <c r="L40" i="184"/>
  <c r="W422" i="171"/>
  <c r="G269" i="181"/>
  <c r="O348" i="181"/>
  <c r="F117" i="172"/>
  <c r="L106" i="168"/>
  <c r="L92" i="176"/>
  <c r="R244" i="185"/>
  <c r="R422" i="177"/>
  <c r="R274" i="177"/>
  <c r="K192" i="185"/>
  <c r="S72" i="181"/>
  <c r="W295" i="173"/>
  <c r="G48" i="174"/>
  <c r="G417" i="171"/>
  <c r="I133" i="184"/>
  <c r="S595" i="171"/>
  <c r="S574" i="171"/>
  <c r="O196" i="185"/>
  <c r="R590" i="181"/>
  <c r="C416" i="177"/>
  <c r="L124" i="176"/>
  <c r="B595" i="173"/>
  <c r="I52" i="180"/>
  <c r="W320" i="181"/>
  <c r="R566" i="166"/>
  <c r="E120" i="170"/>
  <c r="O597" i="157"/>
  <c r="I38" i="184"/>
  <c r="J97" i="170"/>
  <c r="G130" i="186"/>
  <c r="O317" i="171"/>
  <c r="K46" i="168"/>
  <c r="K424" i="166"/>
  <c r="K132" i="184"/>
  <c r="I20" i="170"/>
  <c r="W17" i="177"/>
  <c r="G18" i="181"/>
  <c r="K59" i="164"/>
  <c r="W446" i="177"/>
  <c r="G523" i="181"/>
  <c r="R118" i="169"/>
  <c r="W415" i="167"/>
  <c r="I43" i="170"/>
  <c r="B346" i="177"/>
  <c r="C495" i="167"/>
  <c r="AA66" i="186"/>
  <c r="W349" i="189"/>
  <c r="R171" i="185"/>
  <c r="R48" i="171"/>
  <c r="S315" i="166"/>
  <c r="O520" i="185"/>
  <c r="B271" i="157"/>
  <c r="W219" i="171"/>
  <c r="R496" i="173"/>
  <c r="N273" i="181"/>
  <c r="N569" i="171"/>
  <c r="K82" i="184"/>
  <c r="B248" i="169"/>
  <c r="S543" i="173"/>
  <c r="O145" i="169"/>
  <c r="V541" i="167"/>
  <c r="N291" i="171"/>
  <c r="O347" i="166"/>
  <c r="S123" i="167"/>
  <c r="F78" i="176"/>
  <c r="J542" i="177"/>
  <c r="F292" i="177"/>
  <c r="E66" i="188"/>
  <c r="R165" i="173"/>
  <c r="N392" i="169"/>
  <c r="O315" i="169"/>
  <c r="B465" i="181"/>
  <c r="V165" i="177"/>
  <c r="I99" i="172"/>
  <c r="O373" i="173"/>
  <c r="W318" i="169"/>
  <c r="O119" i="185"/>
  <c r="B143" i="173"/>
  <c r="L143" i="172"/>
  <c r="Q31" i="178"/>
  <c r="G85" i="182"/>
  <c r="S443" i="171"/>
  <c r="O96" i="181"/>
  <c r="J34" i="168"/>
  <c r="O344" i="173"/>
  <c r="C519" i="171"/>
  <c r="R68" i="181"/>
  <c r="C490" i="181"/>
  <c r="E24" i="168"/>
  <c r="J215" i="181"/>
  <c r="S270" i="173"/>
  <c r="B340" i="171"/>
  <c r="F522" i="171"/>
  <c r="V192" i="185"/>
  <c r="J294" i="167"/>
  <c r="E124" i="172"/>
  <c r="G518" i="177"/>
  <c r="W372" i="173"/>
  <c r="C447" i="177"/>
  <c r="Q89" i="174"/>
  <c r="L126" i="188"/>
  <c r="B19" i="173"/>
  <c r="G470" i="167"/>
  <c r="O166" i="173"/>
  <c r="N71" i="173"/>
  <c r="V497" i="185"/>
  <c r="R317" i="169"/>
  <c r="O216" i="177"/>
  <c r="N494" i="177"/>
  <c r="K349" i="177"/>
  <c r="J47" i="170"/>
  <c r="V371" i="173"/>
  <c r="L10" i="184"/>
  <c r="J143" i="170"/>
  <c r="W472" i="171"/>
  <c r="E90" i="184"/>
  <c r="G424" i="171"/>
  <c r="S242" i="167"/>
  <c r="K565" i="177"/>
  <c r="V194" i="157"/>
  <c r="W490" i="171"/>
  <c r="J17" i="176"/>
  <c r="R545" i="167"/>
  <c r="G91" i="166"/>
  <c r="O48" i="173"/>
  <c r="J346" i="166"/>
  <c r="G199" i="181"/>
  <c r="C117" i="173"/>
  <c r="R68" i="177"/>
  <c r="G496" i="177"/>
  <c r="J366" i="169"/>
  <c r="C342" i="177"/>
  <c r="S296" i="181"/>
  <c r="V469" i="177"/>
  <c r="S421" i="181"/>
  <c r="O572" i="171"/>
  <c r="W143" i="173"/>
  <c r="G341" i="171"/>
  <c r="J123" i="188"/>
  <c r="I64" i="176"/>
  <c r="K340" i="169"/>
  <c r="K77" i="170"/>
  <c r="C41" i="181"/>
  <c r="B22" i="177"/>
  <c r="AA125" i="178"/>
  <c r="C170" i="177"/>
  <c r="O294" i="166"/>
  <c r="G50" i="182"/>
  <c r="L46" i="178"/>
  <c r="R419" i="167"/>
  <c r="E138" i="176"/>
  <c r="F574" i="177"/>
  <c r="C399" i="173"/>
  <c r="C16" i="177"/>
  <c r="N319" i="177"/>
  <c r="R71" i="177"/>
  <c r="W421" i="181"/>
  <c r="S447" i="177"/>
  <c r="E38" i="164"/>
  <c r="F35" i="172"/>
  <c r="E131" i="180"/>
  <c r="V570" i="169"/>
  <c r="F394" i="181"/>
  <c r="N567" i="181"/>
  <c r="F595" i="177"/>
  <c r="V293" i="185"/>
  <c r="G144" i="177"/>
  <c r="S166" i="169"/>
  <c r="S594" i="173"/>
  <c r="J548" i="171"/>
  <c r="K62" i="176"/>
  <c r="K135" i="172"/>
  <c r="S46" i="171"/>
  <c r="V424" i="171"/>
  <c r="N140" i="171"/>
  <c r="J147" i="176"/>
  <c r="E125" i="180"/>
  <c r="AA8" i="178"/>
  <c r="F422" i="177"/>
  <c r="W115" i="171"/>
  <c r="B193" i="173"/>
  <c r="G243" i="171"/>
  <c r="O346" i="173"/>
  <c r="G524" i="177"/>
  <c r="K85" i="180"/>
  <c r="L109" i="168"/>
  <c r="G74" i="185"/>
  <c r="R172" i="177"/>
  <c r="F468" i="171"/>
  <c r="J95" i="168"/>
  <c r="V392" i="181"/>
  <c r="J270" i="169"/>
  <c r="R567" i="177"/>
  <c r="O220" i="171"/>
  <c r="R545" i="171"/>
  <c r="S121" i="167"/>
  <c r="J298" i="169"/>
  <c r="J542" i="173"/>
  <c r="C467" i="171"/>
  <c r="K448" i="171"/>
  <c r="G516" i="173"/>
  <c r="K546" i="177"/>
  <c r="G372" i="167"/>
  <c r="E84" i="184"/>
  <c r="W19" i="171"/>
  <c r="N490" i="181"/>
  <c r="K567" i="167"/>
  <c r="F466" i="177"/>
  <c r="K169" i="167"/>
  <c r="N15" i="167"/>
  <c r="L71" i="178"/>
  <c r="O149" i="181"/>
  <c r="N74" i="181"/>
  <c r="B323" i="169"/>
  <c r="K142" i="181"/>
  <c r="C293" i="169"/>
  <c r="G390" i="181"/>
  <c r="R42" i="185"/>
  <c r="W368" i="171"/>
  <c r="S566" i="171"/>
  <c r="O490" i="167"/>
  <c r="K75" i="172"/>
  <c r="K242" i="166"/>
  <c r="J44" i="157"/>
  <c r="S217" i="177"/>
  <c r="Q71" i="174"/>
  <c r="W468" i="157"/>
  <c r="V148" i="157"/>
  <c r="O547" i="177"/>
  <c r="C265" i="177"/>
  <c r="W468" i="173"/>
  <c r="J269" i="173"/>
  <c r="N270" i="171"/>
  <c r="K31" i="176"/>
  <c r="F398" i="166"/>
  <c r="S166" i="181"/>
  <c r="N223" i="157"/>
  <c r="J270" i="157"/>
  <c r="B448" i="171"/>
  <c r="J390" i="169"/>
  <c r="N192" i="177"/>
  <c r="R519" i="169"/>
  <c r="B174" i="181"/>
  <c r="R391" i="171"/>
  <c r="B369" i="166"/>
  <c r="J442" i="177"/>
  <c r="K88" i="170"/>
  <c r="J473" i="173"/>
  <c r="F597" i="169"/>
  <c r="V17" i="150"/>
  <c r="AA84" i="178"/>
  <c r="W93" i="171"/>
  <c r="Q65" i="178"/>
  <c r="S365" i="171"/>
  <c r="C441" i="157"/>
  <c r="J199" i="185"/>
  <c r="N240" i="169"/>
  <c r="O244" i="181"/>
  <c r="I33" i="184"/>
  <c r="B541" i="169"/>
  <c r="J367" i="173"/>
  <c r="V199" i="177"/>
  <c r="K78" i="170"/>
  <c r="G73" i="173"/>
  <c r="J498" i="169"/>
  <c r="E124" i="184"/>
  <c r="K547" i="177"/>
  <c r="E146" i="180"/>
  <c r="N595" i="185"/>
  <c r="R398" i="177"/>
  <c r="C66" i="185"/>
  <c r="R544" i="173"/>
  <c r="G446" i="177"/>
  <c r="V491" i="171"/>
  <c r="N90" i="185"/>
  <c r="N499" i="169"/>
  <c r="R317" i="171"/>
  <c r="I18" i="176"/>
  <c r="V446" i="166"/>
  <c r="S69" i="173"/>
  <c r="F134" i="184"/>
  <c r="R524" i="169"/>
  <c r="E100" i="170"/>
  <c r="S273" i="181"/>
  <c r="Q92" i="186"/>
  <c r="N170" i="171"/>
  <c r="W374" i="177"/>
  <c r="E109" i="170"/>
  <c r="E132" i="180"/>
  <c r="O240" i="171"/>
  <c r="J240" i="181"/>
  <c r="AA9" i="178"/>
  <c r="F46" i="171"/>
  <c r="F86" i="188"/>
  <c r="N198" i="181"/>
  <c r="N348" i="173"/>
  <c r="F31" i="170"/>
  <c r="J471" i="166"/>
  <c r="L56" i="188"/>
  <c r="R372" i="177"/>
  <c r="R291" i="166"/>
  <c r="O145" i="177"/>
  <c r="R240" i="169"/>
  <c r="G466" i="169"/>
  <c r="G65" i="185"/>
  <c r="K266" i="181"/>
  <c r="V466" i="166"/>
  <c r="L148" i="164"/>
  <c r="N448" i="167"/>
  <c r="K147" i="169"/>
  <c r="G7" i="178"/>
  <c r="V192" i="181"/>
  <c r="O74" i="171"/>
  <c r="F290" i="166"/>
  <c r="J271" i="171"/>
  <c r="G125" i="178"/>
  <c r="W491" i="173"/>
  <c r="L33" i="168"/>
  <c r="L123" i="170"/>
  <c r="V567" i="166"/>
  <c r="S245" i="177"/>
  <c r="F495" i="177"/>
  <c r="R521" i="157"/>
  <c r="J545" i="173"/>
  <c r="F149" i="171"/>
  <c r="O120" i="173"/>
  <c r="V20" i="166"/>
  <c r="F267" i="181"/>
  <c r="L128" i="182"/>
  <c r="F98" i="171"/>
  <c r="S323" i="173"/>
  <c r="F121" i="172"/>
  <c r="C569" i="167"/>
  <c r="V119" i="169"/>
  <c r="K392" i="177"/>
  <c r="V272" i="169"/>
  <c r="O367" i="177"/>
  <c r="O65" i="177"/>
  <c r="R71" i="171"/>
  <c r="G570" i="185"/>
  <c r="V196" i="185"/>
  <c r="N142" i="177"/>
  <c r="K98" i="181"/>
  <c r="E30" i="168"/>
  <c r="O96" i="171"/>
  <c r="V420" i="177"/>
  <c r="K491" i="167"/>
  <c r="R298" i="167"/>
  <c r="K273" i="177"/>
  <c r="K41" i="170"/>
  <c r="V222" i="173"/>
  <c r="N18" i="173"/>
  <c r="S394" i="166"/>
  <c r="J219" i="177"/>
  <c r="W465" i="171"/>
  <c r="J218" i="185"/>
  <c r="F423" i="169"/>
  <c r="Q32" i="156"/>
  <c r="B69" i="171"/>
  <c r="G369" i="177"/>
  <c r="F27" i="184"/>
  <c r="C367" i="166"/>
  <c r="V23" i="181"/>
  <c r="J122" i="177"/>
  <c r="S597" i="177"/>
  <c r="G567" i="157"/>
  <c r="AA87" i="174"/>
  <c r="S592" i="166"/>
  <c r="F390" i="181"/>
  <c r="J40" i="173"/>
  <c r="W399" i="169"/>
  <c r="G18" i="177"/>
  <c r="K74" i="169"/>
  <c r="E18" i="172"/>
  <c r="O442" i="177"/>
  <c r="G124" i="177"/>
  <c r="G521" i="177"/>
  <c r="N247" i="181"/>
  <c r="B543" i="173"/>
  <c r="Q34" i="156"/>
  <c r="B343" i="185"/>
  <c r="F572" i="171"/>
  <c r="S43" i="173"/>
  <c r="W167" i="166"/>
  <c r="E117" i="170"/>
  <c r="J73" i="171"/>
  <c r="B466" i="181"/>
  <c r="S222" i="173"/>
  <c r="S165" i="169"/>
  <c r="J466" i="177"/>
  <c r="W196" i="157"/>
  <c r="O424" i="177"/>
  <c r="F272" i="169"/>
  <c r="W294" i="177"/>
  <c r="N419" i="171"/>
  <c r="L25" i="164"/>
  <c r="F399" i="171"/>
  <c r="F20" i="180"/>
  <c r="O496" i="171"/>
  <c r="J37" i="170"/>
  <c r="V445" i="177"/>
  <c r="O417" i="167"/>
  <c r="V367" i="167"/>
  <c r="I130" i="176"/>
  <c r="J517" i="157"/>
  <c r="W269" i="185"/>
  <c r="K547" i="169"/>
  <c r="J36" i="188"/>
  <c r="F47" i="173"/>
  <c r="B192" i="177"/>
  <c r="J492" i="181"/>
  <c r="N197" i="181"/>
  <c r="V23" i="167"/>
  <c r="E145" i="172"/>
  <c r="B196" i="177"/>
  <c r="I109" i="168"/>
  <c r="W141" i="177"/>
  <c r="V493" i="173"/>
  <c r="C599" i="181"/>
  <c r="O342" i="171"/>
  <c r="N216" i="171"/>
  <c r="R321" i="171"/>
  <c r="G216" i="166"/>
  <c r="R49" i="181"/>
  <c r="G345" i="177"/>
  <c r="K46" i="181"/>
  <c r="O492" i="181"/>
  <c r="W216" i="177"/>
  <c r="J105" i="176"/>
  <c r="F123" i="176"/>
  <c r="B595" i="171"/>
  <c r="N573" i="185"/>
  <c r="C441" i="171"/>
  <c r="L75" i="176"/>
  <c r="R373" i="177"/>
  <c r="G290" i="173"/>
  <c r="F343" i="185"/>
  <c r="W340" i="181"/>
  <c r="F590" i="169"/>
  <c r="O171" i="167"/>
  <c r="J24" i="169"/>
  <c r="F123" i="173"/>
  <c r="F123" i="170"/>
  <c r="S74" i="171"/>
  <c r="G44" i="167"/>
  <c r="L71" i="174"/>
  <c r="V340" i="169"/>
  <c r="F99" i="168"/>
  <c r="L9" i="174"/>
  <c r="N593" i="167"/>
  <c r="L140" i="182"/>
  <c r="AA12" i="178"/>
  <c r="G117" i="171"/>
  <c r="O495" i="181"/>
  <c r="V524" i="181"/>
  <c r="K73" i="169"/>
  <c r="E114" i="180"/>
  <c r="W415" i="177"/>
  <c r="S292" i="166"/>
  <c r="N490" i="171"/>
  <c r="O246" i="169"/>
  <c r="G34" i="150"/>
  <c r="V494" i="177"/>
  <c r="F34" i="180"/>
  <c r="B265" i="171"/>
  <c r="J540" i="185"/>
  <c r="O548" i="169"/>
  <c r="B95" i="173"/>
  <c r="AA88" i="156"/>
  <c r="S42" i="171"/>
  <c r="L144" i="174"/>
  <c r="G346" i="171"/>
  <c r="J145" i="167"/>
  <c r="L105" i="182"/>
  <c r="R419" i="177"/>
  <c r="V247" i="171"/>
  <c r="R269" i="177"/>
  <c r="L74" i="176"/>
  <c r="R449" i="169"/>
  <c r="K13" i="180"/>
  <c r="N346" i="167"/>
  <c r="V121" i="173"/>
  <c r="F7" i="168"/>
  <c r="K247" i="169"/>
  <c r="J140" i="171"/>
  <c r="F315" i="171"/>
  <c r="F542" i="157"/>
  <c r="V119" i="171"/>
  <c r="N470" i="167"/>
  <c r="W20" i="171"/>
  <c r="R198" i="173"/>
  <c r="R367" i="177"/>
  <c r="G86" i="174"/>
  <c r="F124" i="173"/>
  <c r="J499" i="173"/>
  <c r="K62" i="164"/>
  <c r="G419" i="169"/>
  <c r="R170" i="167"/>
  <c r="N519" i="169"/>
  <c r="K390" i="171"/>
  <c r="K106" i="172"/>
  <c r="C148" i="171"/>
  <c r="W49" i="177"/>
  <c r="O471" i="169"/>
  <c r="O549" i="169"/>
  <c r="G248" i="171"/>
  <c r="R193" i="177"/>
  <c r="K20" i="167"/>
  <c r="G148" i="177"/>
  <c r="E29" i="164"/>
  <c r="E128" i="170"/>
  <c r="F66" i="180"/>
  <c r="V174" i="177"/>
  <c r="S392" i="167"/>
  <c r="G321" i="181"/>
  <c r="J18" i="184"/>
  <c r="N522" i="166"/>
  <c r="J243" i="185"/>
  <c r="K18" i="181"/>
  <c r="K215" i="169"/>
  <c r="I11" i="176"/>
  <c r="J99" i="168"/>
  <c r="F141" i="173"/>
  <c r="B167" i="177"/>
  <c r="S45" i="173"/>
  <c r="S16" i="185"/>
  <c r="F274" i="181"/>
  <c r="E114" i="168"/>
  <c r="J193" i="173"/>
  <c r="G323" i="181"/>
  <c r="G95" i="181"/>
  <c r="G65" i="182"/>
  <c r="L112" i="178"/>
  <c r="S42" i="173"/>
  <c r="B417" i="181"/>
  <c r="Q85" i="174"/>
  <c r="C596" i="173"/>
  <c r="AA74" i="174"/>
  <c r="J116" i="172"/>
  <c r="I133" i="180"/>
  <c r="R523" i="173"/>
  <c r="N417" i="177"/>
  <c r="N598" i="171"/>
  <c r="K101" i="172"/>
  <c r="F316" i="173"/>
  <c r="W172" i="173"/>
  <c r="W147" i="167"/>
  <c r="AA132" i="178"/>
  <c r="N217" i="169"/>
  <c r="B149" i="177"/>
  <c r="F39" i="184"/>
  <c r="O540" i="173"/>
  <c r="W144" i="171"/>
  <c r="O43" i="167"/>
  <c r="V67" i="167"/>
  <c r="S392" i="157"/>
  <c r="F273" i="177"/>
  <c r="E141" i="176"/>
  <c r="V121" i="150"/>
  <c r="O597" i="177"/>
  <c r="S293" i="167"/>
  <c r="K298" i="166"/>
  <c r="E15" i="172"/>
  <c r="E22" i="170"/>
  <c r="S197" i="171"/>
  <c r="J170" i="177"/>
  <c r="B271" i="167"/>
  <c r="R342" i="166"/>
  <c r="S368" i="173"/>
  <c r="K122" i="166"/>
  <c r="V465" i="167"/>
  <c r="S447" i="169"/>
  <c r="J447" i="167"/>
  <c r="W248" i="171"/>
  <c r="I61" i="168"/>
  <c r="K35" i="164"/>
  <c r="Q13" i="182"/>
  <c r="W247" i="185"/>
  <c r="C541" i="177"/>
  <c r="L60" i="172"/>
  <c r="B65" i="166"/>
  <c r="J108" i="180"/>
  <c r="O566" i="181"/>
  <c r="G88" i="174"/>
  <c r="C193" i="169"/>
  <c r="R374" i="181"/>
  <c r="R441" i="185"/>
  <c r="W147" i="171"/>
  <c r="S367" i="173"/>
  <c r="F523" i="167"/>
  <c r="V145" i="177"/>
  <c r="V94" i="181"/>
  <c r="W146" i="185"/>
  <c r="K123" i="177"/>
  <c r="F296" i="169"/>
  <c r="B291" i="181"/>
  <c r="V297" i="173"/>
  <c r="O515" i="177"/>
  <c r="G374" i="171"/>
  <c r="K97" i="168"/>
  <c r="N417" i="169"/>
  <c r="L34" i="170"/>
  <c r="L43" i="172"/>
  <c r="G169" i="157"/>
  <c r="G17" i="171"/>
  <c r="K98" i="168"/>
  <c r="F77" i="170"/>
  <c r="L44" i="176"/>
  <c r="N595" i="173"/>
  <c r="N45" i="185"/>
  <c r="L140" i="184"/>
  <c r="C98" i="169"/>
  <c r="V274" i="181"/>
  <c r="C146" i="177"/>
  <c r="N467" i="177"/>
  <c r="I68" i="188"/>
  <c r="O68" i="181"/>
  <c r="E22" i="164"/>
  <c r="W192" i="177"/>
  <c r="J30" i="180"/>
  <c r="AA132" i="186"/>
  <c r="W247" i="173"/>
  <c r="C219" i="167"/>
  <c r="R569" i="171"/>
  <c r="W292" i="181"/>
  <c r="W73" i="173"/>
  <c r="V522" i="169"/>
  <c r="C323" i="177"/>
  <c r="O590" i="173"/>
  <c r="K16" i="180"/>
  <c r="G395" i="177"/>
  <c r="J518" i="181"/>
  <c r="C492" i="173"/>
  <c r="G29" i="156"/>
  <c r="S198" i="177"/>
  <c r="K341" i="173"/>
  <c r="O424" i="169"/>
  <c r="V220" i="177"/>
  <c r="J22" i="176"/>
  <c r="K493" i="177"/>
  <c r="V547" i="171"/>
  <c r="F90" i="184"/>
  <c r="K118" i="188"/>
  <c r="S191" i="177"/>
  <c r="E44" i="164"/>
  <c r="J315" i="173"/>
  <c r="F524" i="173"/>
  <c r="V592" i="177"/>
  <c r="AA73" i="174"/>
  <c r="B19" i="189"/>
  <c r="N322" i="181"/>
  <c r="J446" i="185"/>
  <c r="N121" i="177"/>
  <c r="V493" i="177"/>
  <c r="K192" i="177"/>
  <c r="AA102" i="182"/>
  <c r="W223" i="181"/>
  <c r="V466" i="185"/>
  <c r="F96" i="181"/>
  <c r="C172" i="173"/>
  <c r="G219" i="177"/>
  <c r="N420" i="169"/>
  <c r="L71" i="170"/>
  <c r="J392" i="167"/>
  <c r="G371" i="171"/>
  <c r="O245" i="171"/>
  <c r="C369" i="177"/>
  <c r="I47" i="168"/>
  <c r="L46" i="172"/>
  <c r="K117" i="184"/>
  <c r="E29" i="176"/>
  <c r="L150" i="178"/>
  <c r="K24" i="173"/>
  <c r="W399" i="173"/>
  <c r="G340" i="167"/>
  <c r="Q105" i="174"/>
  <c r="W241" i="181"/>
  <c r="W442" i="169"/>
  <c r="B121" i="169"/>
  <c r="L33" i="164"/>
  <c r="G68" i="173"/>
  <c r="J323" i="167"/>
  <c r="F249" i="166"/>
  <c r="K17" i="185"/>
  <c r="R293" i="171"/>
  <c r="F60" i="172"/>
  <c r="E57" i="184"/>
  <c r="R47" i="181"/>
  <c r="F125" i="188"/>
  <c r="AA55" i="178"/>
  <c r="C268" i="167"/>
  <c r="G174" i="173"/>
  <c r="J173" i="166"/>
  <c r="B166" i="177"/>
  <c r="B342" i="173"/>
  <c r="AA93" i="174"/>
  <c r="O495" i="173"/>
  <c r="S42" i="157"/>
  <c r="J111" i="170"/>
  <c r="V123" i="169"/>
  <c r="B443" i="169"/>
  <c r="K320" i="171"/>
  <c r="F112" i="172"/>
  <c r="S346" i="181"/>
  <c r="I145" i="176"/>
  <c r="F149" i="180"/>
  <c r="G16" i="173"/>
  <c r="N17" i="169"/>
  <c r="G272" i="173"/>
  <c r="V129" i="174"/>
  <c r="J19" i="172"/>
  <c r="F15" i="181"/>
  <c r="S392" i="169"/>
  <c r="L144" i="150"/>
  <c r="J47" i="171"/>
  <c r="V416" i="169"/>
  <c r="O516" i="167"/>
  <c r="N116" i="167"/>
  <c r="R542" i="167"/>
  <c r="J131" i="176"/>
  <c r="J69" i="173"/>
  <c r="C216" i="171"/>
  <c r="K573" i="167"/>
  <c r="AA126" i="178"/>
  <c r="K144" i="172"/>
  <c r="B194" i="181"/>
  <c r="L64" i="150"/>
  <c r="R594" i="173"/>
  <c r="R273" i="171"/>
  <c r="O469" i="177"/>
  <c r="O74" i="185"/>
  <c r="F30" i="168"/>
  <c r="G517" i="177"/>
  <c r="J71" i="177"/>
  <c r="N222" i="177"/>
  <c r="V471" i="171"/>
  <c r="K517" i="181"/>
  <c r="R568" i="167"/>
  <c r="I104" i="168"/>
  <c r="F42" i="127"/>
  <c r="S73" i="181"/>
  <c r="K119" i="181"/>
  <c r="I100" i="170"/>
  <c r="I88" i="172"/>
  <c r="F127" i="168"/>
  <c r="N519" i="157"/>
  <c r="G293" i="177"/>
  <c r="W499" i="166"/>
  <c r="O95" i="157"/>
  <c r="F146" i="181"/>
  <c r="J290" i="173"/>
  <c r="B367" i="177"/>
  <c r="G440" i="185"/>
  <c r="O442" i="173"/>
  <c r="L11" i="182"/>
  <c r="G599" i="173"/>
  <c r="G493" i="169"/>
  <c r="K444" i="171"/>
  <c r="C424" i="167"/>
  <c r="K36" i="180"/>
  <c r="W342" i="167"/>
  <c r="V55" i="156"/>
  <c r="E116" i="180"/>
  <c r="J112" i="180"/>
  <c r="N172" i="173"/>
  <c r="K474" i="177"/>
  <c r="C192" i="181"/>
  <c r="N441" i="171"/>
  <c r="R46" i="181"/>
  <c r="F21" i="168"/>
  <c r="O366" i="169"/>
  <c r="I122" i="176"/>
  <c r="S215" i="167"/>
  <c r="R443" i="171"/>
  <c r="G441" i="169"/>
  <c r="W124" i="166"/>
  <c r="R149" i="177"/>
  <c r="W399" i="185"/>
  <c r="S221" i="167"/>
  <c r="F494" i="177"/>
  <c r="K16" i="172"/>
  <c r="K92" i="185"/>
  <c r="N47" i="181"/>
  <c r="J290" i="177"/>
  <c r="J11" i="170"/>
  <c r="B224" i="166"/>
  <c r="F492" i="173"/>
  <c r="S490" i="169"/>
  <c r="S472" i="173"/>
  <c r="C167" i="185"/>
  <c r="R392" i="173"/>
  <c r="F343" i="177"/>
  <c r="L18" i="172"/>
  <c r="L31" i="178"/>
  <c r="C468" i="171"/>
  <c r="F60" i="170"/>
  <c r="J348" i="171"/>
  <c r="W99" i="181"/>
  <c r="N148" i="166"/>
  <c r="B243" i="177"/>
  <c r="E84" i="188"/>
  <c r="N421" i="173"/>
  <c r="C15" i="185"/>
  <c r="F592" i="169"/>
  <c r="J14" i="170"/>
  <c r="F57" i="176"/>
  <c r="F244" i="171"/>
  <c r="L83" i="176"/>
  <c r="O494" i="169"/>
  <c r="G65" i="177"/>
  <c r="F318" i="169"/>
  <c r="K196" i="185"/>
  <c r="G53" i="182"/>
  <c r="G49" i="181"/>
  <c r="R199" i="173"/>
  <c r="R544" i="171"/>
  <c r="O469" i="167"/>
  <c r="V390" i="167"/>
  <c r="J540" i="171"/>
  <c r="G92" i="173"/>
  <c r="G546" i="157"/>
  <c r="R123" i="171"/>
  <c r="Q73" i="174"/>
  <c r="B297" i="177"/>
  <c r="R393" i="173"/>
  <c r="N545" i="171"/>
  <c r="J20" i="181"/>
  <c r="R19" i="167"/>
  <c r="G540" i="171"/>
  <c r="S267" i="167"/>
  <c r="L92" i="170"/>
  <c r="F113" i="172"/>
  <c r="J140" i="185"/>
  <c r="J90" i="181"/>
  <c r="K148" i="181"/>
  <c r="V299" i="177"/>
  <c r="C366" i="167"/>
  <c r="L102" i="172"/>
  <c r="L51" i="176"/>
  <c r="W448" i="169"/>
  <c r="C419" i="171"/>
  <c r="G190" i="173"/>
  <c r="R242" i="177"/>
  <c r="K120" i="181"/>
  <c r="G399" i="173"/>
  <c r="S24" i="169"/>
  <c r="L97" i="172"/>
  <c r="R23" i="171"/>
  <c r="L8" i="174"/>
  <c r="R467" i="169"/>
  <c r="J217" i="171"/>
  <c r="N467" i="181"/>
  <c r="B240" i="181"/>
  <c r="G473" i="189"/>
  <c r="G224" i="173"/>
  <c r="O545" i="169"/>
  <c r="B440" i="181"/>
  <c r="L138" i="176"/>
  <c r="W473" i="177"/>
  <c r="K399" i="169"/>
  <c r="J45" i="171"/>
  <c r="J40" i="176"/>
  <c r="W272" i="171"/>
  <c r="G498" i="173"/>
  <c r="V516" i="177"/>
  <c r="O299" i="169"/>
  <c r="C295" i="185"/>
  <c r="J28" i="172"/>
  <c r="L69" i="172"/>
  <c r="R143" i="166"/>
  <c r="F109" i="172"/>
  <c r="W72" i="167"/>
  <c r="O498" i="171"/>
  <c r="V567" i="177"/>
  <c r="J123" i="169"/>
  <c r="C271" i="181"/>
  <c r="S169" i="177"/>
  <c r="J245" i="181"/>
  <c r="B41" i="169"/>
  <c r="S468" i="169"/>
  <c r="C21" i="173"/>
  <c r="N522" i="181"/>
  <c r="S140" i="171"/>
  <c r="E7" i="188"/>
  <c r="O24" i="181"/>
  <c r="K100" i="168"/>
  <c r="Q129" i="174"/>
  <c r="R524" i="167"/>
  <c r="G315" i="177"/>
  <c r="J523" i="167"/>
  <c r="K72" i="181"/>
  <c r="C370" i="171"/>
  <c r="R473" i="181"/>
  <c r="C19" i="171"/>
  <c r="C271" i="169"/>
  <c r="F344" i="173"/>
  <c r="B446" i="173"/>
  <c r="J74" i="173"/>
  <c r="G322" i="177"/>
  <c r="F370" i="181"/>
  <c r="W543" i="171"/>
  <c r="N316" i="171"/>
  <c r="E63" i="170"/>
  <c r="R219" i="185"/>
  <c r="O190" i="177"/>
  <c r="C124" i="177"/>
  <c r="C191" i="185"/>
  <c r="E52" i="180"/>
  <c r="V70" i="174"/>
  <c r="F90" i="177"/>
  <c r="O566" i="157"/>
  <c r="V415" i="171"/>
  <c r="O321" i="167"/>
  <c r="S520" i="167"/>
  <c r="O98" i="177"/>
  <c r="V45" i="169"/>
  <c r="L31" i="174"/>
  <c r="G471" i="166"/>
  <c r="J146" i="180"/>
  <c r="I125" i="180"/>
  <c r="O372" i="181"/>
  <c r="N515" i="171"/>
  <c r="I42" i="176"/>
  <c r="V216" i="181"/>
  <c r="F112" i="180"/>
  <c r="B244" i="166"/>
  <c r="O448" i="169"/>
  <c r="B524" i="171"/>
  <c r="F570" i="181"/>
  <c r="G347" i="173"/>
  <c r="C169" i="181"/>
  <c r="F347" i="181"/>
  <c r="F23" i="171"/>
  <c r="V247" i="177"/>
  <c r="I121" i="168"/>
  <c r="K193" i="177"/>
  <c r="E23" i="168"/>
  <c r="J321" i="169"/>
  <c r="Q37" i="174"/>
  <c r="O515" i="173"/>
  <c r="N297" i="173"/>
  <c r="J46" i="168"/>
  <c r="L102" i="182"/>
  <c r="J42" i="171"/>
  <c r="N97" i="171"/>
  <c r="B494" i="181"/>
  <c r="K572" i="181"/>
  <c r="B417" i="169"/>
  <c r="C567" i="177"/>
  <c r="R124" i="173"/>
  <c r="G69" i="181"/>
  <c r="L30" i="176"/>
  <c r="K571" i="177"/>
  <c r="C143" i="171"/>
  <c r="R319" i="181"/>
  <c r="V144" i="173"/>
  <c r="J121" i="181"/>
  <c r="C570" i="167"/>
  <c r="K63" i="170"/>
  <c r="E69" i="180"/>
  <c r="W572" i="171"/>
  <c r="F170" i="181"/>
  <c r="W545" i="181"/>
  <c r="F44" i="173"/>
  <c r="F145" i="188"/>
  <c r="W191" i="173"/>
  <c r="C549" i="169"/>
  <c r="E141" i="188"/>
  <c r="F523" i="173"/>
  <c r="O40" i="185"/>
  <c r="F98" i="177"/>
  <c r="N18" i="167"/>
  <c r="N419" i="177"/>
  <c r="E35" i="180"/>
  <c r="N165" i="169"/>
  <c r="C316" i="177"/>
  <c r="AA86" i="174"/>
  <c r="R69" i="171"/>
  <c r="K495" i="167"/>
  <c r="N520" i="173"/>
  <c r="V493" i="166"/>
  <c r="J14" i="188"/>
  <c r="F133" i="176"/>
  <c r="N66" i="166"/>
  <c r="V169" i="173"/>
  <c r="F419" i="169"/>
  <c r="I101" i="164"/>
  <c r="W149" i="173"/>
  <c r="W518" i="181"/>
  <c r="B497" i="171"/>
  <c r="G493" i="177"/>
  <c r="V397" i="169"/>
  <c r="V317" i="171"/>
  <c r="O495" i="185"/>
  <c r="O292" i="177"/>
  <c r="V594" i="185"/>
  <c r="AA75" i="150"/>
  <c r="Q151" i="174"/>
  <c r="G270" i="185"/>
  <c r="K167" i="157"/>
  <c r="S22" i="169"/>
  <c r="B199" i="171"/>
  <c r="K30" i="176"/>
  <c r="O96" i="177"/>
  <c r="F29" i="172"/>
  <c r="I97" i="164"/>
  <c r="E102" i="170"/>
  <c r="R448" i="173"/>
  <c r="W445" i="169"/>
  <c r="O247" i="177"/>
  <c r="L75" i="188"/>
  <c r="J112" i="170"/>
  <c r="S348" i="171"/>
  <c r="G51" i="178"/>
  <c r="K41" i="171"/>
  <c r="N240" i="173"/>
  <c r="N371" i="166"/>
  <c r="L71" i="176"/>
  <c r="J290" i="169"/>
  <c r="O346" i="181"/>
  <c r="K99" i="176"/>
  <c r="L120" i="172"/>
  <c r="N344" i="169"/>
  <c r="Q87" i="182"/>
  <c r="F542" i="167"/>
  <c r="J121" i="185"/>
  <c r="L27" i="186"/>
  <c r="V267" i="181"/>
  <c r="N216" i="167"/>
  <c r="G548" i="173"/>
  <c r="N373" i="173"/>
  <c r="I23" i="172"/>
  <c r="G49" i="178"/>
  <c r="J19" i="181"/>
  <c r="C349" i="177"/>
  <c r="J118" i="168"/>
  <c r="W323" i="181"/>
  <c r="N242" i="173"/>
  <c r="B47" i="185"/>
  <c r="E131" i="168"/>
  <c r="F122" i="184"/>
  <c r="L59" i="184"/>
  <c r="J571" i="171"/>
  <c r="B420" i="177"/>
  <c r="L92" i="186"/>
  <c r="C97" i="167"/>
  <c r="F494" i="185"/>
  <c r="N248" i="185"/>
  <c r="J221" i="169"/>
  <c r="F394" i="169"/>
  <c r="J79" i="184"/>
  <c r="K341" i="181"/>
  <c r="K100" i="184"/>
  <c r="N198" i="167"/>
  <c r="S369" i="171"/>
  <c r="J316" i="166"/>
  <c r="S540" i="181"/>
  <c r="O522" i="171"/>
  <c r="R92" i="167"/>
  <c r="N22" i="177"/>
  <c r="L65" i="170"/>
  <c r="V317" i="173"/>
  <c r="V68" i="174"/>
  <c r="F16" i="180"/>
  <c r="O66" i="169"/>
  <c r="C247" i="171"/>
  <c r="F471" i="185"/>
  <c r="I22" i="180"/>
  <c r="J318" i="171"/>
  <c r="S318" i="177"/>
  <c r="G520" i="177"/>
  <c r="V472" i="173"/>
  <c r="S370" i="185"/>
  <c r="V41" i="181"/>
  <c r="E146" i="172"/>
  <c r="C143" i="166"/>
  <c r="K49" i="185"/>
  <c r="R371" i="169"/>
  <c r="O46" i="189"/>
  <c r="B270" i="185"/>
  <c r="K595" i="173"/>
  <c r="R140" i="185"/>
  <c r="B370" i="181"/>
  <c r="R67" i="173"/>
  <c r="F67" i="184"/>
  <c r="R470" i="169"/>
  <c r="B272" i="166"/>
  <c r="V92" i="182"/>
  <c r="C273" i="166"/>
  <c r="E98" i="172"/>
  <c r="F367" i="181"/>
  <c r="V45" i="174"/>
  <c r="B71" i="173"/>
  <c r="W194" i="177"/>
  <c r="K470" i="173"/>
  <c r="S172" i="171"/>
  <c r="J293" i="185"/>
  <c r="G19" i="167"/>
  <c r="W46" i="169"/>
  <c r="V143" i="181"/>
  <c r="C595" i="167"/>
  <c r="W266" i="177"/>
  <c r="V108" i="174"/>
  <c r="K293" i="171"/>
  <c r="AA70" i="174"/>
  <c r="W122" i="177"/>
  <c r="B147" i="169"/>
  <c r="E85" i="164"/>
  <c r="R546" i="177"/>
  <c r="E144" i="176"/>
  <c r="I79" i="170"/>
  <c r="R247" i="171"/>
  <c r="J495" i="171"/>
  <c r="B115" i="173"/>
  <c r="L141" i="170"/>
  <c r="J371" i="177"/>
  <c r="J120" i="185"/>
  <c r="F130" i="168"/>
  <c r="E80" i="164"/>
  <c r="J265" i="181"/>
  <c r="V497" i="166"/>
  <c r="W323" i="167"/>
  <c r="K421" i="177"/>
  <c r="I40" i="180"/>
  <c r="G524" i="181"/>
  <c r="E8" i="176"/>
  <c r="S115" i="181"/>
  <c r="G40" i="181"/>
  <c r="N399" i="171"/>
  <c r="B342" i="185"/>
  <c r="W220" i="185"/>
  <c r="J104" i="184"/>
  <c r="S472" i="177"/>
  <c r="R591" i="181"/>
  <c r="R597" i="169"/>
  <c r="C472" i="185"/>
  <c r="C371" i="173"/>
  <c r="R40" i="173"/>
  <c r="R397" i="166"/>
  <c r="E118" i="172"/>
  <c r="G591" i="166"/>
  <c r="J441" i="169"/>
  <c r="V190" i="181"/>
  <c r="K124" i="170"/>
  <c r="B348" i="171"/>
  <c r="F72" i="173"/>
  <c r="K8" i="172"/>
  <c r="W494" i="173"/>
  <c r="V440" i="185"/>
  <c r="R466" i="167"/>
  <c r="L14" i="174"/>
  <c r="Q123" i="174"/>
  <c r="G145" i="169"/>
  <c r="K92" i="170"/>
  <c r="V367" i="177"/>
  <c r="B165" i="171"/>
  <c r="F42" i="180"/>
  <c r="B198" i="173"/>
  <c r="K63" i="184"/>
  <c r="C40" i="173"/>
  <c r="N298" i="177"/>
  <c r="B417" i="173"/>
  <c r="N21" i="171"/>
  <c r="V547" i="173"/>
  <c r="K24" i="181"/>
  <c r="E112" i="176"/>
  <c r="K57" i="172"/>
  <c r="C71" i="181"/>
  <c r="F465" i="177"/>
  <c r="V294" i="177"/>
  <c r="K52" i="172"/>
  <c r="R290" i="173"/>
  <c r="K10" i="184"/>
  <c r="V197" i="173"/>
  <c r="R423" i="169"/>
  <c r="O90" i="166"/>
  <c r="R20" i="167"/>
  <c r="N67" i="171"/>
  <c r="J590" i="166"/>
  <c r="W498" i="173"/>
  <c r="B197" i="167"/>
  <c r="I129" i="180"/>
  <c r="S497" i="185"/>
  <c r="E68" i="180"/>
  <c r="C491" i="177"/>
  <c r="B73" i="173"/>
  <c r="J49" i="177"/>
  <c r="B393" i="171"/>
  <c r="E35" i="172"/>
  <c r="E47" i="170"/>
  <c r="C172" i="167"/>
  <c r="F374" i="177"/>
  <c r="J291" i="177"/>
  <c r="B546" i="181"/>
  <c r="S274" i="177"/>
  <c r="O472" i="173"/>
  <c r="N46" i="181"/>
  <c r="J65" i="180"/>
  <c r="I54" i="180"/>
  <c r="N149" i="181"/>
  <c r="W565" i="181"/>
  <c r="G517" i="173"/>
  <c r="N466" i="181"/>
  <c r="R240" i="185"/>
  <c r="N324" i="185"/>
  <c r="B516" i="171"/>
  <c r="R140" i="177"/>
  <c r="G421" i="167"/>
  <c r="N467" i="173"/>
  <c r="F245" i="177"/>
  <c r="N592" i="177"/>
  <c r="J116" i="181"/>
  <c r="L115" i="172"/>
  <c r="C422" i="177"/>
  <c r="L76" i="184"/>
  <c r="R573" i="177"/>
  <c r="F142" i="164"/>
  <c r="J56" i="172"/>
  <c r="F96" i="177"/>
  <c r="AA140" i="174"/>
  <c r="F168" i="173"/>
  <c r="V85" i="174"/>
  <c r="I140" i="168"/>
  <c r="F36" i="176"/>
  <c r="L139" i="176"/>
  <c r="K19" i="180"/>
  <c r="J16" i="171"/>
  <c r="E24" i="184"/>
  <c r="C515" i="171"/>
  <c r="J12" i="176"/>
  <c r="C568" i="169"/>
  <c r="J515" i="157"/>
  <c r="V220" i="173"/>
  <c r="K134" i="176"/>
  <c r="N349" i="157"/>
  <c r="C91" i="171"/>
  <c r="E87" i="176"/>
  <c r="O41" i="185"/>
  <c r="O268" i="167"/>
  <c r="J65" i="166"/>
  <c r="K144" i="169"/>
  <c r="N320" i="185"/>
  <c r="C94" i="177"/>
  <c r="C120" i="173"/>
  <c r="F128" i="176"/>
  <c r="G291" i="177"/>
  <c r="N471" i="157"/>
  <c r="F343" i="166"/>
  <c r="L58" i="184"/>
  <c r="W319" i="169"/>
  <c r="C419" i="167"/>
  <c r="J248" i="157"/>
  <c r="AA36" i="174"/>
  <c r="C198" i="177"/>
  <c r="C269" i="157"/>
  <c r="J124" i="167"/>
  <c r="W197" i="181"/>
  <c r="G248" i="181"/>
  <c r="N221" i="166"/>
  <c r="F119" i="173"/>
  <c r="J111" i="172"/>
  <c r="O473" i="166"/>
  <c r="R243" i="171"/>
  <c r="B320" i="177"/>
  <c r="O270" i="167"/>
  <c r="L107" i="176"/>
  <c r="R15" i="181"/>
  <c r="W271" i="177"/>
  <c r="K420" i="167"/>
  <c r="O43" i="185"/>
  <c r="J223" i="169"/>
  <c r="V244" i="157"/>
  <c r="C224" i="169"/>
  <c r="V198" i="185"/>
  <c r="F136" i="176"/>
  <c r="G441" i="171"/>
  <c r="S498" i="166"/>
  <c r="AA11" i="178"/>
  <c r="G316" i="171"/>
  <c r="I28" i="180"/>
  <c r="V97" i="173"/>
  <c r="G93" i="174"/>
  <c r="I63" i="176"/>
  <c r="J47" i="157"/>
  <c r="C540" i="181"/>
  <c r="V347" i="177"/>
  <c r="L103" i="180"/>
  <c r="C399" i="177"/>
  <c r="R565" i="177"/>
  <c r="G343" i="185"/>
  <c r="G125" i="174"/>
  <c r="O23" i="185"/>
  <c r="V394" i="171"/>
  <c r="K268" i="181"/>
  <c r="W224" i="177"/>
  <c r="R340" i="185"/>
  <c r="N497" i="171"/>
  <c r="W390" i="171"/>
  <c r="J42" i="188"/>
  <c r="K149" i="172"/>
  <c r="N45" i="166"/>
  <c r="F77" i="127"/>
  <c r="R449" i="173"/>
  <c r="K74" i="188"/>
  <c r="AA65" i="174"/>
  <c r="W471" i="185"/>
  <c r="O194" i="177"/>
  <c r="S399" i="177"/>
  <c r="I50" i="170"/>
  <c r="G10" i="156"/>
  <c r="N316" i="167"/>
  <c r="G270" i="171"/>
  <c r="J133" i="180"/>
  <c r="F147" i="173"/>
  <c r="I59" i="176"/>
  <c r="AA112" i="186"/>
  <c r="E107" i="170"/>
  <c r="AA103" i="150"/>
  <c r="R91" i="177"/>
  <c r="W441" i="177"/>
  <c r="J135" i="180"/>
  <c r="C394" i="171"/>
  <c r="V468" i="177"/>
  <c r="K81" i="176"/>
  <c r="W319" i="173"/>
  <c r="F125" i="180"/>
  <c r="J52" i="180"/>
  <c r="O167" i="167"/>
  <c r="K224" i="171"/>
  <c r="R373" i="169"/>
  <c r="W66" i="181"/>
  <c r="E100" i="172"/>
  <c r="W323" i="173"/>
  <c r="G323" i="169"/>
  <c r="W398" i="167"/>
  <c r="F291" i="171"/>
  <c r="B40" i="169"/>
  <c r="N596" i="177"/>
  <c r="C23" i="181"/>
  <c r="V595" i="181"/>
  <c r="N124" i="173"/>
  <c r="O473" i="173"/>
  <c r="R247" i="173"/>
  <c r="N299" i="177"/>
  <c r="B517" i="173"/>
  <c r="J131" i="164"/>
  <c r="J102" i="176"/>
  <c r="L89" i="174"/>
  <c r="I52" i="176"/>
  <c r="G547" i="173"/>
  <c r="E24" i="164"/>
  <c r="O217" i="171"/>
  <c r="K245" i="181"/>
  <c r="R417" i="177"/>
  <c r="Q10" i="182"/>
  <c r="R44" i="181"/>
  <c r="K290" i="173"/>
  <c r="K91" i="171"/>
  <c r="F139" i="168"/>
  <c r="L88" i="174"/>
  <c r="J21" i="176"/>
  <c r="J73" i="181"/>
  <c r="L120" i="176"/>
  <c r="C122" i="173"/>
  <c r="V15" i="173"/>
  <c r="K221" i="171"/>
  <c r="C371" i="167"/>
  <c r="F116" i="177"/>
  <c r="S341" i="173"/>
  <c r="G91" i="174"/>
  <c r="L130" i="172"/>
  <c r="W199" i="169"/>
  <c r="V118" i="169"/>
  <c r="C42" i="166"/>
  <c r="W166" i="171"/>
  <c r="V122" i="174"/>
  <c r="E133" i="164"/>
  <c r="V291" i="181"/>
  <c r="E144" i="172"/>
  <c r="F119" i="171"/>
  <c r="W290" i="171"/>
  <c r="O296" i="181"/>
  <c r="L142" i="174"/>
  <c r="G299" i="177"/>
  <c r="B67" i="181"/>
  <c r="G346" i="157"/>
  <c r="W441" i="171"/>
  <c r="N72" i="177"/>
  <c r="R443" i="181"/>
  <c r="V469" i="169"/>
  <c r="K518" i="181"/>
  <c r="F393" i="171"/>
  <c r="W168" i="181"/>
  <c r="B593" i="173"/>
  <c r="V93" i="181"/>
  <c r="N216" i="166"/>
  <c r="V269" i="169"/>
  <c r="G173" i="173"/>
  <c r="I138" i="164"/>
  <c r="N448" i="177"/>
  <c r="V544" i="166"/>
  <c r="W220" i="167"/>
  <c r="W268" i="177"/>
  <c r="L121" i="182"/>
  <c r="F517" i="157"/>
  <c r="F65" i="168"/>
  <c r="N574" i="173"/>
  <c r="I123" i="180"/>
  <c r="B474" i="181"/>
  <c r="R168" i="167"/>
  <c r="K87" i="184"/>
  <c r="V595" i="177"/>
  <c r="O371" i="177"/>
  <c r="K523" i="173"/>
  <c r="K593" i="173"/>
  <c r="N97" i="173"/>
  <c r="F67" i="172"/>
  <c r="L90" i="176"/>
  <c r="S397" i="169"/>
  <c r="S519" i="181"/>
  <c r="N574" i="181"/>
  <c r="G123" i="182"/>
  <c r="I110" i="180"/>
  <c r="E44" i="172"/>
  <c r="K171" i="173"/>
  <c r="N421" i="177"/>
  <c r="O573" i="169"/>
  <c r="F496" i="173"/>
  <c r="E143" i="170"/>
  <c r="R399" i="173"/>
  <c r="F98" i="184"/>
  <c r="J55" i="170"/>
  <c r="J63" i="170"/>
  <c r="G143" i="185"/>
  <c r="F99" i="173"/>
  <c r="C392" i="166"/>
  <c r="K121" i="172"/>
  <c r="V104" i="174"/>
  <c r="F112" i="184"/>
  <c r="R192" i="167"/>
  <c r="Q126" i="178"/>
  <c r="E20" i="172"/>
  <c r="J76" i="170"/>
  <c r="G53" i="178"/>
  <c r="AA34" i="174"/>
  <c r="R445" i="177"/>
  <c r="O72" i="171"/>
  <c r="O16" i="171"/>
  <c r="W468" i="181"/>
  <c r="W443" i="185"/>
  <c r="F16" i="181"/>
  <c r="V67" i="178"/>
  <c r="G223" i="173"/>
  <c r="G519" i="173"/>
  <c r="O467" i="173"/>
  <c r="J324" i="171"/>
  <c r="V65" i="171"/>
  <c r="K70" i="177"/>
  <c r="C370" i="181"/>
  <c r="G144" i="167"/>
  <c r="N171" i="166"/>
  <c r="O448" i="177"/>
  <c r="I99" i="176"/>
  <c r="L25" i="180"/>
  <c r="S442" i="171"/>
  <c r="K265" i="173"/>
  <c r="S491" i="157"/>
  <c r="W490" i="157"/>
  <c r="V443" i="173"/>
  <c r="C369" i="181"/>
  <c r="O18" i="177"/>
  <c r="O19" i="177"/>
  <c r="R340" i="167"/>
  <c r="N297" i="169"/>
  <c r="Q48" i="178"/>
  <c r="G144" i="185"/>
  <c r="I43" i="176"/>
  <c r="Q151" i="150"/>
  <c r="I142" i="176"/>
  <c r="I60" i="176"/>
  <c r="N474" i="171"/>
  <c r="L83" i="172"/>
  <c r="B116" i="171"/>
  <c r="J549" i="171"/>
  <c r="V520" i="177"/>
  <c r="W372" i="167"/>
  <c r="E55" i="176"/>
  <c r="I96" i="170"/>
  <c r="F94" i="172"/>
  <c r="F42" i="172"/>
  <c r="G31" i="174"/>
  <c r="J541" i="157"/>
  <c r="E100" i="176"/>
  <c r="F248" i="181"/>
  <c r="G41" i="173"/>
  <c r="J295" i="177"/>
  <c r="B120" i="177"/>
  <c r="J105" i="180"/>
  <c r="N195" i="177"/>
  <c r="K365" i="177"/>
  <c r="E50" i="170"/>
  <c r="W241" i="173"/>
  <c r="F92" i="180"/>
  <c r="V115" i="185"/>
  <c r="W315" i="173"/>
  <c r="I144" i="172"/>
  <c r="J498" i="157"/>
  <c r="B517" i="167"/>
  <c r="N520" i="177"/>
  <c r="W23" i="157"/>
  <c r="E95" i="180"/>
  <c r="S399" i="173"/>
  <c r="J595" i="173"/>
  <c r="R471" i="177"/>
  <c r="O197" i="177"/>
  <c r="C148" i="166"/>
  <c r="R15" i="173"/>
  <c r="E34" i="164"/>
  <c r="J598" i="167"/>
  <c r="L10" i="150"/>
  <c r="K93" i="171"/>
  <c r="C518" i="169"/>
  <c r="C593" i="173"/>
  <c r="N549" i="171"/>
  <c r="F59" i="170"/>
  <c r="R423" i="177"/>
  <c r="B441" i="173"/>
  <c r="V599" i="177"/>
  <c r="K521" i="169"/>
  <c r="V111" i="178"/>
  <c r="B448" i="177"/>
  <c r="K80" i="172"/>
  <c r="G292" i="181"/>
  <c r="K49" i="157"/>
  <c r="E105" i="168"/>
  <c r="E135" i="164"/>
  <c r="J315" i="171"/>
  <c r="W472" i="185"/>
  <c r="O369" i="177"/>
  <c r="N544" i="177"/>
  <c r="S174" i="167"/>
  <c r="J90" i="173"/>
  <c r="R397" i="177"/>
  <c r="C568" i="171"/>
  <c r="J65" i="176"/>
  <c r="B491" i="177"/>
  <c r="N299" i="181"/>
  <c r="C249" i="177"/>
  <c r="L127" i="170"/>
  <c r="O245" i="185"/>
  <c r="C574" i="171"/>
  <c r="N265" i="177"/>
  <c r="S174" i="171"/>
  <c r="G66" i="177"/>
  <c r="K18" i="184"/>
  <c r="N69" i="169"/>
  <c r="G467" i="169"/>
  <c r="N547" i="181"/>
  <c r="G122" i="182"/>
  <c r="F73" i="169"/>
  <c r="C194" i="173"/>
  <c r="W66" i="171"/>
  <c r="G468" i="177"/>
  <c r="E117" i="176"/>
  <c r="R494" i="185"/>
  <c r="F446" i="167"/>
  <c r="R197" i="177"/>
  <c r="K122" i="168"/>
  <c r="R248" i="171"/>
  <c r="B449" i="166"/>
  <c r="F442" i="167"/>
  <c r="AA94" i="182"/>
  <c r="F216" i="166"/>
  <c r="G521" i="157"/>
  <c r="V191" i="157"/>
  <c r="W222" i="157"/>
  <c r="I58" i="164"/>
  <c r="V108" i="182"/>
  <c r="N567" i="169"/>
  <c r="N391" i="171"/>
  <c r="S91" i="171"/>
  <c r="W424" i="171"/>
  <c r="R521" i="177"/>
  <c r="F116" i="185"/>
  <c r="N495" i="171"/>
  <c r="C467" i="166"/>
  <c r="C295" i="169"/>
  <c r="G392" i="173"/>
  <c r="V15" i="169"/>
  <c r="K165" i="167"/>
  <c r="G368" i="181"/>
  <c r="V269" i="181"/>
  <c r="B499" i="171"/>
  <c r="B341" i="173"/>
  <c r="O393" i="171"/>
  <c r="W396" i="166"/>
  <c r="K220" i="169"/>
  <c r="K137" i="164"/>
  <c r="B472" i="171"/>
  <c r="B324" i="169"/>
  <c r="S519" i="171"/>
  <c r="S219" i="177"/>
  <c r="F17" i="168"/>
  <c r="J193" i="185"/>
  <c r="R342" i="173"/>
  <c r="C470" i="181"/>
  <c r="J65" i="172"/>
  <c r="K23" i="184"/>
  <c r="C398" i="171"/>
  <c r="B594" i="173"/>
  <c r="S594" i="169"/>
  <c r="E11" i="184"/>
  <c r="L140" i="172"/>
  <c r="I76" i="176"/>
  <c r="F41" i="176"/>
  <c r="W316" i="177"/>
  <c r="O420" i="177"/>
  <c r="J541" i="177"/>
  <c r="S597" i="169"/>
  <c r="S217" i="173"/>
  <c r="S367" i="171"/>
  <c r="F59" i="180"/>
  <c r="C91" i="167"/>
  <c r="J215" i="173"/>
  <c r="C23" i="185"/>
  <c r="J89" i="168"/>
  <c r="Q122" i="156"/>
  <c r="J41" i="176"/>
  <c r="G572" i="177"/>
  <c r="F423" i="173"/>
  <c r="J45" i="170"/>
  <c r="B94" i="169"/>
  <c r="J109" i="176"/>
  <c r="C397" i="173"/>
  <c r="R74" i="166"/>
  <c r="K41" i="176"/>
  <c r="K594" i="177"/>
  <c r="B366" i="167"/>
  <c r="G341" i="169"/>
  <c r="K17" i="171"/>
  <c r="V74" i="178"/>
  <c r="O198" i="181"/>
  <c r="J52" i="164"/>
  <c r="F44" i="170"/>
  <c r="R571" i="177"/>
  <c r="B96" i="181"/>
  <c r="N565" i="177"/>
  <c r="G119" i="171"/>
  <c r="F47" i="166"/>
  <c r="R70" i="166"/>
  <c r="V94" i="178"/>
  <c r="B218" i="177"/>
  <c r="S218" i="169"/>
  <c r="AA141" i="156"/>
  <c r="K96" i="177"/>
  <c r="K317" i="167"/>
  <c r="I82" i="176"/>
  <c r="K22" i="166"/>
  <c r="F107" i="164"/>
  <c r="N117" i="171"/>
  <c r="K593" i="171"/>
  <c r="K418" i="167"/>
  <c r="F370" i="185"/>
  <c r="K32" i="172"/>
  <c r="N165" i="189"/>
  <c r="F70" i="173"/>
  <c r="F472" i="173"/>
  <c r="R249" i="169"/>
  <c r="W545" i="169"/>
  <c r="R540" i="171"/>
  <c r="F118" i="185"/>
  <c r="E58" i="184"/>
  <c r="S472" i="181"/>
  <c r="R244" i="166"/>
  <c r="L87" i="172"/>
  <c r="W121" i="173"/>
  <c r="O568" i="157"/>
  <c r="V141" i="181"/>
  <c r="G423" i="169"/>
  <c r="G64" i="174"/>
  <c r="J518" i="173"/>
  <c r="W443" i="181"/>
  <c r="R247" i="157"/>
  <c r="R492" i="167"/>
  <c r="S471" i="171"/>
  <c r="B440" i="169"/>
  <c r="C473" i="157"/>
  <c r="F246" i="157"/>
  <c r="K449" i="169"/>
  <c r="B46" i="157"/>
  <c r="V346" i="177"/>
  <c r="J29" i="176"/>
  <c r="O315" i="157"/>
  <c r="S223" i="171"/>
  <c r="C224" i="157"/>
  <c r="R70" i="181"/>
  <c r="O215" i="173"/>
  <c r="V567" i="169"/>
  <c r="K69" i="168"/>
  <c r="C424" i="177"/>
  <c r="N245" i="157"/>
  <c r="V224" i="169"/>
  <c r="L137" i="168"/>
  <c r="V108" i="150"/>
  <c r="N95" i="157"/>
  <c r="V19" i="177"/>
  <c r="O65" i="167"/>
  <c r="J424" i="157"/>
  <c r="G190" i="177"/>
  <c r="N240" i="171"/>
  <c r="G469" i="185"/>
  <c r="W298" i="173"/>
  <c r="W516" i="169"/>
  <c r="V168" i="167"/>
  <c r="V44" i="169"/>
  <c r="J490" i="173"/>
  <c r="K94" i="168"/>
  <c r="L59" i="170"/>
  <c r="I136" i="184"/>
  <c r="W422" i="166"/>
  <c r="J146" i="168"/>
  <c r="K114" i="180"/>
  <c r="N392" i="167"/>
  <c r="C92" i="185"/>
  <c r="K240" i="171"/>
  <c r="E29" i="172"/>
  <c r="K149" i="168"/>
  <c r="Q31" i="182"/>
  <c r="C392" i="171"/>
  <c r="K19" i="170"/>
  <c r="V173" i="173"/>
  <c r="L144" i="170"/>
  <c r="F28" i="172"/>
  <c r="F20" i="177"/>
  <c r="W96" i="185"/>
  <c r="I6" i="164"/>
  <c r="N571" i="171"/>
  <c r="F223" i="169"/>
  <c r="V72" i="174"/>
  <c r="S471" i="177"/>
  <c r="N241" i="177"/>
  <c r="K59" i="172"/>
  <c r="C565" i="177"/>
  <c r="J148" i="166"/>
  <c r="W121" i="157"/>
  <c r="V266" i="157"/>
  <c r="F246" i="177"/>
  <c r="S547" i="169"/>
  <c r="I31" i="180"/>
  <c r="C246" i="171"/>
  <c r="I51" i="170"/>
  <c r="AA34" i="178"/>
  <c r="N194" i="181"/>
  <c r="G297" i="177"/>
  <c r="F96" i="180"/>
  <c r="N69" i="185"/>
  <c r="G91" i="167"/>
  <c r="L25" i="172"/>
  <c r="G7" i="182"/>
  <c r="E32" i="176"/>
  <c r="G365" i="177"/>
  <c r="Q16" i="178"/>
  <c r="R219" i="173"/>
  <c r="AA90" i="150"/>
  <c r="C344" i="169"/>
  <c r="E120" i="176"/>
  <c r="O93" i="173"/>
  <c r="Q91" i="178"/>
  <c r="B391" i="177"/>
  <c r="F133" i="168"/>
  <c r="K22" i="185"/>
  <c r="F549" i="167"/>
  <c r="N320" i="171"/>
  <c r="R546" i="166"/>
  <c r="V467" i="181"/>
  <c r="V148" i="167"/>
  <c r="E128" i="176"/>
  <c r="W65" i="173"/>
  <c r="G367" i="173"/>
  <c r="C147" i="177"/>
  <c r="J36" i="180"/>
  <c r="G240" i="171"/>
  <c r="C595" i="166"/>
  <c r="F120" i="170"/>
  <c r="K247" i="177"/>
  <c r="J192" i="171"/>
  <c r="O266" i="171"/>
  <c r="N172" i="181"/>
  <c r="N92" i="173"/>
  <c r="K393" i="177"/>
  <c r="O241" i="173"/>
  <c r="V190" i="167"/>
  <c r="N298" i="173"/>
  <c r="AA47" i="174"/>
  <c r="S424" i="177"/>
  <c r="L56" i="168"/>
  <c r="B395" i="173"/>
  <c r="G147" i="169"/>
  <c r="K127" i="176"/>
  <c r="F446" i="177"/>
  <c r="F569" i="157"/>
  <c r="V68" i="169"/>
  <c r="G521" i="166"/>
  <c r="G249" i="177"/>
  <c r="S18" i="167"/>
  <c r="C417" i="169"/>
  <c r="J440" i="177"/>
  <c r="S524" i="177"/>
  <c r="O492" i="173"/>
  <c r="C142" i="167"/>
  <c r="F193" i="171"/>
  <c r="I34" i="170"/>
  <c r="AA147" i="182"/>
  <c r="J125" i="184"/>
  <c r="W595" i="169"/>
  <c r="K36" i="168"/>
  <c r="C169" i="177"/>
  <c r="O567" i="177"/>
  <c r="J107" i="164"/>
  <c r="J44" i="173"/>
  <c r="G318" i="171"/>
  <c r="O40" i="169"/>
  <c r="J42" i="180"/>
  <c r="F115" i="176"/>
  <c r="K597" i="166"/>
  <c r="C293" i="177"/>
  <c r="N18" i="171"/>
  <c r="S46" i="177"/>
  <c r="J141" i="166"/>
  <c r="I103" i="172"/>
  <c r="K490" i="181"/>
  <c r="B40" i="177"/>
  <c r="N416" i="157"/>
  <c r="K33" i="172"/>
  <c r="F81" i="164"/>
  <c r="K25" i="170"/>
  <c r="F98" i="185"/>
  <c r="G474" i="169"/>
  <c r="E82" i="176"/>
  <c r="I68" i="170"/>
  <c r="F274" i="177"/>
  <c r="S215" i="185"/>
  <c r="G394" i="173"/>
  <c r="K373" i="181"/>
  <c r="J598" i="169"/>
  <c r="O173" i="173"/>
  <c r="B366" i="171"/>
  <c r="K94" i="171"/>
  <c r="V271" i="167"/>
  <c r="I34" i="176"/>
  <c r="B124" i="177"/>
  <c r="W168" i="166"/>
  <c r="G143" i="174"/>
  <c r="C48" i="169"/>
  <c r="J541" i="167"/>
  <c r="O594" i="173"/>
  <c r="K19" i="171"/>
  <c r="W18" i="171"/>
  <c r="B123" i="166"/>
  <c r="R141" i="177"/>
  <c r="K294" i="166"/>
  <c r="B223" i="173"/>
  <c r="V145" i="174"/>
  <c r="E68" i="176"/>
  <c r="K66" i="181"/>
  <c r="C540" i="173"/>
  <c r="I97" i="172"/>
  <c r="I25" i="176"/>
  <c r="C70" i="171"/>
  <c r="J97" i="180"/>
  <c r="B516" i="166"/>
  <c r="I10" i="168"/>
  <c r="B442" i="169"/>
  <c r="J299" i="181"/>
  <c r="E74" i="176"/>
  <c r="B47" i="177"/>
  <c r="K465" i="169"/>
  <c r="B572" i="181"/>
  <c r="F469" i="166"/>
  <c r="G422" i="181"/>
  <c r="G245" i="173"/>
  <c r="R90" i="173"/>
  <c r="G20" i="166"/>
  <c r="J199" i="177"/>
  <c r="V368" i="157"/>
  <c r="S169" i="173"/>
  <c r="V440" i="171"/>
  <c r="N543" i="173"/>
  <c r="K11" i="176"/>
  <c r="K566" i="157"/>
  <c r="C574" i="173"/>
  <c r="R171" i="169"/>
  <c r="J366" i="181"/>
  <c r="O171" i="169"/>
  <c r="B416" i="171"/>
  <c r="B173" i="173"/>
  <c r="J10" i="180"/>
  <c r="K107" i="170"/>
  <c r="W144" i="181"/>
  <c r="R543" i="173"/>
  <c r="S297" i="171"/>
  <c r="K468" i="177"/>
  <c r="O347" i="189"/>
  <c r="W370" i="177"/>
  <c r="N342" i="167"/>
  <c r="C473" i="173"/>
  <c r="B42" i="166"/>
  <c r="C166" i="173"/>
  <c r="J21" i="171"/>
  <c r="R119" i="185"/>
  <c r="K197" i="169"/>
  <c r="J141" i="173"/>
  <c r="R349" i="171"/>
  <c r="O41" i="167"/>
  <c r="K470" i="167"/>
  <c r="K170" i="177"/>
  <c r="F442" i="173"/>
  <c r="J94" i="169"/>
  <c r="R446" i="157"/>
  <c r="S48" i="177"/>
  <c r="V96" i="173"/>
  <c r="C198" i="171"/>
  <c r="K145" i="166"/>
  <c r="R298" i="171"/>
  <c r="G194" i="169"/>
  <c r="S167" i="177"/>
  <c r="K96" i="181"/>
  <c r="B167" i="157"/>
  <c r="G149" i="178"/>
  <c r="S522" i="173"/>
  <c r="F515" i="173"/>
  <c r="L29" i="178"/>
  <c r="W420" i="185"/>
  <c r="Q36" i="174"/>
  <c r="L106" i="174"/>
  <c r="W419" i="169"/>
  <c r="B496" i="173"/>
  <c r="S465" i="167"/>
  <c r="I36" i="164"/>
  <c r="S499" i="173"/>
  <c r="J219" i="185"/>
  <c r="S497" i="166"/>
  <c r="F393" i="185"/>
  <c r="J48" i="170"/>
  <c r="V365" i="169"/>
  <c r="N323" i="167"/>
  <c r="F96" i="167"/>
  <c r="I37" i="188"/>
  <c r="F172" i="169"/>
  <c r="J43" i="157"/>
  <c r="F86" i="172"/>
  <c r="S573" i="166"/>
  <c r="L134" i="180"/>
  <c r="R218" i="177"/>
  <c r="K269" i="173"/>
  <c r="L67" i="170"/>
  <c r="L99" i="168"/>
  <c r="N249" i="181"/>
  <c r="G321" i="171"/>
  <c r="AA124" i="174"/>
  <c r="W266" i="169"/>
  <c r="E54" i="170"/>
  <c r="B574" i="171"/>
  <c r="N348" i="166"/>
  <c r="B90" i="171"/>
  <c r="O269" i="177"/>
  <c r="J299" i="166"/>
  <c r="O240" i="157"/>
  <c r="V13" i="178"/>
  <c r="R140" i="167"/>
  <c r="K198" i="173"/>
  <c r="W93" i="166"/>
  <c r="C272" i="181"/>
  <c r="O248" i="169"/>
  <c r="K44" i="177"/>
  <c r="C594" i="166"/>
  <c r="F56" i="164"/>
  <c r="I101" i="172"/>
  <c r="W247" i="157"/>
  <c r="V223" i="173"/>
  <c r="L75" i="174"/>
  <c r="J515" i="171"/>
  <c r="G67" i="174"/>
  <c r="W340" i="169"/>
  <c r="R394" i="169"/>
  <c r="O415" i="171"/>
  <c r="AA26" i="174"/>
  <c r="C596" i="171"/>
  <c r="J49" i="168"/>
  <c r="G573" i="169"/>
  <c r="L68" i="172"/>
  <c r="W343" i="171"/>
  <c r="B349" i="171"/>
  <c r="O269" i="173"/>
  <c r="F116" i="176"/>
  <c r="K115" i="171"/>
  <c r="N573" i="167"/>
  <c r="L75" i="164"/>
  <c r="J517" i="171"/>
  <c r="G170" i="167"/>
  <c r="K86" i="168"/>
  <c r="G96" i="177"/>
  <c r="J215" i="177"/>
  <c r="L112" i="168"/>
  <c r="R471" i="171"/>
  <c r="N94" i="181"/>
  <c r="F95" i="171"/>
  <c r="N245" i="177"/>
  <c r="J132" i="170"/>
  <c r="L67" i="178"/>
  <c r="I18" i="180"/>
  <c r="N40" i="177"/>
  <c r="K20" i="184"/>
  <c r="I28" i="172"/>
  <c r="C445" i="171"/>
  <c r="E71" i="176"/>
  <c r="I95" i="170"/>
  <c r="C215" i="171"/>
  <c r="L73" i="156"/>
  <c r="W245" i="185"/>
  <c r="F345" i="177"/>
  <c r="B71" i="166"/>
  <c r="R146" i="177"/>
  <c r="R541" i="173"/>
  <c r="K570" i="173"/>
  <c r="L74" i="178"/>
  <c r="K146" i="164"/>
  <c r="G294" i="167"/>
  <c r="K443" i="173"/>
  <c r="G390" i="177"/>
  <c r="B295" i="171"/>
  <c r="J101" i="176"/>
  <c r="W240" i="171"/>
  <c r="R521" i="171"/>
  <c r="E33" i="172"/>
  <c r="F8" i="176"/>
  <c r="W593" i="171"/>
  <c r="S548" i="169"/>
  <c r="K86" i="176"/>
  <c r="C421" i="181"/>
  <c r="V419" i="171"/>
  <c r="V45" i="178"/>
  <c r="F105" i="180"/>
  <c r="J13" i="180"/>
  <c r="K165" i="173"/>
  <c r="L111" i="170"/>
  <c r="G86" i="178"/>
  <c r="R543" i="185"/>
  <c r="O495" i="171"/>
  <c r="B68" i="173"/>
  <c r="J68" i="181"/>
  <c r="K367" i="185"/>
  <c r="K16" i="157"/>
  <c r="S116" i="171"/>
  <c r="F442" i="177"/>
  <c r="F466" i="169"/>
  <c r="F46" i="166"/>
  <c r="E116" i="170"/>
  <c r="L39" i="184"/>
  <c r="F541" i="177"/>
  <c r="W71" i="167"/>
  <c r="O540" i="157"/>
  <c r="L87" i="182"/>
  <c r="S197" i="185"/>
  <c r="R596" i="169"/>
  <c r="G36" i="178"/>
  <c r="V368" i="177"/>
  <c r="J103" i="170"/>
  <c r="L54" i="172"/>
  <c r="W448" i="173"/>
  <c r="L141" i="186"/>
  <c r="W242" i="185"/>
  <c r="I132" i="172"/>
  <c r="L26" i="174"/>
  <c r="F196" i="169"/>
  <c r="J93" i="184"/>
  <c r="C345" i="181"/>
  <c r="J66" i="189"/>
  <c r="Q123" i="178"/>
  <c r="C447" i="166"/>
  <c r="E149" i="168"/>
  <c r="W118" i="171"/>
  <c r="F141" i="168"/>
  <c r="Q131" i="156"/>
  <c r="F521" i="171"/>
  <c r="C365" i="169"/>
  <c r="K372" i="181"/>
  <c r="R146" i="167"/>
  <c r="O140" i="177"/>
  <c r="R520" i="171"/>
  <c r="N367" i="173"/>
  <c r="R24" i="181"/>
  <c r="O322" i="177"/>
  <c r="J171" i="169"/>
  <c r="K170" i="171"/>
  <c r="E33" i="180"/>
  <c r="R297" i="177"/>
  <c r="O324" i="173"/>
  <c r="B347" i="169"/>
  <c r="R173" i="185"/>
  <c r="L118" i="180"/>
  <c r="L126" i="180"/>
  <c r="W120" i="169"/>
  <c r="W216" i="181"/>
  <c r="K30" i="164"/>
  <c r="O494" i="173"/>
  <c r="J46" i="167"/>
  <c r="K419" i="185"/>
  <c r="J248" i="171"/>
  <c r="F467" i="185"/>
  <c r="B492" i="177"/>
  <c r="E129" i="172"/>
  <c r="C117" i="181"/>
  <c r="V542" i="169"/>
  <c r="W15" i="171"/>
  <c r="O147" i="171"/>
  <c r="J216" i="181"/>
  <c r="G443" i="167"/>
  <c r="C444" i="166"/>
  <c r="V56" i="178"/>
  <c r="G244" i="169"/>
  <c r="F17" i="176"/>
  <c r="S121" i="177"/>
  <c r="R370" i="181"/>
  <c r="J89" i="176"/>
  <c r="O267" i="173"/>
  <c r="C168" i="171"/>
  <c r="L55" i="174"/>
  <c r="S344" i="171"/>
  <c r="S219" i="185"/>
  <c r="F491" i="185"/>
  <c r="K87" i="176"/>
  <c r="R540" i="177"/>
  <c r="S418" i="169"/>
  <c r="V545" i="177"/>
  <c r="C599" i="177"/>
  <c r="S394" i="171"/>
  <c r="G269" i="167"/>
  <c r="S96" i="166"/>
  <c r="B171" i="171"/>
  <c r="K392" i="171"/>
  <c r="I128" i="176"/>
  <c r="C216" i="157"/>
  <c r="L84" i="170"/>
  <c r="O42" i="169"/>
  <c r="V144" i="166"/>
  <c r="F540" i="171"/>
  <c r="F449" i="177"/>
  <c r="I103" i="188"/>
  <c r="L105" i="172"/>
  <c r="O98" i="166"/>
  <c r="E122" i="180"/>
  <c r="I12" i="184"/>
  <c r="L135" i="172"/>
  <c r="V224" i="173"/>
  <c r="G69" i="173"/>
  <c r="O317" i="173"/>
  <c r="L69" i="176"/>
  <c r="C16" i="157"/>
  <c r="J472" i="167"/>
  <c r="V499" i="171"/>
  <c r="C20" i="169"/>
  <c r="K29" i="168"/>
  <c r="N24" i="166"/>
  <c r="L87" i="156"/>
  <c r="J98" i="177"/>
  <c r="L83" i="164"/>
  <c r="W190" i="173"/>
  <c r="R243" i="173"/>
  <c r="N423" i="171"/>
  <c r="O247" i="167"/>
  <c r="F128" i="170"/>
  <c r="C348" i="171"/>
  <c r="J317" i="166"/>
  <c r="J19" i="168"/>
  <c r="AA113" i="178"/>
  <c r="C565" i="173"/>
  <c r="W347" i="167"/>
  <c r="W220" i="173"/>
  <c r="O66" i="173"/>
  <c r="O592" i="169"/>
  <c r="K545" i="171"/>
  <c r="J47" i="169"/>
  <c r="G73" i="169"/>
  <c r="L145" i="180"/>
  <c r="W316" i="167"/>
  <c r="AA149" i="174"/>
  <c r="C473" i="171"/>
  <c r="R190" i="169"/>
  <c r="K544" i="157"/>
  <c r="B445" i="167"/>
  <c r="K22" i="177"/>
  <c r="B97" i="157"/>
  <c r="F420" i="171"/>
  <c r="I61" i="176"/>
  <c r="O146" i="177"/>
  <c r="O593" i="173"/>
  <c r="K120" i="170"/>
  <c r="E85" i="180"/>
  <c r="Q83" i="156"/>
  <c r="K195" i="177"/>
  <c r="F7" i="176"/>
  <c r="I132" i="176"/>
  <c r="F93" i="181"/>
  <c r="E37" i="180"/>
  <c r="L35" i="170"/>
  <c r="N465" i="171"/>
  <c r="B220" i="171"/>
  <c r="G198" i="171"/>
  <c r="K149" i="166"/>
  <c r="S544" i="171"/>
  <c r="N324" i="177"/>
  <c r="J244" i="171"/>
  <c r="K598" i="166"/>
  <c r="L58" i="170"/>
  <c r="K132" i="168"/>
  <c r="N523" i="177"/>
  <c r="R241" i="171"/>
  <c r="O244" i="173"/>
  <c r="E91" i="188"/>
  <c r="F82" i="180"/>
  <c r="B391" i="181"/>
  <c r="G546" i="173"/>
  <c r="K395" i="177"/>
  <c r="O118" i="177"/>
  <c r="N294" i="169"/>
  <c r="F73" i="167"/>
  <c r="R199" i="157"/>
  <c r="S269" i="177"/>
  <c r="S421" i="167"/>
  <c r="N570" i="169"/>
  <c r="I72" i="184"/>
  <c r="C390" i="181"/>
  <c r="O343" i="169"/>
  <c r="O174" i="166"/>
  <c r="N115" i="169"/>
  <c r="C171" i="185"/>
  <c r="J441" i="171"/>
  <c r="F468" i="173"/>
  <c r="J48" i="171"/>
  <c r="V266" i="171"/>
  <c r="W394" i="171"/>
  <c r="G567" i="171"/>
  <c r="V569" i="157"/>
  <c r="O445" i="177"/>
  <c r="J542" i="171"/>
  <c r="W418" i="181"/>
  <c r="S446" i="157"/>
  <c r="W215" i="177"/>
  <c r="K42" i="170"/>
  <c r="J498" i="173"/>
  <c r="G47" i="186"/>
  <c r="R441" i="177"/>
  <c r="L28" i="180"/>
  <c r="C269" i="169"/>
  <c r="S144" i="181"/>
  <c r="B372" i="173"/>
  <c r="L45" i="180"/>
  <c r="N424" i="166"/>
  <c r="O592" i="173"/>
  <c r="I60" i="170"/>
  <c r="F144" i="180"/>
  <c r="O447" i="173"/>
  <c r="I15" i="180"/>
  <c r="J516" i="169"/>
  <c r="J369" i="166"/>
  <c r="K133" i="172"/>
  <c r="J196" i="167"/>
  <c r="G199" i="169"/>
  <c r="J498" i="177"/>
  <c r="N219" i="157"/>
  <c r="G568" i="185"/>
  <c r="K424" i="185"/>
  <c r="I52" i="172"/>
  <c r="W519" i="166"/>
  <c r="C99" i="185"/>
  <c r="N393" i="171"/>
  <c r="O22" i="171"/>
  <c r="N124" i="177"/>
  <c r="C574" i="166"/>
  <c r="L111" i="172"/>
  <c r="G35" i="156"/>
  <c r="F143" i="173"/>
  <c r="N318" i="173"/>
  <c r="B472" i="167"/>
  <c r="F174" i="177"/>
  <c r="F24" i="168"/>
  <c r="K64" i="172"/>
  <c r="C372" i="177"/>
  <c r="N90" i="171"/>
  <c r="W17" i="169"/>
  <c r="C474" i="157"/>
  <c r="V422" i="177"/>
  <c r="F29" i="170"/>
  <c r="I39" i="176"/>
  <c r="W173" i="167"/>
  <c r="C520" i="166"/>
  <c r="C543" i="167"/>
  <c r="C247" i="173"/>
  <c r="B165" i="181"/>
  <c r="V65" i="156"/>
  <c r="B391" i="171"/>
  <c r="J43" i="172"/>
  <c r="L70" i="170"/>
  <c r="N144" i="185"/>
  <c r="K42" i="172"/>
  <c r="AA12" i="182"/>
  <c r="C291" i="177"/>
  <c r="N394" i="157"/>
  <c r="L65" i="180"/>
  <c r="K117" i="181"/>
  <c r="B267" i="169"/>
  <c r="F372" i="171"/>
  <c r="S219" i="173"/>
  <c r="K25" i="172"/>
  <c r="S222" i="157"/>
  <c r="V591" i="171"/>
  <c r="S190" i="185"/>
  <c r="G349" i="177"/>
  <c r="L113" i="174"/>
  <c r="W346" i="171"/>
  <c r="S474" i="171"/>
  <c r="V366" i="185"/>
  <c r="F118" i="164"/>
  <c r="E47" i="176"/>
  <c r="V590" i="185"/>
  <c r="F322" i="171"/>
  <c r="F299" i="181"/>
  <c r="J98" i="173"/>
  <c r="S142" i="181"/>
  <c r="W517" i="171"/>
  <c r="J218" i="177"/>
  <c r="G468" i="169"/>
  <c r="S144" i="177"/>
  <c r="S148" i="167"/>
  <c r="F174" i="173"/>
  <c r="K322" i="181"/>
  <c r="N442" i="169"/>
  <c r="L33" i="174"/>
  <c r="S145" i="167"/>
  <c r="J134" i="172"/>
  <c r="J73" i="173"/>
  <c r="F217" i="173"/>
  <c r="J468" i="166"/>
  <c r="G317" i="173"/>
  <c r="G299" i="166"/>
  <c r="K148" i="157"/>
  <c r="B224" i="177"/>
  <c r="F221" i="171"/>
  <c r="V573" i="171"/>
  <c r="C296" i="167"/>
  <c r="N116" i="173"/>
  <c r="E75" i="180"/>
  <c r="F218" i="177"/>
  <c r="G120" i="177"/>
  <c r="R470" i="171"/>
  <c r="N193" i="167"/>
  <c r="R69" i="177"/>
  <c r="O594" i="167"/>
  <c r="N42" i="171"/>
  <c r="B93" i="173"/>
  <c r="G522" i="171"/>
  <c r="G46" i="177"/>
  <c r="F317" i="171"/>
  <c r="C144" i="173"/>
  <c r="K416" i="167"/>
  <c r="K393" i="173"/>
  <c r="L80" i="168"/>
  <c r="K220" i="173"/>
  <c r="J120" i="167"/>
  <c r="S166" i="166"/>
  <c r="F105" i="172"/>
  <c r="W142" i="173"/>
  <c r="N124" i="166"/>
  <c r="B519" i="171"/>
  <c r="F51" i="164"/>
  <c r="W65" i="181"/>
  <c r="K549" i="167"/>
  <c r="V516" i="181"/>
  <c r="AA142" i="174"/>
  <c r="R40" i="181"/>
  <c r="I57" i="176"/>
  <c r="AA15" i="186"/>
  <c r="L34" i="180"/>
  <c r="O549" i="177"/>
  <c r="F173" i="171"/>
  <c r="C546" i="181"/>
  <c r="K324" i="173"/>
  <c r="F140" i="177"/>
  <c r="K542" i="167"/>
  <c r="J145" i="173"/>
  <c r="J18" i="188"/>
  <c r="W397" i="173"/>
  <c r="V590" i="157"/>
  <c r="O149" i="157"/>
  <c r="W515" i="181"/>
  <c r="W247" i="177"/>
  <c r="G118" i="181"/>
  <c r="K149" i="176"/>
  <c r="F299" i="171"/>
  <c r="S340" i="169"/>
  <c r="S468" i="171"/>
  <c r="L122" i="172"/>
  <c r="V193" i="171"/>
  <c r="S121" i="173"/>
  <c r="B290" i="177"/>
  <c r="F120" i="173"/>
  <c r="J448" i="157"/>
  <c r="F39" i="172"/>
  <c r="R419" i="181"/>
  <c r="F468" i="177"/>
  <c r="N174" i="173"/>
  <c r="F110" i="164"/>
  <c r="R590" i="157"/>
  <c r="G442" i="171"/>
  <c r="J399" i="185"/>
  <c r="J571" i="169"/>
  <c r="I27" i="172"/>
  <c r="R246" i="173"/>
  <c r="V49" i="169"/>
  <c r="S21" i="173"/>
  <c r="R515" i="177"/>
  <c r="V51" i="178"/>
  <c r="L135" i="170"/>
  <c r="B470" i="173"/>
  <c r="L113" i="168"/>
  <c r="V170" i="167"/>
  <c r="F218" i="171"/>
  <c r="V569" i="171"/>
  <c r="F141" i="181"/>
  <c r="W191" i="157"/>
  <c r="K369" i="169"/>
  <c r="J15" i="167"/>
  <c r="R498" i="171"/>
  <c r="K540" i="177"/>
  <c r="G492" i="181"/>
  <c r="AA33" i="174"/>
  <c r="R142" i="171"/>
  <c r="B67" i="167"/>
  <c r="B470" i="171"/>
  <c r="C117" i="171"/>
  <c r="N449" i="181"/>
  <c r="F48" i="173"/>
  <c r="N117" i="177"/>
  <c r="F48" i="172"/>
  <c r="C248" i="171"/>
  <c r="O24" i="177"/>
  <c r="J273" i="177"/>
  <c r="J193" i="169"/>
  <c r="B318" i="157"/>
  <c r="G65" i="167"/>
  <c r="F33" i="168"/>
  <c r="I24" i="180"/>
  <c r="E108" i="172"/>
  <c r="S345" i="173"/>
  <c r="K48" i="173"/>
  <c r="O517" i="167"/>
  <c r="W397" i="181"/>
  <c r="N221" i="173"/>
  <c r="J74" i="177"/>
  <c r="C168" i="166"/>
  <c r="N467" i="167"/>
  <c r="S74" i="167"/>
  <c r="O570" i="177"/>
  <c r="K147" i="172"/>
  <c r="C492" i="167"/>
  <c r="G85" i="150"/>
  <c r="E73" i="170"/>
  <c r="W140" i="173"/>
  <c r="K15" i="185"/>
  <c r="K93" i="177"/>
  <c r="O548" i="177"/>
  <c r="AA145" i="174"/>
  <c r="F216" i="171"/>
  <c r="B245" i="167"/>
  <c r="K573" i="177"/>
  <c r="C496" i="169"/>
  <c r="N343" i="169"/>
  <c r="F45" i="184"/>
  <c r="F544" i="177"/>
  <c r="F91" i="180"/>
  <c r="W470" i="173"/>
  <c r="E81" i="170"/>
  <c r="W24" i="177"/>
  <c r="O94" i="171"/>
  <c r="N449" i="169"/>
  <c r="G14" i="174"/>
  <c r="V517" i="169"/>
  <c r="F546" i="167"/>
  <c r="K77" i="168"/>
  <c r="B423" i="169"/>
  <c r="J247" i="171"/>
  <c r="J107" i="176"/>
  <c r="E75" i="172"/>
  <c r="N141" i="169"/>
  <c r="E58" i="168"/>
  <c r="B371" i="173"/>
  <c r="S291" i="173"/>
  <c r="G121" i="181"/>
  <c r="C592" i="173"/>
  <c r="J41" i="157"/>
  <c r="G374" i="169"/>
  <c r="S40" i="169"/>
  <c r="V53" i="174"/>
  <c r="C417" i="185"/>
  <c r="N370" i="167"/>
  <c r="I23" i="184"/>
  <c r="R197" i="173"/>
  <c r="O567" i="157"/>
  <c r="F368" i="171"/>
  <c r="O216" i="167"/>
  <c r="S516" i="181"/>
  <c r="B66" i="167"/>
  <c r="V319" i="166"/>
  <c r="V170" i="185"/>
  <c r="O399" i="177"/>
  <c r="K469" i="166"/>
  <c r="B23" i="169"/>
  <c r="S346" i="185"/>
  <c r="C242" i="157"/>
  <c r="O142" i="167"/>
  <c r="F424" i="167"/>
  <c r="F79" i="180"/>
  <c r="O92" i="181"/>
  <c r="K48" i="177"/>
  <c r="J126" i="180"/>
  <c r="W266" i="181"/>
  <c r="R293" i="181"/>
  <c r="L137" i="164"/>
  <c r="L44" i="180"/>
  <c r="V442" i="177"/>
  <c r="I86" i="172"/>
  <c r="V446" i="157"/>
  <c r="F46" i="177"/>
  <c r="N22" i="181"/>
  <c r="G9" i="174"/>
  <c r="V16" i="173"/>
  <c r="K347" i="173"/>
  <c r="J341" i="171"/>
  <c r="B199" i="167"/>
  <c r="O193" i="177"/>
  <c r="C217" i="173"/>
  <c r="S116" i="157"/>
  <c r="N441" i="157"/>
  <c r="G107" i="178"/>
  <c r="V371" i="177"/>
  <c r="L7" i="150"/>
  <c r="N174" i="171"/>
  <c r="J567" i="171"/>
  <c r="K591" i="169"/>
  <c r="E112" i="168"/>
  <c r="O541" i="167"/>
  <c r="E85" i="176"/>
  <c r="F473" i="177"/>
  <c r="K415" i="173"/>
  <c r="O468" i="167"/>
  <c r="V217" i="173"/>
  <c r="K321" i="181"/>
  <c r="K23" i="169"/>
  <c r="R122" i="177"/>
  <c r="L134" i="176"/>
  <c r="G47" i="171"/>
  <c r="V366" i="167"/>
  <c r="W469" i="171"/>
  <c r="F322" i="177"/>
  <c r="B365" i="169"/>
  <c r="G246" i="157"/>
  <c r="S195" i="157"/>
  <c r="O190" i="181"/>
  <c r="W295" i="171"/>
  <c r="B447" i="167"/>
  <c r="F269" i="166"/>
  <c r="S573" i="169"/>
  <c r="N342" i="171"/>
  <c r="C241" i="173"/>
  <c r="V83" i="174"/>
  <c r="R293" i="185"/>
  <c r="Q106" i="178"/>
  <c r="G128" i="182"/>
  <c r="K120" i="157"/>
  <c r="F342" i="171"/>
  <c r="O216" i="173"/>
  <c r="R243" i="167"/>
  <c r="O471" i="171"/>
  <c r="K90" i="173"/>
  <c r="W568" i="171"/>
  <c r="S221" i="171"/>
  <c r="G446" i="181"/>
  <c r="K90" i="164"/>
  <c r="F104" i="170"/>
  <c r="O266" i="169"/>
  <c r="O20" i="167"/>
  <c r="S165" i="171"/>
  <c r="R19" i="169"/>
  <c r="I106" i="164"/>
  <c r="AA46" i="178"/>
  <c r="N144" i="169"/>
  <c r="O419" i="171"/>
  <c r="F373" i="166"/>
  <c r="O469" i="173"/>
  <c r="V170" i="181"/>
  <c r="S346" i="169"/>
  <c r="C521" i="171"/>
  <c r="K566" i="166"/>
  <c r="N122" i="169"/>
  <c r="E106" i="168"/>
  <c r="K32" i="168"/>
  <c r="J445" i="173"/>
  <c r="W69" i="185"/>
  <c r="V248" i="171"/>
  <c r="I12" i="180"/>
  <c r="K45" i="170"/>
  <c r="R319" i="167"/>
  <c r="R222" i="177"/>
  <c r="W315" i="171"/>
  <c r="F53" i="172"/>
  <c r="I145" i="172"/>
  <c r="I128" i="180"/>
  <c r="J322" i="177"/>
  <c r="K566" i="173"/>
  <c r="J474" i="169"/>
  <c r="R266" i="167"/>
  <c r="K344" i="177"/>
  <c r="R472" i="171"/>
  <c r="O567" i="171"/>
  <c r="J542" i="166"/>
  <c r="K590" i="169"/>
  <c r="S224" i="181"/>
  <c r="V324" i="157"/>
  <c r="J69" i="169"/>
  <c r="J109" i="184"/>
  <c r="N498" i="169"/>
  <c r="E68" i="184"/>
  <c r="N446" i="185"/>
  <c r="R316" i="167"/>
  <c r="J321" i="171"/>
  <c r="J129" i="180"/>
  <c r="S291" i="185"/>
  <c r="L123" i="182"/>
  <c r="K15" i="180"/>
  <c r="O390" i="185"/>
  <c r="V499" i="167"/>
  <c r="F62" i="172"/>
  <c r="B44" i="177"/>
  <c r="G266" i="167"/>
  <c r="O499" i="173"/>
  <c r="K173" i="169"/>
  <c r="O66" i="177"/>
  <c r="F44" i="177"/>
  <c r="V11" i="174"/>
  <c r="J90" i="168"/>
  <c r="B21" i="167"/>
  <c r="Q93" i="156"/>
  <c r="C395" i="173"/>
  <c r="K98" i="176"/>
  <c r="F365" i="166"/>
  <c r="S491" i="169"/>
  <c r="Q110" i="174"/>
  <c r="B47" i="157"/>
  <c r="B572" i="157"/>
  <c r="N319" i="157"/>
  <c r="E79" i="170"/>
  <c r="C595" i="185"/>
  <c r="N348" i="167"/>
  <c r="R94" i="157"/>
  <c r="S524" i="173"/>
  <c r="B224" i="181"/>
  <c r="J493" i="173"/>
  <c r="J521" i="177"/>
  <c r="F569" i="171"/>
  <c r="L37" i="182"/>
  <c r="I124" i="168"/>
  <c r="J265" i="173"/>
  <c r="R542" i="166"/>
  <c r="G115" i="177"/>
  <c r="C221" i="171"/>
  <c r="R43" i="177"/>
  <c r="B549" i="169"/>
  <c r="W395" i="169"/>
  <c r="J471" i="169"/>
  <c r="O47" i="167"/>
  <c r="K16" i="170"/>
  <c r="S344" i="157"/>
  <c r="G423" i="177"/>
  <c r="C446" i="181"/>
  <c r="K272" i="173"/>
  <c r="K315" i="167"/>
  <c r="K441" i="169"/>
  <c r="F14" i="180"/>
  <c r="O546" i="169"/>
  <c r="W146" i="171"/>
  <c r="K46" i="169"/>
  <c r="F471" i="157"/>
  <c r="B273" i="169"/>
  <c r="W171" i="171"/>
  <c r="V473" i="177"/>
  <c r="G221" i="169"/>
  <c r="R595" i="166"/>
  <c r="K393" i="166"/>
  <c r="R418" i="169"/>
  <c r="F340" i="177"/>
  <c r="R44" i="157"/>
  <c r="F222" i="173"/>
  <c r="R190" i="173"/>
  <c r="O195" i="171"/>
  <c r="E70" i="188"/>
  <c r="C393" i="173"/>
  <c r="W349" i="166"/>
  <c r="L60" i="180"/>
  <c r="R345" i="167"/>
  <c r="I73" i="168"/>
  <c r="F516" i="167"/>
  <c r="V369" i="166"/>
  <c r="G147" i="178"/>
  <c r="F148" i="173"/>
  <c r="E54" i="180"/>
  <c r="G418" i="177"/>
  <c r="V105" i="156"/>
  <c r="N147" i="181"/>
  <c r="J92" i="172"/>
  <c r="K68" i="167"/>
  <c r="O490" i="177"/>
  <c r="AA45" i="178"/>
  <c r="F516" i="169"/>
  <c r="N143" i="173"/>
  <c r="S143" i="169"/>
  <c r="S495" i="173"/>
  <c r="I101" i="170"/>
  <c r="K265" i="167"/>
  <c r="V21" i="171"/>
  <c r="K172" i="167"/>
  <c r="W274" i="169"/>
  <c r="K92" i="176"/>
  <c r="O21" i="171"/>
  <c r="G292" i="173"/>
  <c r="F72" i="170"/>
  <c r="K494" i="177"/>
  <c r="V147" i="169"/>
  <c r="K21" i="171"/>
  <c r="W422" i="167"/>
  <c r="E122" i="170"/>
  <c r="G222" i="157"/>
  <c r="AA129" i="182"/>
  <c r="W167" i="157"/>
  <c r="F448" i="171"/>
  <c r="S573" i="167"/>
  <c r="K84" i="172"/>
  <c r="N348" i="185"/>
  <c r="G491" i="171"/>
  <c r="S545" i="173"/>
  <c r="C323" i="157"/>
  <c r="B566" i="169"/>
  <c r="J219" i="167"/>
  <c r="J368" i="181"/>
  <c r="L97" i="168"/>
  <c r="W365" i="181"/>
  <c r="K23" i="177"/>
  <c r="J24" i="170"/>
  <c r="J296" i="167"/>
  <c r="R40" i="171"/>
  <c r="V515" i="177"/>
  <c r="J222" i="177"/>
  <c r="C348" i="173"/>
  <c r="K494" i="167"/>
  <c r="O173" i="181"/>
  <c r="N146" i="173"/>
  <c r="J46" i="172"/>
  <c r="B372" i="169"/>
  <c r="F395" i="173"/>
  <c r="I70" i="164"/>
  <c r="V497" i="167"/>
  <c r="F60" i="168"/>
  <c r="L67" i="188"/>
  <c r="C597" i="173"/>
  <c r="J244" i="173"/>
  <c r="G447" i="169"/>
  <c r="N597" i="173"/>
  <c r="W372" i="171"/>
  <c r="R342" i="157"/>
  <c r="W517" i="166"/>
  <c r="V546" i="166"/>
  <c r="V243" i="169"/>
  <c r="K421" i="169"/>
  <c r="B594" i="177"/>
  <c r="R274" i="171"/>
  <c r="R599" i="177"/>
  <c r="B546" i="173"/>
  <c r="V125" i="178"/>
  <c r="B341" i="166"/>
  <c r="S190" i="171"/>
  <c r="K24" i="170"/>
  <c r="S516" i="166"/>
  <c r="V443" i="171"/>
  <c r="F118" i="167"/>
  <c r="V90" i="181"/>
  <c r="K40" i="167"/>
  <c r="G65" i="156"/>
  <c r="R467" i="173"/>
  <c r="C467" i="177"/>
  <c r="R396" i="181"/>
  <c r="K474" i="181"/>
  <c r="B66" i="169"/>
  <c r="G524" i="171"/>
  <c r="L64" i="172"/>
  <c r="E70" i="172"/>
  <c r="F593" i="173"/>
  <c r="E21" i="172"/>
  <c r="G46" i="166"/>
  <c r="N20" i="169"/>
  <c r="B294" i="169"/>
  <c r="J343" i="181"/>
  <c r="R397" i="171"/>
  <c r="R594" i="171"/>
  <c r="N549" i="169"/>
  <c r="K567" i="181"/>
  <c r="J41" i="173"/>
  <c r="V124" i="182"/>
  <c r="F45" i="185"/>
  <c r="F241" i="173"/>
  <c r="F107" i="170"/>
  <c r="F21" i="170"/>
  <c r="F167" i="157"/>
  <c r="V27" i="156"/>
  <c r="K25" i="188"/>
  <c r="N417" i="166"/>
  <c r="B341" i="157"/>
  <c r="F370" i="177"/>
  <c r="J545" i="171"/>
  <c r="K94" i="173"/>
  <c r="L128" i="170"/>
  <c r="V191" i="169"/>
  <c r="R598" i="173"/>
  <c r="B147" i="166"/>
  <c r="O398" i="177"/>
  <c r="R215" i="166"/>
  <c r="B169" i="171"/>
  <c r="R315" i="157"/>
  <c r="B21" i="181"/>
  <c r="F140" i="171"/>
  <c r="N218" i="181"/>
  <c r="R524" i="181"/>
  <c r="G442" i="173"/>
  <c r="S567" i="169"/>
  <c r="G243" i="177"/>
  <c r="K76" i="168"/>
  <c r="V246" i="171"/>
  <c r="C341" i="169"/>
  <c r="J166" i="171"/>
  <c r="F83" i="127"/>
  <c r="L124" i="172"/>
  <c r="C442" i="169"/>
  <c r="AA128" i="174"/>
  <c r="C347" i="181"/>
  <c r="K498" i="177"/>
  <c r="B344" i="169"/>
  <c r="R118" i="167"/>
  <c r="F590" i="171"/>
  <c r="V316" i="173"/>
  <c r="B573" i="171"/>
  <c r="C47" i="157"/>
  <c r="W41" i="171"/>
  <c r="N444" i="173"/>
  <c r="F131" i="180"/>
  <c r="S95" i="181"/>
  <c r="L94" i="170"/>
  <c r="F518" i="173"/>
  <c r="S441" i="157"/>
  <c r="F419" i="167"/>
  <c r="R365" i="169"/>
  <c r="B221" i="177"/>
  <c r="F396" i="177"/>
  <c r="F541" i="173"/>
  <c r="E35" i="170"/>
  <c r="R71" i="166"/>
  <c r="L59" i="172"/>
  <c r="J24" i="176"/>
  <c r="K492" i="171"/>
  <c r="Q8" i="150"/>
  <c r="B222" i="166"/>
  <c r="R269" i="167"/>
  <c r="F25" i="172"/>
  <c r="W149" i="166"/>
  <c r="G166" i="167"/>
  <c r="L104" i="176"/>
  <c r="V99" i="177"/>
  <c r="J544" i="167"/>
  <c r="G90" i="174"/>
  <c r="K521" i="177"/>
  <c r="J291" i="173"/>
  <c r="F137" i="172"/>
  <c r="O248" i="181"/>
  <c r="R294" i="171"/>
  <c r="E82" i="168"/>
  <c r="I44" i="180"/>
  <c r="G596" i="177"/>
  <c r="F372" i="166"/>
  <c r="S571" i="171"/>
  <c r="G467" i="167"/>
  <c r="B220" i="169"/>
  <c r="F59" i="184"/>
  <c r="L16" i="170"/>
  <c r="L12" i="172"/>
  <c r="N365" i="173"/>
  <c r="R294" i="169"/>
  <c r="B195" i="166"/>
  <c r="K265" i="171"/>
  <c r="K45" i="171"/>
  <c r="S320" i="169"/>
  <c r="C168" i="167"/>
  <c r="F142" i="180"/>
  <c r="V316" i="177"/>
  <c r="V468" i="169"/>
  <c r="W590" i="173"/>
  <c r="W495" i="171"/>
  <c r="R220" i="169"/>
  <c r="B244" i="167"/>
  <c r="J14" i="168"/>
  <c r="V191" i="185"/>
  <c r="N197" i="173"/>
  <c r="G422" i="157"/>
  <c r="W540" i="157"/>
  <c r="C490" i="173"/>
  <c r="E7" i="180"/>
  <c r="L54" i="180"/>
  <c r="J442" i="171"/>
  <c r="R224" i="157"/>
  <c r="W269" i="157"/>
  <c r="S415" i="173"/>
  <c r="B490" i="157"/>
  <c r="O69" i="167"/>
  <c r="J61" i="180"/>
  <c r="W541" i="181"/>
  <c r="K148" i="172"/>
  <c r="N69" i="167"/>
  <c r="N123" i="171"/>
  <c r="N595" i="171"/>
  <c r="K65" i="177"/>
  <c r="W95" i="169"/>
  <c r="B165" i="185"/>
  <c r="L148" i="180"/>
  <c r="S295" i="167"/>
  <c r="C490" i="166"/>
  <c r="AA111" i="182"/>
  <c r="B148" i="177"/>
  <c r="J271" i="167"/>
  <c r="N168" i="167"/>
  <c r="B99" i="177"/>
  <c r="V594" i="171"/>
  <c r="S146" i="166"/>
  <c r="F75" i="170"/>
  <c r="F273" i="169"/>
  <c r="I135" i="168"/>
  <c r="B492" i="157"/>
  <c r="E60" i="164"/>
  <c r="F124" i="180"/>
  <c r="F197" i="181"/>
  <c r="G93" i="177"/>
  <c r="S470" i="167"/>
  <c r="V519" i="169"/>
  <c r="G498" i="171"/>
  <c r="Q130" i="174"/>
  <c r="K293" i="166"/>
  <c r="J445" i="171"/>
  <c r="S521" i="171"/>
  <c r="J269" i="171"/>
  <c r="J92" i="180"/>
  <c r="F446" i="185"/>
  <c r="V295" i="166"/>
  <c r="B69" i="167"/>
  <c r="V119" i="173"/>
  <c r="G169" i="171"/>
  <c r="F86" i="127"/>
  <c r="G142" i="171"/>
  <c r="F598" i="171"/>
  <c r="R348" i="181"/>
  <c r="G45" i="177"/>
  <c r="V342" i="166"/>
  <c r="V96" i="167"/>
  <c r="F10" i="170"/>
  <c r="K591" i="166"/>
  <c r="C316" i="157"/>
  <c r="S495" i="177"/>
  <c r="F67" i="180"/>
  <c r="W595" i="173"/>
  <c r="L107" i="186"/>
  <c r="E23" i="170"/>
  <c r="O341" i="167"/>
  <c r="B219" i="169"/>
  <c r="I85" i="172"/>
  <c r="J93" i="180"/>
  <c r="E58" i="172"/>
  <c r="N398" i="173"/>
  <c r="J130" i="170"/>
  <c r="R593" i="166"/>
  <c r="G171" i="177"/>
  <c r="L142" i="150"/>
  <c r="AA52" i="182"/>
  <c r="AA90" i="174"/>
  <c r="B374" i="173"/>
  <c r="O342" i="177"/>
  <c r="R17" i="171"/>
  <c r="N21" i="173"/>
  <c r="G30" i="174"/>
  <c r="L58" i="172"/>
  <c r="V573" i="173"/>
  <c r="W24" i="157"/>
  <c r="S424" i="157"/>
  <c r="C272" i="157"/>
  <c r="E56" i="180"/>
  <c r="J49" i="180"/>
  <c r="K43" i="184"/>
  <c r="F374" i="167"/>
  <c r="R367" i="171"/>
  <c r="W220" i="169"/>
  <c r="F65" i="176"/>
  <c r="I42" i="184"/>
  <c r="K93" i="173"/>
  <c r="C374" i="171"/>
  <c r="N443" i="166"/>
  <c r="C94" i="171"/>
  <c r="N517" i="171"/>
  <c r="I11" i="168"/>
  <c r="G216" i="173"/>
  <c r="C242" i="173"/>
  <c r="W322" i="181"/>
  <c r="B215" i="169"/>
  <c r="G519" i="169"/>
  <c r="N248" i="181"/>
  <c r="B143" i="177"/>
  <c r="V41" i="169"/>
  <c r="I138" i="170"/>
  <c r="K148" i="177"/>
  <c r="J491" i="167"/>
  <c r="O392" i="167"/>
  <c r="J40" i="171"/>
  <c r="O143" i="177"/>
  <c r="G540" i="177"/>
  <c r="L132" i="172"/>
  <c r="C295" i="181"/>
  <c r="G342" i="167"/>
  <c r="B217" i="167"/>
  <c r="F90" i="168"/>
  <c r="L14" i="182"/>
  <c r="K90" i="170"/>
  <c r="AA122" i="150"/>
  <c r="B466" i="171"/>
  <c r="S266" i="173"/>
  <c r="V497" i="169"/>
  <c r="W169" i="169"/>
  <c r="J267" i="185"/>
  <c r="G491" i="173"/>
  <c r="F267" i="173"/>
  <c r="K95" i="177"/>
  <c r="B344" i="173"/>
  <c r="W569" i="167"/>
  <c r="S273" i="167"/>
  <c r="S342" i="171"/>
  <c r="R444" i="177"/>
  <c r="F21" i="157"/>
  <c r="F365" i="167"/>
  <c r="J112" i="176"/>
  <c r="R140" i="173"/>
  <c r="AA17" i="174"/>
  <c r="G495" i="177"/>
  <c r="J144" i="184"/>
  <c r="E87" i="172"/>
  <c r="V423" i="169"/>
  <c r="B292" i="177"/>
  <c r="B369" i="173"/>
  <c r="N167" i="177"/>
  <c r="K298" i="177"/>
  <c r="F215" i="157"/>
  <c r="F137" i="170"/>
  <c r="C542" i="181"/>
  <c r="B149" i="157"/>
  <c r="B441" i="157"/>
  <c r="B216" i="173"/>
  <c r="R349" i="169"/>
  <c r="S397" i="171"/>
  <c r="F166" i="173"/>
  <c r="F43" i="173"/>
  <c r="K20" i="171"/>
  <c r="N95" i="173"/>
  <c r="J394" i="181"/>
  <c r="K35" i="172"/>
  <c r="V297" i="167"/>
  <c r="W115" i="167"/>
  <c r="F66" i="168"/>
  <c r="K66" i="168"/>
  <c r="N24" i="169"/>
  <c r="O499" i="171"/>
  <c r="W173" i="157"/>
  <c r="B548" i="171"/>
  <c r="K39" i="164"/>
  <c r="R147" i="173"/>
  <c r="R21" i="177"/>
  <c r="S20" i="169"/>
  <c r="G241" i="166"/>
  <c r="J117" i="181"/>
  <c r="J496" i="167"/>
  <c r="V21" i="177"/>
  <c r="F367" i="167"/>
  <c r="K297" i="177"/>
  <c r="C68" i="157"/>
  <c r="F241" i="177"/>
  <c r="S15" i="169"/>
  <c r="G45" i="167"/>
  <c r="G399" i="166"/>
  <c r="V47" i="173"/>
  <c r="L122" i="176"/>
  <c r="V122" i="181"/>
  <c r="F85" i="172"/>
  <c r="R97" i="167"/>
  <c r="E100" i="180"/>
  <c r="J116" i="164"/>
  <c r="C149" i="173"/>
  <c r="S46" i="166"/>
  <c r="E81" i="180"/>
  <c r="O442" i="169"/>
  <c r="C472" i="157"/>
  <c r="O22" i="177"/>
  <c r="N190" i="177"/>
  <c r="V541" i="157"/>
  <c r="S245" i="173"/>
  <c r="G498" i="177"/>
  <c r="O390" i="167"/>
  <c r="V345" i="169"/>
  <c r="G191" i="166"/>
  <c r="O490" i="181"/>
  <c r="J101" i="172"/>
  <c r="O219" i="181"/>
  <c r="V46" i="166"/>
  <c r="K60" i="176"/>
  <c r="O317" i="185"/>
  <c r="R424" i="157"/>
  <c r="J99" i="173"/>
  <c r="V102" i="150"/>
  <c r="N118" i="181"/>
  <c r="F567" i="177"/>
  <c r="B19" i="171"/>
  <c r="C516" i="177"/>
  <c r="K521" i="167"/>
  <c r="C496" i="177"/>
  <c r="N122" i="173"/>
  <c r="E80" i="127"/>
  <c r="V140" i="181"/>
  <c r="F87" i="164"/>
  <c r="AA72" i="174"/>
  <c r="J322" i="171"/>
  <c r="L141" i="174"/>
  <c r="R65" i="173"/>
  <c r="K415" i="169"/>
  <c r="W595" i="181"/>
  <c r="W515" i="171"/>
  <c r="I89" i="170"/>
  <c r="V421" i="181"/>
  <c r="F543" i="171"/>
  <c r="V67" i="169"/>
  <c r="L27" i="170"/>
  <c r="F294" i="171"/>
  <c r="S122" i="181"/>
  <c r="E53" i="164"/>
  <c r="F473" i="181"/>
  <c r="N274" i="171"/>
  <c r="K243" i="166"/>
  <c r="R543" i="177"/>
  <c r="J119" i="180"/>
  <c r="J221" i="181"/>
  <c r="N340" i="181"/>
  <c r="G372" i="173"/>
  <c r="V349" i="171"/>
  <c r="F122" i="167"/>
  <c r="V322" i="166"/>
  <c r="K292" i="171"/>
  <c r="C346" i="166"/>
  <c r="G490" i="173"/>
  <c r="J270" i="167"/>
  <c r="R391" i="169"/>
  <c r="J196" i="171"/>
  <c r="W340" i="171"/>
  <c r="N165" i="171"/>
  <c r="S497" i="171"/>
  <c r="J495" i="173"/>
  <c r="K447" i="177"/>
  <c r="N519" i="177"/>
  <c r="R449" i="157"/>
  <c r="B292" i="171"/>
  <c r="R91" i="171"/>
  <c r="W191" i="171"/>
  <c r="F71" i="167"/>
  <c r="R592" i="171"/>
  <c r="V518" i="181"/>
  <c r="S198" i="171"/>
  <c r="E114" i="170"/>
  <c r="C196" i="173"/>
  <c r="C197" i="166"/>
  <c r="E59" i="184"/>
  <c r="S324" i="169"/>
  <c r="N423" i="169"/>
  <c r="V399" i="173"/>
  <c r="N219" i="185"/>
  <c r="K441" i="173"/>
  <c r="L17" i="176"/>
  <c r="C192" i="157"/>
  <c r="W290" i="166"/>
  <c r="C244" i="171"/>
  <c r="R121" i="177"/>
  <c r="C547" i="173"/>
  <c r="F493" i="173"/>
  <c r="J499" i="169"/>
  <c r="O298" i="169"/>
  <c r="B149" i="173"/>
  <c r="O248" i="173"/>
  <c r="G15" i="150"/>
  <c r="B290" i="171"/>
  <c r="L15" i="172"/>
  <c r="B442" i="177"/>
  <c r="C542" i="166"/>
  <c r="R292" i="173"/>
  <c r="V30" i="182"/>
  <c r="B169" i="177"/>
  <c r="R543" i="181"/>
  <c r="W244" i="177"/>
  <c r="AA132" i="174"/>
  <c r="L13" i="174"/>
  <c r="F123" i="181"/>
  <c r="F40" i="177"/>
  <c r="B347" i="173"/>
  <c r="G99" i="173"/>
  <c r="G546" i="166"/>
  <c r="W469" i="185"/>
  <c r="J35" i="170"/>
  <c r="V448" i="166"/>
  <c r="S119" i="157"/>
  <c r="I31" i="172"/>
  <c r="N19" i="171"/>
  <c r="J249" i="173"/>
  <c r="V443" i="177"/>
  <c r="J343" i="166"/>
  <c r="B270" i="157"/>
  <c r="O467" i="157"/>
  <c r="W367" i="173"/>
  <c r="K41" i="185"/>
  <c r="B396" i="181"/>
  <c r="L150" i="156"/>
  <c r="G245" i="167"/>
  <c r="V66" i="169"/>
  <c r="K96" i="171"/>
  <c r="R47" i="171"/>
  <c r="J116" i="166"/>
  <c r="V223" i="166"/>
  <c r="F45" i="171"/>
  <c r="C448" i="171"/>
  <c r="F372" i="177"/>
  <c r="F591" i="169"/>
  <c r="N591" i="177"/>
  <c r="K114" i="170"/>
  <c r="W269" i="166"/>
  <c r="O23" i="177"/>
  <c r="F72" i="172"/>
  <c r="O268" i="177"/>
  <c r="O347" i="171"/>
  <c r="N97" i="167"/>
  <c r="F216" i="167"/>
  <c r="O190" i="157"/>
  <c r="K416" i="171"/>
  <c r="L142" i="170"/>
  <c r="V45" i="181"/>
  <c r="J97" i="177"/>
  <c r="S293" i="173"/>
  <c r="V86" i="182"/>
  <c r="K568" i="167"/>
  <c r="Q124" i="182"/>
  <c r="V92" i="173"/>
  <c r="V440" i="181"/>
  <c r="C192" i="177"/>
  <c r="V18" i="178"/>
  <c r="V571" i="167"/>
  <c r="L13" i="178"/>
  <c r="V571" i="166"/>
  <c r="G73" i="166"/>
  <c r="V16" i="171"/>
  <c r="J494" i="171"/>
  <c r="J96" i="173"/>
  <c r="E129" i="180"/>
  <c r="S297" i="177"/>
  <c r="R465" i="177"/>
  <c r="W492" i="169"/>
  <c r="S142" i="169"/>
  <c r="R466" i="177"/>
  <c r="V74" i="173"/>
  <c r="K393" i="171"/>
  <c r="V296" i="171"/>
  <c r="R473" i="169"/>
  <c r="W372" i="177"/>
  <c r="R468" i="177"/>
  <c r="F470" i="167"/>
  <c r="K191" i="185"/>
  <c r="W220" i="177"/>
  <c r="W95" i="167"/>
  <c r="J371" i="185"/>
  <c r="B373" i="173"/>
  <c r="N316" i="166"/>
  <c r="G290" i="181"/>
  <c r="F73" i="171"/>
  <c r="V221" i="173"/>
  <c r="N265" i="181"/>
  <c r="F77" i="164"/>
  <c r="G515" i="177"/>
  <c r="O119" i="181"/>
  <c r="K270" i="171"/>
  <c r="W349" i="177"/>
  <c r="O242" i="171"/>
  <c r="V192" i="171"/>
  <c r="B116" i="157"/>
  <c r="K145" i="180"/>
  <c r="O273" i="177"/>
  <c r="S294" i="171"/>
  <c r="F21" i="172"/>
  <c r="B315" i="166"/>
  <c r="W465" i="166"/>
  <c r="AA107" i="178"/>
  <c r="R593" i="173"/>
  <c r="I76" i="180"/>
  <c r="F84" i="172"/>
  <c r="K221" i="181"/>
  <c r="O366" i="177"/>
  <c r="R523" i="167"/>
  <c r="N370" i="166"/>
  <c r="L31" i="150"/>
  <c r="G45" i="182"/>
  <c r="K320" i="173"/>
  <c r="C143" i="177"/>
  <c r="N496" i="181"/>
  <c r="K198" i="167"/>
  <c r="C520" i="173"/>
  <c r="I37" i="184"/>
  <c r="K50" i="180"/>
  <c r="B595" i="177"/>
  <c r="N474" i="173"/>
  <c r="J340" i="157"/>
  <c r="C441" i="167"/>
  <c r="C219" i="171"/>
  <c r="W90" i="177"/>
  <c r="C265" i="173"/>
  <c r="S317" i="173"/>
  <c r="B320" i="169"/>
  <c r="K374" i="169"/>
  <c r="F143" i="176"/>
  <c r="W269" i="181"/>
  <c r="F416" i="177"/>
  <c r="B493" i="173"/>
  <c r="N294" i="167"/>
  <c r="R420" i="171"/>
  <c r="O94" i="181"/>
  <c r="F391" i="173"/>
  <c r="W422" i="169"/>
  <c r="S367" i="157"/>
  <c r="V496" i="167"/>
  <c r="L57" i="172"/>
  <c r="L67" i="150"/>
  <c r="N295" i="177"/>
  <c r="J112" i="172"/>
  <c r="K20" i="177"/>
  <c r="B70" i="169"/>
  <c r="K441" i="166"/>
  <c r="N522" i="177"/>
  <c r="F196" i="173"/>
  <c r="J543" i="171"/>
  <c r="W241" i="171"/>
  <c r="C118" i="171"/>
  <c r="K491" i="171"/>
  <c r="L81" i="176"/>
  <c r="G26" i="182"/>
  <c r="K96" i="180"/>
  <c r="S249" i="171"/>
  <c r="AA145" i="178"/>
  <c r="R394" i="167"/>
  <c r="R542" i="173"/>
  <c r="G340" i="177"/>
  <c r="S116" i="173"/>
  <c r="C397" i="177"/>
  <c r="F14" i="168"/>
  <c r="S20" i="171"/>
  <c r="W167" i="177"/>
  <c r="G167" i="166"/>
  <c r="C145" i="157"/>
  <c r="S16" i="177"/>
  <c r="O544" i="173"/>
  <c r="J85" i="180"/>
  <c r="J10" i="184"/>
  <c r="L29" i="168"/>
  <c r="K83" i="180"/>
  <c r="O247" i="166"/>
  <c r="N144" i="177"/>
  <c r="S168" i="169"/>
  <c r="J141" i="169"/>
  <c r="G442" i="166"/>
  <c r="B542" i="171"/>
  <c r="N190" i="173"/>
  <c r="V108" i="156"/>
  <c r="V194" i="171"/>
  <c r="V467" i="167"/>
  <c r="V368" i="173"/>
  <c r="K365" i="169"/>
  <c r="L99" i="170"/>
  <c r="R190" i="167"/>
  <c r="O471" i="177"/>
  <c r="R117" i="167"/>
  <c r="B598" i="185"/>
  <c r="E39" i="176"/>
  <c r="V471" i="185"/>
  <c r="F129" i="164"/>
  <c r="C173" i="181"/>
  <c r="F416" i="166"/>
  <c r="F37" i="172"/>
  <c r="I38" i="180"/>
  <c r="K70" i="169"/>
  <c r="F571" i="169"/>
  <c r="Q126" i="174"/>
  <c r="V346" i="181"/>
  <c r="K127" i="170"/>
  <c r="B590" i="177"/>
  <c r="J546" i="166"/>
  <c r="F47" i="168"/>
  <c r="K419" i="173"/>
  <c r="L141" i="180"/>
  <c r="R340" i="169"/>
  <c r="J24" i="180"/>
  <c r="C191" i="181"/>
  <c r="S192" i="166"/>
  <c r="K517" i="171"/>
  <c r="V73" i="150"/>
  <c r="R271" i="171"/>
  <c r="G67" i="177"/>
  <c r="V19" i="171"/>
  <c r="K110" i="172"/>
  <c r="R396" i="167"/>
  <c r="W367" i="169"/>
  <c r="S246" i="171"/>
  <c r="F593" i="181"/>
  <c r="R266" i="173"/>
  <c r="F118" i="170"/>
  <c r="O90" i="157"/>
  <c r="N496" i="166"/>
  <c r="B216" i="171"/>
  <c r="R95" i="166"/>
  <c r="K391" i="171"/>
  <c r="F120" i="176"/>
  <c r="S172" i="169"/>
  <c r="K297" i="157"/>
  <c r="L62" i="168"/>
  <c r="O74" i="157"/>
  <c r="F224" i="181"/>
  <c r="L86" i="172"/>
  <c r="W597" i="169"/>
  <c r="N291" i="157"/>
  <c r="B274" i="181"/>
  <c r="C165" i="166"/>
  <c r="AA8" i="150"/>
  <c r="K122" i="171"/>
  <c r="W174" i="166"/>
  <c r="V323" i="169"/>
  <c r="G246" i="181"/>
  <c r="F147" i="169"/>
  <c r="N471" i="169"/>
  <c r="G393" i="167"/>
  <c r="C471" i="181"/>
  <c r="V120" i="166"/>
  <c r="F56" i="172"/>
  <c r="W245" i="171"/>
  <c r="K420" i="171"/>
  <c r="N40" i="166"/>
  <c r="F399" i="173"/>
  <c r="J26" i="170"/>
  <c r="O499" i="157"/>
  <c r="S17" i="169"/>
  <c r="J423" i="157"/>
  <c r="V346" i="173"/>
  <c r="N192" i="171"/>
  <c r="AA29" i="150"/>
  <c r="L128" i="180"/>
  <c r="S169" i="181"/>
  <c r="F390" i="169"/>
  <c r="O393" i="173"/>
  <c r="E56" i="172"/>
  <c r="B317" i="169"/>
  <c r="W571" i="169"/>
  <c r="B373" i="171"/>
  <c r="B447" i="166"/>
  <c r="L75" i="170"/>
  <c r="I33" i="176"/>
  <c r="W18" i="177"/>
  <c r="N19" i="181"/>
  <c r="F391" i="157"/>
  <c r="G598" i="173"/>
  <c r="K11" i="164"/>
  <c r="K373" i="169"/>
  <c r="L91" i="178"/>
  <c r="I73" i="176"/>
  <c r="W574" i="177"/>
  <c r="K523" i="169"/>
  <c r="K274" i="166"/>
  <c r="O271" i="171"/>
  <c r="K170" i="169"/>
  <c r="F366" i="169"/>
  <c r="N98" i="185"/>
  <c r="J46" i="177"/>
  <c r="N315" i="173"/>
  <c r="V8" i="186"/>
  <c r="B348" i="169"/>
  <c r="S170" i="173"/>
  <c r="S219" i="171"/>
  <c r="L73" i="178"/>
  <c r="I16" i="168"/>
  <c r="E103" i="170"/>
  <c r="W246" i="177"/>
  <c r="S521" i="157"/>
  <c r="F127" i="180"/>
  <c r="I100" i="168"/>
  <c r="AA12" i="150"/>
  <c r="G195" i="173"/>
  <c r="C570" i="171"/>
  <c r="S73" i="171"/>
  <c r="R321" i="166"/>
  <c r="N48" i="167"/>
  <c r="B199" i="157"/>
  <c r="O417" i="166"/>
  <c r="J566" i="171"/>
  <c r="L126" i="178"/>
  <c r="F591" i="171"/>
  <c r="K41" i="177"/>
  <c r="E99" i="164"/>
  <c r="F224" i="167"/>
  <c r="I109" i="170"/>
  <c r="O66" i="171"/>
  <c r="R268" i="169"/>
  <c r="C68" i="181"/>
  <c r="J590" i="171"/>
  <c r="O243" i="177"/>
  <c r="W199" i="177"/>
  <c r="J191" i="177"/>
  <c r="N365" i="157"/>
  <c r="S545" i="171"/>
  <c r="R490" i="157"/>
  <c r="J369" i="169"/>
  <c r="K369" i="157"/>
  <c r="B521" i="181"/>
  <c r="F343" i="167"/>
  <c r="S373" i="171"/>
  <c r="G53" i="156"/>
  <c r="K443" i="166"/>
  <c r="V73" i="173"/>
  <c r="W274" i="157"/>
  <c r="F245" i="171"/>
  <c r="K33" i="170"/>
  <c r="K99" i="168"/>
  <c r="R149" i="173"/>
  <c r="B449" i="173"/>
  <c r="F108" i="176"/>
  <c r="C143" i="157"/>
  <c r="C41" i="177"/>
  <c r="W41" i="169"/>
  <c r="K120" i="172"/>
  <c r="K321" i="171"/>
  <c r="R291" i="167"/>
  <c r="I40" i="176"/>
  <c r="J82" i="176"/>
  <c r="W393" i="171"/>
  <c r="E104" i="170"/>
  <c r="F572" i="166"/>
  <c r="N65" i="169"/>
  <c r="R99" i="167"/>
  <c r="R140" i="169"/>
  <c r="I23" i="176"/>
  <c r="O272" i="167"/>
  <c r="J590" i="173"/>
  <c r="N349" i="169"/>
  <c r="K268" i="169"/>
  <c r="C322" i="177"/>
  <c r="B271" i="166"/>
  <c r="F374" i="169"/>
  <c r="C446" i="173"/>
  <c r="N123" i="169"/>
  <c r="W321" i="166"/>
  <c r="C395" i="169"/>
  <c r="V24" i="166"/>
  <c r="O396" i="171"/>
  <c r="L32" i="164"/>
  <c r="B317" i="177"/>
  <c r="K141" i="176"/>
  <c r="B123" i="177"/>
  <c r="G521" i="167"/>
  <c r="J574" i="171"/>
  <c r="L12" i="180"/>
  <c r="G524" i="167"/>
  <c r="B169" i="166"/>
  <c r="J497" i="177"/>
  <c r="N474" i="167"/>
  <c r="J391" i="166"/>
  <c r="V370" i="181"/>
  <c r="B593" i="171"/>
  <c r="Q18" i="178"/>
  <c r="J490" i="169"/>
  <c r="N515" i="157"/>
  <c r="J90" i="180"/>
  <c r="K22" i="172"/>
  <c r="B120" i="171"/>
  <c r="S143" i="166"/>
  <c r="W20" i="173"/>
  <c r="K47" i="173"/>
  <c r="K599" i="157"/>
  <c r="L105" i="176"/>
  <c r="S345" i="167"/>
  <c r="K43" i="172"/>
  <c r="J63" i="180"/>
  <c r="Q13" i="174"/>
  <c r="K518" i="169"/>
  <c r="J47" i="172"/>
  <c r="W248" i="157"/>
  <c r="F373" i="185"/>
  <c r="B369" i="169"/>
  <c r="N220" i="166"/>
  <c r="N493" i="169"/>
  <c r="G195" i="171"/>
  <c r="O24" i="169"/>
  <c r="G93" i="181"/>
  <c r="K65" i="173"/>
  <c r="F94" i="171"/>
  <c r="J142" i="177"/>
  <c r="J63" i="176"/>
  <c r="V199" i="181"/>
  <c r="E135" i="184"/>
  <c r="O373" i="181"/>
  <c r="N544" i="157"/>
  <c r="K420" i="166"/>
  <c r="W120" i="166"/>
  <c r="L62" i="164"/>
  <c r="G74" i="174"/>
  <c r="J116" i="177"/>
  <c r="G223" i="167"/>
  <c r="W543" i="173"/>
  <c r="B120" i="181"/>
  <c r="F76" i="172"/>
  <c r="B247" i="167"/>
  <c r="J23" i="173"/>
  <c r="S244" i="171"/>
  <c r="E118" i="176"/>
  <c r="F107" i="172"/>
  <c r="O468" i="169"/>
  <c r="C319" i="171"/>
  <c r="C574" i="177"/>
  <c r="V565" i="169"/>
  <c r="S92" i="177"/>
  <c r="Q141" i="150"/>
  <c r="O149" i="173"/>
  <c r="O445" i="173"/>
  <c r="G344" i="167"/>
  <c r="L136" i="172"/>
  <c r="V417" i="171"/>
  <c r="G148" i="181"/>
  <c r="O543" i="169"/>
  <c r="V117" i="177"/>
  <c r="V73" i="156"/>
  <c r="Q125" i="174"/>
  <c r="I49" i="180"/>
  <c r="L70" i="164"/>
  <c r="K196" i="177"/>
  <c r="V394" i="177"/>
  <c r="F272" i="157"/>
  <c r="S599" i="177"/>
  <c r="V107" i="150"/>
  <c r="K113" i="170"/>
  <c r="L8" i="150"/>
  <c r="J420" i="171"/>
  <c r="F220" i="177"/>
  <c r="V494" i="167"/>
  <c r="F215" i="167"/>
  <c r="K20" i="180"/>
  <c r="E42" i="176"/>
  <c r="W16" i="166"/>
  <c r="V88" i="156"/>
  <c r="S147" i="166"/>
  <c r="C396" i="173"/>
  <c r="O322" i="171"/>
  <c r="F341" i="169"/>
  <c r="W396" i="177"/>
  <c r="W546" i="171"/>
  <c r="V243" i="173"/>
  <c r="J48" i="173"/>
  <c r="G17" i="182"/>
  <c r="W146" i="166"/>
  <c r="L95" i="164"/>
  <c r="K266" i="169"/>
  <c r="O540" i="169"/>
  <c r="R296" i="166"/>
  <c r="R420" i="157"/>
  <c r="V53" i="156"/>
  <c r="L45" i="174"/>
  <c r="C566" i="177"/>
  <c r="K418" i="169"/>
  <c r="S568" i="173"/>
  <c r="B41" i="166"/>
  <c r="E131" i="170"/>
  <c r="N174" i="169"/>
  <c r="E49" i="170"/>
  <c r="B241" i="169"/>
  <c r="V565" i="173"/>
  <c r="W515" i="166"/>
  <c r="O399" i="181"/>
  <c r="S471" i="167"/>
  <c r="L14" i="178"/>
  <c r="V66" i="186"/>
  <c r="W165" i="185"/>
  <c r="L19" i="170"/>
  <c r="S595" i="185"/>
  <c r="R392" i="185"/>
  <c r="W46" i="171"/>
  <c r="G167" i="173"/>
  <c r="J342" i="173"/>
  <c r="W494" i="171"/>
  <c r="N322" i="171"/>
  <c r="V421" i="171"/>
  <c r="Q8" i="174"/>
  <c r="W247" i="171"/>
  <c r="K217" i="185"/>
  <c r="F570" i="167"/>
  <c r="B394" i="185"/>
  <c r="V89" i="182"/>
  <c r="B16" i="166"/>
  <c r="F166" i="166"/>
  <c r="K571" i="173"/>
  <c r="V545" i="167"/>
  <c r="J524" i="171"/>
  <c r="C599" i="171"/>
  <c r="R324" i="169"/>
  <c r="W399" i="181"/>
  <c r="O496" i="169"/>
  <c r="V34" i="178"/>
  <c r="K49" i="169"/>
  <c r="K424" i="167"/>
  <c r="Q122" i="174"/>
  <c r="F167" i="173"/>
  <c r="I48" i="176"/>
  <c r="S20" i="173"/>
  <c r="W396" i="173"/>
  <c r="K54" i="172"/>
  <c r="AA55" i="156"/>
  <c r="F346" i="167"/>
  <c r="O192" i="173"/>
  <c r="N424" i="181"/>
  <c r="R245" i="171"/>
  <c r="V70" i="167"/>
  <c r="C568" i="157"/>
  <c r="Q37" i="156"/>
  <c r="R424" i="169"/>
  <c r="K522" i="166"/>
  <c r="N292" i="181"/>
  <c r="F41" i="167"/>
  <c r="E101" i="170"/>
  <c r="K593" i="181"/>
  <c r="K9" i="176"/>
  <c r="J365" i="171"/>
  <c r="C269" i="171"/>
  <c r="R120" i="173"/>
  <c r="G149" i="177"/>
  <c r="F571" i="185"/>
  <c r="G494" i="173"/>
  <c r="K445" i="177"/>
  <c r="J241" i="166"/>
  <c r="I61" i="164"/>
  <c r="F40" i="181"/>
  <c r="G249" i="167"/>
  <c r="G541" i="173"/>
  <c r="Q55" i="186"/>
  <c r="V143" i="157"/>
  <c r="V17" i="166"/>
  <c r="K7" i="172"/>
  <c r="R520" i="181"/>
  <c r="J124" i="172"/>
  <c r="I90" i="180"/>
  <c r="AA84" i="182"/>
  <c r="O470" i="157"/>
  <c r="S446" i="181"/>
  <c r="L10" i="178"/>
  <c r="F265" i="169"/>
  <c r="S119" i="173"/>
  <c r="G12" i="182"/>
  <c r="F524" i="171"/>
  <c r="K141" i="164"/>
  <c r="G224" i="167"/>
  <c r="G42" i="177"/>
  <c r="V493" i="157"/>
  <c r="S440" i="177"/>
  <c r="F141" i="176"/>
  <c r="L143" i="180"/>
  <c r="C496" i="173"/>
  <c r="S168" i="157"/>
  <c r="J20" i="171"/>
  <c r="V545" i="173"/>
  <c r="S322" i="167"/>
  <c r="N98" i="181"/>
  <c r="L130" i="156"/>
  <c r="J517" i="181"/>
  <c r="G322" i="173"/>
  <c r="C322" i="167"/>
  <c r="Q148" i="156"/>
  <c r="V270" i="171"/>
  <c r="K419" i="157"/>
  <c r="B144" i="157"/>
  <c r="C65" i="169"/>
  <c r="J415" i="173"/>
  <c r="V566" i="171"/>
  <c r="S515" i="166"/>
  <c r="N146" i="167"/>
  <c r="J140" i="167"/>
  <c r="J143" i="167"/>
  <c r="O247" i="173"/>
  <c r="G116" i="181"/>
  <c r="W469" i="169"/>
  <c r="K515" i="173"/>
  <c r="V570" i="167"/>
  <c r="W299" i="157"/>
  <c r="I80" i="172"/>
  <c r="S196" i="171"/>
  <c r="J422" i="171"/>
  <c r="O391" i="157"/>
  <c r="W272" i="167"/>
  <c r="G348" i="169"/>
  <c r="K94" i="172"/>
  <c r="F293" i="171"/>
  <c r="R498" i="177"/>
  <c r="R468" i="169"/>
  <c r="B43" i="169"/>
  <c r="J566" i="169"/>
  <c r="Q49" i="174"/>
  <c r="J323" i="173"/>
  <c r="K77" i="164"/>
  <c r="K31" i="172"/>
  <c r="S296" i="167"/>
  <c r="J344" i="171"/>
  <c r="L135" i="164"/>
  <c r="F68" i="172"/>
  <c r="N267" i="173"/>
  <c r="G518" i="181"/>
  <c r="N517" i="177"/>
  <c r="F42" i="166"/>
  <c r="F15" i="176"/>
  <c r="S344" i="177"/>
  <c r="J138" i="176"/>
  <c r="V241" i="171"/>
  <c r="B472" i="157"/>
  <c r="E36" i="172"/>
  <c r="V141" i="156"/>
  <c r="C167" i="157"/>
  <c r="B499" i="169"/>
  <c r="J170" i="157"/>
  <c r="I122" i="172"/>
  <c r="F97" i="167"/>
  <c r="F217" i="169"/>
  <c r="F170" i="166"/>
  <c r="J490" i="181"/>
  <c r="R420" i="166"/>
  <c r="F148" i="168"/>
  <c r="L80" i="172"/>
  <c r="S66" i="181"/>
  <c r="O199" i="166"/>
  <c r="O417" i="171"/>
  <c r="J126" i="176"/>
  <c r="F395" i="166"/>
  <c r="G473" i="167"/>
  <c r="C342" i="157"/>
  <c r="I103" i="170"/>
  <c r="I133" i="170"/>
  <c r="W17" i="167"/>
  <c r="B317" i="181"/>
  <c r="J86" i="170"/>
  <c r="I36" i="172"/>
  <c r="J66" i="168"/>
  <c r="F52" i="164"/>
  <c r="C123" i="181"/>
  <c r="C118" i="177"/>
  <c r="O594" i="166"/>
  <c r="E51" i="180"/>
  <c r="L65" i="150"/>
  <c r="B293" i="157"/>
  <c r="J73" i="169"/>
  <c r="N198" i="157"/>
  <c r="S124" i="173"/>
  <c r="S594" i="166"/>
  <c r="W296" i="177"/>
  <c r="W65" i="185"/>
  <c r="W546" i="157"/>
  <c r="G53" i="174"/>
  <c r="V18" i="169"/>
  <c r="F445" i="171"/>
  <c r="B394" i="171"/>
  <c r="J129" i="168"/>
  <c r="G169" i="166"/>
  <c r="E12" i="170"/>
  <c r="G35" i="174"/>
  <c r="G568" i="169"/>
  <c r="S116" i="167"/>
  <c r="K248" i="173"/>
  <c r="V37" i="174"/>
  <c r="J81" i="172"/>
  <c r="S595" i="169"/>
  <c r="B548" i="177"/>
  <c r="S493" i="171"/>
  <c r="AA10" i="174"/>
  <c r="S449" i="173"/>
  <c r="F570" i="173"/>
  <c r="O444" i="181"/>
  <c r="R199" i="171"/>
  <c r="G596" i="171"/>
  <c r="B22" i="157"/>
  <c r="N293" i="167"/>
  <c r="K23" i="173"/>
  <c r="W168" i="169"/>
  <c r="R269" i="173"/>
  <c r="F103" i="170"/>
  <c r="C43" i="171"/>
  <c r="F24" i="173"/>
  <c r="V397" i="173"/>
  <c r="R169" i="157"/>
  <c r="V243" i="171"/>
  <c r="B543" i="181"/>
  <c r="K145" i="176"/>
  <c r="C146" i="185"/>
  <c r="V17" i="178"/>
  <c r="V170" i="171"/>
  <c r="V172" i="167"/>
  <c r="V145" i="169"/>
  <c r="S249" i="169"/>
  <c r="F142" i="171"/>
  <c r="R223" i="173"/>
  <c r="O319" i="185"/>
  <c r="Q46" i="182"/>
  <c r="W317" i="173"/>
  <c r="G194" i="166"/>
  <c r="J193" i="157"/>
  <c r="G499" i="173"/>
  <c r="G569" i="167"/>
  <c r="S295" i="157"/>
  <c r="F56" i="127"/>
  <c r="J216" i="169"/>
  <c r="N116" i="157"/>
  <c r="O341" i="173"/>
  <c r="S46" i="157"/>
  <c r="C120" i="167"/>
  <c r="F518" i="177"/>
  <c r="N444" i="157"/>
  <c r="G217" i="167"/>
  <c r="C397" i="157"/>
  <c r="J27" i="170"/>
  <c r="E107" i="176"/>
  <c r="S97" i="173"/>
  <c r="R347" i="171"/>
  <c r="O219" i="169"/>
  <c r="G98" i="169"/>
  <c r="B169" i="185"/>
  <c r="F421" i="171"/>
  <c r="K593" i="169"/>
  <c r="B273" i="171"/>
  <c r="G391" i="177"/>
  <c r="S466" i="171"/>
  <c r="C516" i="181"/>
  <c r="R547" i="171"/>
  <c r="R347" i="173"/>
  <c r="F442" i="166"/>
  <c r="L9" i="164"/>
  <c r="G397" i="157"/>
  <c r="G540" i="157"/>
  <c r="V270" i="181"/>
  <c r="V466" i="169"/>
  <c r="G347" i="167"/>
  <c r="L82" i="168"/>
  <c r="W296" i="171"/>
  <c r="G87" i="174"/>
  <c r="F29" i="127"/>
  <c r="B374" i="157"/>
  <c r="W472" i="177"/>
  <c r="S515" i="177"/>
  <c r="S140" i="173"/>
  <c r="B247" i="171"/>
  <c r="O121" i="189"/>
  <c r="S240" i="157"/>
  <c r="G131" i="186"/>
  <c r="V147" i="166"/>
  <c r="R143" i="171"/>
  <c r="W573" i="171"/>
  <c r="F72" i="157"/>
  <c r="J139" i="168"/>
  <c r="G222" i="167"/>
  <c r="R390" i="157"/>
  <c r="E14" i="180"/>
  <c r="R291" i="169"/>
  <c r="N296" i="173"/>
  <c r="R71" i="169"/>
  <c r="I84" i="172"/>
  <c r="N448" i="185"/>
  <c r="S366" i="185"/>
  <c r="I81" i="168"/>
  <c r="G56" i="174"/>
  <c r="K290" i="167"/>
  <c r="L133" i="164"/>
  <c r="B91" i="169"/>
  <c r="F166" i="177"/>
  <c r="K219" i="167"/>
  <c r="J32" i="168"/>
  <c r="V298" i="185"/>
  <c r="C572" i="177"/>
  <c r="S293" i="177"/>
  <c r="N244" i="177"/>
  <c r="G546" i="169"/>
  <c r="I57" i="180"/>
  <c r="C345" i="171"/>
  <c r="L134" i="164"/>
  <c r="W165" i="173"/>
  <c r="F37" i="127"/>
  <c r="N390" i="177"/>
  <c r="V545" i="169"/>
  <c r="K419" i="167"/>
  <c r="F290" i="181"/>
  <c r="I32" i="176"/>
  <c r="R99" i="171"/>
  <c r="C324" i="169"/>
  <c r="N393" i="157"/>
  <c r="V498" i="167"/>
  <c r="G24" i="167"/>
  <c r="E143" i="172"/>
  <c r="W366" i="169"/>
  <c r="G14" i="150"/>
  <c r="W392" i="177"/>
  <c r="AA70" i="178"/>
  <c r="S493" i="169"/>
  <c r="W171" i="166"/>
  <c r="B568" i="171"/>
  <c r="V467" i="157"/>
  <c r="E11" i="168"/>
  <c r="R444" i="166"/>
  <c r="L64" i="164"/>
  <c r="B518" i="171"/>
  <c r="J73" i="168"/>
  <c r="J71" i="164"/>
  <c r="I7" i="168"/>
  <c r="L88" i="170"/>
  <c r="L89" i="176"/>
  <c r="N271" i="167"/>
  <c r="C465" i="173"/>
  <c r="J120" i="177"/>
  <c r="O148" i="181"/>
  <c r="N570" i="171"/>
  <c r="K115" i="172"/>
  <c r="F86" i="180"/>
  <c r="R495" i="171"/>
  <c r="K466" i="157"/>
  <c r="F54" i="180"/>
  <c r="B124" i="167"/>
  <c r="B219" i="157"/>
  <c r="G565" i="177"/>
  <c r="O45" i="181"/>
  <c r="W568" i="181"/>
  <c r="K68" i="172"/>
  <c r="N270" i="173"/>
  <c r="F395" i="171"/>
  <c r="K398" i="173"/>
  <c r="J24" i="157"/>
  <c r="O95" i="171"/>
  <c r="G569" i="166"/>
  <c r="O269" i="169"/>
  <c r="K290" i="166"/>
  <c r="S321" i="167"/>
  <c r="F65" i="173"/>
  <c r="J90" i="167"/>
  <c r="G94" i="174"/>
  <c r="V33" i="174"/>
  <c r="C547" i="169"/>
  <c r="R392" i="171"/>
  <c r="R20" i="181"/>
  <c r="G549" i="167"/>
  <c r="C423" i="167"/>
  <c r="F445" i="181"/>
  <c r="B46" i="177"/>
  <c r="O393" i="169"/>
  <c r="S497" i="157"/>
  <c r="J131" i="172"/>
  <c r="F13" i="180"/>
  <c r="G293" i="167"/>
  <c r="B66" i="166"/>
  <c r="O223" i="166"/>
  <c r="E105" i="170"/>
  <c r="J473" i="177"/>
  <c r="C23" i="167"/>
  <c r="L130" i="176"/>
  <c r="I111" i="168"/>
  <c r="J474" i="173"/>
  <c r="R143" i="169"/>
  <c r="J496" i="173"/>
  <c r="F29" i="184"/>
  <c r="C540" i="185"/>
  <c r="F422" i="173"/>
  <c r="R24" i="169"/>
  <c r="N515" i="181"/>
  <c r="R243" i="177"/>
  <c r="W519" i="185"/>
  <c r="K21" i="164"/>
  <c r="W97" i="167"/>
  <c r="B146" i="157"/>
  <c r="V69" i="167"/>
  <c r="K568" i="173"/>
  <c r="G29" i="178"/>
  <c r="R146" i="173"/>
  <c r="S20" i="181"/>
  <c r="O595" i="169"/>
  <c r="W21" i="166"/>
  <c r="F366" i="173"/>
  <c r="F391" i="166"/>
  <c r="N167" i="173"/>
  <c r="C270" i="169"/>
  <c r="B490" i="173"/>
  <c r="F97" i="171"/>
  <c r="O496" i="167"/>
  <c r="F65" i="164"/>
  <c r="O321" i="171"/>
  <c r="R191" i="167"/>
  <c r="V395" i="167"/>
  <c r="N341" i="167"/>
  <c r="N218" i="167"/>
  <c r="O73" i="173"/>
  <c r="W166" i="181"/>
  <c r="J395" i="171"/>
  <c r="J595" i="177"/>
  <c r="B519" i="173"/>
  <c r="V267" i="167"/>
  <c r="E133" i="172"/>
  <c r="B324" i="166"/>
  <c r="N370" i="177"/>
  <c r="R516" i="171"/>
  <c r="C140" i="157"/>
  <c r="S20" i="177"/>
  <c r="Q18" i="156"/>
  <c r="F93" i="164"/>
  <c r="V123" i="173"/>
  <c r="W270" i="173"/>
  <c r="B524" i="167"/>
  <c r="N393" i="177"/>
  <c r="W424" i="177"/>
  <c r="E23" i="172"/>
  <c r="V144" i="174"/>
  <c r="K490" i="171"/>
  <c r="F548" i="177"/>
  <c r="G466" i="177"/>
  <c r="R320" i="169"/>
  <c r="N121" i="167"/>
  <c r="N166" i="169"/>
  <c r="J369" i="171"/>
  <c r="K41" i="168"/>
  <c r="R590" i="167"/>
  <c r="R95" i="181"/>
  <c r="F171" i="166"/>
  <c r="R498" i="169"/>
  <c r="J38" i="172"/>
  <c r="J418" i="173"/>
  <c r="O373" i="169"/>
  <c r="O497" i="173"/>
  <c r="V50" i="150"/>
  <c r="R569" i="169"/>
  <c r="L46" i="164"/>
  <c r="W122" i="173"/>
  <c r="K567" i="173"/>
  <c r="W66" i="169"/>
  <c r="I89" i="164"/>
  <c r="C545" i="166"/>
  <c r="R216" i="173"/>
  <c r="G395" i="173"/>
  <c r="C520" i="177"/>
  <c r="O393" i="167"/>
  <c r="R117" i="171"/>
  <c r="C197" i="171"/>
  <c r="L19" i="168"/>
  <c r="I111" i="172"/>
  <c r="J196" i="166"/>
  <c r="V467" i="177"/>
  <c r="W517" i="167"/>
  <c r="V66" i="171"/>
  <c r="L96" i="170"/>
  <c r="F391" i="181"/>
  <c r="R170" i="185"/>
  <c r="F110" i="168"/>
  <c r="J574" i="185"/>
  <c r="G140" i="156"/>
  <c r="F221" i="177"/>
  <c r="F423" i="177"/>
  <c r="K366" i="177"/>
  <c r="B173" i="157"/>
  <c r="J9" i="170"/>
  <c r="K224" i="167"/>
  <c r="G471" i="167"/>
  <c r="J93" i="172"/>
  <c r="E66" i="172"/>
  <c r="J368" i="169"/>
  <c r="J168" i="173"/>
  <c r="V89" i="150"/>
  <c r="J101" i="170"/>
  <c r="F415" i="173"/>
  <c r="E53" i="176"/>
  <c r="J110" i="170"/>
  <c r="B465" i="167"/>
  <c r="W417" i="166"/>
  <c r="C291" i="167"/>
  <c r="I110" i="172"/>
  <c r="V91" i="182"/>
  <c r="V473" i="171"/>
  <c r="B192" i="167"/>
  <c r="S296" i="169"/>
  <c r="V368" i="166"/>
  <c r="O323" i="157"/>
  <c r="G349" i="173"/>
  <c r="E106" i="170"/>
  <c r="W68" i="173"/>
  <c r="C565" i="167"/>
  <c r="C515" i="157"/>
  <c r="R317" i="173"/>
  <c r="N421" i="169"/>
  <c r="J67" i="171"/>
  <c r="B499" i="177"/>
  <c r="W594" i="167"/>
  <c r="F548" i="171"/>
  <c r="G423" i="166"/>
  <c r="S597" i="157"/>
  <c r="C115" i="157"/>
  <c r="N16" i="177"/>
  <c r="S65" i="173"/>
  <c r="B524" i="177"/>
  <c r="B24" i="181"/>
  <c r="G26" i="174"/>
  <c r="F397" i="167"/>
  <c r="C421" i="166"/>
  <c r="K216" i="167"/>
  <c r="L16" i="182"/>
  <c r="V151" i="182"/>
  <c r="V17" i="173"/>
  <c r="C320" i="169"/>
  <c r="W565" i="173"/>
  <c r="S43" i="177"/>
  <c r="F76" i="170"/>
  <c r="I61" i="172"/>
  <c r="O123" i="169"/>
  <c r="R443" i="167"/>
  <c r="K592" i="169"/>
  <c r="C290" i="173"/>
  <c r="O224" i="181"/>
  <c r="G323" i="157"/>
  <c r="I46" i="164"/>
  <c r="V143" i="166"/>
  <c r="R219" i="169"/>
  <c r="W43" i="171"/>
  <c r="S343" i="169"/>
  <c r="B222" i="181"/>
  <c r="C491" i="173"/>
  <c r="I140" i="172"/>
  <c r="B190" i="177"/>
  <c r="S490" i="171"/>
  <c r="V32" i="178"/>
  <c r="R92" i="173"/>
  <c r="J299" i="167"/>
  <c r="C98" i="171"/>
  <c r="B592" i="171"/>
  <c r="J78" i="180"/>
  <c r="I69" i="164"/>
  <c r="E141" i="172"/>
  <c r="V145" i="150"/>
  <c r="S473" i="166"/>
  <c r="V191" i="173"/>
  <c r="R490" i="169"/>
  <c r="F73" i="127"/>
  <c r="J117" i="166"/>
  <c r="C170" i="173"/>
  <c r="O195" i="167"/>
  <c r="J91" i="173"/>
  <c r="C540" i="171"/>
  <c r="F45" i="166"/>
  <c r="V445" i="169"/>
  <c r="V270" i="173"/>
  <c r="E140" i="180"/>
  <c r="G56" i="156"/>
  <c r="J49" i="171"/>
  <c r="K16" i="168"/>
  <c r="E54" i="176"/>
  <c r="S224" i="157"/>
  <c r="S467" i="166"/>
  <c r="W520" i="171"/>
  <c r="V343" i="177"/>
  <c r="G144" i="171"/>
  <c r="B373" i="177"/>
  <c r="J98" i="167"/>
  <c r="F8" i="170"/>
  <c r="F517" i="169"/>
  <c r="F395" i="167"/>
  <c r="C390" i="171"/>
  <c r="O19" i="166"/>
  <c r="E70" i="170"/>
  <c r="S443" i="169"/>
  <c r="G96" i="166"/>
  <c r="O166" i="157"/>
  <c r="C172" i="166"/>
  <c r="G146" i="157"/>
  <c r="F141" i="185"/>
  <c r="G94" i="181"/>
  <c r="L129" i="174"/>
  <c r="L116" i="172"/>
  <c r="N118" i="177"/>
  <c r="K217" i="177"/>
  <c r="E17" i="176"/>
  <c r="N23" i="166"/>
  <c r="V12" i="178"/>
  <c r="AA131" i="186"/>
  <c r="F268" i="166"/>
  <c r="K116" i="164"/>
  <c r="B596" i="173"/>
  <c r="L11" i="170"/>
  <c r="I10" i="180"/>
  <c r="R517" i="173"/>
  <c r="V105" i="174"/>
  <c r="G418" i="169"/>
  <c r="B348" i="173"/>
  <c r="O194" i="173"/>
  <c r="V495" i="166"/>
  <c r="G592" i="167"/>
  <c r="I103" i="164"/>
  <c r="N247" i="167"/>
  <c r="V124" i="171"/>
  <c r="I21" i="164"/>
  <c r="B194" i="171"/>
  <c r="K498" i="167"/>
  <c r="L112" i="156"/>
  <c r="R166" i="177"/>
  <c r="O546" i="171"/>
  <c r="O295" i="171"/>
  <c r="S349" i="169"/>
  <c r="V319" i="173"/>
  <c r="S541" i="171"/>
  <c r="K290" i="177"/>
  <c r="G242" i="181"/>
  <c r="W74" i="157"/>
  <c r="AA85" i="182"/>
  <c r="V52" i="174"/>
  <c r="W542" i="173"/>
  <c r="F118" i="168"/>
  <c r="R396" i="173"/>
  <c r="O167" i="173"/>
  <c r="Q18" i="174"/>
  <c r="K45" i="176"/>
  <c r="V65" i="174"/>
  <c r="K122" i="172"/>
  <c r="R323" i="167"/>
  <c r="W473" i="173"/>
  <c r="B249" i="167"/>
  <c r="R518" i="169"/>
  <c r="I44" i="184"/>
  <c r="O173" i="157"/>
  <c r="V516" i="173"/>
  <c r="G419" i="185"/>
  <c r="F190" i="173"/>
  <c r="O197" i="171"/>
  <c r="C467" i="173"/>
  <c r="V32" i="174"/>
  <c r="S345" i="169"/>
  <c r="V94" i="150"/>
  <c r="W199" i="167"/>
  <c r="R142" i="166"/>
  <c r="O591" i="171"/>
  <c r="R199" i="169"/>
  <c r="J472" i="181"/>
  <c r="N120" i="173"/>
  <c r="S295" i="177"/>
  <c r="W348" i="173"/>
  <c r="R290" i="166"/>
  <c r="G94" i="167"/>
  <c r="Q55" i="156"/>
  <c r="G394" i="166"/>
  <c r="V44" i="181"/>
  <c r="G571" i="157"/>
  <c r="K74" i="173"/>
  <c r="I16" i="170"/>
  <c r="N65" i="167"/>
  <c r="B40" i="181"/>
  <c r="L106" i="150"/>
  <c r="W66" i="173"/>
  <c r="J291" i="169"/>
  <c r="B473" i="177"/>
  <c r="F148" i="169"/>
  <c r="O267" i="167"/>
  <c r="R16" i="167"/>
  <c r="B291" i="169"/>
  <c r="J68" i="177"/>
  <c r="K165" i="169"/>
  <c r="C517" i="167"/>
  <c r="S40" i="171"/>
  <c r="AA72" i="178"/>
  <c r="G349" i="171"/>
  <c r="L125" i="178"/>
  <c r="J248" i="177"/>
  <c r="C320" i="167"/>
  <c r="F469" i="169"/>
  <c r="K416" i="169"/>
  <c r="V20" i="171"/>
  <c r="F592" i="173"/>
  <c r="F240" i="167"/>
  <c r="K42" i="168"/>
  <c r="V496" i="181"/>
  <c r="J16" i="172"/>
  <c r="C146" i="167"/>
  <c r="E66" i="164"/>
  <c r="B421" i="173"/>
  <c r="W91" i="173"/>
  <c r="N190" i="169"/>
  <c r="V119" i="166"/>
  <c r="K322" i="167"/>
  <c r="R40" i="157"/>
  <c r="V118" i="181"/>
  <c r="C298" i="171"/>
  <c r="K172" i="173"/>
  <c r="J109" i="180"/>
  <c r="L88" i="172"/>
  <c r="E117" i="180"/>
  <c r="K515" i="171"/>
  <c r="J93" i="177"/>
  <c r="O474" i="157"/>
  <c r="F440" i="167"/>
  <c r="E105" i="164"/>
  <c r="S44" i="177"/>
  <c r="B190" i="157"/>
  <c r="K298" i="157"/>
  <c r="F98" i="180"/>
  <c r="B269" i="177"/>
  <c r="V106" i="182"/>
  <c r="K220" i="181"/>
  <c r="W17" i="181"/>
  <c r="G116" i="173"/>
  <c r="G290" i="177"/>
  <c r="C174" i="166"/>
  <c r="K117" i="157"/>
  <c r="V171" i="171"/>
  <c r="B122" i="171"/>
  <c r="I12" i="172"/>
  <c r="F40" i="180"/>
  <c r="S591" i="173"/>
  <c r="S166" i="167"/>
  <c r="L114" i="164"/>
  <c r="R149" i="171"/>
  <c r="W219" i="157"/>
  <c r="N524" i="177"/>
  <c r="L52" i="176"/>
  <c r="G125" i="156"/>
  <c r="E116" i="172"/>
  <c r="N97" i="177"/>
  <c r="F221" i="167"/>
  <c r="R366" i="173"/>
  <c r="Q65" i="150"/>
  <c r="F520" i="166"/>
  <c r="K117" i="185"/>
  <c r="G594" i="169"/>
  <c r="AA18" i="156"/>
  <c r="O397" i="171"/>
  <c r="K90" i="176"/>
  <c r="B118" i="181"/>
  <c r="E29" i="180"/>
  <c r="K99" i="180"/>
  <c r="I6" i="172"/>
  <c r="R145" i="157"/>
  <c r="J29" i="184"/>
  <c r="G10" i="182"/>
  <c r="O491" i="157"/>
  <c r="F172" i="166"/>
  <c r="E31" i="164"/>
  <c r="F86" i="168"/>
  <c r="F198" i="171"/>
  <c r="B474" i="166"/>
  <c r="S493" i="177"/>
  <c r="AA86" i="156"/>
  <c r="W24" i="173"/>
  <c r="J133" i="168"/>
  <c r="W24" i="171"/>
  <c r="C420" i="173"/>
  <c r="R445" i="169"/>
  <c r="O398" i="173"/>
  <c r="R544" i="167"/>
  <c r="F397" i="177"/>
  <c r="C17" i="166"/>
  <c r="L93" i="170"/>
  <c r="J122" i="173"/>
  <c r="S367" i="167"/>
  <c r="S73" i="166"/>
  <c r="G41" i="177"/>
  <c r="L16" i="174"/>
  <c r="F69" i="164"/>
  <c r="J420" i="169"/>
  <c r="R592" i="166"/>
  <c r="K344" i="169"/>
  <c r="S593" i="167"/>
  <c r="K143" i="177"/>
  <c r="W520" i="167"/>
  <c r="O390" i="171"/>
  <c r="O320" i="167"/>
  <c r="G422" i="166"/>
  <c r="J465" i="171"/>
  <c r="K546" i="169"/>
  <c r="S467" i="167"/>
  <c r="I43" i="168"/>
  <c r="S124" i="169"/>
  <c r="F417" i="181"/>
  <c r="S68" i="171"/>
  <c r="R116" i="177"/>
  <c r="V11" i="156"/>
  <c r="I114" i="176"/>
  <c r="G124" i="169"/>
  <c r="G494" i="157"/>
  <c r="C269" i="177"/>
  <c r="O444" i="166"/>
  <c r="C123" i="169"/>
  <c r="C595" i="177"/>
  <c r="K173" i="177"/>
  <c r="F496" i="177"/>
  <c r="J572" i="169"/>
  <c r="R523" i="177"/>
  <c r="L98" i="170"/>
  <c r="J103" i="176"/>
  <c r="G517" i="167"/>
  <c r="K18" i="170"/>
  <c r="Q10" i="178"/>
  <c r="E21" i="168"/>
  <c r="S465" i="157"/>
  <c r="F423" i="171"/>
  <c r="J243" i="157"/>
  <c r="K66" i="172"/>
  <c r="C44" i="171"/>
  <c r="W248" i="173"/>
  <c r="K224" i="169"/>
  <c r="O341" i="171"/>
  <c r="L46" i="150"/>
  <c r="E49" i="184"/>
  <c r="R573" i="167"/>
  <c r="K62" i="172"/>
  <c r="G194" i="157"/>
  <c r="F495" i="169"/>
  <c r="L128" i="150"/>
  <c r="L71" i="168"/>
  <c r="G122" i="177"/>
  <c r="B397" i="173"/>
  <c r="O423" i="173"/>
  <c r="N290" i="169"/>
  <c r="B495" i="181"/>
  <c r="O566" i="171"/>
  <c r="K40" i="157"/>
  <c r="S146" i="177"/>
  <c r="W573" i="173"/>
  <c r="N199" i="177"/>
  <c r="N197" i="177"/>
  <c r="O271" i="169"/>
  <c r="N265" i="166"/>
  <c r="J273" i="171"/>
  <c r="J345" i="181"/>
  <c r="O119" i="167"/>
  <c r="W47" i="169"/>
  <c r="L55" i="170"/>
  <c r="F102" i="172"/>
  <c r="S73" i="173"/>
  <c r="B465" i="166"/>
  <c r="K124" i="166"/>
  <c r="R369" i="185"/>
  <c r="J242" i="167"/>
  <c r="O421" i="171"/>
  <c r="F41" i="168"/>
  <c r="R416" i="181"/>
  <c r="O166" i="177"/>
  <c r="V421" i="157"/>
  <c r="E59" i="172"/>
  <c r="V268" i="181"/>
  <c r="K267" i="171"/>
  <c r="J496" i="166"/>
  <c r="V323" i="157"/>
  <c r="W348" i="169"/>
  <c r="S44" i="171"/>
  <c r="R421" i="166"/>
  <c r="K199" i="171"/>
  <c r="V94" i="174"/>
  <c r="S416" i="166"/>
  <c r="J372" i="169"/>
  <c r="R295" i="185"/>
  <c r="S271" i="177"/>
  <c r="I125" i="164"/>
  <c r="V596" i="177"/>
  <c r="G46" i="174"/>
  <c r="R124" i="166"/>
  <c r="S220" i="173"/>
  <c r="K546" i="166"/>
  <c r="K49" i="164"/>
  <c r="E71" i="164"/>
  <c r="F21" i="127"/>
  <c r="S567" i="181"/>
  <c r="L147" i="170"/>
  <c r="K221" i="167"/>
  <c r="F117" i="171"/>
  <c r="F29" i="176"/>
  <c r="N322" i="169"/>
  <c r="K64" i="176"/>
  <c r="C293" i="173"/>
  <c r="E106" i="164"/>
  <c r="I105" i="176"/>
  <c r="B390" i="177"/>
  <c r="J48" i="168"/>
  <c r="O168" i="177"/>
  <c r="E90" i="168"/>
  <c r="L78" i="164"/>
  <c r="C297" i="167"/>
  <c r="G396" i="177"/>
  <c r="E139" i="176"/>
  <c r="L147" i="178"/>
  <c r="V54" i="178"/>
  <c r="O397" i="173"/>
  <c r="L124" i="156"/>
  <c r="K143" i="169"/>
  <c r="O541" i="173"/>
  <c r="S395" i="173"/>
  <c r="C474" i="169"/>
  <c r="S324" i="171"/>
  <c r="F449" i="167"/>
  <c r="G524" i="169"/>
  <c r="N521" i="173"/>
  <c r="F442" i="157"/>
  <c r="S149" i="169"/>
  <c r="F70" i="171"/>
  <c r="F141" i="171"/>
  <c r="N399" i="167"/>
  <c r="O42" i="166"/>
  <c r="F518" i="171"/>
  <c r="J70" i="180"/>
  <c r="W224" i="169"/>
  <c r="R42" i="167"/>
  <c r="V549" i="177"/>
  <c r="R21" i="169"/>
  <c r="O70" i="171"/>
  <c r="R23" i="166"/>
  <c r="R318" i="166"/>
  <c r="W44" i="181"/>
  <c r="K127" i="188"/>
  <c r="B15" i="171"/>
  <c r="B471" i="167"/>
  <c r="R267" i="173"/>
  <c r="L20" i="184"/>
  <c r="O498" i="166"/>
  <c r="N69" i="157"/>
  <c r="K146" i="171"/>
  <c r="E97" i="184"/>
  <c r="B441" i="169"/>
  <c r="V296" i="166"/>
  <c r="AA122" i="178"/>
  <c r="S569" i="166"/>
  <c r="E139" i="180"/>
  <c r="O196" i="157"/>
  <c r="F467" i="173"/>
  <c r="J394" i="173"/>
  <c r="R174" i="166"/>
  <c r="S469" i="177"/>
  <c r="V13" i="174"/>
  <c r="J272" i="169"/>
  <c r="F315" i="166"/>
  <c r="L140" i="174"/>
  <c r="L35" i="172"/>
  <c r="F146" i="169"/>
  <c r="G518" i="169"/>
  <c r="G240" i="177"/>
  <c r="R494" i="171"/>
  <c r="V93" i="173"/>
  <c r="B416" i="173"/>
  <c r="V147" i="171"/>
  <c r="G249" i="173"/>
  <c r="B473" i="171"/>
  <c r="G67" i="156"/>
  <c r="B493" i="157"/>
  <c r="J597" i="173"/>
  <c r="S570" i="169"/>
  <c r="W267" i="171"/>
  <c r="R343" i="181"/>
  <c r="S197" i="169"/>
  <c r="C348" i="177"/>
  <c r="C40" i="167"/>
  <c r="S145" i="166"/>
  <c r="C67" i="167"/>
  <c r="L54" i="170"/>
  <c r="V36" i="174"/>
  <c r="N246" i="177"/>
  <c r="N321" i="171"/>
  <c r="R465" i="181"/>
  <c r="C222" i="169"/>
  <c r="B366" i="169"/>
  <c r="K16" i="171"/>
  <c r="W145" i="181"/>
  <c r="K117" i="176"/>
  <c r="Q68" i="150"/>
  <c r="R73" i="169"/>
  <c r="F322" i="173"/>
  <c r="G466" i="171"/>
  <c r="F122" i="177"/>
  <c r="E27" i="172"/>
  <c r="J241" i="173"/>
  <c r="V43" i="167"/>
  <c r="R249" i="177"/>
  <c r="O166" i="166"/>
  <c r="F67" i="168"/>
  <c r="B117" i="166"/>
  <c r="W317" i="157"/>
  <c r="F290" i="169"/>
  <c r="G469" i="171"/>
  <c r="O543" i="177"/>
  <c r="J495" i="167"/>
  <c r="J62" i="172"/>
  <c r="K113" i="180"/>
  <c r="E8" i="172"/>
  <c r="J149" i="167"/>
  <c r="F424" i="173"/>
  <c r="C143" i="167"/>
  <c r="W266" i="171"/>
  <c r="K274" i="177"/>
  <c r="J321" i="173"/>
  <c r="I9" i="170"/>
  <c r="F108" i="172"/>
  <c r="L40" i="180"/>
  <c r="B215" i="173"/>
  <c r="N218" i="171"/>
  <c r="I81" i="176"/>
  <c r="K123" i="173"/>
  <c r="J26" i="172"/>
  <c r="K43" i="180"/>
  <c r="O24" i="171"/>
  <c r="F165" i="167"/>
  <c r="R448" i="169"/>
  <c r="F195" i="166"/>
  <c r="J341" i="169"/>
  <c r="F102" i="184"/>
  <c r="F499" i="177"/>
  <c r="G224" i="171"/>
  <c r="R94" i="181"/>
  <c r="S292" i="177"/>
  <c r="O547" i="173"/>
  <c r="C443" i="171"/>
  <c r="J87" i="176"/>
  <c r="L132" i="168"/>
  <c r="B599" i="177"/>
  <c r="G121" i="174"/>
  <c r="V118" i="171"/>
  <c r="E39" i="164"/>
  <c r="W273" i="167"/>
  <c r="R268" i="173"/>
  <c r="K196" i="167"/>
  <c r="O69" i="181"/>
  <c r="O49" i="171"/>
  <c r="S443" i="177"/>
  <c r="W597" i="166"/>
  <c r="C247" i="177"/>
  <c r="V342" i="181"/>
  <c r="J572" i="167"/>
  <c r="V423" i="181"/>
  <c r="N423" i="157"/>
  <c r="K92" i="164"/>
  <c r="L89" i="178"/>
  <c r="K19" i="166"/>
  <c r="S124" i="167"/>
  <c r="L129" i="176"/>
  <c r="F10" i="172"/>
  <c r="G74" i="171"/>
  <c r="N515" i="173"/>
  <c r="O518" i="166"/>
  <c r="F269" i="171"/>
  <c r="L27" i="180"/>
  <c r="O545" i="171"/>
  <c r="C445" i="173"/>
  <c r="E26" i="184"/>
  <c r="K81" i="164"/>
  <c r="F424" i="177"/>
  <c r="J119" i="177"/>
  <c r="E83" i="168"/>
  <c r="B269" i="167"/>
  <c r="J61" i="170"/>
  <c r="O119" i="157"/>
  <c r="N592" i="167"/>
  <c r="G572" i="171"/>
  <c r="G294" i="177"/>
  <c r="F419" i="181"/>
  <c r="V466" i="171"/>
  <c r="J517" i="169"/>
  <c r="K118" i="180"/>
  <c r="G193" i="171"/>
  <c r="G424" i="169"/>
  <c r="O490" i="173"/>
  <c r="G141" i="173"/>
  <c r="K491" i="177"/>
  <c r="K443" i="171"/>
  <c r="I127" i="172"/>
  <c r="B468" i="166"/>
  <c r="E46" i="176"/>
  <c r="V247" i="166"/>
  <c r="F93" i="177"/>
  <c r="V496" i="173"/>
  <c r="W543" i="166"/>
  <c r="C469" i="157"/>
  <c r="R22" i="169"/>
  <c r="L57" i="180"/>
  <c r="F369" i="177"/>
  <c r="J269" i="157"/>
  <c r="S146" i="169"/>
  <c r="V344" i="177"/>
  <c r="V68" i="178"/>
  <c r="W570" i="173"/>
  <c r="E42" i="172"/>
  <c r="S423" i="167"/>
  <c r="C24" i="169"/>
  <c r="V569" i="169"/>
  <c r="F68" i="169"/>
  <c r="S173" i="177"/>
  <c r="L7" i="170"/>
  <c r="C215" i="166"/>
  <c r="E77" i="172"/>
  <c r="V292" i="157"/>
  <c r="L37" i="168"/>
  <c r="N45" i="181"/>
  <c r="C220" i="169"/>
  <c r="F68" i="170"/>
  <c r="F349" i="169"/>
  <c r="I101" i="180"/>
  <c r="F246" i="185"/>
  <c r="S590" i="166"/>
  <c r="B220" i="177"/>
  <c r="K146" i="172"/>
  <c r="O299" i="173"/>
  <c r="J148" i="169"/>
  <c r="K121" i="171"/>
  <c r="V91" i="178"/>
  <c r="N418" i="181"/>
  <c r="V448" i="167"/>
  <c r="N471" i="181"/>
  <c r="K144" i="166"/>
  <c r="V98" i="166"/>
  <c r="S24" i="173"/>
  <c r="N395" i="173"/>
  <c r="J133" i="164"/>
  <c r="S18" i="157"/>
  <c r="J268" i="171"/>
  <c r="E148" i="172"/>
  <c r="K421" i="171"/>
  <c r="G268" i="171"/>
  <c r="N374" i="181"/>
  <c r="O348" i="173"/>
  <c r="K448" i="167"/>
  <c r="F570" i="185"/>
  <c r="K23" i="172"/>
  <c r="F366" i="177"/>
  <c r="L130" i="178"/>
  <c r="J47" i="164"/>
  <c r="I132" i="170"/>
  <c r="L19" i="172"/>
  <c r="W598" i="171"/>
  <c r="F53" i="170"/>
  <c r="K171" i="166"/>
  <c r="N347" i="173"/>
  <c r="Q125" i="150"/>
  <c r="I119" i="176"/>
  <c r="B149" i="171"/>
  <c r="L52" i="174"/>
  <c r="K147" i="170"/>
  <c r="K174" i="177"/>
  <c r="F594" i="177"/>
  <c r="F117" i="180"/>
  <c r="E85" i="172"/>
  <c r="J220" i="173"/>
  <c r="K76" i="164"/>
  <c r="O465" i="157"/>
  <c r="I16" i="172"/>
  <c r="V198" i="157"/>
  <c r="W199" i="171"/>
  <c r="O15" i="167"/>
  <c r="N516" i="173"/>
  <c r="V16" i="181"/>
  <c r="V441" i="173"/>
  <c r="V267" i="173"/>
  <c r="Q141" i="156"/>
  <c r="AA50" i="174"/>
  <c r="J573" i="177"/>
  <c r="I105" i="170"/>
  <c r="C548" i="171"/>
  <c r="S45" i="169"/>
  <c r="W524" i="171"/>
  <c r="R195" i="177"/>
  <c r="W123" i="167"/>
  <c r="C221" i="177"/>
  <c r="V341" i="171"/>
  <c r="J419" i="166"/>
  <c r="R118" i="177"/>
  <c r="O571" i="171"/>
  <c r="E56" i="176"/>
  <c r="J242" i="171"/>
  <c r="J48" i="177"/>
  <c r="J417" i="166"/>
  <c r="E51" i="127"/>
  <c r="K244" i="177"/>
  <c r="K549" i="171"/>
  <c r="O22" i="173"/>
  <c r="J88" i="176"/>
  <c r="R245" i="167"/>
  <c r="G48" i="167"/>
  <c r="C268" i="173"/>
  <c r="C74" i="171"/>
  <c r="C395" i="157"/>
  <c r="I44" i="170"/>
  <c r="N115" i="167"/>
  <c r="J221" i="171"/>
  <c r="N349" i="173"/>
  <c r="J13" i="170"/>
  <c r="F291" i="177"/>
  <c r="K50" i="164"/>
  <c r="F143" i="170"/>
  <c r="G591" i="173"/>
  <c r="K292" i="167"/>
  <c r="R69" i="181"/>
  <c r="J73" i="167"/>
  <c r="Q65" i="174"/>
  <c r="B21" i="171"/>
  <c r="S298" i="177"/>
  <c r="G267" i="166"/>
  <c r="O543" i="173"/>
  <c r="V149" i="177"/>
  <c r="J145" i="177"/>
  <c r="R293" i="169"/>
  <c r="O99" i="167"/>
  <c r="O17" i="171"/>
  <c r="K547" i="173"/>
  <c r="AA87" i="150"/>
  <c r="N422" i="177"/>
  <c r="J541" i="171"/>
  <c r="C67" i="169"/>
  <c r="N371" i="169"/>
  <c r="F167" i="171"/>
  <c r="G317" i="171"/>
  <c r="K341" i="169"/>
  <c r="B119" i="173"/>
  <c r="J23" i="177"/>
  <c r="K473" i="167"/>
  <c r="G417" i="169"/>
  <c r="E51" i="172"/>
  <c r="F171" i="169"/>
  <c r="N418" i="173"/>
  <c r="O518" i="181"/>
  <c r="V20" i="167"/>
  <c r="W546" i="173"/>
  <c r="F521" i="169"/>
  <c r="B321" i="173"/>
  <c r="I34" i="184"/>
  <c r="J416" i="173"/>
  <c r="F83" i="168"/>
  <c r="G522" i="157"/>
  <c r="R116" i="167"/>
  <c r="C443" i="169"/>
  <c r="J347" i="157"/>
  <c r="S365" i="166"/>
  <c r="G369" i="166"/>
  <c r="G490" i="181"/>
  <c r="C121" i="181"/>
  <c r="J298" i="173"/>
  <c r="V442" i="171"/>
  <c r="E39" i="180"/>
  <c r="G84" i="156"/>
  <c r="C522" i="171"/>
  <c r="C473" i="177"/>
  <c r="R447" i="171"/>
  <c r="C591" i="173"/>
  <c r="G141" i="157"/>
  <c r="J267" i="177"/>
  <c r="Q150" i="150"/>
  <c r="J117" i="171"/>
  <c r="S342" i="177"/>
  <c r="B249" i="171"/>
  <c r="O545" i="173"/>
  <c r="F373" i="173"/>
  <c r="C95" i="169"/>
  <c r="Q9" i="178"/>
  <c r="L55" i="164"/>
  <c r="L126" i="176"/>
  <c r="O540" i="166"/>
  <c r="I25" i="170"/>
  <c r="J494" i="185"/>
  <c r="V346" i="157"/>
  <c r="S398" i="181"/>
  <c r="N98" i="177"/>
  <c r="C524" i="167"/>
  <c r="V315" i="173"/>
  <c r="V296" i="167"/>
  <c r="C346" i="171"/>
  <c r="F567" i="171"/>
  <c r="K129" i="164"/>
  <c r="B396" i="173"/>
  <c r="K270" i="173"/>
  <c r="B470" i="169"/>
  <c r="V493" i="171"/>
  <c r="L74" i="168"/>
  <c r="F266" i="173"/>
  <c r="V146" i="178"/>
  <c r="G170" i="171"/>
  <c r="I46" i="184"/>
  <c r="K91" i="172"/>
  <c r="G92" i="167"/>
  <c r="R167" i="171"/>
  <c r="G321" i="166"/>
  <c r="V147" i="173"/>
  <c r="J570" i="171"/>
  <c r="V192" i="166"/>
  <c r="C342" i="169"/>
  <c r="V373" i="157"/>
  <c r="E84" i="172"/>
  <c r="C396" i="177"/>
  <c r="L145" i="184"/>
  <c r="B221" i="169"/>
  <c r="K67" i="167"/>
  <c r="L134" i="188"/>
  <c r="F296" i="167"/>
  <c r="L126" i="172"/>
  <c r="E22" i="127"/>
  <c r="O348" i="177"/>
  <c r="O323" i="177"/>
  <c r="B320" i="167"/>
  <c r="B498" i="173"/>
  <c r="E41" i="180"/>
  <c r="F67" i="170"/>
  <c r="C42" i="177"/>
  <c r="Q27" i="182"/>
  <c r="K43" i="170"/>
  <c r="I16" i="184"/>
  <c r="E25" i="180"/>
  <c r="C18" i="171"/>
  <c r="C343" i="177"/>
  <c r="V472" i="177"/>
  <c r="C392" i="173"/>
  <c r="V68" i="173"/>
  <c r="J442" i="169"/>
  <c r="F89" i="180"/>
  <c r="F246" i="181"/>
  <c r="R442" i="173"/>
  <c r="N74" i="185"/>
  <c r="S43" i="169"/>
  <c r="S572" i="177"/>
  <c r="K74" i="164"/>
  <c r="G545" i="171"/>
  <c r="F394" i="166"/>
  <c r="C320" i="181"/>
  <c r="V72" i="169"/>
  <c r="K44" i="164"/>
  <c r="N248" i="177"/>
  <c r="G549" i="177"/>
  <c r="G35" i="178"/>
  <c r="V83" i="182"/>
  <c r="F134" i="176"/>
  <c r="J315" i="166"/>
  <c r="J49" i="166"/>
  <c r="R166" i="166"/>
  <c r="F295" i="181"/>
  <c r="W165" i="157"/>
  <c r="R144" i="181"/>
  <c r="C594" i="171"/>
  <c r="C15" i="171"/>
  <c r="R221" i="177"/>
  <c r="B295" i="169"/>
  <c r="S247" i="173"/>
  <c r="F101" i="172"/>
  <c r="R369" i="173"/>
  <c r="AA18" i="182"/>
  <c r="V127" i="186"/>
  <c r="W220" i="166"/>
  <c r="W215" i="167"/>
  <c r="J591" i="167"/>
  <c r="V420" i="167"/>
  <c r="K399" i="157"/>
  <c r="G92" i="171"/>
  <c r="V32" i="156"/>
  <c r="B244" i="173"/>
  <c r="N47" i="177"/>
  <c r="N549" i="177"/>
  <c r="J144" i="172"/>
  <c r="V444" i="169"/>
  <c r="F567" i="169"/>
  <c r="B274" i="167"/>
  <c r="I144" i="180"/>
  <c r="L99" i="172"/>
  <c r="S272" i="171"/>
  <c r="AA47" i="156"/>
  <c r="F21" i="176"/>
  <c r="S19" i="171"/>
  <c r="L120" i="180"/>
  <c r="B99" i="185"/>
  <c r="V120" i="171"/>
  <c r="V192" i="177"/>
  <c r="W148" i="169"/>
  <c r="C368" i="177"/>
  <c r="B246" i="177"/>
  <c r="N23" i="181"/>
  <c r="V19" i="169"/>
  <c r="S415" i="157"/>
  <c r="L25" i="176"/>
  <c r="K466" i="181"/>
  <c r="O372" i="173"/>
  <c r="O467" i="171"/>
  <c r="E57" i="127"/>
  <c r="K53" i="164"/>
  <c r="F28" i="168"/>
  <c r="S545" i="169"/>
  <c r="G548" i="157"/>
  <c r="R65" i="169"/>
  <c r="O344" i="171"/>
  <c r="W292" i="167"/>
  <c r="N240" i="166"/>
  <c r="G392" i="169"/>
  <c r="J71" i="171"/>
  <c r="J417" i="173"/>
  <c r="V470" i="181"/>
  <c r="V83" i="178"/>
  <c r="F36" i="170"/>
  <c r="J315" i="177"/>
  <c r="C398" i="173"/>
  <c r="F16" i="169"/>
  <c r="J135" i="172"/>
  <c r="N49" i="177"/>
  <c r="W141" i="169"/>
  <c r="N596" i="171"/>
  <c r="J194" i="173"/>
  <c r="W99" i="166"/>
  <c r="J72" i="170"/>
  <c r="L122" i="182"/>
  <c r="V243" i="166"/>
  <c r="F138" i="172"/>
  <c r="AA143" i="150"/>
  <c r="F147" i="171"/>
  <c r="V415" i="173"/>
  <c r="S16" i="181"/>
  <c r="B598" i="181"/>
  <c r="B322" i="181"/>
  <c r="K76" i="176"/>
  <c r="J74" i="171"/>
  <c r="V9" i="156"/>
  <c r="J390" i="177"/>
  <c r="O117" i="177"/>
  <c r="L84" i="182"/>
  <c r="K32" i="184"/>
  <c r="G274" i="185"/>
  <c r="V272" i="157"/>
  <c r="S323" i="157"/>
  <c r="W249" i="173"/>
  <c r="V294" i="169"/>
  <c r="K267" i="169"/>
  <c r="W523" i="167"/>
  <c r="R141" i="185"/>
  <c r="S373" i="177"/>
  <c r="R217" i="167"/>
  <c r="F544" i="157"/>
  <c r="K50" i="170"/>
  <c r="B194" i="173"/>
  <c r="F95" i="166"/>
  <c r="C45" i="171"/>
  <c r="Q11" i="174"/>
  <c r="G498" i="181"/>
  <c r="J118" i="173"/>
  <c r="G8" i="174"/>
  <c r="K199" i="169"/>
  <c r="F120" i="172"/>
  <c r="V49" i="150"/>
  <c r="S367" i="169"/>
  <c r="S420" i="171"/>
  <c r="I21" i="176"/>
  <c r="G17" i="178"/>
  <c r="O240" i="177"/>
  <c r="W145" i="173"/>
  <c r="V69" i="177"/>
  <c r="G268" i="177"/>
  <c r="N565" i="157"/>
  <c r="O68" i="167"/>
  <c r="L26" i="164"/>
  <c r="W570" i="171"/>
  <c r="N191" i="173"/>
  <c r="V598" i="167"/>
  <c r="B541" i="171"/>
  <c r="V423" i="157"/>
  <c r="L75" i="150"/>
  <c r="S421" i="171"/>
  <c r="O218" i="173"/>
  <c r="J76" i="168"/>
  <c r="W148" i="166"/>
  <c r="E28" i="172"/>
  <c r="I118" i="170"/>
  <c r="E80" i="172"/>
  <c r="C320" i="171"/>
  <c r="V345" i="173"/>
  <c r="K566" i="171"/>
  <c r="K104" i="172"/>
  <c r="J194" i="177"/>
  <c r="I96" i="176"/>
  <c r="J31" i="180"/>
  <c r="K344" i="181"/>
  <c r="J398" i="177"/>
  <c r="G348" i="173"/>
  <c r="J347" i="167"/>
  <c r="F367" i="171"/>
  <c r="R392" i="157"/>
  <c r="B196" i="169"/>
  <c r="V544" i="157"/>
  <c r="C216" i="177"/>
  <c r="S173" i="181"/>
  <c r="V392" i="167"/>
  <c r="O195" i="177"/>
  <c r="W446" i="157"/>
  <c r="C41" i="173"/>
  <c r="V248" i="167"/>
  <c r="K516" i="169"/>
  <c r="F27" i="168"/>
  <c r="N369" i="171"/>
  <c r="W442" i="173"/>
  <c r="R520" i="177"/>
  <c r="S340" i="173"/>
  <c r="J37" i="172"/>
  <c r="F111" i="172"/>
  <c r="J70" i="177"/>
  <c r="G315" i="181"/>
  <c r="K194" i="177"/>
  <c r="B566" i="171"/>
  <c r="E16" i="184"/>
  <c r="G106" i="174"/>
  <c r="J340" i="171"/>
  <c r="E68" i="170"/>
  <c r="J72" i="173"/>
  <c r="J96" i="168"/>
  <c r="G70" i="173"/>
  <c r="F365" i="177"/>
  <c r="S265" i="169"/>
  <c r="E10" i="176"/>
  <c r="B546" i="167"/>
  <c r="AA35" i="182"/>
  <c r="G273" i="177"/>
  <c r="S224" i="167"/>
  <c r="C19" i="173"/>
  <c r="R592" i="177"/>
  <c r="N574" i="166"/>
  <c r="W65" i="169"/>
  <c r="N366" i="166"/>
  <c r="J42" i="169"/>
  <c r="O294" i="169"/>
  <c r="R467" i="167"/>
  <c r="L102" i="180"/>
  <c r="C145" i="171"/>
  <c r="Q85" i="156"/>
  <c r="R121" i="173"/>
  <c r="W169" i="181"/>
  <c r="C422" i="169"/>
  <c r="O518" i="169"/>
  <c r="F570" i="157"/>
  <c r="K133" i="164"/>
  <c r="V91" i="169"/>
  <c r="J18" i="167"/>
  <c r="K100" i="170"/>
  <c r="R491" i="166"/>
  <c r="V595" i="167"/>
  <c r="J8" i="184"/>
  <c r="G270" i="167"/>
  <c r="G106" i="182"/>
  <c r="F145" i="168"/>
  <c r="L100" i="170"/>
  <c r="G545" i="169"/>
  <c r="V323" i="173"/>
  <c r="W371" i="177"/>
  <c r="B266" i="169"/>
  <c r="W445" i="173"/>
  <c r="R373" i="171"/>
  <c r="L106" i="172"/>
  <c r="R519" i="173"/>
  <c r="E146" i="170"/>
  <c r="F104" i="180"/>
  <c r="I133" i="168"/>
  <c r="V105" i="182"/>
  <c r="G97" i="173"/>
  <c r="J61" i="164"/>
  <c r="V440" i="157"/>
  <c r="W40" i="171"/>
  <c r="V416" i="166"/>
  <c r="B96" i="177"/>
  <c r="F119" i="172"/>
  <c r="C171" i="167"/>
  <c r="G65" i="171"/>
  <c r="AA75" i="156"/>
  <c r="J121" i="172"/>
  <c r="N391" i="173"/>
  <c r="V568" i="166"/>
  <c r="J315" i="169"/>
  <c r="R273" i="173"/>
  <c r="R297" i="173"/>
  <c r="I29" i="164"/>
  <c r="B43" i="173"/>
  <c r="V418" i="169"/>
  <c r="W244" i="173"/>
  <c r="K123" i="172"/>
  <c r="B347" i="177"/>
  <c r="G496" i="171"/>
  <c r="G520" i="169"/>
  <c r="S99" i="169"/>
  <c r="J271" i="157"/>
  <c r="S295" i="173"/>
  <c r="J199" i="157"/>
  <c r="E102" i="168"/>
  <c r="K390" i="173"/>
  <c r="AA111" i="178"/>
  <c r="J599" i="166"/>
  <c r="E110" i="172"/>
  <c r="B146" i="169"/>
  <c r="O394" i="173"/>
  <c r="F424" i="157"/>
  <c r="F366" i="157"/>
  <c r="E15" i="164"/>
  <c r="J219" i="171"/>
  <c r="C345" i="157"/>
  <c r="O123" i="166"/>
  <c r="K140" i="172"/>
  <c r="N442" i="166"/>
  <c r="R369" i="169"/>
  <c r="W265" i="173"/>
  <c r="C21" i="166"/>
  <c r="W198" i="169"/>
  <c r="V395" i="169"/>
  <c r="V590" i="169"/>
  <c r="R465" i="167"/>
  <c r="W321" i="173"/>
  <c r="S19" i="157"/>
  <c r="J572" i="177"/>
  <c r="I114" i="168"/>
  <c r="Q103" i="174"/>
  <c r="F316" i="171"/>
  <c r="F540" i="177"/>
  <c r="J266" i="169"/>
  <c r="J145" i="171"/>
  <c r="E38" i="172"/>
  <c r="W540" i="173"/>
  <c r="N92" i="169"/>
  <c r="V65" i="186"/>
  <c r="V595" i="173"/>
  <c r="N366" i="169"/>
  <c r="S265" i="171"/>
  <c r="V349" i="177"/>
  <c r="F38" i="176"/>
  <c r="F140" i="169"/>
  <c r="G365" i="169"/>
  <c r="V112" i="178"/>
  <c r="W323" i="171"/>
  <c r="E136" i="184"/>
  <c r="J122" i="171"/>
  <c r="W166" i="173"/>
  <c r="N219" i="166"/>
  <c r="C442" i="171"/>
  <c r="V365" i="157"/>
  <c r="K496" i="177"/>
  <c r="R497" i="173"/>
  <c r="G98" i="185"/>
  <c r="C499" i="157"/>
  <c r="F106" i="180"/>
  <c r="F132" i="168"/>
  <c r="O46" i="171"/>
  <c r="B246" i="181"/>
  <c r="E101" i="176"/>
  <c r="R270" i="189"/>
  <c r="W123" i="171"/>
  <c r="N196" i="169"/>
  <c r="E90" i="176"/>
  <c r="L30" i="182"/>
  <c r="J144" i="180"/>
  <c r="K421" i="173"/>
  <c r="K292" i="157"/>
  <c r="G495" i="169"/>
  <c r="F8" i="172"/>
  <c r="C448" i="169"/>
  <c r="I17" i="170"/>
  <c r="N147" i="173"/>
  <c r="J70" i="172"/>
  <c r="F101" i="164"/>
  <c r="R199" i="177"/>
  <c r="O597" i="173"/>
  <c r="O440" i="173"/>
  <c r="R448" i="177"/>
  <c r="I109" i="164"/>
  <c r="K143" i="171"/>
  <c r="E123" i="180"/>
  <c r="V515" i="173"/>
  <c r="G48" i="166"/>
  <c r="R390" i="173"/>
  <c r="J521" i="171"/>
  <c r="F171" i="173"/>
  <c r="K217" i="181"/>
  <c r="K322" i="173"/>
  <c r="L90" i="184"/>
  <c r="G221" i="181"/>
  <c r="J67" i="166"/>
  <c r="N368" i="173"/>
  <c r="J294" i="181"/>
  <c r="O343" i="167"/>
  <c r="W341" i="173"/>
  <c r="J127" i="172"/>
  <c r="B69" i="173"/>
  <c r="N269" i="166"/>
  <c r="F133" i="184"/>
  <c r="O224" i="167"/>
  <c r="F106" i="170"/>
  <c r="G444" i="171"/>
  <c r="C67" i="177"/>
  <c r="Q112" i="156"/>
  <c r="B174" i="173"/>
  <c r="W246" i="169"/>
  <c r="O168" i="157"/>
  <c r="J399" i="173"/>
  <c r="C220" i="167"/>
  <c r="S141" i="171"/>
  <c r="G573" i="171"/>
  <c r="W292" i="169"/>
  <c r="B15" i="181"/>
  <c r="L109" i="156"/>
  <c r="K246" i="177"/>
  <c r="N345" i="167"/>
  <c r="V27" i="150"/>
  <c r="G398" i="166"/>
  <c r="F94" i="168"/>
  <c r="V222" i="157"/>
  <c r="G15" i="177"/>
  <c r="O193" i="169"/>
  <c r="C548" i="177"/>
  <c r="L70" i="176"/>
  <c r="F66" i="173"/>
  <c r="J374" i="171"/>
  <c r="I89" i="172"/>
  <c r="G191" i="167"/>
  <c r="S369" i="173"/>
  <c r="L11" i="172"/>
  <c r="B171" i="167"/>
  <c r="C197" i="169"/>
  <c r="R148" i="173"/>
  <c r="O365" i="177"/>
  <c r="N195" i="181"/>
  <c r="C472" i="169"/>
  <c r="R217" i="177"/>
  <c r="L105" i="168"/>
  <c r="L93" i="172"/>
  <c r="E72" i="180"/>
  <c r="S299" i="166"/>
  <c r="R395" i="171"/>
  <c r="J170" i="173"/>
  <c r="G194" i="173"/>
  <c r="F40" i="164"/>
  <c r="J74" i="181"/>
  <c r="C590" i="173"/>
  <c r="W98" i="169"/>
  <c r="K399" i="167"/>
  <c r="F271" i="157"/>
  <c r="K194" i="166"/>
  <c r="G274" i="169"/>
  <c r="C266" i="177"/>
  <c r="R442" i="177"/>
  <c r="J118" i="171"/>
  <c r="O48" i="171"/>
  <c r="AA83" i="174"/>
  <c r="I37" i="168"/>
  <c r="K571" i="166"/>
  <c r="N96" i="171"/>
  <c r="B44" i="181"/>
  <c r="B171" i="157"/>
  <c r="F317" i="173"/>
  <c r="W140" i="166"/>
  <c r="R246" i="157"/>
  <c r="W72" i="169"/>
  <c r="V48" i="169"/>
  <c r="F73" i="172"/>
  <c r="W524" i="181"/>
  <c r="K321" i="177"/>
  <c r="V323" i="171"/>
  <c r="W395" i="177"/>
  <c r="Q55" i="182"/>
  <c r="W292" i="177"/>
  <c r="C223" i="167"/>
  <c r="E82" i="184"/>
  <c r="B148" i="171"/>
  <c r="O348" i="157"/>
  <c r="F26" i="176"/>
  <c r="O244" i="171"/>
  <c r="S318" i="173"/>
  <c r="V150" i="182"/>
  <c r="I79" i="164"/>
  <c r="K137" i="172"/>
  <c r="V124" i="156"/>
  <c r="F248" i="169"/>
  <c r="F372" i="157"/>
  <c r="B172" i="167"/>
  <c r="F593" i="166"/>
  <c r="G316" i="166"/>
  <c r="I71" i="164"/>
  <c r="J41" i="172"/>
  <c r="N148" i="173"/>
  <c r="G110" i="150"/>
  <c r="E136" i="172"/>
  <c r="Q47" i="178"/>
  <c r="V322" i="171"/>
  <c r="K193" i="181"/>
  <c r="K215" i="173"/>
  <c r="S546" i="171"/>
  <c r="O392" i="169"/>
  <c r="J42" i="173"/>
  <c r="O416" i="171"/>
  <c r="F120" i="167"/>
  <c r="R19" i="157"/>
  <c r="K370" i="169"/>
  <c r="N369" i="173"/>
  <c r="G265" i="157"/>
  <c r="J349" i="173"/>
  <c r="F191" i="169"/>
  <c r="V315" i="166"/>
  <c r="V241" i="173"/>
  <c r="N393" i="166"/>
  <c r="N191" i="166"/>
  <c r="W474" i="169"/>
  <c r="E30" i="180"/>
  <c r="O499" i="177"/>
  <c r="J520" i="171"/>
  <c r="J265" i="167"/>
  <c r="L64" i="174"/>
  <c r="L145" i="178"/>
  <c r="W268" i="157"/>
  <c r="B166" i="185"/>
  <c r="R599" i="167"/>
  <c r="K50" i="176"/>
  <c r="V424" i="177"/>
  <c r="G47" i="156"/>
  <c r="F497" i="171"/>
  <c r="C20" i="166"/>
  <c r="K59" i="176"/>
  <c r="G342" i="181"/>
  <c r="F102" i="168"/>
  <c r="N195" i="173"/>
  <c r="G20" i="173"/>
  <c r="C440" i="167"/>
  <c r="J54" i="170"/>
  <c r="O397" i="167"/>
  <c r="L28" i="156"/>
  <c r="B146" i="181"/>
  <c r="W98" i="167"/>
  <c r="F128" i="172"/>
  <c r="K393" i="169"/>
  <c r="V173" i="169"/>
  <c r="F320" i="177"/>
  <c r="W144" i="177"/>
  <c r="C320" i="177"/>
  <c r="I109" i="176"/>
  <c r="G371" i="167"/>
  <c r="V592" i="169"/>
  <c r="R19" i="181"/>
  <c r="J168" i="167"/>
  <c r="K43" i="168"/>
  <c r="O343" i="181"/>
  <c r="E86" i="170"/>
  <c r="L78" i="176"/>
  <c r="W568" i="169"/>
  <c r="J521" i="173"/>
  <c r="L69" i="178"/>
  <c r="O369" i="169"/>
  <c r="E128" i="168"/>
  <c r="J469" i="169"/>
  <c r="R223" i="177"/>
  <c r="B519" i="177"/>
  <c r="B224" i="171"/>
  <c r="V105" i="178"/>
  <c r="W269" i="173"/>
  <c r="C470" i="171"/>
  <c r="R16" i="177"/>
  <c r="N95" i="166"/>
  <c r="K67" i="166"/>
  <c r="F123" i="177"/>
  <c r="R145" i="181"/>
  <c r="L56" i="164"/>
  <c r="L20" i="168"/>
  <c r="O467" i="167"/>
  <c r="W466" i="166"/>
  <c r="K56" i="164"/>
  <c r="F473" i="171"/>
  <c r="F20" i="173"/>
  <c r="S141" i="166"/>
  <c r="L94" i="168"/>
  <c r="J370" i="169"/>
  <c r="C274" i="169"/>
  <c r="F149" i="168"/>
  <c r="C293" i="157"/>
  <c r="K129" i="172"/>
  <c r="K597" i="169"/>
  <c r="J142" i="180"/>
  <c r="B443" i="166"/>
  <c r="B246" i="169"/>
  <c r="J174" i="166"/>
  <c r="K396" i="171"/>
  <c r="E83" i="170"/>
  <c r="S371" i="177"/>
  <c r="G293" i="173"/>
  <c r="V547" i="167"/>
  <c r="S92" i="173"/>
  <c r="K15" i="181"/>
  <c r="C590" i="171"/>
  <c r="J572" i="173"/>
  <c r="O472" i="181"/>
  <c r="J26" i="180"/>
  <c r="L49" i="178"/>
  <c r="S468" i="166"/>
  <c r="O268" i="169"/>
  <c r="K518" i="173"/>
  <c r="J269" i="185"/>
  <c r="B91" i="177"/>
  <c r="I87" i="172"/>
  <c r="R222" i="185"/>
  <c r="V566" i="157"/>
  <c r="V99" i="171"/>
  <c r="G190" i="157"/>
  <c r="O292" i="171"/>
  <c r="AA45" i="182"/>
  <c r="J567" i="167"/>
  <c r="N145" i="167"/>
  <c r="C446" i="157"/>
  <c r="V174" i="166"/>
  <c r="J113" i="170"/>
  <c r="K121" i="169"/>
  <c r="S15" i="173"/>
  <c r="K367" i="169"/>
  <c r="N43" i="166"/>
  <c r="B242" i="177"/>
  <c r="G548" i="167"/>
  <c r="J38" i="180"/>
  <c r="K72" i="168"/>
  <c r="K217" i="169"/>
  <c r="V197" i="169"/>
  <c r="E20" i="176"/>
  <c r="G83" i="178"/>
  <c r="J46" i="170"/>
  <c r="F114" i="170"/>
  <c r="F36" i="168"/>
  <c r="K295" i="171"/>
  <c r="B222" i="157"/>
  <c r="V93" i="177"/>
  <c r="R193" i="173"/>
  <c r="V592" i="157"/>
  <c r="G15" i="169"/>
  <c r="K591" i="167"/>
  <c r="J112" i="168"/>
  <c r="J570" i="167"/>
  <c r="N271" i="157"/>
  <c r="E60" i="184"/>
  <c r="K597" i="173"/>
  <c r="V499" i="169"/>
  <c r="F17" i="172"/>
  <c r="K472" i="167"/>
  <c r="R297" i="171"/>
  <c r="G104" i="150"/>
  <c r="O446" i="177"/>
  <c r="F198" i="173"/>
  <c r="O417" i="177"/>
  <c r="L69" i="168"/>
  <c r="R440" i="177"/>
  <c r="G320" i="173"/>
  <c r="O498" i="173"/>
  <c r="B544" i="167"/>
  <c r="N423" i="181"/>
  <c r="L13" i="182"/>
  <c r="F90" i="180"/>
  <c r="S48" i="167"/>
  <c r="N524" i="181"/>
  <c r="W190" i="167"/>
  <c r="E113" i="180"/>
  <c r="G318" i="169"/>
  <c r="R146" i="157"/>
  <c r="W497" i="171"/>
  <c r="G345" i="167"/>
  <c r="K242" i="169"/>
  <c r="V48" i="167"/>
  <c r="K120" i="168"/>
  <c r="V540" i="177"/>
  <c r="Q26" i="178"/>
  <c r="L100" i="184"/>
  <c r="B324" i="173"/>
  <c r="V499" i="177"/>
  <c r="F117" i="173"/>
  <c r="N45" i="177"/>
  <c r="G424" i="173"/>
  <c r="F544" i="173"/>
  <c r="K520" i="167"/>
  <c r="F39" i="168"/>
  <c r="W467" i="173"/>
  <c r="R374" i="173"/>
  <c r="K491" i="173"/>
  <c r="K269" i="177"/>
  <c r="R549" i="167"/>
  <c r="G324" i="173"/>
  <c r="J43" i="173"/>
  <c r="G147" i="177"/>
  <c r="V42" i="169"/>
  <c r="K19" i="173"/>
  <c r="N570" i="177"/>
  <c r="O415" i="167"/>
  <c r="J52" i="176"/>
  <c r="N268" i="177"/>
  <c r="C215" i="157"/>
  <c r="W190" i="181"/>
  <c r="R466" i="171"/>
  <c r="E64" i="164"/>
  <c r="S140" i="166"/>
  <c r="O293" i="166"/>
  <c r="F490" i="157"/>
  <c r="F342" i="166"/>
  <c r="L130" i="180"/>
  <c r="V473" i="169"/>
  <c r="I96" i="172"/>
  <c r="Q129" i="150"/>
  <c r="B418" i="181"/>
  <c r="K11" i="180"/>
  <c r="B423" i="166"/>
  <c r="G68" i="182"/>
  <c r="Q52" i="178"/>
  <c r="C96" i="171"/>
  <c r="N95" i="177"/>
  <c r="L139" i="170"/>
  <c r="C119" i="173"/>
  <c r="L9" i="168"/>
  <c r="J446" i="169"/>
  <c r="F268" i="157"/>
  <c r="C49" i="166"/>
  <c r="J348" i="181"/>
  <c r="S496" i="185"/>
  <c r="J78" i="172"/>
  <c r="C146" i="171"/>
  <c r="I59" i="184"/>
  <c r="G140" i="177"/>
  <c r="K98" i="172"/>
  <c r="R246" i="167"/>
  <c r="W449" i="173"/>
  <c r="L26" i="170"/>
  <c r="J42" i="177"/>
  <c r="N42" i="177"/>
  <c r="R20" i="177"/>
  <c r="I34" i="164"/>
  <c r="J141" i="177"/>
  <c r="E115" i="176"/>
  <c r="J138" i="170"/>
  <c r="S118" i="166"/>
  <c r="S320" i="181"/>
  <c r="C15" i="181"/>
  <c r="N566" i="181"/>
  <c r="L151" i="182"/>
  <c r="C497" i="169"/>
  <c r="N473" i="173"/>
  <c r="W123" i="157"/>
  <c r="C192" i="166"/>
  <c r="V345" i="167"/>
  <c r="O197" i="166"/>
  <c r="G296" i="169"/>
  <c r="K440" i="167"/>
  <c r="S465" i="171"/>
  <c r="I132" i="168"/>
  <c r="R370" i="173"/>
  <c r="B491" i="181"/>
  <c r="V597" i="167"/>
  <c r="N71" i="169"/>
  <c r="O118" i="171"/>
  <c r="F133" i="172"/>
  <c r="G105" i="178"/>
  <c r="V219" i="169"/>
  <c r="F7" i="170"/>
  <c r="K72" i="167"/>
  <c r="G496" i="173"/>
  <c r="K242" i="173"/>
  <c r="R540" i="167"/>
  <c r="F82" i="170"/>
  <c r="C166" i="171"/>
  <c r="B568" i="166"/>
  <c r="I126" i="170"/>
  <c r="F81" i="168"/>
  <c r="J49" i="176"/>
  <c r="B418" i="173"/>
  <c r="C224" i="171"/>
  <c r="C368" i="166"/>
  <c r="E92" i="176"/>
  <c r="B370" i="177"/>
  <c r="W240" i="173"/>
  <c r="S218" i="166"/>
  <c r="B368" i="173"/>
  <c r="R40" i="177"/>
  <c r="J343" i="167"/>
  <c r="G42" i="169"/>
  <c r="R397" i="173"/>
  <c r="B119" i="181"/>
  <c r="L127" i="180"/>
  <c r="N520" i="166"/>
  <c r="R368" i="173"/>
  <c r="B241" i="185"/>
  <c r="B144" i="171"/>
  <c r="K92" i="173"/>
  <c r="K241" i="166"/>
  <c r="W18" i="167"/>
  <c r="W267" i="177"/>
  <c r="I33" i="170"/>
  <c r="B119" i="169"/>
  <c r="F446" i="173"/>
  <c r="W397" i="169"/>
  <c r="S566" i="173"/>
  <c r="V447" i="181"/>
  <c r="L116" i="170"/>
  <c r="E121" i="172"/>
  <c r="C466" i="167"/>
  <c r="I94" i="180"/>
  <c r="K128" i="176"/>
  <c r="J440" i="169"/>
  <c r="N43" i="167"/>
  <c r="E48" i="164"/>
  <c r="K60" i="172"/>
  <c r="W21" i="173"/>
  <c r="K392" i="169"/>
  <c r="R245" i="173"/>
  <c r="B290" i="167"/>
  <c r="W590" i="171"/>
  <c r="B144" i="169"/>
  <c r="S370" i="181"/>
  <c r="C245" i="167"/>
  <c r="C542" i="171"/>
  <c r="I115" i="172"/>
  <c r="K99" i="169"/>
  <c r="I63" i="164"/>
  <c r="O23" i="167"/>
  <c r="S393" i="181"/>
  <c r="N20" i="173"/>
  <c r="O572" i="177"/>
  <c r="AA148" i="156"/>
  <c r="J341" i="166"/>
  <c r="O95" i="166"/>
  <c r="C543" i="166"/>
  <c r="I147" i="170"/>
  <c r="V274" i="171"/>
  <c r="O344" i="167"/>
  <c r="R495" i="177"/>
  <c r="W596" i="177"/>
  <c r="J394" i="157"/>
  <c r="C443" i="177"/>
  <c r="J51" i="184"/>
  <c r="J596" i="166"/>
  <c r="K272" i="167"/>
  <c r="J114" i="170"/>
  <c r="K266" i="177"/>
  <c r="B290" i="173"/>
  <c r="O98" i="171"/>
  <c r="O96" i="173"/>
  <c r="V515" i="166"/>
  <c r="R398" i="167"/>
  <c r="V106" i="150"/>
  <c r="S70" i="166"/>
  <c r="V149" i="171"/>
  <c r="C47" i="177"/>
  <c r="O419" i="167"/>
  <c r="V518" i="169"/>
  <c r="N517" i="173"/>
  <c r="V419" i="157"/>
  <c r="V315" i="171"/>
  <c r="G243" i="167"/>
  <c r="K107" i="184"/>
  <c r="W120" i="181"/>
  <c r="R496" i="169"/>
  <c r="F142" i="177"/>
  <c r="K138" i="180"/>
  <c r="K467" i="166"/>
  <c r="W148" i="185"/>
  <c r="R273" i="167"/>
  <c r="B298" i="167"/>
  <c r="N449" i="173"/>
  <c r="C20" i="185"/>
  <c r="N195" i="169"/>
  <c r="O274" i="167"/>
  <c r="F193" i="166"/>
  <c r="N167" i="169"/>
  <c r="V348" i="173"/>
  <c r="E78" i="168"/>
  <c r="J191" i="171"/>
  <c r="R270" i="173"/>
  <c r="S343" i="185"/>
  <c r="L129" i="180"/>
  <c r="R320" i="171"/>
  <c r="I43" i="180"/>
  <c r="G46" i="169"/>
  <c r="O41" i="177"/>
  <c r="G140" i="169"/>
  <c r="K318" i="171"/>
  <c r="B123" i="169"/>
  <c r="J220" i="169"/>
  <c r="S498" i="171"/>
  <c r="R142" i="169"/>
  <c r="C47" i="171"/>
  <c r="K146" i="169"/>
  <c r="R222" i="171"/>
  <c r="AA31" i="174"/>
  <c r="V103" i="150"/>
  <c r="K195" i="173"/>
  <c r="F424" i="169"/>
  <c r="Q145" i="150"/>
  <c r="I112" i="170"/>
  <c r="K194" i="169"/>
  <c r="B19" i="169"/>
  <c r="F91" i="127"/>
  <c r="C18" i="167"/>
  <c r="I117" i="184"/>
  <c r="W540" i="166"/>
  <c r="J342" i="171"/>
  <c r="O195" i="173"/>
  <c r="B72" i="177"/>
  <c r="O242" i="177"/>
  <c r="B274" i="157"/>
  <c r="J567" i="173"/>
  <c r="W317" i="167"/>
  <c r="R515" i="171"/>
  <c r="K191" i="173"/>
  <c r="E48" i="127"/>
  <c r="R172" i="157"/>
  <c r="F19" i="168"/>
  <c r="G23" i="169"/>
  <c r="O94" i="166"/>
  <c r="O124" i="169"/>
  <c r="W446" i="173"/>
  <c r="J78" i="168"/>
  <c r="O244" i="157"/>
  <c r="F523" i="169"/>
  <c r="G268" i="181"/>
  <c r="W568" i="173"/>
  <c r="G369" i="173"/>
  <c r="F140" i="176"/>
  <c r="F318" i="177"/>
  <c r="W249" i="177"/>
  <c r="F390" i="185"/>
  <c r="F52" i="170"/>
  <c r="O591" i="166"/>
  <c r="B166" i="171"/>
  <c r="J523" i="181"/>
  <c r="B543" i="169"/>
  <c r="C472" i="167"/>
  <c r="W271" i="166"/>
  <c r="K149" i="167"/>
  <c r="E107" i="184"/>
  <c r="F84" i="127"/>
  <c r="S293" i="157"/>
  <c r="F565" i="171"/>
  <c r="F541" i="169"/>
  <c r="W465" i="173"/>
  <c r="B371" i="185"/>
  <c r="N595" i="177"/>
  <c r="O68" i="171"/>
  <c r="V68" i="171"/>
  <c r="V33" i="156"/>
  <c r="I71" i="170"/>
  <c r="R499" i="177"/>
  <c r="L140" i="168"/>
  <c r="K114" i="164"/>
  <c r="O291" i="157"/>
  <c r="K78" i="172"/>
  <c r="B97" i="177"/>
  <c r="N370" i="171"/>
  <c r="K15" i="168"/>
  <c r="I45" i="180"/>
  <c r="J110" i="176"/>
  <c r="Q31" i="174"/>
  <c r="K89" i="170"/>
  <c r="F117" i="176"/>
  <c r="G93" i="169"/>
  <c r="V447" i="169"/>
  <c r="S46" i="167"/>
  <c r="W296" i="173"/>
  <c r="O440" i="177"/>
  <c r="J44" i="169"/>
  <c r="G219" i="173"/>
  <c r="E79" i="172"/>
  <c r="AA27" i="178"/>
  <c r="W245" i="167"/>
  <c r="O46" i="177"/>
  <c r="F118" i="176"/>
  <c r="W46" i="166"/>
  <c r="L38" i="170"/>
  <c r="K120" i="173"/>
  <c r="L94" i="176"/>
  <c r="S341" i="171"/>
  <c r="O321" i="173"/>
  <c r="N373" i="171"/>
  <c r="R241" i="169"/>
  <c r="J124" i="180"/>
  <c r="F118" i="166"/>
  <c r="W494" i="167"/>
  <c r="C547" i="181"/>
  <c r="V596" i="181"/>
  <c r="J66" i="164"/>
  <c r="F546" i="166"/>
  <c r="R195" i="167"/>
  <c r="C141" i="181"/>
  <c r="B272" i="169"/>
  <c r="L76" i="180"/>
  <c r="W171" i="181"/>
  <c r="W267" i="173"/>
  <c r="V169" i="177"/>
  <c r="F60" i="164"/>
  <c r="R591" i="171"/>
  <c r="O390" i="166"/>
  <c r="J165" i="181"/>
  <c r="V298" i="173"/>
  <c r="K368" i="173"/>
  <c r="C72" i="167"/>
  <c r="F441" i="171"/>
  <c r="B22" i="171"/>
  <c r="B448" i="169"/>
  <c r="L68" i="168"/>
  <c r="W119" i="166"/>
  <c r="C343" i="166"/>
  <c r="B574" i="177"/>
  <c r="N149" i="169"/>
  <c r="I145" i="170"/>
  <c r="V292" i="169"/>
  <c r="B521" i="173"/>
  <c r="J149" i="173"/>
  <c r="C17" i="181"/>
  <c r="R370" i="167"/>
  <c r="B420" i="169"/>
  <c r="R396" i="157"/>
  <c r="G322" i="166"/>
  <c r="J127" i="168"/>
  <c r="O399" i="171"/>
  <c r="O297" i="173"/>
  <c r="F11" i="170"/>
  <c r="V221" i="166"/>
  <c r="R569" i="173"/>
  <c r="W140" i="171"/>
  <c r="F467" i="171"/>
  <c r="R324" i="166"/>
  <c r="G567" i="167"/>
  <c r="J92" i="157"/>
  <c r="C274" i="167"/>
  <c r="R69" i="166"/>
  <c r="O292" i="173"/>
  <c r="F127" i="164"/>
  <c r="V449" i="169"/>
  <c r="S172" i="167"/>
  <c r="B467" i="173"/>
  <c r="E89" i="176"/>
  <c r="I22" i="168"/>
  <c r="E126" i="184"/>
  <c r="N415" i="181"/>
  <c r="S347" i="173"/>
  <c r="F27" i="180"/>
  <c r="G469" i="169"/>
  <c r="I30" i="164"/>
  <c r="V167" i="157"/>
  <c r="R443" i="169"/>
  <c r="K147" i="171"/>
  <c r="O520" i="169"/>
  <c r="W422" i="177"/>
  <c r="S166" i="171"/>
  <c r="R497" i="167"/>
  <c r="R242" i="173"/>
  <c r="V194" i="166"/>
  <c r="W597" i="177"/>
  <c r="G295" i="177"/>
  <c r="L6" i="172"/>
  <c r="I143" i="170"/>
  <c r="O346" i="169"/>
  <c r="F391" i="171"/>
  <c r="R549" i="157"/>
  <c r="N170" i="173"/>
  <c r="W217" i="173"/>
  <c r="C41" i="167"/>
  <c r="C42" i="157"/>
  <c r="V390" i="169"/>
  <c r="I116" i="164"/>
  <c r="I20" i="168"/>
  <c r="C374" i="177"/>
  <c r="S43" i="171"/>
  <c r="V321" i="177"/>
  <c r="N391" i="177"/>
  <c r="B45" i="167"/>
  <c r="B166" i="173"/>
  <c r="L86" i="168"/>
  <c r="W392" i="173"/>
  <c r="F21" i="167"/>
  <c r="J118" i="167"/>
  <c r="N368" i="171"/>
  <c r="S421" i="157"/>
  <c r="K570" i="169"/>
  <c r="V142" i="167"/>
  <c r="I10" i="176"/>
  <c r="K66" i="170"/>
  <c r="R222" i="167"/>
  <c r="N441" i="169"/>
  <c r="R290" i="171"/>
  <c r="W118" i="166"/>
  <c r="W595" i="171"/>
  <c r="J368" i="185"/>
  <c r="O18" i="167"/>
  <c r="F44" i="169"/>
  <c r="C170" i="169"/>
  <c r="N544" i="169"/>
  <c r="V266" i="169"/>
  <c r="S90" i="171"/>
  <c r="J471" i="177"/>
  <c r="N571" i="169"/>
  <c r="O98" i="169"/>
  <c r="W295" i="177"/>
  <c r="C494" i="169"/>
  <c r="G194" i="171"/>
  <c r="R394" i="173"/>
  <c r="F28" i="164"/>
  <c r="R596" i="177"/>
  <c r="F70" i="127"/>
  <c r="K217" i="166"/>
  <c r="C592" i="166"/>
  <c r="K24" i="168"/>
  <c r="L103" i="174"/>
  <c r="R495" i="169"/>
  <c r="O221" i="173"/>
  <c r="C242" i="167"/>
  <c r="B195" i="173"/>
  <c r="B118" i="166"/>
  <c r="F60" i="180"/>
  <c r="K95" i="180"/>
  <c r="L132" i="182"/>
  <c r="Q151" i="156"/>
  <c r="V141" i="157"/>
  <c r="G40" i="167"/>
  <c r="G295" i="171"/>
  <c r="F37" i="180"/>
  <c r="C22" i="173"/>
  <c r="J42" i="166"/>
  <c r="N170" i="169"/>
  <c r="W348" i="185"/>
  <c r="S199" i="157"/>
  <c r="S19" i="169"/>
  <c r="B274" i="177"/>
  <c r="J493" i="171"/>
  <c r="K491" i="166"/>
  <c r="J574" i="169"/>
  <c r="B474" i="171"/>
  <c r="W424" i="169"/>
  <c r="J99" i="171"/>
  <c r="C543" i="173"/>
  <c r="O68" i="173"/>
  <c r="N395" i="157"/>
  <c r="W290" i="167"/>
  <c r="W473" i="167"/>
  <c r="G515" i="181"/>
  <c r="I147" i="180"/>
  <c r="F248" i="167"/>
  <c r="B140" i="177"/>
  <c r="N419" i="173"/>
  <c r="G297" i="173"/>
  <c r="R446" i="167"/>
  <c r="K471" i="177"/>
  <c r="L97" i="184"/>
  <c r="S91" i="157"/>
  <c r="J468" i="171"/>
  <c r="N440" i="185"/>
  <c r="F65" i="172"/>
  <c r="V519" i="173"/>
  <c r="N94" i="157"/>
  <c r="B570" i="166"/>
  <c r="S421" i="177"/>
  <c r="N66" i="177"/>
  <c r="V10" i="178"/>
  <c r="W591" i="173"/>
  <c r="B191" i="177"/>
  <c r="V593" i="167"/>
  <c r="J18" i="171"/>
  <c r="G148" i="185"/>
  <c r="E76" i="176"/>
  <c r="O599" i="173"/>
  <c r="O443" i="171"/>
  <c r="L59" i="176"/>
  <c r="O122" i="166"/>
  <c r="B49" i="166"/>
  <c r="V516" i="157"/>
  <c r="W21" i="181"/>
  <c r="V448" i="173"/>
  <c r="G75" i="174"/>
  <c r="J49" i="173"/>
  <c r="J247" i="166"/>
  <c r="W165" i="181"/>
  <c r="B465" i="173"/>
  <c r="E49" i="176"/>
  <c r="S294" i="157"/>
  <c r="F66" i="171"/>
  <c r="V566" i="177"/>
  <c r="K89" i="168"/>
  <c r="N573" i="171"/>
  <c r="F18" i="169"/>
  <c r="J245" i="171"/>
  <c r="J192" i="166"/>
  <c r="J49" i="184"/>
  <c r="Q84" i="178"/>
  <c r="F574" i="169"/>
  <c r="J13" i="172"/>
  <c r="AA48" i="178"/>
  <c r="V193" i="169"/>
  <c r="K119" i="171"/>
  <c r="J108" i="168"/>
  <c r="L36" i="176"/>
  <c r="I102" i="172"/>
  <c r="I115" i="170"/>
  <c r="O47" i="166"/>
  <c r="O95" i="169"/>
  <c r="F222" i="166"/>
  <c r="F18" i="164"/>
  <c r="R99" i="166"/>
  <c r="S167" i="157"/>
  <c r="F70" i="168"/>
  <c r="S224" i="169"/>
  <c r="F416" i="167"/>
  <c r="C46" i="171"/>
  <c r="R466" i="169"/>
  <c r="W398" i="157"/>
  <c r="V449" i="157"/>
  <c r="O595" i="173"/>
  <c r="N223" i="166"/>
  <c r="W499" i="167"/>
  <c r="O291" i="169"/>
  <c r="W49" i="167"/>
  <c r="K474" i="157"/>
  <c r="G245" i="157"/>
  <c r="J94" i="157"/>
  <c r="R291" i="171"/>
  <c r="V416" i="167"/>
  <c r="C194" i="185"/>
  <c r="L83" i="150"/>
  <c r="K109" i="172"/>
  <c r="J193" i="166"/>
  <c r="F65" i="180"/>
  <c r="V342" i="177"/>
  <c r="W423" i="157"/>
  <c r="O545" i="177"/>
  <c r="J321" i="177"/>
  <c r="C470" i="166"/>
  <c r="G324" i="169"/>
  <c r="K340" i="177"/>
  <c r="E72" i="168"/>
  <c r="L85" i="156"/>
  <c r="AA128" i="178"/>
  <c r="N395" i="171"/>
  <c r="K43" i="169"/>
  <c r="S596" i="169"/>
  <c r="E16" i="168"/>
  <c r="W574" i="157"/>
  <c r="V342" i="171"/>
  <c r="J393" i="177"/>
  <c r="S40" i="167"/>
  <c r="F168" i="185"/>
  <c r="S95" i="167"/>
  <c r="S119" i="166"/>
  <c r="E141" i="168"/>
  <c r="Q121" i="156"/>
  <c r="C295" i="171"/>
  <c r="C299" i="157"/>
  <c r="N347" i="177"/>
  <c r="G28" i="174"/>
  <c r="G91" i="178"/>
  <c r="S599" i="167"/>
  <c r="W220" i="171"/>
  <c r="B45" i="173"/>
  <c r="K141" i="169"/>
  <c r="K44" i="168"/>
  <c r="S124" i="166"/>
  <c r="K51" i="168"/>
  <c r="K516" i="177"/>
  <c r="F72" i="176"/>
  <c r="W590" i="166"/>
  <c r="J62" i="168"/>
  <c r="F420" i="177"/>
  <c r="K293" i="167"/>
  <c r="R371" i="173"/>
  <c r="J446" i="157"/>
  <c r="I8" i="164"/>
  <c r="V547" i="157"/>
  <c r="S41" i="169"/>
  <c r="R366" i="171"/>
  <c r="C440" i="171"/>
  <c r="S218" i="177"/>
  <c r="N93" i="181"/>
  <c r="C294" i="169"/>
  <c r="R495" i="181"/>
  <c r="F447" i="171"/>
  <c r="I10" i="170"/>
  <c r="F17" i="167"/>
  <c r="G99" i="171"/>
  <c r="F18" i="167"/>
  <c r="E96" i="176"/>
  <c r="O422" i="171"/>
  <c r="R115" i="169"/>
  <c r="S172" i="166"/>
  <c r="O345" i="177"/>
  <c r="I52" i="170"/>
  <c r="V72" i="167"/>
  <c r="W449" i="185"/>
  <c r="G293" i="157"/>
  <c r="S67" i="157"/>
  <c r="K123" i="171"/>
  <c r="B291" i="177"/>
  <c r="B367" i="166"/>
  <c r="K369" i="173"/>
  <c r="E84" i="168"/>
  <c r="G217" i="173"/>
  <c r="F147" i="172"/>
  <c r="B517" i="169"/>
  <c r="O322" i="166"/>
  <c r="W492" i="173"/>
  <c r="J592" i="169"/>
  <c r="S318" i="169"/>
  <c r="S19" i="177"/>
  <c r="K422" i="167"/>
  <c r="V515" i="169"/>
  <c r="V196" i="181"/>
  <c r="G570" i="181"/>
  <c r="N321" i="166"/>
  <c r="O443" i="166"/>
  <c r="J38" i="168"/>
  <c r="I104" i="172"/>
  <c r="B571" i="167"/>
  <c r="E85" i="170"/>
  <c r="F70" i="170"/>
  <c r="E30" i="170"/>
  <c r="J192" i="177"/>
  <c r="O398" i="171"/>
  <c r="J193" i="171"/>
  <c r="I33" i="180"/>
  <c r="K24" i="177"/>
  <c r="O271" i="173"/>
  <c r="G594" i="171"/>
  <c r="C141" i="157"/>
  <c r="G318" i="166"/>
  <c r="V54" i="174"/>
  <c r="R347" i="166"/>
  <c r="B494" i="169"/>
  <c r="E81" i="164"/>
  <c r="W466" i="181"/>
  <c r="K395" i="166"/>
  <c r="K68" i="170"/>
  <c r="F247" i="181"/>
  <c r="K116" i="171"/>
  <c r="B416" i="177"/>
  <c r="I60" i="164"/>
  <c r="G196" i="171"/>
  <c r="W448" i="166"/>
  <c r="V223" i="169"/>
  <c r="L89" i="150"/>
  <c r="W215" i="171"/>
  <c r="F420" i="157"/>
  <c r="O167" i="181"/>
  <c r="J470" i="157"/>
  <c r="F369" i="171"/>
  <c r="F441" i="173"/>
  <c r="I129" i="164"/>
  <c r="J295" i="173"/>
  <c r="F523" i="171"/>
  <c r="K469" i="177"/>
  <c r="N192" i="173"/>
  <c r="F120" i="164"/>
  <c r="G447" i="173"/>
  <c r="J549" i="157"/>
  <c r="K248" i="167"/>
  <c r="F75" i="180"/>
  <c r="C47" i="166"/>
  <c r="F22" i="170"/>
  <c r="E56" i="127"/>
  <c r="F140" i="170"/>
  <c r="S115" i="157"/>
  <c r="E55" i="172"/>
  <c r="L107" i="156"/>
  <c r="N548" i="173"/>
  <c r="F319" i="173"/>
  <c r="L17" i="180"/>
  <c r="K168" i="169"/>
  <c r="N267" i="169"/>
  <c r="G291" i="181"/>
  <c r="Q12" i="150"/>
  <c r="N318" i="169"/>
  <c r="C266" i="171"/>
  <c r="B44" i="157"/>
  <c r="R190" i="171"/>
  <c r="L27" i="174"/>
  <c r="K572" i="167"/>
  <c r="V424" i="166"/>
  <c r="R474" i="177"/>
  <c r="C519" i="169"/>
  <c r="G148" i="174"/>
  <c r="V321" i="167"/>
  <c r="O422" i="169"/>
  <c r="O49" i="167"/>
  <c r="R117" i="169"/>
  <c r="N219" i="167"/>
  <c r="C74" i="177"/>
  <c r="V543" i="173"/>
  <c r="O399" i="169"/>
  <c r="S369" i="166"/>
  <c r="N169" i="157"/>
  <c r="V70" i="173"/>
  <c r="C292" i="173"/>
  <c r="K88" i="164"/>
  <c r="W247" i="166"/>
  <c r="V570" i="157"/>
  <c r="J119" i="169"/>
  <c r="G90" i="173"/>
  <c r="G46" i="173"/>
  <c r="K63" i="172"/>
  <c r="G492" i="177"/>
  <c r="F40" i="157"/>
  <c r="J69" i="181"/>
  <c r="J57" i="168"/>
  <c r="E112" i="170"/>
  <c r="C549" i="166"/>
  <c r="V167" i="171"/>
  <c r="R367" i="167"/>
  <c r="B91" i="166"/>
  <c r="K495" i="169"/>
  <c r="F520" i="157"/>
  <c r="C396" i="157"/>
  <c r="O345" i="169"/>
  <c r="S43" i="167"/>
  <c r="O217" i="167"/>
  <c r="C169" i="166"/>
  <c r="K43" i="177"/>
  <c r="O596" i="157"/>
  <c r="B343" i="171"/>
  <c r="J421" i="173"/>
  <c r="S322" i="166"/>
  <c r="I47" i="176"/>
  <c r="B494" i="173"/>
  <c r="R70" i="169"/>
  <c r="F245" i="169"/>
  <c r="J49" i="170"/>
  <c r="N70" i="166"/>
  <c r="G217" i="169"/>
  <c r="S574" i="157"/>
  <c r="W120" i="171"/>
  <c r="V74" i="166"/>
  <c r="O422" i="177"/>
  <c r="C424" i="157"/>
  <c r="C274" i="166"/>
  <c r="B392" i="169"/>
  <c r="G112" i="174"/>
  <c r="J23" i="171"/>
  <c r="R395" i="157"/>
  <c r="K492" i="169"/>
  <c r="O41" i="173"/>
  <c r="W291" i="177"/>
  <c r="R141" i="166"/>
  <c r="F144" i="177"/>
  <c r="F96" i="173"/>
  <c r="G543" i="166"/>
  <c r="C398" i="166"/>
  <c r="F574" i="166"/>
  <c r="V268" i="169"/>
  <c r="F122" i="172"/>
  <c r="G273" i="166"/>
  <c r="G197" i="171"/>
  <c r="C140" i="177"/>
  <c r="J122" i="185"/>
  <c r="S448" i="171"/>
  <c r="V43" i="166"/>
  <c r="V549" i="181"/>
  <c r="S74" i="157"/>
  <c r="R498" i="173"/>
  <c r="V248" i="169"/>
  <c r="O548" i="167"/>
  <c r="K446" i="166"/>
  <c r="R297" i="167"/>
  <c r="R490" i="166"/>
  <c r="K99" i="172"/>
  <c r="E17" i="170"/>
  <c r="F70" i="172"/>
  <c r="W268" i="181"/>
  <c r="L122" i="174"/>
  <c r="K74" i="171"/>
  <c r="N572" i="173"/>
  <c r="V68" i="156"/>
  <c r="L11" i="150"/>
  <c r="K61" i="180"/>
  <c r="G373" i="169"/>
  <c r="E57" i="172"/>
  <c r="O265" i="173"/>
  <c r="J51" i="172"/>
  <c r="R221" i="169"/>
  <c r="W395" i="166"/>
  <c r="O73" i="167"/>
  <c r="F290" i="177"/>
  <c r="V96" i="171"/>
  <c r="C268" i="171"/>
  <c r="W48" i="169"/>
  <c r="E111" i="168"/>
  <c r="K265" i="166"/>
  <c r="I136" i="176"/>
  <c r="I24" i="176"/>
  <c r="G490" i="167"/>
  <c r="F371" i="166"/>
  <c r="R240" i="167"/>
  <c r="R399" i="171"/>
  <c r="S395" i="169"/>
  <c r="I69" i="168"/>
  <c r="L80" i="180"/>
  <c r="B45" i="177"/>
  <c r="L56" i="174"/>
  <c r="C65" i="173"/>
  <c r="K108" i="176"/>
  <c r="AA54" i="182"/>
  <c r="S594" i="167"/>
  <c r="L70" i="178"/>
  <c r="W420" i="171"/>
  <c r="O523" i="177"/>
  <c r="J565" i="171"/>
  <c r="F133" i="164"/>
  <c r="O21" i="169"/>
  <c r="V92" i="186"/>
  <c r="V215" i="167"/>
  <c r="J490" i="177"/>
  <c r="B115" i="177"/>
  <c r="N440" i="173"/>
  <c r="C19" i="167"/>
  <c r="N292" i="167"/>
  <c r="J367" i="157"/>
  <c r="O573" i="173"/>
  <c r="G549" i="157"/>
  <c r="V565" i="167"/>
  <c r="B592" i="167"/>
  <c r="C491" i="157"/>
  <c r="W93" i="177"/>
  <c r="V102" i="178"/>
  <c r="B473" i="169"/>
  <c r="V28" i="156"/>
  <c r="J396" i="157"/>
  <c r="K223" i="177"/>
  <c r="R415" i="189"/>
  <c r="C121" i="157"/>
  <c r="C374" i="173"/>
  <c r="G68" i="167"/>
  <c r="F348" i="181"/>
  <c r="W548" i="177"/>
  <c r="R145" i="173"/>
  <c r="F165" i="173"/>
  <c r="G120" i="167"/>
  <c r="J96" i="164"/>
  <c r="W196" i="169"/>
  <c r="R191" i="169"/>
  <c r="O215" i="167"/>
  <c r="J493" i="167"/>
  <c r="V131" i="156"/>
  <c r="K17" i="170"/>
  <c r="K105" i="170"/>
  <c r="J124" i="170"/>
  <c r="I137" i="170"/>
  <c r="F74" i="176"/>
  <c r="W194" i="157"/>
  <c r="G44" i="157"/>
  <c r="W399" i="171"/>
  <c r="G48" i="156"/>
  <c r="C574" i="157"/>
  <c r="F116" i="167"/>
  <c r="V594" i="173"/>
  <c r="K142" i="171"/>
  <c r="J549" i="173"/>
  <c r="W423" i="167"/>
  <c r="O249" i="173"/>
  <c r="V43" i="169"/>
  <c r="N317" i="181"/>
  <c r="J83" i="176"/>
  <c r="F48" i="164"/>
  <c r="N195" i="167"/>
  <c r="AA68" i="150"/>
  <c r="J173" i="171"/>
  <c r="I74" i="168"/>
  <c r="F101" i="176"/>
  <c r="K247" i="173"/>
  <c r="B173" i="169"/>
  <c r="F91" i="181"/>
  <c r="R568" i="171"/>
  <c r="O372" i="157"/>
  <c r="G568" i="173"/>
  <c r="B21" i="169"/>
  <c r="O118" i="173"/>
  <c r="N242" i="166"/>
  <c r="R568" i="173"/>
  <c r="V547" i="177"/>
  <c r="O241" i="171"/>
  <c r="W346" i="169"/>
  <c r="I28" i="176"/>
  <c r="J111" i="164"/>
  <c r="O519" i="167"/>
  <c r="C24" i="167"/>
  <c r="Q28" i="174"/>
  <c r="F81" i="176"/>
  <c r="L83" i="168"/>
  <c r="I147" i="176"/>
  <c r="J392" i="173"/>
  <c r="N568" i="167"/>
  <c r="K345" i="166"/>
  <c r="J293" i="171"/>
  <c r="K73" i="168"/>
  <c r="W49" i="169"/>
  <c r="J148" i="171"/>
  <c r="O372" i="166"/>
  <c r="K191" i="166"/>
  <c r="K37" i="172"/>
  <c r="I124" i="172"/>
  <c r="K131" i="176"/>
  <c r="O596" i="166"/>
  <c r="K74" i="170"/>
  <c r="W44" i="171"/>
  <c r="K125" i="168"/>
  <c r="AA73" i="178"/>
  <c r="W320" i="171"/>
  <c r="B521" i="167"/>
  <c r="F35" i="180"/>
  <c r="S121" i="181"/>
  <c r="F549" i="157"/>
  <c r="V396" i="171"/>
  <c r="K473" i="171"/>
  <c r="G49" i="150"/>
  <c r="S120" i="177"/>
  <c r="L120" i="168"/>
  <c r="E137" i="172"/>
  <c r="G70" i="178"/>
  <c r="V28" i="150"/>
  <c r="V316" i="171"/>
  <c r="O345" i="171"/>
  <c r="S448" i="157"/>
  <c r="B268" i="169"/>
  <c r="W216" i="169"/>
  <c r="K595" i="166"/>
  <c r="V398" i="169"/>
  <c r="J144" i="157"/>
  <c r="O172" i="181"/>
  <c r="G23" i="171"/>
  <c r="Q48" i="182"/>
  <c r="G48" i="150"/>
  <c r="J398" i="167"/>
  <c r="E119" i="168"/>
  <c r="I95" i="176"/>
  <c r="O122" i="171"/>
  <c r="J292" i="166"/>
  <c r="F50" i="164"/>
  <c r="E96" i="164"/>
  <c r="K142" i="167"/>
  <c r="N493" i="171"/>
  <c r="W368" i="169"/>
  <c r="K224" i="173"/>
  <c r="W519" i="177"/>
  <c r="Q29" i="178"/>
  <c r="Q142" i="156"/>
  <c r="O545" i="167"/>
  <c r="I114" i="172"/>
  <c r="C397" i="171"/>
  <c r="V397" i="171"/>
  <c r="K293" i="177"/>
  <c r="L85" i="174"/>
  <c r="R566" i="177"/>
  <c r="J53" i="180"/>
  <c r="S371" i="157"/>
  <c r="G66" i="173"/>
  <c r="E40" i="184"/>
  <c r="O567" i="181"/>
  <c r="B99" i="166"/>
  <c r="G45" i="171"/>
  <c r="F592" i="167"/>
  <c r="I53" i="172"/>
  <c r="C374" i="157"/>
  <c r="V467" i="169"/>
  <c r="S21" i="171"/>
  <c r="N245" i="173"/>
  <c r="R222" i="169"/>
  <c r="R473" i="167"/>
  <c r="O497" i="171"/>
  <c r="F492" i="171"/>
  <c r="N369" i="167"/>
  <c r="F217" i="157"/>
  <c r="C391" i="166"/>
  <c r="O145" i="173"/>
  <c r="J35" i="176"/>
  <c r="V198" i="181"/>
  <c r="N492" i="166"/>
  <c r="V42" i="171"/>
  <c r="S193" i="169"/>
  <c r="L26" i="176"/>
  <c r="O424" i="157"/>
  <c r="F573" i="171"/>
  <c r="J74" i="167"/>
  <c r="O93" i="167"/>
  <c r="J94" i="176"/>
  <c r="E40" i="172"/>
  <c r="N397" i="166"/>
  <c r="B249" i="177"/>
  <c r="S321" i="166"/>
  <c r="K35" i="180"/>
  <c r="O121" i="181"/>
  <c r="J216" i="173"/>
  <c r="E45" i="170"/>
  <c r="B44" i="173"/>
  <c r="K271" i="173"/>
  <c r="F107" i="176"/>
  <c r="J165" i="169"/>
  <c r="F19" i="166"/>
  <c r="W415" i="173"/>
  <c r="L60" i="184"/>
  <c r="V317" i="157"/>
  <c r="J317" i="171"/>
  <c r="S493" i="167"/>
  <c r="J117" i="168"/>
  <c r="R121" i="167"/>
  <c r="B296" i="173"/>
  <c r="L113" i="164"/>
  <c r="K167" i="171"/>
  <c r="O416" i="169"/>
  <c r="J574" i="173"/>
  <c r="B295" i="173"/>
  <c r="K49" i="172"/>
  <c r="G140" i="178"/>
  <c r="V416" i="181"/>
  <c r="O318" i="166"/>
  <c r="AA103" i="156"/>
  <c r="B343" i="173"/>
  <c r="F21" i="169"/>
  <c r="AA16" i="174"/>
  <c r="C274" i="173"/>
  <c r="V466" i="173"/>
  <c r="W97" i="166"/>
  <c r="J295" i="185"/>
  <c r="I117" i="180"/>
  <c r="F543" i="169"/>
  <c r="K143" i="176"/>
  <c r="AA30" i="174"/>
  <c r="J573" i="171"/>
  <c r="C348" i="157"/>
  <c r="K33" i="164"/>
  <c r="Q64" i="174"/>
  <c r="O370" i="173"/>
  <c r="R444" i="167"/>
  <c r="B41" i="167"/>
  <c r="F172" i="173"/>
  <c r="B21" i="166"/>
  <c r="J99" i="172"/>
  <c r="B98" i="177"/>
  <c r="E76" i="127"/>
  <c r="V92" i="150"/>
  <c r="K198" i="171"/>
  <c r="Q18" i="182"/>
  <c r="K542" i="173"/>
  <c r="J143" i="173"/>
  <c r="K46" i="164"/>
  <c r="L48" i="170"/>
  <c r="W348" i="166"/>
  <c r="G471" i="171"/>
  <c r="W193" i="173"/>
  <c r="V443" i="167"/>
  <c r="J120" i="157"/>
  <c r="W399" i="177"/>
  <c r="O497" i="167"/>
  <c r="G69" i="174"/>
  <c r="G494" i="169"/>
  <c r="V521" i="166"/>
  <c r="C116" i="169"/>
  <c r="E103" i="168"/>
  <c r="F72" i="169"/>
  <c r="K140" i="173"/>
  <c r="I143" i="168"/>
  <c r="B192" i="171"/>
  <c r="K44" i="167"/>
  <c r="K17" i="167"/>
  <c r="J447" i="157"/>
  <c r="C169" i="169"/>
  <c r="R73" i="177"/>
  <c r="J94" i="170"/>
  <c r="F51" i="170"/>
  <c r="E101" i="172"/>
  <c r="R547" i="169"/>
  <c r="AA31" i="150"/>
  <c r="S297" i="173"/>
  <c r="W91" i="177"/>
  <c r="C316" i="169"/>
  <c r="K67" i="157"/>
  <c r="V115" i="169"/>
  <c r="C168" i="177"/>
  <c r="S565" i="157"/>
  <c r="W441" i="169"/>
  <c r="J139" i="170"/>
  <c r="S593" i="157"/>
  <c r="K544" i="166"/>
  <c r="F137" i="168"/>
  <c r="J42" i="167"/>
  <c r="W166" i="169"/>
  <c r="W242" i="173"/>
  <c r="B22" i="169"/>
  <c r="N445" i="171"/>
  <c r="J72" i="164"/>
  <c r="G418" i="167"/>
  <c r="L144" i="164"/>
  <c r="J223" i="166"/>
  <c r="F422" i="171"/>
  <c r="L138" i="172"/>
  <c r="O472" i="166"/>
  <c r="J99" i="177"/>
  <c r="B544" i="169"/>
  <c r="J38" i="176"/>
  <c r="Q103" i="156"/>
  <c r="L145" i="172"/>
  <c r="O22" i="167"/>
  <c r="C442" i="166"/>
  <c r="V24" i="173"/>
  <c r="L115" i="164"/>
  <c r="Q86" i="150"/>
  <c r="O374" i="171"/>
  <c r="B195" i="177"/>
  <c r="S498" i="177"/>
  <c r="S417" i="171"/>
  <c r="I76" i="164"/>
  <c r="I81" i="172"/>
  <c r="F117" i="164"/>
  <c r="F130" i="180"/>
  <c r="J148" i="172"/>
  <c r="W145" i="166"/>
  <c r="R72" i="177"/>
  <c r="C343" i="169"/>
  <c r="R216" i="177"/>
  <c r="S470" i="157"/>
  <c r="B291" i="173"/>
  <c r="F174" i="166"/>
  <c r="W548" i="169"/>
  <c r="Q55" i="150"/>
  <c r="G266" i="173"/>
  <c r="K43" i="166"/>
  <c r="B497" i="167"/>
  <c r="J48" i="166"/>
  <c r="J296" i="177"/>
  <c r="R218" i="185"/>
  <c r="R365" i="167"/>
  <c r="R542" i="169"/>
  <c r="C66" i="167"/>
  <c r="K130" i="172"/>
  <c r="C424" i="169"/>
  <c r="G370" i="167"/>
  <c r="N94" i="177"/>
  <c r="J543" i="167"/>
  <c r="O491" i="166"/>
  <c r="S241" i="167"/>
  <c r="W344" i="171"/>
  <c r="K193" i="157"/>
  <c r="G542" i="167"/>
  <c r="G145" i="173"/>
  <c r="C265" i="166"/>
  <c r="J117" i="164"/>
  <c r="V494" i="157"/>
  <c r="I92" i="170"/>
  <c r="K246" i="171"/>
  <c r="K295" i="177"/>
  <c r="S171" i="157"/>
  <c r="F169" i="167"/>
  <c r="G317" i="169"/>
  <c r="V71" i="167"/>
  <c r="N590" i="157"/>
  <c r="F566" i="167"/>
  <c r="B242" i="171"/>
  <c r="W173" i="166"/>
  <c r="F63" i="164"/>
  <c r="R542" i="177"/>
  <c r="O217" i="166"/>
  <c r="J72" i="167"/>
  <c r="J35" i="164"/>
  <c r="I114" i="170"/>
  <c r="J30" i="176"/>
  <c r="W299" i="177"/>
  <c r="W291" i="157"/>
  <c r="W241" i="166"/>
  <c r="V224" i="181"/>
  <c r="J499" i="166"/>
  <c r="F111" i="170"/>
  <c r="S66" i="173"/>
  <c r="R470" i="157"/>
  <c r="J273" i="167"/>
  <c r="W498" i="157"/>
  <c r="C217" i="169"/>
  <c r="C520" i="171"/>
  <c r="B374" i="167"/>
  <c r="O144" i="171"/>
  <c r="O415" i="166"/>
  <c r="B145" i="169"/>
  <c r="V19" i="167"/>
  <c r="J273" i="169"/>
  <c r="W496" i="173"/>
  <c r="F112" i="164"/>
  <c r="W219" i="181"/>
  <c r="J394" i="169"/>
  <c r="G366" i="166"/>
  <c r="N319" i="173"/>
  <c r="B196" i="171"/>
  <c r="S374" i="173"/>
  <c r="G444" i="173"/>
  <c r="S71" i="181"/>
  <c r="K572" i="171"/>
  <c r="R365" i="157"/>
  <c r="G295" i="173"/>
  <c r="E74" i="168"/>
  <c r="G516" i="167"/>
  <c r="O246" i="157"/>
  <c r="V148" i="171"/>
  <c r="S140" i="185"/>
  <c r="S97" i="177"/>
  <c r="C365" i="171"/>
  <c r="V147" i="156"/>
  <c r="J198" i="169"/>
  <c r="N422" i="173"/>
  <c r="R171" i="166"/>
  <c r="V394" i="169"/>
  <c r="F113" i="170"/>
  <c r="B194" i="177"/>
  <c r="N599" i="167"/>
  <c r="K147" i="181"/>
  <c r="C190" i="166"/>
  <c r="Q35" i="174"/>
  <c r="J467" i="171"/>
  <c r="V292" i="167"/>
  <c r="O241" i="177"/>
  <c r="AA129" i="174"/>
  <c r="B397" i="157"/>
  <c r="V47" i="177"/>
  <c r="W393" i="157"/>
  <c r="K20" i="176"/>
  <c r="W242" i="177"/>
  <c r="V24" i="171"/>
  <c r="K495" i="157"/>
  <c r="S248" i="157"/>
  <c r="K599" i="167"/>
  <c r="V367" i="171"/>
  <c r="E113" i="168"/>
  <c r="F224" i="157"/>
  <c r="G320" i="171"/>
  <c r="K116" i="176"/>
  <c r="I113" i="176"/>
  <c r="S419" i="167"/>
  <c r="K31" i="164"/>
  <c r="F242" i="166"/>
  <c r="B43" i="166"/>
  <c r="K94" i="177"/>
  <c r="V221" i="169"/>
  <c r="E117" i="172"/>
  <c r="N546" i="171"/>
  <c r="N222" i="167"/>
  <c r="E94" i="172"/>
  <c r="K140" i="167"/>
  <c r="K417" i="173"/>
  <c r="E138" i="184"/>
  <c r="J23" i="180"/>
  <c r="B172" i="166"/>
  <c r="G122" i="167"/>
  <c r="N193" i="173"/>
  <c r="J446" i="166"/>
  <c r="AA106" i="174"/>
  <c r="F44" i="167"/>
  <c r="V126" i="182"/>
  <c r="F423" i="181"/>
  <c r="J76" i="172"/>
  <c r="L39" i="164"/>
  <c r="J597" i="169"/>
  <c r="L85" i="186"/>
  <c r="R99" i="181"/>
  <c r="K16" i="176"/>
  <c r="K69" i="171"/>
  <c r="G15" i="171"/>
  <c r="G69" i="150"/>
  <c r="O343" i="173"/>
  <c r="N599" i="157"/>
  <c r="Q74" i="174"/>
  <c r="O345" i="167"/>
  <c r="E116" i="168"/>
  <c r="J372" i="166"/>
  <c r="S294" i="167"/>
  <c r="B467" i="169"/>
  <c r="V172" i="173"/>
  <c r="L10" i="172"/>
  <c r="V141" i="150"/>
  <c r="C495" i="173"/>
  <c r="O498" i="167"/>
  <c r="G248" i="167"/>
  <c r="O74" i="169"/>
  <c r="V215" i="173"/>
  <c r="F61" i="172"/>
  <c r="O190" i="169"/>
  <c r="S396" i="166"/>
  <c r="V118" i="167"/>
  <c r="I26" i="172"/>
  <c r="K92" i="169"/>
  <c r="AA47" i="178"/>
  <c r="R574" i="169"/>
  <c r="C596" i="166"/>
  <c r="L41" i="176"/>
  <c r="N365" i="181"/>
  <c r="O374" i="167"/>
  <c r="G193" i="177"/>
  <c r="L96" i="164"/>
  <c r="W18" i="173"/>
  <c r="E67" i="172"/>
  <c r="S165" i="173"/>
  <c r="G449" i="167"/>
  <c r="J40" i="170"/>
  <c r="G567" i="181"/>
  <c r="B167" i="166"/>
  <c r="I68" i="176"/>
  <c r="G21" i="166"/>
  <c r="K447" i="167"/>
  <c r="J129" i="176"/>
  <c r="K316" i="171"/>
  <c r="N594" i="173"/>
  <c r="C573" i="177"/>
  <c r="J498" i="181"/>
  <c r="J423" i="169"/>
  <c r="R594" i="177"/>
  <c r="J50" i="172"/>
  <c r="S420" i="173"/>
  <c r="AA143" i="174"/>
  <c r="N593" i="173"/>
  <c r="K133" i="176"/>
  <c r="K171" i="157"/>
  <c r="K168" i="173"/>
  <c r="C340" i="167"/>
  <c r="L82" i="164"/>
  <c r="W322" i="171"/>
  <c r="F248" i="173"/>
  <c r="J13" i="164"/>
  <c r="L10" i="180"/>
  <c r="R472" i="167"/>
  <c r="O323" i="166"/>
  <c r="L87" i="174"/>
  <c r="R298" i="177"/>
  <c r="R24" i="171"/>
  <c r="N49" i="181"/>
  <c r="O216" i="171"/>
  <c r="F67" i="127"/>
  <c r="L48" i="178"/>
  <c r="J69" i="177"/>
  <c r="O269" i="157"/>
  <c r="O521" i="171"/>
  <c r="G17" i="166"/>
  <c r="B241" i="167"/>
  <c r="F494" i="157"/>
  <c r="K174" i="157"/>
  <c r="V290" i="173"/>
  <c r="B218" i="169"/>
  <c r="R72" i="166"/>
  <c r="R173" i="167"/>
  <c r="K8" i="180"/>
  <c r="J272" i="177"/>
  <c r="S598" i="173"/>
  <c r="E105" i="176"/>
  <c r="C143" i="181"/>
  <c r="I87" i="180"/>
  <c r="R171" i="177"/>
  <c r="F13" i="184"/>
  <c r="F93" i="167"/>
  <c r="E91" i="172"/>
  <c r="N94" i="166"/>
  <c r="W572" i="177"/>
  <c r="E34" i="172"/>
  <c r="C494" i="167"/>
  <c r="B265" i="157"/>
  <c r="W116" i="167"/>
  <c r="K248" i="157"/>
  <c r="F322" i="157"/>
  <c r="V91" i="174"/>
  <c r="L51" i="172"/>
  <c r="R566" i="171"/>
  <c r="O420" i="171"/>
  <c r="F19" i="171"/>
  <c r="S540" i="167"/>
  <c r="F446" i="166"/>
  <c r="V46" i="150"/>
  <c r="L6" i="168"/>
  <c r="F90" i="172"/>
  <c r="R68" i="173"/>
  <c r="O596" i="173"/>
  <c r="J69" i="171"/>
  <c r="I34" i="172"/>
  <c r="R119" i="166"/>
  <c r="S543" i="171"/>
  <c r="R571" i="171"/>
  <c r="K493" i="167"/>
  <c r="V523" i="167"/>
  <c r="J292" i="167"/>
  <c r="F67" i="157"/>
  <c r="O474" i="169"/>
  <c r="B172" i="169"/>
  <c r="J142" i="167"/>
  <c r="O170" i="171"/>
  <c r="F592" i="181"/>
  <c r="W371" i="173"/>
  <c r="I108" i="172"/>
  <c r="S91" i="173"/>
  <c r="E6" i="188"/>
  <c r="O245" i="177"/>
  <c r="N324" i="171"/>
  <c r="F93" i="180"/>
  <c r="B292" i="173"/>
  <c r="L32" i="170"/>
  <c r="W490" i="169"/>
  <c r="F90" i="157"/>
  <c r="K422" i="169"/>
  <c r="R498" i="157"/>
  <c r="F320" i="157"/>
  <c r="N215" i="167"/>
  <c r="K118" i="173"/>
  <c r="F599" i="157"/>
  <c r="L48" i="164"/>
  <c r="I118" i="180"/>
  <c r="R145" i="169"/>
  <c r="S546" i="173"/>
  <c r="S523" i="166"/>
  <c r="K441" i="171"/>
  <c r="O365" i="171"/>
  <c r="E146" i="164"/>
  <c r="G420" i="181"/>
  <c r="V266" i="173"/>
  <c r="C393" i="171"/>
  <c r="N522" i="167"/>
  <c r="F74" i="177"/>
  <c r="N373" i="157"/>
  <c r="L84" i="168"/>
  <c r="V595" i="171"/>
  <c r="N391" i="169"/>
  <c r="E28" i="180"/>
  <c r="N142" i="171"/>
  <c r="G421" i="173"/>
  <c r="J147" i="169"/>
  <c r="B124" i="171"/>
  <c r="C369" i="169"/>
  <c r="F64" i="170"/>
  <c r="F90" i="169"/>
  <c r="O594" i="157"/>
  <c r="J194" i="181"/>
  <c r="O97" i="169"/>
  <c r="K115" i="176"/>
  <c r="R396" i="171"/>
  <c r="C68" i="173"/>
  <c r="G496" i="169"/>
  <c r="N116" i="177"/>
  <c r="K349" i="157"/>
  <c r="B92" i="166"/>
  <c r="N397" i="173"/>
  <c r="AA87" i="156"/>
  <c r="B471" i="171"/>
  <c r="J65" i="168"/>
  <c r="B518" i="173"/>
  <c r="S442" i="173"/>
  <c r="K371" i="157"/>
  <c r="K83" i="184"/>
  <c r="W243" i="166"/>
  <c r="G391" i="166"/>
  <c r="B471" i="173"/>
  <c r="B115" i="169"/>
  <c r="S299" i="169"/>
  <c r="I37" i="170"/>
  <c r="V41" i="185"/>
  <c r="AA14" i="156"/>
  <c r="K245" i="177"/>
  <c r="F142" i="176"/>
  <c r="W121" i="177"/>
  <c r="F68" i="176"/>
  <c r="R123" i="167"/>
  <c r="C415" i="177"/>
  <c r="G472" i="169"/>
  <c r="K72" i="173"/>
  <c r="S120" i="171"/>
  <c r="N418" i="157"/>
  <c r="G416" i="167"/>
  <c r="Q12" i="174"/>
  <c r="V543" i="167"/>
  <c r="F543" i="173"/>
  <c r="K198" i="169"/>
  <c r="G192" i="167"/>
  <c r="S549" i="173"/>
  <c r="G11" i="174"/>
  <c r="E94" i="176"/>
  <c r="F20" i="167"/>
  <c r="S420" i="169"/>
  <c r="K148" i="168"/>
  <c r="F143" i="172"/>
  <c r="J79" i="172"/>
  <c r="B373" i="166"/>
  <c r="F17" i="173"/>
  <c r="B467" i="167"/>
  <c r="B593" i="167"/>
  <c r="S446" i="171"/>
  <c r="W422" i="173"/>
  <c r="F315" i="181"/>
  <c r="F131" i="172"/>
  <c r="I56" i="168"/>
  <c r="O166" i="181"/>
  <c r="W323" i="177"/>
  <c r="V147" i="150"/>
  <c r="J36" i="170"/>
  <c r="O318" i="169"/>
  <c r="R166" i="171"/>
  <c r="K420" i="169"/>
  <c r="E55" i="170"/>
  <c r="K467" i="173"/>
  <c r="W197" i="171"/>
  <c r="K490" i="173"/>
  <c r="G498" i="166"/>
  <c r="J22" i="177"/>
  <c r="N324" i="173"/>
  <c r="V374" i="171"/>
  <c r="N166" i="171"/>
  <c r="I37" i="176"/>
  <c r="K98" i="171"/>
  <c r="K574" i="173"/>
  <c r="I115" i="176"/>
  <c r="O221" i="181"/>
  <c r="C442" i="167"/>
  <c r="K82" i="172"/>
  <c r="V523" i="157"/>
  <c r="W215" i="166"/>
  <c r="W118" i="157"/>
  <c r="L150" i="150"/>
  <c r="V50" i="156"/>
  <c r="F88" i="168"/>
  <c r="O546" i="177"/>
  <c r="K342" i="171"/>
  <c r="G84" i="174"/>
  <c r="G395" i="169"/>
  <c r="V191" i="177"/>
  <c r="L86" i="170"/>
  <c r="S198" i="169"/>
  <c r="R167" i="167"/>
  <c r="V565" i="171"/>
  <c r="L59" i="168"/>
  <c r="F35" i="168"/>
  <c r="W169" i="171"/>
  <c r="V366" i="173"/>
  <c r="K340" i="173"/>
  <c r="Q36" i="150"/>
  <c r="W218" i="171"/>
  <c r="G196" i="173"/>
  <c r="B22" i="166"/>
  <c r="R267" i="169"/>
  <c r="J192" i="169"/>
  <c r="W71" i="173"/>
  <c r="B470" i="166"/>
  <c r="K318" i="169"/>
  <c r="V84" i="150"/>
  <c r="J473" i="181"/>
  <c r="C165" i="171"/>
  <c r="J50" i="170"/>
  <c r="C98" i="177"/>
  <c r="V16" i="156"/>
  <c r="J219" i="166"/>
  <c r="L136" i="176"/>
  <c r="N491" i="157"/>
  <c r="K365" i="157"/>
  <c r="O315" i="177"/>
  <c r="K124" i="181"/>
  <c r="G569" i="171"/>
  <c r="K543" i="177"/>
  <c r="V194" i="173"/>
  <c r="E108" i="170"/>
  <c r="N447" i="171"/>
  <c r="F142" i="181"/>
  <c r="S91" i="167"/>
  <c r="S48" i="157"/>
  <c r="S142" i="167"/>
  <c r="G221" i="171"/>
  <c r="I106" i="172"/>
  <c r="J100" i="176"/>
  <c r="G71" i="169"/>
  <c r="Q145" i="156"/>
  <c r="O316" i="177"/>
  <c r="E53" i="172"/>
  <c r="AA144" i="174"/>
  <c r="Q75" i="156"/>
  <c r="L108" i="156"/>
  <c r="F169" i="173"/>
  <c r="J91" i="169"/>
  <c r="F470" i="169"/>
  <c r="W316" i="171"/>
  <c r="O369" i="173"/>
  <c r="N248" i="166"/>
  <c r="G295" i="169"/>
  <c r="I7" i="170"/>
  <c r="S566" i="157"/>
  <c r="G141" i="178"/>
  <c r="O92" i="171"/>
  <c r="C43" i="177"/>
  <c r="C121" i="166"/>
  <c r="C48" i="177"/>
  <c r="V198" i="173"/>
  <c r="C169" i="173"/>
  <c r="J40" i="168"/>
  <c r="L21" i="184"/>
  <c r="G55" i="156"/>
  <c r="B69" i="166"/>
  <c r="O599" i="167"/>
  <c r="V220" i="166"/>
  <c r="W148" i="177"/>
  <c r="G244" i="167"/>
  <c r="W574" i="167"/>
  <c r="Q144" i="182"/>
  <c r="L51" i="188"/>
  <c r="F134" i="172"/>
  <c r="C93" i="157"/>
  <c r="J114" i="180"/>
  <c r="G520" i="157"/>
  <c r="E67" i="164"/>
  <c r="J54" i="168"/>
  <c r="O541" i="171"/>
  <c r="E111" i="176"/>
  <c r="K366" i="166"/>
  <c r="S168" i="171"/>
  <c r="N540" i="167"/>
  <c r="O447" i="169"/>
  <c r="J470" i="173"/>
  <c r="L24" i="164"/>
  <c r="W41" i="177"/>
  <c r="F345" i="171"/>
  <c r="G165" i="157"/>
  <c r="F268" i="185"/>
  <c r="G521" i="173"/>
  <c r="K99" i="164"/>
  <c r="K590" i="167"/>
  <c r="C249" i="167"/>
  <c r="AA46" i="156"/>
  <c r="V495" i="171"/>
  <c r="K567" i="169"/>
  <c r="B42" i="157"/>
  <c r="N415" i="166"/>
  <c r="K471" i="169"/>
  <c r="C594" i="157"/>
  <c r="E104" i="176"/>
  <c r="R470" i="173"/>
  <c r="F273" i="157"/>
  <c r="K112" i="176"/>
  <c r="F420" i="167"/>
  <c r="O346" i="167"/>
  <c r="J522" i="171"/>
  <c r="O41" i="171"/>
  <c r="F569" i="169"/>
  <c r="R445" i="166"/>
  <c r="V117" i="171"/>
  <c r="N340" i="157"/>
  <c r="G23" i="167"/>
  <c r="G19" i="169"/>
  <c r="E98" i="168"/>
  <c r="J593" i="166"/>
  <c r="N567" i="171"/>
  <c r="V446" i="171"/>
  <c r="S396" i="157"/>
  <c r="F472" i="169"/>
  <c r="V66" i="157"/>
  <c r="J120" i="171"/>
  <c r="E68" i="164"/>
  <c r="B444" i="173"/>
  <c r="G244" i="171"/>
  <c r="L22" i="176"/>
  <c r="F37" i="164"/>
  <c r="W16" i="157"/>
  <c r="C246" i="173"/>
  <c r="J116" i="157"/>
  <c r="K297" i="166"/>
  <c r="F9" i="164"/>
  <c r="V22" i="166"/>
  <c r="B23" i="167"/>
  <c r="K24" i="164"/>
  <c r="S42" i="169"/>
  <c r="J524" i="173"/>
  <c r="W446" i="166"/>
  <c r="AA94" i="150"/>
  <c r="K41" i="173"/>
  <c r="B319" i="171"/>
  <c r="F43" i="157"/>
  <c r="N148" i="181"/>
  <c r="L47" i="168"/>
  <c r="K67" i="170"/>
  <c r="O568" i="173"/>
  <c r="N95" i="171"/>
  <c r="R424" i="171"/>
  <c r="R66" i="157"/>
  <c r="W521" i="173"/>
  <c r="B444" i="171"/>
  <c r="C591" i="166"/>
  <c r="O20" i="171"/>
  <c r="N270" i="166"/>
  <c r="R265" i="157"/>
  <c r="N267" i="177"/>
  <c r="G240" i="157"/>
  <c r="V295" i="169"/>
  <c r="S166" i="173"/>
  <c r="O599" i="169"/>
  <c r="V518" i="167"/>
  <c r="K517" i="166"/>
  <c r="V318" i="173"/>
  <c r="K14" i="176"/>
  <c r="W224" i="157"/>
  <c r="R317" i="177"/>
  <c r="V295" i="177"/>
  <c r="F596" i="157"/>
  <c r="F418" i="171"/>
  <c r="L123" i="176"/>
  <c r="O445" i="167"/>
  <c r="W22" i="157"/>
  <c r="W299" i="173"/>
  <c r="J370" i="173"/>
  <c r="B569" i="169"/>
  <c r="S472" i="167"/>
  <c r="E58" i="170"/>
  <c r="F421" i="169"/>
  <c r="B171" i="177"/>
  <c r="R344" i="171"/>
  <c r="N465" i="169"/>
  <c r="S216" i="173"/>
  <c r="F447" i="157"/>
  <c r="W93" i="173"/>
  <c r="V88" i="150"/>
  <c r="F25" i="170"/>
  <c r="W447" i="171"/>
  <c r="J118" i="157"/>
  <c r="S273" i="177"/>
  <c r="K65" i="176"/>
  <c r="V395" i="181"/>
  <c r="J524" i="169"/>
  <c r="G93" i="171"/>
  <c r="K81" i="168"/>
  <c r="W267" i="167"/>
  <c r="L113" i="150"/>
  <c r="S417" i="166"/>
  <c r="O348" i="169"/>
  <c r="J143" i="169"/>
  <c r="V198" i="167"/>
  <c r="G273" i="167"/>
  <c r="F565" i="166"/>
  <c r="I81" i="180"/>
  <c r="I93" i="164"/>
  <c r="I51" i="164"/>
  <c r="E142" i="180"/>
  <c r="Q70" i="156"/>
  <c r="S522" i="171"/>
  <c r="L51" i="184"/>
  <c r="I107" i="170"/>
  <c r="R370" i="169"/>
  <c r="G11" i="182"/>
  <c r="K20" i="169"/>
  <c r="K267" i="173"/>
  <c r="R144" i="167"/>
  <c r="K197" i="173"/>
  <c r="B273" i="167"/>
  <c r="N149" i="167"/>
  <c r="W323" i="169"/>
  <c r="AA27" i="174"/>
  <c r="V174" i="157"/>
  <c r="K91" i="170"/>
  <c r="K498" i="173"/>
  <c r="O145" i="181"/>
  <c r="G445" i="171"/>
  <c r="F493" i="169"/>
  <c r="K321" i="173"/>
  <c r="C321" i="157"/>
  <c r="R96" i="169"/>
  <c r="N498" i="171"/>
  <c r="K390" i="177"/>
  <c r="W321" i="157"/>
  <c r="W168" i="177"/>
  <c r="S317" i="167"/>
  <c r="W141" i="167"/>
  <c r="AA27" i="150"/>
  <c r="G418" i="173"/>
  <c r="O193" i="166"/>
  <c r="V374" i="173"/>
  <c r="V242" i="173"/>
  <c r="F268" i="167"/>
  <c r="O248" i="166"/>
  <c r="B222" i="177"/>
  <c r="N241" i="167"/>
  <c r="C17" i="173"/>
  <c r="G448" i="177"/>
  <c r="S323" i="169"/>
  <c r="F249" i="173"/>
  <c r="G75" i="182"/>
  <c r="F595" i="171"/>
  <c r="J323" i="157"/>
  <c r="B594" i="157"/>
  <c r="C592" i="169"/>
  <c r="R222" i="181"/>
  <c r="B494" i="167"/>
  <c r="V146" i="181"/>
  <c r="K121" i="173"/>
  <c r="K27" i="170"/>
  <c r="O124" i="171"/>
  <c r="V319" i="185"/>
  <c r="B365" i="185"/>
  <c r="N490" i="173"/>
  <c r="J66" i="180"/>
  <c r="C546" i="173"/>
  <c r="F131" i="170"/>
  <c r="F50" i="168"/>
  <c r="W593" i="167"/>
  <c r="G596" i="173"/>
  <c r="V292" i="171"/>
  <c r="O192" i="167"/>
  <c r="O122" i="181"/>
  <c r="G172" i="169"/>
  <c r="B465" i="169"/>
  <c r="V516" i="166"/>
  <c r="B567" i="169"/>
  <c r="C191" i="171"/>
  <c r="K166" i="173"/>
  <c r="W317" i="185"/>
  <c r="E86" i="172"/>
  <c r="B65" i="173"/>
  <c r="R466" i="173"/>
  <c r="W218" i="173"/>
  <c r="O170" i="173"/>
  <c r="S516" i="169"/>
  <c r="N441" i="173"/>
  <c r="G97" i="166"/>
  <c r="W342" i="177"/>
  <c r="J65" i="157"/>
  <c r="V446" i="169"/>
  <c r="K88" i="180"/>
  <c r="Q108" i="182"/>
  <c r="V444" i="167"/>
  <c r="F142" i="172"/>
  <c r="B345" i="173"/>
  <c r="J40" i="185"/>
  <c r="B18" i="167"/>
  <c r="C470" i="169"/>
  <c r="B398" i="169"/>
  <c r="F465" i="169"/>
  <c r="S292" i="167"/>
  <c r="W517" i="173"/>
  <c r="W373" i="171"/>
  <c r="J71" i="169"/>
  <c r="C293" i="171"/>
  <c r="R46" i="166"/>
  <c r="C592" i="157"/>
  <c r="J146" i="157"/>
  <c r="K522" i="171"/>
  <c r="V22" i="169"/>
  <c r="G143" i="173"/>
  <c r="K244" i="169"/>
  <c r="O249" i="171"/>
  <c r="N147" i="177"/>
  <c r="W397" i="177"/>
  <c r="W419" i="181"/>
  <c r="K47" i="177"/>
  <c r="S221" i="177"/>
  <c r="G24" i="169"/>
  <c r="K74" i="166"/>
  <c r="G90" i="167"/>
  <c r="N317" i="169"/>
  <c r="C240" i="169"/>
  <c r="O167" i="177"/>
  <c r="G574" i="173"/>
  <c r="K65" i="167"/>
  <c r="R390" i="171"/>
  <c r="O172" i="177"/>
  <c r="J370" i="167"/>
  <c r="I58" i="180"/>
  <c r="V99" i="173"/>
  <c r="W571" i="167"/>
  <c r="K295" i="173"/>
  <c r="F44" i="171"/>
  <c r="B471" i="169"/>
  <c r="V144" i="156"/>
  <c r="F49" i="169"/>
  <c r="G143" i="177"/>
  <c r="V242" i="169"/>
  <c r="C215" i="177"/>
  <c r="J244" i="167"/>
  <c r="K115" i="169"/>
  <c r="O66" i="157"/>
  <c r="B21" i="177"/>
  <c r="O517" i="171"/>
  <c r="F471" i="171"/>
  <c r="S545" i="157"/>
  <c r="K369" i="177"/>
  <c r="O173" i="167"/>
  <c r="S42" i="185"/>
  <c r="R566" i="157"/>
  <c r="K365" i="173"/>
  <c r="C74" i="173"/>
  <c r="C565" i="181"/>
  <c r="S571" i="166"/>
  <c r="K144" i="177"/>
  <c r="S192" i="177"/>
  <c r="C518" i="173"/>
  <c r="J465" i="177"/>
  <c r="G319" i="167"/>
  <c r="F219" i="173"/>
  <c r="W443" i="157"/>
  <c r="N443" i="169"/>
  <c r="L13" i="170"/>
  <c r="B397" i="169"/>
  <c r="F590" i="177"/>
  <c r="W470" i="169"/>
  <c r="F271" i="177"/>
  <c r="E19" i="170"/>
  <c r="J20" i="170"/>
  <c r="K190" i="157"/>
  <c r="C317" i="171"/>
  <c r="E75" i="170"/>
  <c r="O122" i="169"/>
  <c r="S399" i="169"/>
  <c r="V597" i="166"/>
  <c r="C346" i="169"/>
  <c r="R399" i="169"/>
  <c r="B292" i="167"/>
  <c r="Q123" i="150"/>
  <c r="O40" i="181"/>
  <c r="V541" i="171"/>
  <c r="F343" i="157"/>
  <c r="S493" i="173"/>
  <c r="R23" i="157"/>
  <c r="L15" i="164"/>
  <c r="J367" i="167"/>
  <c r="G173" i="171"/>
  <c r="E10" i="164"/>
  <c r="J518" i="167"/>
  <c r="F146" i="184"/>
  <c r="O72" i="173"/>
  <c r="J143" i="171"/>
  <c r="J565" i="169"/>
  <c r="B540" i="171"/>
  <c r="W340" i="166"/>
  <c r="N120" i="167"/>
  <c r="C322" i="171"/>
  <c r="G117" i="177"/>
  <c r="F519" i="177"/>
  <c r="I83" i="164"/>
  <c r="AA13" i="150"/>
  <c r="S245" i="166"/>
  <c r="K67" i="184"/>
  <c r="V491" i="173"/>
  <c r="G365" i="173"/>
  <c r="S247" i="169"/>
  <c r="R243" i="185"/>
  <c r="J493" i="181"/>
  <c r="F317" i="166"/>
  <c r="G493" i="171"/>
  <c r="S290" i="169"/>
  <c r="J374" i="157"/>
  <c r="L28" i="168"/>
  <c r="C248" i="173"/>
  <c r="L131" i="164"/>
  <c r="B265" i="173"/>
  <c r="C45" i="173"/>
  <c r="R73" i="157"/>
  <c r="V246" i="167"/>
  <c r="O565" i="177"/>
  <c r="N71" i="157"/>
  <c r="V494" i="169"/>
  <c r="J89" i="172"/>
  <c r="G441" i="173"/>
  <c r="G70" i="156"/>
  <c r="V97" i="177"/>
  <c r="C418" i="177"/>
  <c r="F125" i="170"/>
  <c r="K499" i="173"/>
  <c r="W224" i="181"/>
  <c r="I146" i="180"/>
  <c r="B445" i="177"/>
  <c r="L110" i="170"/>
  <c r="L104" i="170"/>
  <c r="F65" i="170"/>
  <c r="K195" i="181"/>
  <c r="C496" i="157"/>
  <c r="N165" i="167"/>
  <c r="R421" i="167"/>
  <c r="O346" i="171"/>
  <c r="J45" i="169"/>
  <c r="B268" i="181"/>
  <c r="J102" i="170"/>
  <c r="C498" i="169"/>
  <c r="L106" i="178"/>
  <c r="I58" i="172"/>
  <c r="V48" i="178"/>
  <c r="R170" i="169"/>
  <c r="V498" i="169"/>
  <c r="R571" i="157"/>
  <c r="V217" i="167"/>
  <c r="F566" i="169"/>
  <c r="R269" i="169"/>
  <c r="E12" i="176"/>
  <c r="L28" i="172"/>
  <c r="I6" i="168"/>
  <c r="R496" i="167"/>
  <c r="O316" i="167"/>
  <c r="O74" i="177"/>
  <c r="S473" i="171"/>
  <c r="C215" i="169"/>
  <c r="O267" i="171"/>
  <c r="K219" i="171"/>
  <c r="C291" i="169"/>
  <c r="L111" i="182"/>
  <c r="J542" i="157"/>
  <c r="C443" i="167"/>
  <c r="V15" i="171"/>
  <c r="AA127" i="178"/>
  <c r="N96" i="173"/>
  <c r="J190" i="171"/>
  <c r="R595" i="177"/>
  <c r="W445" i="167"/>
  <c r="W472" i="169"/>
  <c r="N168" i="173"/>
  <c r="F172" i="177"/>
  <c r="G16" i="150"/>
  <c r="B167" i="173"/>
  <c r="K174" i="173"/>
  <c r="S115" i="173"/>
  <c r="F321" i="166"/>
  <c r="S573" i="157"/>
  <c r="O599" i="177"/>
  <c r="O219" i="185"/>
  <c r="L21" i="172"/>
  <c r="S41" i="171"/>
  <c r="AA36" i="178"/>
  <c r="E140" i="168"/>
  <c r="J494" i="181"/>
  <c r="F69" i="170"/>
  <c r="G324" i="171"/>
  <c r="J220" i="167"/>
  <c r="I115" i="168"/>
  <c r="C171" i="181"/>
  <c r="B444" i="167"/>
  <c r="S197" i="173"/>
  <c r="G109" i="178"/>
  <c r="S373" i="167"/>
  <c r="AA54" i="178"/>
  <c r="I45" i="164"/>
  <c r="C321" i="173"/>
  <c r="W343" i="169"/>
  <c r="W98" i="173"/>
  <c r="B394" i="173"/>
  <c r="C398" i="169"/>
  <c r="J448" i="171"/>
  <c r="C397" i="166"/>
  <c r="B549" i="173"/>
  <c r="B494" i="171"/>
  <c r="G143" i="169"/>
  <c r="O420" i="167"/>
  <c r="K97" i="171"/>
  <c r="N96" i="167"/>
  <c r="W421" i="173"/>
  <c r="C118" i="169"/>
  <c r="G445" i="167"/>
  <c r="K40" i="170"/>
  <c r="V571" i="173"/>
  <c r="L97" i="164"/>
  <c r="S468" i="173"/>
  <c r="W521" i="181"/>
  <c r="K130" i="176"/>
  <c r="W143" i="169"/>
  <c r="F143" i="180"/>
  <c r="C548" i="173"/>
  <c r="O474" i="173"/>
  <c r="I108" i="170"/>
  <c r="V374" i="177"/>
  <c r="R569" i="177"/>
  <c r="R365" i="166"/>
  <c r="AA123" i="150"/>
  <c r="F419" i="171"/>
  <c r="S95" i="157"/>
  <c r="V320" i="157"/>
  <c r="S169" i="169"/>
  <c r="N349" i="177"/>
  <c r="Q56" i="182"/>
  <c r="C148" i="169"/>
  <c r="W116" i="157"/>
  <c r="J316" i="169"/>
  <c r="B122" i="166"/>
  <c r="V69" i="169"/>
  <c r="K465" i="167"/>
  <c r="O66" i="167"/>
  <c r="F88" i="172"/>
  <c r="R419" i="169"/>
  <c r="F102" i="170"/>
  <c r="K523" i="166"/>
  <c r="K51" i="164"/>
  <c r="C245" i="171"/>
  <c r="W324" i="171"/>
  <c r="I147" i="172"/>
  <c r="N419" i="166"/>
  <c r="L142" i="168"/>
  <c r="F148" i="171"/>
  <c r="E144" i="168"/>
  <c r="K298" i="171"/>
  <c r="R195" i="173"/>
  <c r="C172" i="169"/>
  <c r="N440" i="167"/>
  <c r="C117" i="177"/>
  <c r="V112" i="174"/>
  <c r="R568" i="166"/>
  <c r="K544" i="167"/>
  <c r="V517" i="171"/>
  <c r="L109" i="176"/>
  <c r="N315" i="177"/>
  <c r="R418" i="177"/>
  <c r="R240" i="177"/>
  <c r="V499" i="157"/>
  <c r="V118" i="157"/>
  <c r="J424" i="166"/>
  <c r="L7" i="168"/>
  <c r="K292" i="173"/>
  <c r="S598" i="169"/>
  <c r="I10" i="172"/>
  <c r="K169" i="173"/>
  <c r="I80" i="176"/>
  <c r="N449" i="166"/>
  <c r="C593" i="169"/>
  <c r="O498" i="177"/>
  <c r="R22" i="173"/>
  <c r="K221" i="166"/>
  <c r="F295" i="173"/>
  <c r="F597" i="171"/>
  <c r="S167" i="173"/>
  <c r="F119" i="167"/>
  <c r="J19" i="170"/>
  <c r="O541" i="185"/>
  <c r="G392" i="171"/>
  <c r="K17" i="166"/>
  <c r="B440" i="166"/>
  <c r="G52" i="156"/>
  <c r="K345" i="173"/>
  <c r="K91" i="168"/>
  <c r="S499" i="169"/>
  <c r="F29" i="164"/>
  <c r="S221" i="157"/>
  <c r="E92" i="127"/>
  <c r="G145" i="150"/>
  <c r="S43" i="157"/>
  <c r="C323" i="181"/>
  <c r="K78" i="184"/>
  <c r="K192" i="157"/>
  <c r="J220" i="157"/>
  <c r="K124" i="168"/>
  <c r="F99" i="167"/>
  <c r="S297" i="166"/>
  <c r="E25" i="172"/>
  <c r="L143" i="150"/>
  <c r="W542" i="171"/>
  <c r="W146" i="169"/>
  <c r="B321" i="171"/>
  <c r="V392" i="169"/>
  <c r="S517" i="173"/>
  <c r="J472" i="169"/>
  <c r="R273" i="157"/>
  <c r="C290" i="167"/>
  <c r="F67" i="169"/>
  <c r="K440" i="171"/>
  <c r="K598" i="171"/>
  <c r="F49" i="173"/>
  <c r="F92" i="169"/>
  <c r="E79" i="164"/>
  <c r="S323" i="166"/>
  <c r="E24" i="170"/>
  <c r="S392" i="166"/>
  <c r="L27" i="178"/>
  <c r="V140" i="169"/>
  <c r="E50" i="176"/>
  <c r="G141" i="169"/>
  <c r="W219" i="166"/>
  <c r="J544" i="171"/>
  <c r="B248" i="177"/>
  <c r="C267" i="157"/>
  <c r="N24" i="157"/>
  <c r="E6" i="180"/>
  <c r="S72" i="167"/>
  <c r="F372" i="173"/>
  <c r="G491" i="169"/>
  <c r="G220" i="167"/>
  <c r="K27" i="176"/>
  <c r="F192" i="173"/>
  <c r="G217" i="157"/>
  <c r="N499" i="166"/>
  <c r="B474" i="169"/>
  <c r="W366" i="173"/>
  <c r="O197" i="157"/>
  <c r="K315" i="171"/>
  <c r="G444" i="157"/>
  <c r="G140" i="166"/>
  <c r="B347" i="166"/>
  <c r="O192" i="177"/>
  <c r="W22" i="169"/>
  <c r="G466" i="173"/>
  <c r="S466" i="173"/>
  <c r="Q16" i="156"/>
  <c r="G545" i="157"/>
  <c r="W521" i="157"/>
  <c r="S492" i="166"/>
  <c r="L29" i="174"/>
  <c r="C221" i="167"/>
  <c r="E54" i="164"/>
  <c r="C143" i="169"/>
  <c r="S490" i="167"/>
  <c r="J445" i="169"/>
  <c r="B517" i="177"/>
  <c r="W191" i="177"/>
  <c r="F64" i="176"/>
  <c r="F96" i="170"/>
  <c r="F22" i="173"/>
  <c r="G570" i="169"/>
  <c r="S492" i="171"/>
  <c r="F108" i="180"/>
  <c r="F449" i="157"/>
  <c r="C44" i="157"/>
  <c r="R140" i="171"/>
  <c r="F199" i="173"/>
  <c r="J18" i="157"/>
  <c r="F24" i="164"/>
  <c r="AA91" i="156"/>
  <c r="N571" i="166"/>
  <c r="G52" i="150"/>
  <c r="R41" i="177"/>
  <c r="N96" i="177"/>
  <c r="J129" i="172"/>
  <c r="B94" i="173"/>
  <c r="V273" i="169"/>
  <c r="R320" i="166"/>
  <c r="W443" i="173"/>
  <c r="J7" i="180"/>
  <c r="Q49" i="182"/>
  <c r="C541" i="167"/>
  <c r="V267" i="177"/>
  <c r="K274" i="167"/>
  <c r="E123" i="168"/>
  <c r="G68" i="171"/>
  <c r="J168" i="157"/>
  <c r="G244" i="166"/>
  <c r="G342" i="166"/>
  <c r="E33" i="176"/>
  <c r="G398" i="167"/>
  <c r="V248" i="166"/>
  <c r="V65" i="157"/>
  <c r="F77" i="176"/>
  <c r="W496" i="169"/>
  <c r="K519" i="169"/>
  <c r="V240" i="167"/>
  <c r="R493" i="167"/>
  <c r="K470" i="171"/>
  <c r="W544" i="177"/>
  <c r="R518" i="173"/>
  <c r="J70" i="157"/>
  <c r="S344" i="166"/>
  <c r="W398" i="166"/>
  <c r="B73" i="169"/>
  <c r="J143" i="164"/>
  <c r="W417" i="173"/>
  <c r="S419" i="166"/>
  <c r="S98" i="171"/>
  <c r="I14" i="172"/>
  <c r="V37" i="156"/>
  <c r="N167" i="166"/>
  <c r="W367" i="167"/>
  <c r="N73" i="166"/>
  <c r="B221" i="166"/>
  <c r="F169" i="171"/>
  <c r="V11" i="150"/>
  <c r="F316" i="169"/>
  <c r="J448" i="173"/>
  <c r="C69" i="173"/>
  <c r="R267" i="171"/>
  <c r="G72" i="174"/>
  <c r="R574" i="157"/>
  <c r="K144" i="164"/>
  <c r="B197" i="171"/>
  <c r="B123" i="157"/>
  <c r="N295" i="171"/>
  <c r="O220" i="177"/>
  <c r="K599" i="173"/>
  <c r="V65" i="169"/>
  <c r="S167" i="169"/>
  <c r="J247" i="167"/>
  <c r="J24" i="177"/>
  <c r="W121" i="171"/>
  <c r="C572" i="171"/>
  <c r="R115" i="173"/>
  <c r="N98" i="167"/>
  <c r="K50" i="168"/>
  <c r="O270" i="177"/>
  <c r="G146" i="156"/>
  <c r="R544" i="169"/>
  <c r="L132" i="174"/>
  <c r="F297" i="171"/>
  <c r="O18" i="173"/>
  <c r="W73" i="171"/>
  <c r="O218" i="166"/>
  <c r="C170" i="171"/>
  <c r="F391" i="169"/>
  <c r="W265" i="185"/>
  <c r="K57" i="180"/>
  <c r="N416" i="185"/>
  <c r="J125" i="172"/>
  <c r="I142" i="164"/>
  <c r="B117" i="173"/>
  <c r="C48" i="181"/>
  <c r="N315" i="167"/>
  <c r="V140" i="173"/>
  <c r="F20" i="164"/>
  <c r="G218" i="157"/>
  <c r="L93" i="178"/>
  <c r="Q128" i="150"/>
  <c r="G146" i="174"/>
  <c r="W567" i="169"/>
  <c r="K317" i="173"/>
  <c r="J50" i="164"/>
  <c r="W148" i="181"/>
  <c r="B224" i="167"/>
  <c r="S470" i="177"/>
  <c r="V369" i="177"/>
  <c r="C598" i="169"/>
  <c r="V17" i="167"/>
  <c r="K167" i="173"/>
  <c r="N346" i="157"/>
  <c r="AA105" i="174"/>
  <c r="R446" i="166"/>
  <c r="I31" i="168"/>
  <c r="S22" i="177"/>
  <c r="G190" i="167"/>
  <c r="R474" i="173"/>
  <c r="O593" i="157"/>
  <c r="V196" i="169"/>
  <c r="F20" i="170"/>
  <c r="J199" i="173"/>
  <c r="F473" i="169"/>
  <c r="R567" i="169"/>
  <c r="B266" i="166"/>
  <c r="F294" i="166"/>
  <c r="R217" i="169"/>
  <c r="Q132" i="150"/>
  <c r="O274" i="171"/>
  <c r="J371" i="181"/>
  <c r="K72" i="169"/>
  <c r="N47" i="169"/>
  <c r="K466" i="171"/>
  <c r="S90" i="177"/>
  <c r="O217" i="181"/>
  <c r="O48" i="181"/>
  <c r="W299" i="171"/>
  <c r="W393" i="185"/>
  <c r="V344" i="171"/>
  <c r="J547" i="171"/>
  <c r="F115" i="157"/>
  <c r="E54" i="168"/>
  <c r="G547" i="166"/>
  <c r="G142" i="185"/>
  <c r="K415" i="177"/>
  <c r="O96" i="169"/>
  <c r="S171" i="171"/>
  <c r="R570" i="169"/>
  <c r="J349" i="169"/>
  <c r="K101" i="188"/>
  <c r="N565" i="169"/>
  <c r="R296" i="157"/>
  <c r="V446" i="173"/>
  <c r="J345" i="177"/>
  <c r="E76" i="172"/>
  <c r="K444" i="169"/>
  <c r="E31" i="176"/>
  <c r="O298" i="157"/>
  <c r="G92" i="177"/>
  <c r="AA88" i="182"/>
  <c r="J41" i="185"/>
  <c r="V542" i="166"/>
  <c r="C121" i="169"/>
  <c r="R568" i="157"/>
  <c r="AA150" i="174"/>
  <c r="S547" i="167"/>
  <c r="G216" i="171"/>
  <c r="N544" i="173"/>
  <c r="O347" i="167"/>
  <c r="R122" i="171"/>
  <c r="V516" i="167"/>
  <c r="G148" i="169"/>
  <c r="E50" i="172"/>
  <c r="K48" i="157"/>
  <c r="S40" i="166"/>
  <c r="V591" i="169"/>
  <c r="I129" i="168"/>
  <c r="J85" i="176"/>
  <c r="V440" i="166"/>
  <c r="J171" i="185"/>
  <c r="C191" i="167"/>
  <c r="J268" i="167"/>
  <c r="W217" i="181"/>
  <c r="N68" i="173"/>
  <c r="L85" i="172"/>
  <c r="L92" i="172"/>
  <c r="O524" i="166"/>
  <c r="R394" i="166"/>
  <c r="S271" i="167"/>
  <c r="C415" i="173"/>
  <c r="K295" i="157"/>
  <c r="C593" i="167"/>
  <c r="G242" i="177"/>
  <c r="L37" i="176"/>
  <c r="G315" i="157"/>
  <c r="B16" i="169"/>
  <c r="J102" i="184"/>
  <c r="I21" i="168"/>
  <c r="J41" i="171"/>
  <c r="C373" i="171"/>
  <c r="AA16" i="156"/>
  <c r="L52" i="184"/>
  <c r="E27" i="176"/>
  <c r="L18" i="174"/>
  <c r="O94" i="177"/>
  <c r="L121" i="164"/>
  <c r="W344" i="173"/>
  <c r="F495" i="173"/>
  <c r="J296" i="166"/>
  <c r="K49" i="168"/>
  <c r="K106" i="170"/>
  <c r="O141" i="166"/>
  <c r="N273" i="171"/>
  <c r="G20" i="169"/>
  <c r="O197" i="169"/>
  <c r="K70" i="173"/>
  <c r="V348" i="169"/>
  <c r="K541" i="169"/>
  <c r="Q50" i="178"/>
  <c r="F19" i="172"/>
  <c r="F524" i="169"/>
  <c r="V146" i="171"/>
  <c r="F267" i="171"/>
  <c r="E17" i="168"/>
  <c r="F342" i="177"/>
  <c r="I12" i="164"/>
  <c r="G297" i="171"/>
  <c r="V43" i="181"/>
  <c r="L27" i="184"/>
  <c r="F169" i="169"/>
  <c r="F323" i="171"/>
  <c r="K194" i="157"/>
  <c r="V191" i="181"/>
  <c r="F65" i="177"/>
  <c r="V423" i="173"/>
  <c r="W372" i="169"/>
  <c r="J48" i="167"/>
  <c r="F36" i="164"/>
  <c r="F53" i="168"/>
  <c r="AA29" i="174"/>
  <c r="C98" i="173"/>
  <c r="B71" i="177"/>
  <c r="C65" i="181"/>
  <c r="L131" i="156"/>
  <c r="L67" i="164"/>
  <c r="J391" i="181"/>
  <c r="K45" i="172"/>
  <c r="R43" i="167"/>
  <c r="S18" i="181"/>
  <c r="F90" i="176"/>
  <c r="J125" i="176"/>
  <c r="R543" i="169"/>
  <c r="O240" i="181"/>
  <c r="F45" i="164"/>
  <c r="G320" i="166"/>
  <c r="N470" i="173"/>
  <c r="G218" i="173"/>
  <c r="N543" i="171"/>
  <c r="G592" i="169"/>
  <c r="C571" i="171"/>
  <c r="F499" i="167"/>
  <c r="B523" i="167"/>
  <c r="K423" i="169"/>
  <c r="C471" i="157"/>
  <c r="L17" i="168"/>
  <c r="E147" i="180"/>
  <c r="J391" i="167"/>
  <c r="L113" i="170"/>
  <c r="C92" i="173"/>
  <c r="B42" i="173"/>
  <c r="R268" i="177"/>
  <c r="K45" i="181"/>
  <c r="R348" i="167"/>
  <c r="V399" i="171"/>
  <c r="S599" i="169"/>
  <c r="O341" i="157"/>
  <c r="S572" i="169"/>
  <c r="K347" i="167"/>
  <c r="S443" i="167"/>
  <c r="V318" i="171"/>
  <c r="S149" i="167"/>
  <c r="W518" i="157"/>
  <c r="L127" i="176"/>
  <c r="O399" i="157"/>
  <c r="F20" i="171"/>
  <c r="N246" i="167"/>
  <c r="R545" i="169"/>
  <c r="W171" i="157"/>
  <c r="E34" i="127"/>
  <c r="O116" i="169"/>
  <c r="F516" i="173"/>
  <c r="J72" i="166"/>
  <c r="L125" i="182"/>
  <c r="F111" i="176"/>
  <c r="G594" i="173"/>
  <c r="F594" i="166"/>
  <c r="V110" i="150"/>
  <c r="N468" i="166"/>
  <c r="B265" i="167"/>
  <c r="J274" i="177"/>
  <c r="S390" i="169"/>
  <c r="J590" i="167"/>
  <c r="K271" i="171"/>
  <c r="V492" i="173"/>
  <c r="K93" i="167"/>
  <c r="K128" i="170"/>
  <c r="G55" i="182"/>
  <c r="J123" i="184"/>
  <c r="Q102" i="178"/>
  <c r="R415" i="177"/>
  <c r="C141" i="169"/>
  <c r="N396" i="157"/>
  <c r="E132" i="172"/>
  <c r="J119" i="168"/>
  <c r="N198" i="171"/>
  <c r="L130" i="170"/>
  <c r="O446" i="167"/>
  <c r="B445" i="171"/>
  <c r="L77" i="172"/>
  <c r="O395" i="181"/>
  <c r="F11" i="176"/>
  <c r="V245" i="169"/>
  <c r="B546" i="171"/>
  <c r="S140" i="177"/>
  <c r="J123" i="157"/>
  <c r="C192" i="167"/>
  <c r="O417" i="169"/>
  <c r="K323" i="173"/>
  <c r="AA129" i="178"/>
  <c r="E24" i="172"/>
  <c r="V394" i="166"/>
  <c r="V472" i="171"/>
  <c r="O473" i="169"/>
  <c r="K142" i="166"/>
  <c r="C144" i="169"/>
  <c r="E99" i="180"/>
  <c r="K135" i="176"/>
  <c r="Q49" i="150"/>
  <c r="N341" i="171"/>
  <c r="V221" i="177"/>
  <c r="B599" i="169"/>
  <c r="L31" i="176"/>
  <c r="K70" i="168"/>
  <c r="B393" i="173"/>
  <c r="K48" i="171"/>
  <c r="V248" i="173"/>
  <c r="F32" i="164"/>
  <c r="E64" i="170"/>
  <c r="G416" i="166"/>
  <c r="J148" i="176"/>
  <c r="C571" i="173"/>
  <c r="E136" i="180"/>
  <c r="C140" i="167"/>
  <c r="V541" i="177"/>
  <c r="E15" i="168"/>
  <c r="S21" i="166"/>
  <c r="V496" i="185"/>
  <c r="K139" i="172"/>
  <c r="J542" i="181"/>
  <c r="O345" i="181"/>
  <c r="S594" i="181"/>
  <c r="G22" i="171"/>
  <c r="G447" i="157"/>
  <c r="K60" i="164"/>
  <c r="I120" i="164"/>
  <c r="J174" i="167"/>
  <c r="G521" i="171"/>
  <c r="W270" i="177"/>
  <c r="K249" i="173"/>
  <c r="J319" i="157"/>
  <c r="J393" i="157"/>
  <c r="R172" i="173"/>
  <c r="W515" i="167"/>
  <c r="Q34" i="174"/>
  <c r="G516" i="177"/>
  <c r="V447" i="171"/>
  <c r="J68" i="168"/>
  <c r="C219" i="169"/>
  <c r="W542" i="169"/>
  <c r="R246" i="171"/>
  <c r="W241" i="169"/>
  <c r="AA49" i="178"/>
  <c r="K199" i="177"/>
  <c r="B449" i="169"/>
  <c r="N43" i="173"/>
  <c r="K40" i="168"/>
  <c r="R240" i="166"/>
  <c r="F73" i="170"/>
  <c r="C291" i="166"/>
  <c r="S420" i="181"/>
  <c r="W499" i="173"/>
  <c r="N319" i="171"/>
  <c r="K221" i="169"/>
  <c r="G541" i="169"/>
  <c r="L147" i="150"/>
  <c r="K546" i="173"/>
  <c r="F297" i="169"/>
  <c r="S168" i="177"/>
  <c r="V291" i="169"/>
  <c r="J59" i="170"/>
  <c r="E46" i="168"/>
  <c r="W569" i="173"/>
  <c r="G142" i="150"/>
  <c r="K294" i="171"/>
  <c r="F65" i="167"/>
  <c r="J91" i="157"/>
  <c r="K95" i="157"/>
  <c r="E119" i="164"/>
  <c r="C68" i="169"/>
  <c r="E116" i="164"/>
  <c r="V349" i="169"/>
  <c r="K542" i="166"/>
  <c r="S393" i="157"/>
  <c r="V346" i="167"/>
  <c r="F368" i="177"/>
  <c r="K297" i="171"/>
  <c r="L111" i="168"/>
  <c r="S591" i="169"/>
  <c r="J174" i="173"/>
  <c r="N20" i="167"/>
  <c r="O493" i="167"/>
  <c r="J69" i="176"/>
  <c r="G317" i="166"/>
  <c r="B342" i="167"/>
  <c r="K168" i="166"/>
  <c r="G274" i="173"/>
  <c r="W344" i="157"/>
  <c r="J568" i="166"/>
  <c r="K321" i="166"/>
  <c r="W540" i="171"/>
  <c r="E37" i="164"/>
  <c r="K545" i="169"/>
  <c r="C395" i="177"/>
  <c r="E8" i="164"/>
  <c r="B243" i="166"/>
  <c r="O15" i="169"/>
  <c r="B348" i="166"/>
  <c r="I78" i="164"/>
  <c r="V342" i="173"/>
  <c r="C344" i="157"/>
  <c r="F470" i="166"/>
  <c r="F399" i="166"/>
  <c r="V591" i="166"/>
  <c r="I127" i="168"/>
  <c r="AA108" i="174"/>
  <c r="N149" i="157"/>
  <c r="W545" i="177"/>
  <c r="B372" i="177"/>
  <c r="O421" i="173"/>
  <c r="F495" i="171"/>
  <c r="R197" i="171"/>
  <c r="K492" i="166"/>
  <c r="I148" i="172"/>
  <c r="I102" i="176"/>
  <c r="R395" i="173"/>
  <c r="K416" i="166"/>
  <c r="E73" i="164"/>
  <c r="W419" i="157"/>
  <c r="K270" i="167"/>
  <c r="E124" i="168"/>
  <c r="B291" i="171"/>
  <c r="C296" i="173"/>
  <c r="J467" i="177"/>
  <c r="O192" i="166"/>
  <c r="R367" i="173"/>
  <c r="C448" i="166"/>
  <c r="AA52" i="150"/>
  <c r="B123" i="167"/>
  <c r="F365" i="169"/>
  <c r="J447" i="166"/>
  <c r="K390" i="167"/>
  <c r="S372" i="167"/>
  <c r="E71" i="168"/>
  <c r="J113" i="164"/>
  <c r="R196" i="173"/>
  <c r="J420" i="173"/>
  <c r="B593" i="166"/>
  <c r="R95" i="173"/>
  <c r="F104" i="164"/>
  <c r="C122" i="169"/>
  <c r="F571" i="157"/>
  <c r="N440" i="166"/>
  <c r="C70" i="157"/>
  <c r="L139" i="164"/>
  <c r="J17" i="170"/>
  <c r="V144" i="169"/>
  <c r="J89" i="180"/>
  <c r="S471" i="166"/>
  <c r="O146" i="171"/>
  <c r="O591" i="177"/>
  <c r="B15" i="157"/>
  <c r="E91" i="127"/>
  <c r="N196" i="177"/>
  <c r="W523" i="169"/>
  <c r="V294" i="173"/>
  <c r="O67" i="157"/>
  <c r="E149" i="172"/>
  <c r="W16" i="171"/>
  <c r="K422" i="171"/>
  <c r="K474" i="169"/>
  <c r="N370" i="169"/>
  <c r="J520" i="157"/>
  <c r="B390" i="157"/>
  <c r="G445" i="169"/>
  <c r="L133" i="176"/>
  <c r="R295" i="157"/>
  <c r="K148" i="167"/>
  <c r="J122" i="176"/>
  <c r="Q68" i="182"/>
  <c r="G171" i="157"/>
  <c r="K192" i="181"/>
  <c r="C369" i="173"/>
  <c r="S94" i="167"/>
  <c r="C71" i="166"/>
  <c r="K61" i="164"/>
  <c r="K499" i="157"/>
  <c r="B65" i="157"/>
  <c r="F297" i="177"/>
  <c r="N123" i="173"/>
  <c r="S343" i="166"/>
  <c r="K126" i="168"/>
  <c r="F220" i="171"/>
  <c r="K195" i="157"/>
  <c r="L140" i="164"/>
  <c r="G199" i="173"/>
  <c r="I49" i="168"/>
  <c r="K595" i="167"/>
  <c r="W549" i="166"/>
  <c r="W198" i="173"/>
  <c r="R167" i="166"/>
  <c r="R144" i="173"/>
  <c r="W493" i="177"/>
  <c r="K49" i="173"/>
  <c r="R591" i="167"/>
  <c r="O396" i="167"/>
  <c r="F392" i="169"/>
  <c r="B319" i="177"/>
  <c r="E141" i="184"/>
  <c r="K149" i="169"/>
  <c r="W572" i="173"/>
  <c r="B372" i="171"/>
  <c r="E31" i="172"/>
  <c r="J374" i="167"/>
  <c r="J118" i="164"/>
  <c r="K549" i="169"/>
  <c r="E114" i="164"/>
  <c r="F191" i="171"/>
  <c r="AA128" i="150"/>
  <c r="I46" i="172"/>
  <c r="W265" i="157"/>
  <c r="G219" i="169"/>
  <c r="W241" i="157"/>
  <c r="AA127" i="156"/>
  <c r="F143" i="177"/>
  <c r="O594" i="171"/>
  <c r="K319" i="157"/>
  <c r="J247" i="173"/>
  <c r="J44" i="172"/>
  <c r="F115" i="184"/>
  <c r="R519" i="167"/>
  <c r="O491" i="167"/>
  <c r="R197" i="167"/>
  <c r="N320" i="173"/>
  <c r="G296" i="166"/>
  <c r="R46" i="169"/>
  <c r="F593" i="167"/>
  <c r="O445" i="171"/>
  <c r="N120" i="169"/>
  <c r="J66" i="176"/>
  <c r="N144" i="173"/>
  <c r="F493" i="167"/>
  <c r="B142" i="173"/>
  <c r="G46" i="167"/>
  <c r="W317" i="171"/>
  <c r="G571" i="173"/>
  <c r="W269" i="167"/>
  <c r="V420" i="171"/>
  <c r="R521" i="167"/>
  <c r="I98" i="164"/>
  <c r="N371" i="167"/>
  <c r="O290" i="166"/>
  <c r="N115" i="171"/>
  <c r="G121" i="177"/>
  <c r="B445" i="169"/>
  <c r="K145" i="169"/>
  <c r="G573" i="157"/>
  <c r="K46" i="177"/>
  <c r="G74" i="166"/>
  <c r="B392" i="177"/>
  <c r="R44" i="171"/>
  <c r="S474" i="167"/>
  <c r="F599" i="169"/>
  <c r="L128" i="178"/>
  <c r="I141" i="164"/>
  <c r="C545" i="181"/>
  <c r="N147" i="171"/>
  <c r="K64" i="168"/>
  <c r="G220" i="173"/>
  <c r="N317" i="167"/>
  <c r="F420" i="181"/>
  <c r="V107" i="174"/>
  <c r="R566" i="173"/>
  <c r="R499" i="173"/>
  <c r="W142" i="167"/>
  <c r="B223" i="177"/>
  <c r="G293" i="181"/>
  <c r="J109" i="170"/>
  <c r="K99" i="177"/>
  <c r="L63" i="180"/>
  <c r="S492" i="177"/>
  <c r="K46" i="172"/>
  <c r="G129" i="150"/>
  <c r="R393" i="171"/>
  <c r="C490" i="177"/>
  <c r="V268" i="166"/>
  <c r="F390" i="166"/>
  <c r="K146" i="168"/>
  <c r="K548" i="157"/>
  <c r="L32" i="176"/>
  <c r="G542" i="171"/>
  <c r="S521" i="166"/>
  <c r="C192" i="173"/>
  <c r="K74" i="172"/>
  <c r="B421" i="169"/>
  <c r="O541" i="157"/>
  <c r="G572" i="166"/>
  <c r="B166" i="169"/>
  <c r="F54" i="172"/>
  <c r="W445" i="166"/>
  <c r="L120" i="184"/>
  <c r="R341" i="169"/>
  <c r="S542" i="166"/>
  <c r="W496" i="171"/>
  <c r="K67" i="176"/>
  <c r="E103" i="172"/>
  <c r="F243" i="169"/>
  <c r="I19" i="170"/>
  <c r="K73" i="167"/>
  <c r="V149" i="181"/>
  <c r="O70" i="157"/>
  <c r="L89" i="172"/>
  <c r="K374" i="173"/>
  <c r="B470" i="177"/>
  <c r="S149" i="173"/>
  <c r="O16" i="167"/>
  <c r="C416" i="167"/>
  <c r="B448" i="173"/>
  <c r="V48" i="177"/>
  <c r="K78" i="168"/>
  <c r="Q54" i="156"/>
  <c r="O317" i="167"/>
  <c r="F33" i="127"/>
  <c r="K397" i="157"/>
  <c r="F45" i="181"/>
  <c r="J95" i="176"/>
  <c r="O173" i="171"/>
  <c r="Q45" i="178"/>
  <c r="F110" i="180"/>
  <c r="B299" i="167"/>
  <c r="L20" i="170"/>
  <c r="F123" i="172"/>
  <c r="G265" i="177"/>
  <c r="G243" i="181"/>
  <c r="L28" i="176"/>
  <c r="B192" i="157"/>
  <c r="L52" i="170"/>
  <c r="O323" i="169"/>
  <c r="V42" i="167"/>
  <c r="N471" i="166"/>
  <c r="F76" i="180"/>
  <c r="V149" i="169"/>
  <c r="C397" i="167"/>
  <c r="V542" i="173"/>
  <c r="G218" i="171"/>
  <c r="K32" i="176"/>
  <c r="W490" i="173"/>
  <c r="F70" i="176"/>
  <c r="G68" i="157"/>
  <c r="O15" i="173"/>
  <c r="N116" i="166"/>
  <c r="R90" i="166"/>
  <c r="K197" i="171"/>
  <c r="G132" i="150"/>
  <c r="B423" i="177"/>
  <c r="C518" i="171"/>
  <c r="J473" i="167"/>
  <c r="I94" i="170"/>
  <c r="C599" i="167"/>
  <c r="K142" i="169"/>
  <c r="G319" i="166"/>
  <c r="B443" i="171"/>
  <c r="J397" i="177"/>
  <c r="J69" i="167"/>
  <c r="K68" i="176"/>
  <c r="W120" i="157"/>
  <c r="V75" i="178"/>
  <c r="W349" i="173"/>
  <c r="E6" i="184"/>
  <c r="V22" i="177"/>
  <c r="K46" i="173"/>
  <c r="O123" i="177"/>
  <c r="O294" i="173"/>
  <c r="E31" i="184"/>
  <c r="B445" i="173"/>
  <c r="G424" i="181"/>
  <c r="S593" i="171"/>
  <c r="K21" i="173"/>
  <c r="G122" i="173"/>
  <c r="B91" i="173"/>
  <c r="B118" i="185"/>
  <c r="B465" i="171"/>
  <c r="V522" i="171"/>
  <c r="S315" i="173"/>
  <c r="S195" i="177"/>
  <c r="S567" i="171"/>
  <c r="J440" i="166"/>
  <c r="Q113" i="150"/>
  <c r="C240" i="173"/>
  <c r="C342" i="171"/>
  <c r="W591" i="157"/>
  <c r="S390" i="167"/>
  <c r="K494" i="171"/>
  <c r="J440" i="171"/>
  <c r="F61" i="170"/>
  <c r="O316" i="173"/>
  <c r="G94" i="171"/>
  <c r="R523" i="171"/>
  <c r="K524" i="171"/>
  <c r="I90" i="172"/>
  <c r="G497" i="173"/>
  <c r="S194" i="169"/>
  <c r="R343" i="169"/>
  <c r="K244" i="173"/>
  <c r="W48" i="167"/>
  <c r="F274" i="167"/>
  <c r="K346" i="181"/>
  <c r="F70" i="169"/>
  <c r="V123" i="181"/>
  <c r="K84" i="170"/>
  <c r="S417" i="169"/>
  <c r="B516" i="177"/>
  <c r="K222" i="177"/>
  <c r="R169" i="173"/>
  <c r="K169" i="171"/>
  <c r="S415" i="166"/>
  <c r="E36" i="168"/>
  <c r="F199" i="169"/>
  <c r="W599" i="173"/>
  <c r="G90" i="166"/>
  <c r="V465" i="177"/>
  <c r="F315" i="173"/>
  <c r="G72" i="169"/>
  <c r="G598" i="177"/>
  <c r="S317" i="177"/>
  <c r="R447" i="169"/>
  <c r="K72" i="171"/>
  <c r="E83" i="172"/>
  <c r="L7" i="156"/>
  <c r="Q144" i="174"/>
  <c r="F125" i="172"/>
  <c r="J123" i="180"/>
  <c r="S349" i="167"/>
  <c r="N248" i="167"/>
  <c r="K132" i="172"/>
  <c r="N296" i="166"/>
  <c r="I141" i="168"/>
  <c r="G520" i="171"/>
  <c r="R45" i="177"/>
  <c r="F323" i="169"/>
  <c r="G267" i="167"/>
  <c r="G106" i="186"/>
  <c r="F373" i="181"/>
  <c r="F71" i="173"/>
  <c r="F100" i="170"/>
  <c r="W592" i="167"/>
  <c r="B465" i="177"/>
  <c r="O495" i="169"/>
  <c r="F68" i="167"/>
  <c r="I15" i="168"/>
  <c r="N343" i="173"/>
  <c r="C521" i="177"/>
  <c r="C396" i="185"/>
  <c r="N40" i="171"/>
  <c r="E73" i="176"/>
  <c r="S348" i="157"/>
  <c r="AA71" i="150"/>
  <c r="W498" i="171"/>
  <c r="E19" i="168"/>
  <c r="I139" i="170"/>
  <c r="O440" i="166"/>
  <c r="B490" i="171"/>
  <c r="E33" i="127"/>
  <c r="F298" i="171"/>
  <c r="R73" i="171"/>
  <c r="V14" i="178"/>
  <c r="V340" i="167"/>
  <c r="K315" i="166"/>
  <c r="C493" i="171"/>
  <c r="F367" i="173"/>
  <c r="J124" i="173"/>
  <c r="W546" i="169"/>
  <c r="C145" i="173"/>
  <c r="B199" i="173"/>
  <c r="V47" i="169"/>
  <c r="C365" i="167"/>
  <c r="E112" i="180"/>
  <c r="F415" i="157"/>
  <c r="N416" i="171"/>
  <c r="W441" i="167"/>
  <c r="V243" i="185"/>
  <c r="B220" i="185"/>
  <c r="L51" i="168"/>
  <c r="F63" i="170"/>
  <c r="G145" i="178"/>
  <c r="G566" i="166"/>
  <c r="J118" i="169"/>
  <c r="K316" i="166"/>
  <c r="N448" i="181"/>
  <c r="J344" i="173"/>
  <c r="G397" i="167"/>
  <c r="L149" i="176"/>
  <c r="L110" i="184"/>
  <c r="K518" i="177"/>
  <c r="G473" i="169"/>
  <c r="R317" i="166"/>
  <c r="B170" i="167"/>
  <c r="O140" i="173"/>
  <c r="B245" i="173"/>
  <c r="R248" i="166"/>
  <c r="W543" i="157"/>
  <c r="S273" i="173"/>
  <c r="J547" i="169"/>
  <c r="L9" i="170"/>
  <c r="K349" i="173"/>
  <c r="B74" i="171"/>
  <c r="F346" i="181"/>
  <c r="F74" i="181"/>
  <c r="J549" i="169"/>
  <c r="F69" i="173"/>
  <c r="I110" i="170"/>
  <c r="C420" i="169"/>
  <c r="I104" i="180"/>
  <c r="O522" i="173"/>
  <c r="J594" i="173"/>
  <c r="F117" i="177"/>
  <c r="F245" i="173"/>
  <c r="R467" i="171"/>
  <c r="R367" i="169"/>
  <c r="V469" i="157"/>
  <c r="G573" i="173"/>
  <c r="C569" i="171"/>
  <c r="S99" i="173"/>
  <c r="C320" i="173"/>
  <c r="K75" i="176"/>
  <c r="W492" i="171"/>
  <c r="F73" i="157"/>
  <c r="F85" i="184"/>
  <c r="K142" i="177"/>
  <c r="E65" i="164"/>
  <c r="E143" i="164"/>
  <c r="I91" i="184"/>
  <c r="F145" i="169"/>
  <c r="F574" i="181"/>
  <c r="W19" i="169"/>
  <c r="F43" i="127"/>
  <c r="V85" i="150"/>
  <c r="I62" i="180"/>
  <c r="I38" i="168"/>
  <c r="F44" i="180"/>
  <c r="R241" i="173"/>
  <c r="F594" i="169"/>
  <c r="E125" i="164"/>
  <c r="V55" i="174"/>
  <c r="C521" i="173"/>
  <c r="L135" i="180"/>
  <c r="W316" i="173"/>
  <c r="J596" i="171"/>
  <c r="J83" i="168"/>
  <c r="F168" i="157"/>
  <c r="V16" i="150"/>
  <c r="G423" i="173"/>
  <c r="V323" i="181"/>
  <c r="V199" i="169"/>
  <c r="G342" i="157"/>
  <c r="O323" i="171"/>
  <c r="R394" i="157"/>
  <c r="N568" i="177"/>
  <c r="F567" i="167"/>
  <c r="L36" i="178"/>
  <c r="W465" i="167"/>
  <c r="AA104" i="156"/>
  <c r="C167" i="169"/>
  <c r="R42" i="157"/>
  <c r="F110" i="172"/>
  <c r="E55" i="164"/>
  <c r="C118" i="157"/>
  <c r="B393" i="166"/>
  <c r="N141" i="157"/>
  <c r="C543" i="169"/>
  <c r="S448" i="166"/>
  <c r="S543" i="177"/>
  <c r="O90" i="177"/>
  <c r="K273" i="167"/>
  <c r="G595" i="169"/>
  <c r="S596" i="167"/>
  <c r="S93" i="177"/>
  <c r="V590" i="171"/>
  <c r="I48" i="170"/>
  <c r="S66" i="169"/>
  <c r="L84" i="164"/>
  <c r="G199" i="166"/>
  <c r="V340" i="157"/>
  <c r="O565" i="173"/>
  <c r="V120" i="167"/>
  <c r="G48" i="171"/>
  <c r="N247" i="171"/>
  <c r="J137" i="180"/>
  <c r="J544" i="166"/>
  <c r="O45" i="177"/>
  <c r="W16" i="167"/>
  <c r="J116" i="173"/>
  <c r="F93" i="173"/>
  <c r="B170" i="181"/>
  <c r="I143" i="180"/>
  <c r="R93" i="171"/>
  <c r="K319" i="173"/>
  <c r="N542" i="167"/>
  <c r="G374" i="167"/>
  <c r="N21" i="169"/>
  <c r="K322" i="166"/>
  <c r="N320" i="157"/>
  <c r="AA113" i="150"/>
  <c r="K242" i="157"/>
  <c r="J245" i="185"/>
  <c r="G94" i="169"/>
  <c r="K95" i="169"/>
  <c r="W41" i="167"/>
  <c r="L14" i="172"/>
  <c r="O268" i="173"/>
  <c r="K221" i="177"/>
  <c r="F64" i="127"/>
  <c r="J371" i="167"/>
  <c r="S273" i="169"/>
  <c r="S140" i="167"/>
  <c r="J368" i="166"/>
  <c r="C418" i="169"/>
  <c r="V320" i="167"/>
  <c r="J366" i="177"/>
  <c r="V594" i="169"/>
  <c r="K43" i="157"/>
  <c r="O445" i="169"/>
  <c r="K397" i="171"/>
  <c r="R499" i="167"/>
  <c r="S268" i="169"/>
  <c r="B268" i="157"/>
  <c r="B523" i="169"/>
  <c r="W242" i="167"/>
  <c r="Q13" i="156"/>
  <c r="W17" i="171"/>
  <c r="F141" i="166"/>
  <c r="N543" i="167"/>
  <c r="Q128" i="178"/>
  <c r="J591" i="171"/>
  <c r="O290" i="169"/>
  <c r="C444" i="173"/>
  <c r="B169" i="173"/>
  <c r="K190" i="177"/>
  <c r="W193" i="177"/>
  <c r="F219" i="177"/>
  <c r="S20" i="185"/>
  <c r="C147" i="171"/>
  <c r="V519" i="167"/>
  <c r="W516" i="167"/>
  <c r="F142" i="173"/>
  <c r="K42" i="166"/>
  <c r="K296" i="173"/>
  <c r="O49" i="177"/>
  <c r="F418" i="157"/>
  <c r="V19" i="166"/>
  <c r="W16" i="169"/>
  <c r="B421" i="171"/>
  <c r="K20" i="181"/>
  <c r="I42" i="170"/>
  <c r="S168" i="173"/>
  <c r="N318" i="157"/>
  <c r="Q90" i="174"/>
  <c r="V73" i="157"/>
  <c r="V95" i="167"/>
  <c r="N447" i="157"/>
  <c r="L11" i="164"/>
  <c r="N465" i="167"/>
  <c r="N91" i="173"/>
  <c r="E29" i="170"/>
  <c r="K27" i="164"/>
  <c r="B367" i="173"/>
  <c r="K52" i="164"/>
  <c r="K71" i="169"/>
  <c r="K102" i="168"/>
  <c r="F142" i="157"/>
  <c r="W221" i="181"/>
  <c r="G116" i="177"/>
  <c r="N515" i="167"/>
  <c r="J469" i="171"/>
  <c r="S472" i="169"/>
  <c r="C65" i="177"/>
  <c r="G131" i="156"/>
  <c r="G542" i="157"/>
  <c r="V89" i="156"/>
  <c r="G365" i="171"/>
  <c r="V495" i="157"/>
  <c r="V467" i="171"/>
  <c r="L62" i="176"/>
  <c r="J39" i="168"/>
  <c r="E58" i="188"/>
  <c r="E38" i="170"/>
  <c r="J221" i="167"/>
  <c r="O90" i="171"/>
  <c r="V198" i="169"/>
  <c r="O349" i="171"/>
  <c r="S419" i="157"/>
  <c r="W241" i="177"/>
  <c r="N374" i="157"/>
  <c r="B68" i="169"/>
  <c r="N70" i="173"/>
  <c r="F145" i="167"/>
  <c r="V324" i="173"/>
  <c r="K467" i="157"/>
  <c r="B397" i="171"/>
  <c r="I81" i="170"/>
  <c r="V367" i="157"/>
  <c r="C397" i="169"/>
  <c r="V595" i="169"/>
  <c r="K145" i="172"/>
  <c r="W74" i="173"/>
  <c r="N149" i="173"/>
  <c r="N66" i="171"/>
  <c r="K89" i="180"/>
  <c r="B445" i="166"/>
  <c r="B143" i="157"/>
  <c r="L145" i="150"/>
  <c r="O440" i="171"/>
  <c r="K142" i="168"/>
  <c r="O173" i="166"/>
  <c r="F49" i="168"/>
  <c r="N422" i="166"/>
  <c r="K293" i="157"/>
  <c r="K96" i="173"/>
  <c r="R90" i="171"/>
  <c r="J58" i="172"/>
  <c r="V171" i="157"/>
  <c r="R471" i="167"/>
  <c r="W192" i="171"/>
  <c r="E81" i="176"/>
  <c r="I149" i="168"/>
  <c r="R443" i="173"/>
  <c r="W72" i="181"/>
  <c r="F148" i="164"/>
  <c r="K474" i="185"/>
  <c r="C372" i="167"/>
  <c r="F17" i="171"/>
  <c r="G416" i="169"/>
  <c r="F248" i="177"/>
  <c r="E145" i="164"/>
  <c r="O345" i="173"/>
  <c r="K369" i="166"/>
  <c r="F292" i="171"/>
  <c r="K119" i="177"/>
  <c r="V422" i="173"/>
  <c r="E111" i="180"/>
  <c r="J173" i="181"/>
  <c r="E111" i="172"/>
  <c r="C448" i="181"/>
  <c r="F492" i="169"/>
  <c r="L75" i="172"/>
  <c r="S145" i="173"/>
  <c r="K168" i="171"/>
  <c r="J399" i="157"/>
  <c r="L131" i="180"/>
  <c r="V54" i="156"/>
  <c r="B192" i="166"/>
  <c r="K116" i="173"/>
  <c r="K444" i="177"/>
  <c r="G15" i="156"/>
  <c r="B491" i="171"/>
  <c r="N417" i="173"/>
  <c r="F57" i="172"/>
  <c r="G70" i="177"/>
  <c r="N366" i="181"/>
  <c r="C70" i="173"/>
  <c r="W297" i="181"/>
  <c r="F574" i="157"/>
  <c r="K29" i="176"/>
  <c r="I27" i="184"/>
  <c r="F43" i="164"/>
  <c r="K95" i="172"/>
  <c r="R20" i="157"/>
  <c r="C18" i="173"/>
  <c r="O391" i="171"/>
  <c r="W591" i="167"/>
  <c r="J516" i="171"/>
  <c r="V290" i="169"/>
  <c r="K590" i="166"/>
  <c r="L44" i="168"/>
  <c r="W419" i="166"/>
  <c r="L61" i="168"/>
  <c r="F68" i="166"/>
  <c r="B442" i="173"/>
  <c r="F74" i="168"/>
  <c r="R316" i="181"/>
  <c r="L80" i="170"/>
  <c r="V216" i="157"/>
  <c r="J91" i="170"/>
  <c r="W574" i="169"/>
  <c r="N465" i="157"/>
  <c r="C273" i="171"/>
  <c r="W370" i="173"/>
  <c r="Q150" i="178"/>
  <c r="N590" i="167"/>
  <c r="R274" i="157"/>
  <c r="B318" i="167"/>
  <c r="O492" i="157"/>
  <c r="N171" i="167"/>
  <c r="K42" i="169"/>
  <c r="N219" i="173"/>
  <c r="R543" i="166"/>
  <c r="E84" i="170"/>
  <c r="G423" i="157"/>
  <c r="B266" i="167"/>
  <c r="C16" i="171"/>
  <c r="K99" i="157"/>
  <c r="J11" i="184"/>
  <c r="G393" i="171"/>
  <c r="W67" i="166"/>
  <c r="C421" i="167"/>
  <c r="S169" i="157"/>
  <c r="K119" i="172"/>
  <c r="O219" i="173"/>
  <c r="R41" i="167"/>
  <c r="N499" i="173"/>
  <c r="G69" i="156"/>
  <c r="W47" i="171"/>
  <c r="C549" i="173"/>
  <c r="O421" i="167"/>
  <c r="W592" i="171"/>
  <c r="B293" i="169"/>
  <c r="I85" i="168"/>
  <c r="R447" i="173"/>
  <c r="S45" i="167"/>
  <c r="R322" i="169"/>
  <c r="O193" i="157"/>
  <c r="J471" i="173"/>
  <c r="K243" i="157"/>
  <c r="O17" i="177"/>
  <c r="R470" i="166"/>
  <c r="J21" i="170"/>
  <c r="V465" i="171"/>
  <c r="F43" i="169"/>
  <c r="F135" i="172"/>
  <c r="G316" i="169"/>
  <c r="W91" i="181"/>
  <c r="F45" i="172"/>
  <c r="G68" i="174"/>
  <c r="S396" i="171"/>
  <c r="K44" i="157"/>
  <c r="J25" i="176"/>
  <c r="Q83" i="178"/>
  <c r="L102" i="168"/>
  <c r="S47" i="169"/>
  <c r="O166" i="169"/>
  <c r="K102" i="176"/>
  <c r="F419" i="173"/>
  <c r="F422" i="166"/>
  <c r="R465" i="185"/>
  <c r="R270" i="185"/>
  <c r="V322" i="169"/>
  <c r="F291" i="169"/>
  <c r="G117" i="167"/>
  <c r="AA107" i="156"/>
  <c r="K165" i="177"/>
  <c r="V548" i="157"/>
  <c r="O316" i="171"/>
  <c r="K319" i="166"/>
  <c r="K395" i="173"/>
  <c r="B521" i="169"/>
  <c r="V172" i="157"/>
  <c r="S122" i="171"/>
  <c r="N342" i="173"/>
  <c r="N344" i="166"/>
  <c r="O220" i="157"/>
  <c r="E82" i="164"/>
  <c r="B297" i="166"/>
  <c r="I47" i="184"/>
  <c r="K96" i="168"/>
  <c r="I38" i="170"/>
  <c r="J93" i="171"/>
  <c r="O395" i="171"/>
  <c r="J166" i="166"/>
  <c r="B565" i="167"/>
  <c r="N418" i="166"/>
  <c r="Q64" i="182"/>
  <c r="K65" i="170"/>
  <c r="W599" i="166"/>
  <c r="N422" i="181"/>
  <c r="N368" i="181"/>
  <c r="K95" i="171"/>
  <c r="N592" i="181"/>
  <c r="J595" i="169"/>
  <c r="B320" i="157"/>
  <c r="J64" i="172"/>
  <c r="R548" i="167"/>
  <c r="J420" i="157"/>
  <c r="K573" i="181"/>
  <c r="S398" i="169"/>
  <c r="L67" i="176"/>
  <c r="J66" i="172"/>
  <c r="K27" i="172"/>
  <c r="O390" i="177"/>
  <c r="G129" i="174"/>
  <c r="J166" i="173"/>
  <c r="O171" i="173"/>
  <c r="V66" i="167"/>
  <c r="F595" i="166"/>
  <c r="S93" i="173"/>
  <c r="R319" i="169"/>
  <c r="W198" i="157"/>
  <c r="N274" i="169"/>
  <c r="J318" i="167"/>
  <c r="F119" i="181"/>
  <c r="AA126" i="174"/>
  <c r="F440" i="171"/>
  <c r="W69" i="157"/>
  <c r="F23" i="169"/>
  <c r="R499" i="169"/>
  <c r="C569" i="166"/>
  <c r="I65" i="172"/>
  <c r="N519" i="167"/>
  <c r="W149" i="169"/>
  <c r="K465" i="166"/>
  <c r="C145" i="167"/>
  <c r="V472" i="169"/>
  <c r="G244" i="181"/>
  <c r="AA74" i="178"/>
  <c r="B90" i="169"/>
  <c r="N398" i="157"/>
  <c r="R496" i="157"/>
  <c r="J321" i="181"/>
  <c r="E38" i="180"/>
  <c r="N394" i="169"/>
  <c r="J40" i="172"/>
  <c r="F168" i="167"/>
  <c r="R324" i="173"/>
  <c r="N140" i="167"/>
  <c r="V492" i="169"/>
  <c r="F45" i="168"/>
  <c r="S417" i="173"/>
  <c r="R318" i="177"/>
  <c r="Q56" i="174"/>
  <c r="V473" i="157"/>
  <c r="F149" i="176"/>
  <c r="K315" i="173"/>
  <c r="K60" i="180"/>
  <c r="F124" i="157"/>
  <c r="I136" i="172"/>
  <c r="J198" i="171"/>
  <c r="O16" i="169"/>
  <c r="R572" i="167"/>
  <c r="C469" i="173"/>
  <c r="N394" i="167"/>
  <c r="L133" i="168"/>
  <c r="W421" i="167"/>
  <c r="B596" i="166"/>
  <c r="I120" i="176"/>
  <c r="O394" i="166"/>
  <c r="N594" i="177"/>
  <c r="J271" i="173"/>
  <c r="G195" i="166"/>
  <c r="O224" i="169"/>
  <c r="F48" i="168"/>
  <c r="F146" i="170"/>
  <c r="V499" i="166"/>
  <c r="W423" i="185"/>
  <c r="K122" i="180"/>
  <c r="S191" i="171"/>
  <c r="E135" i="172"/>
  <c r="K42" i="164"/>
  <c r="O319" i="166"/>
  <c r="B124" i="173"/>
  <c r="G31" i="150"/>
  <c r="K139" i="168"/>
  <c r="N19" i="177"/>
  <c r="R66" i="171"/>
  <c r="V148" i="166"/>
  <c r="W540" i="167"/>
  <c r="K39" i="168"/>
  <c r="K118" i="169"/>
  <c r="L23" i="170"/>
  <c r="K372" i="169"/>
  <c r="J72" i="176"/>
  <c r="V490" i="157"/>
  <c r="F66" i="177"/>
  <c r="I140" i="164"/>
  <c r="R398" i="166"/>
  <c r="O219" i="166"/>
  <c r="N294" i="166"/>
  <c r="L119" i="176"/>
  <c r="G193" i="167"/>
  <c r="C466" i="157"/>
  <c r="K62" i="168"/>
  <c r="G271" i="173"/>
  <c r="E59" i="168"/>
  <c r="K471" i="181"/>
  <c r="F132" i="176"/>
  <c r="V397" i="177"/>
  <c r="L50" i="156"/>
  <c r="I122" i="170"/>
  <c r="K69" i="169"/>
  <c r="G107" i="174"/>
  <c r="J548" i="173"/>
  <c r="B420" i="173"/>
  <c r="J106" i="180"/>
  <c r="G65" i="181"/>
  <c r="G371" i="169"/>
  <c r="K121" i="176"/>
  <c r="F33" i="172"/>
  <c r="E73" i="168"/>
  <c r="O44" i="157"/>
  <c r="V548" i="171"/>
  <c r="B245" i="177"/>
  <c r="V121" i="171"/>
  <c r="R596" i="171"/>
  <c r="R271" i="173"/>
  <c r="L135" i="168"/>
  <c r="V491" i="189"/>
  <c r="N567" i="167"/>
  <c r="K149" i="173"/>
  <c r="W293" i="166"/>
  <c r="S93" i="166"/>
  <c r="W124" i="173"/>
  <c r="B347" i="171"/>
  <c r="R272" i="171"/>
  <c r="V218" i="173"/>
  <c r="K498" i="171"/>
  <c r="S444" i="169"/>
  <c r="E41" i="164"/>
  <c r="S298" i="185"/>
  <c r="R171" i="181"/>
  <c r="F446" i="157"/>
  <c r="F32" i="127"/>
  <c r="G94" i="150"/>
  <c r="W69" i="169"/>
  <c r="L49" i="176"/>
  <c r="S194" i="157"/>
  <c r="W547" i="169"/>
  <c r="V545" i="166"/>
  <c r="R369" i="167"/>
  <c r="W340" i="173"/>
  <c r="K346" i="173"/>
  <c r="S248" i="173"/>
  <c r="C441" i="177"/>
  <c r="O320" i="177"/>
  <c r="G91" i="156"/>
  <c r="F98" i="176"/>
  <c r="J47" i="180"/>
  <c r="J297" i="157"/>
  <c r="L21" i="168"/>
  <c r="R446" i="171"/>
  <c r="F371" i="169"/>
  <c r="W71" i="177"/>
  <c r="K167" i="167"/>
  <c r="B321" i="177"/>
  <c r="K115" i="166"/>
  <c r="L74" i="186"/>
  <c r="J87" i="168"/>
  <c r="K574" i="171"/>
  <c r="I75" i="170"/>
  <c r="G474" i="173"/>
  <c r="S272" i="177"/>
  <c r="N171" i="177"/>
  <c r="N217" i="177"/>
  <c r="J244" i="157"/>
  <c r="I71" i="180"/>
  <c r="N16" i="157"/>
  <c r="B246" i="157"/>
  <c r="F138" i="180"/>
  <c r="I51" i="176"/>
  <c r="S397" i="177"/>
  <c r="G290" i="166"/>
  <c r="O590" i="169"/>
  <c r="F68" i="157"/>
  <c r="B374" i="177"/>
  <c r="I35" i="172"/>
  <c r="O321" i="181"/>
  <c r="K117" i="168"/>
  <c r="R299" i="177"/>
  <c r="K572" i="157"/>
  <c r="F547" i="167"/>
  <c r="N21" i="167"/>
  <c r="W521" i="167"/>
  <c r="R442" i="171"/>
  <c r="L98" i="164"/>
  <c r="S292" i="173"/>
  <c r="O124" i="173"/>
  <c r="C442" i="177"/>
  <c r="V524" i="177"/>
  <c r="O174" i="185"/>
  <c r="K91" i="180"/>
  <c r="K271" i="157"/>
  <c r="V118" i="166"/>
  <c r="K391" i="173"/>
  <c r="R216" i="166"/>
  <c r="N472" i="157"/>
  <c r="K492" i="173"/>
  <c r="O19" i="171"/>
  <c r="L69" i="170"/>
  <c r="J21" i="168"/>
  <c r="G96" i="167"/>
  <c r="O544" i="167"/>
  <c r="J88" i="168"/>
  <c r="V72" i="177"/>
  <c r="L146" i="172"/>
  <c r="W45" i="173"/>
  <c r="G543" i="169"/>
  <c r="V449" i="167"/>
  <c r="V174" i="171"/>
  <c r="B18" i="177"/>
  <c r="B546" i="157"/>
  <c r="V56" i="174"/>
  <c r="W96" i="173"/>
  <c r="B44" i="167"/>
  <c r="G103" i="174"/>
  <c r="S318" i="157"/>
  <c r="L106" i="156"/>
  <c r="K83" i="164"/>
  <c r="G147" i="171"/>
  <c r="L79" i="170"/>
  <c r="V118" i="173"/>
  <c r="G516" i="157"/>
  <c r="B47" i="167"/>
  <c r="G49" i="173"/>
  <c r="R492" i="171"/>
  <c r="S271" i="169"/>
  <c r="J595" i="166"/>
  <c r="W116" i="169"/>
  <c r="AA84" i="174"/>
  <c r="S193" i="173"/>
  <c r="O295" i="169"/>
  <c r="J112" i="164"/>
  <c r="C315" i="181"/>
  <c r="I108" i="176"/>
  <c r="F137" i="164"/>
  <c r="R396" i="169"/>
  <c r="L144" i="176"/>
  <c r="L39" i="168"/>
  <c r="F43" i="177"/>
  <c r="R16" i="166"/>
  <c r="G341" i="167"/>
  <c r="N524" i="171"/>
  <c r="K84" i="188"/>
  <c r="J123" i="168"/>
  <c r="L72" i="172"/>
  <c r="F224" i="171"/>
  <c r="K40" i="173"/>
  <c r="K516" i="171"/>
  <c r="K145" i="173"/>
  <c r="J441" i="167"/>
  <c r="K73" i="170"/>
  <c r="V271" i="169"/>
  <c r="G271" i="157"/>
  <c r="N442" i="173"/>
  <c r="W97" i="157"/>
  <c r="K125" i="164"/>
  <c r="R124" i="169"/>
  <c r="I19" i="164"/>
  <c r="N141" i="181"/>
  <c r="V374" i="169"/>
  <c r="C493" i="177"/>
  <c r="S221" i="169"/>
  <c r="N567" i="166"/>
  <c r="F44" i="172"/>
  <c r="R293" i="166"/>
  <c r="R146" i="169"/>
  <c r="R42" i="166"/>
  <c r="N420" i="177"/>
  <c r="G472" i="171"/>
  <c r="B190" i="169"/>
  <c r="W490" i="166"/>
  <c r="C465" i="167"/>
  <c r="I134" i="164"/>
  <c r="E62" i="168"/>
  <c r="S442" i="157"/>
  <c r="E132" i="168"/>
  <c r="N593" i="171"/>
  <c r="L130" i="174"/>
  <c r="J442" i="173"/>
  <c r="S420" i="166"/>
  <c r="B543" i="171"/>
  <c r="C567" i="157"/>
  <c r="E139" i="172"/>
  <c r="AA140" i="156"/>
  <c r="S190" i="177"/>
  <c r="K98" i="164"/>
  <c r="B442" i="157"/>
  <c r="O196" i="177"/>
  <c r="W294" i="157"/>
  <c r="K445" i="171"/>
  <c r="F66" i="167"/>
  <c r="G21" i="173"/>
  <c r="W497" i="157"/>
  <c r="G490" i="169"/>
  <c r="C45" i="167"/>
  <c r="J39" i="164"/>
  <c r="S348" i="169"/>
  <c r="K247" i="166"/>
  <c r="V97" i="166"/>
  <c r="K170" i="166"/>
  <c r="B95" i="171"/>
  <c r="G316" i="167"/>
  <c r="B20" i="167"/>
  <c r="Q149" i="150"/>
  <c r="O142" i="166"/>
  <c r="R123" i="177"/>
  <c r="C72" i="166"/>
  <c r="J75" i="170"/>
  <c r="K193" i="166"/>
  <c r="C222" i="166"/>
  <c r="S320" i="166"/>
  <c r="W73" i="169"/>
  <c r="V41" i="157"/>
  <c r="G170" i="166"/>
  <c r="O272" i="169"/>
  <c r="C48" i="166"/>
  <c r="C268" i="181"/>
  <c r="V595" i="157"/>
  <c r="N247" i="173"/>
  <c r="K12" i="176"/>
  <c r="G492" i="166"/>
  <c r="G265" i="181"/>
  <c r="L139" i="168"/>
  <c r="C190" i="171"/>
  <c r="AA49" i="156"/>
  <c r="K317" i="157"/>
  <c r="Q131" i="150"/>
  <c r="R299" i="167"/>
  <c r="R173" i="169"/>
  <c r="K499" i="166"/>
  <c r="W517" i="185"/>
  <c r="C71" i="171"/>
  <c r="I14" i="164"/>
  <c r="N541" i="173"/>
  <c r="J31" i="176"/>
  <c r="K470" i="166"/>
  <c r="E18" i="168"/>
  <c r="F17" i="169"/>
  <c r="S245" i="171"/>
  <c r="N299" i="171"/>
  <c r="K418" i="157"/>
  <c r="N66" i="173"/>
  <c r="J318" i="166"/>
  <c r="B415" i="173"/>
  <c r="K47" i="185"/>
  <c r="G367" i="167"/>
  <c r="V91" i="177"/>
  <c r="R547" i="157"/>
  <c r="N497" i="167"/>
  <c r="V104" i="156"/>
  <c r="O221" i="166"/>
  <c r="S245" i="157"/>
  <c r="F44" i="127"/>
  <c r="I130" i="172"/>
  <c r="C149" i="166"/>
  <c r="W95" i="173"/>
  <c r="F218" i="169"/>
  <c r="K68" i="171"/>
  <c r="G447" i="177"/>
  <c r="J68" i="172"/>
  <c r="F523" i="177"/>
  <c r="B42" i="169"/>
  <c r="J470" i="166"/>
  <c r="S97" i="157"/>
  <c r="J592" i="166"/>
  <c r="G246" i="171"/>
  <c r="S319" i="173"/>
  <c r="J43" i="168"/>
  <c r="F591" i="167"/>
  <c r="L35" i="150"/>
  <c r="S490" i="173"/>
  <c r="G141" i="156"/>
  <c r="W496" i="157"/>
  <c r="G271" i="169"/>
  <c r="N416" i="169"/>
  <c r="F61" i="168"/>
  <c r="F173" i="177"/>
  <c r="K591" i="173"/>
  <c r="K94" i="167"/>
  <c r="C298" i="167"/>
  <c r="G196" i="169"/>
  <c r="W519" i="171"/>
  <c r="J117" i="173"/>
  <c r="Q16" i="174"/>
  <c r="R298" i="173"/>
  <c r="J569" i="171"/>
  <c r="J71" i="167"/>
  <c r="S18" i="171"/>
  <c r="B246" i="171"/>
  <c r="R194" i="171"/>
  <c r="O296" i="166"/>
  <c r="R348" i="177"/>
  <c r="B199" i="181"/>
  <c r="S16" i="166"/>
  <c r="Q14" i="174"/>
  <c r="W370" i="171"/>
  <c r="K394" i="167"/>
  <c r="V171" i="181"/>
  <c r="R72" i="169"/>
  <c r="B194" i="157"/>
  <c r="C595" i="173"/>
  <c r="I88" i="168"/>
  <c r="I37" i="180"/>
  <c r="V344" i="157"/>
  <c r="B495" i="177"/>
  <c r="F347" i="171"/>
  <c r="F18" i="176"/>
  <c r="R141" i="167"/>
  <c r="I131" i="170"/>
  <c r="J395" i="167"/>
  <c r="N322" i="177"/>
  <c r="F596" i="166"/>
  <c r="S595" i="166"/>
  <c r="W67" i="169"/>
  <c r="I52" i="168"/>
  <c r="G294" i="181"/>
  <c r="L55" i="180"/>
  <c r="K128" i="180"/>
  <c r="V86" i="174"/>
  <c r="R46" i="173"/>
  <c r="G150" i="156"/>
  <c r="W448" i="167"/>
  <c r="J120" i="173"/>
  <c r="W469" i="167"/>
  <c r="O191" i="157"/>
  <c r="F195" i="185"/>
  <c r="I139" i="172"/>
  <c r="G10" i="150"/>
  <c r="O249" i="177"/>
  <c r="B23" i="166"/>
  <c r="F98" i="168"/>
  <c r="O590" i="171"/>
  <c r="O118" i="181"/>
  <c r="G572" i="173"/>
  <c r="N121" i="166"/>
  <c r="V174" i="169"/>
  <c r="J169" i="157"/>
  <c r="V440" i="169"/>
  <c r="L34" i="168"/>
  <c r="V131" i="174"/>
  <c r="W298" i="171"/>
  <c r="V141" i="178"/>
  <c r="S223" i="177"/>
  <c r="K370" i="177"/>
  <c r="N70" i="177"/>
  <c r="G194" i="185"/>
  <c r="B315" i="157"/>
  <c r="J132" i="164"/>
  <c r="S568" i="166"/>
  <c r="J7" i="170"/>
  <c r="C471" i="166"/>
  <c r="B266" i="171"/>
  <c r="F128" i="164"/>
  <c r="N223" i="177"/>
  <c r="J41" i="177"/>
  <c r="L52" i="172"/>
  <c r="B193" i="167"/>
  <c r="L66" i="174"/>
  <c r="W574" i="166"/>
  <c r="V170" i="169"/>
  <c r="O149" i="166"/>
  <c r="S266" i="171"/>
  <c r="N541" i="167"/>
  <c r="O597" i="166"/>
  <c r="K130" i="164"/>
  <c r="J64" i="168"/>
  <c r="N571" i="173"/>
  <c r="J343" i="173"/>
  <c r="S345" i="181"/>
  <c r="K116" i="172"/>
  <c r="C15" i="173"/>
  <c r="S123" i="157"/>
  <c r="V521" i="173"/>
  <c r="W240" i="177"/>
  <c r="B570" i="181"/>
  <c r="L47" i="172"/>
  <c r="J294" i="166"/>
  <c r="C298" i="173"/>
  <c r="B90" i="173"/>
  <c r="F443" i="167"/>
  <c r="O46" i="157"/>
  <c r="O73" i="177"/>
  <c r="J572" i="181"/>
  <c r="F61" i="127"/>
  <c r="O224" i="171"/>
  <c r="AA141" i="178"/>
  <c r="G321" i="177"/>
  <c r="S367" i="166"/>
  <c r="B146" i="171"/>
  <c r="J571" i="181"/>
  <c r="L84" i="156"/>
  <c r="N540" i="173"/>
  <c r="W324" i="169"/>
  <c r="W269" i="169"/>
  <c r="J55" i="172"/>
  <c r="G267" i="169"/>
  <c r="C318" i="171"/>
  <c r="G471" i="177"/>
  <c r="S542" i="171"/>
  <c r="C395" i="166"/>
  <c r="W397" i="171"/>
  <c r="C344" i="177"/>
  <c r="O268" i="171"/>
  <c r="B192" i="169"/>
  <c r="S17" i="177"/>
  <c r="K10" i="170"/>
  <c r="W190" i="177"/>
  <c r="B495" i="173"/>
  <c r="AA121" i="174"/>
  <c r="E88" i="172"/>
  <c r="S574" i="169"/>
  <c r="O220" i="173"/>
  <c r="F14" i="176"/>
  <c r="B41" i="173"/>
  <c r="J568" i="167"/>
  <c r="R372" i="181"/>
  <c r="V297" i="171"/>
  <c r="V548" i="169"/>
  <c r="W122" i="171"/>
  <c r="O71" i="171"/>
  <c r="L83" i="178"/>
  <c r="O168" i="173"/>
  <c r="R517" i="157"/>
  <c r="W524" i="169"/>
  <c r="S523" i="169"/>
  <c r="C196" i="157"/>
  <c r="F397" i="169"/>
  <c r="S568" i="177"/>
  <c r="K72" i="170"/>
  <c r="W316" i="166"/>
  <c r="G68" i="181"/>
  <c r="K18" i="173"/>
  <c r="K473" i="157"/>
  <c r="K269" i="171"/>
  <c r="J467" i="173"/>
  <c r="N249" i="167"/>
  <c r="S567" i="166"/>
  <c r="F119" i="157"/>
  <c r="F118" i="157"/>
  <c r="O299" i="167"/>
  <c r="E24" i="176"/>
  <c r="S449" i="181"/>
  <c r="K23" i="168"/>
  <c r="F71" i="180"/>
  <c r="N241" i="173"/>
  <c r="C323" i="173"/>
  <c r="F42" i="169"/>
  <c r="J17" i="172"/>
  <c r="R468" i="173"/>
  <c r="V142" i="173"/>
  <c r="J472" i="171"/>
  <c r="B522" i="171"/>
  <c r="G367" i="169"/>
  <c r="B465" i="185"/>
  <c r="R149" i="169"/>
  <c r="C142" i="177"/>
  <c r="AA37" i="182"/>
  <c r="V15" i="156"/>
  <c r="R66" i="166"/>
  <c r="O415" i="169"/>
  <c r="K595" i="177"/>
  <c r="V149" i="156"/>
  <c r="L7" i="174"/>
  <c r="W216" i="167"/>
  <c r="E98" i="170"/>
  <c r="K145" i="168"/>
  <c r="K540" i="169"/>
  <c r="K342" i="157"/>
  <c r="J46" i="164"/>
  <c r="K94" i="169"/>
  <c r="Q72" i="178"/>
  <c r="J22" i="180"/>
  <c r="S442" i="181"/>
  <c r="S592" i="177"/>
  <c r="V497" i="181"/>
  <c r="J95" i="170"/>
  <c r="J83" i="172"/>
  <c r="L91" i="168"/>
  <c r="E88" i="170"/>
  <c r="I145" i="180"/>
  <c r="J497" i="169"/>
  <c r="I85" i="170"/>
  <c r="L46" i="170"/>
  <c r="K468" i="171"/>
  <c r="N391" i="166"/>
  <c r="B173" i="171"/>
  <c r="G126" i="178"/>
  <c r="I74" i="176"/>
  <c r="W42" i="166"/>
  <c r="J144" i="170"/>
  <c r="K46" i="157"/>
  <c r="C346" i="157"/>
  <c r="C421" i="171"/>
  <c r="G219" i="171"/>
  <c r="I113" i="168"/>
  <c r="L20" i="172"/>
  <c r="J269" i="166"/>
  <c r="I86" i="170"/>
  <c r="F572" i="157"/>
  <c r="F145" i="176"/>
  <c r="L116" i="176"/>
  <c r="F47" i="167"/>
  <c r="F79" i="170"/>
  <c r="G127" i="150"/>
  <c r="K249" i="181"/>
  <c r="V97" i="157"/>
  <c r="I22" i="176"/>
  <c r="W99" i="157"/>
  <c r="V597" i="171"/>
  <c r="F149" i="173"/>
  <c r="C372" i="173"/>
  <c r="S573" i="171"/>
  <c r="N322" i="166"/>
  <c r="R220" i="171"/>
  <c r="B99" i="157"/>
  <c r="F51" i="172"/>
  <c r="S440" i="169"/>
  <c r="R344" i="157"/>
  <c r="E49" i="164"/>
  <c r="J595" i="185"/>
  <c r="C423" i="157"/>
  <c r="I78" i="180"/>
  <c r="K597" i="167"/>
  <c r="O67" i="167"/>
  <c r="C524" i="169"/>
  <c r="G108" i="156"/>
  <c r="L77" i="170"/>
  <c r="R543" i="171"/>
  <c r="K101" i="176"/>
  <c r="J197" i="173"/>
  <c r="N523" i="173"/>
  <c r="K56" i="170"/>
  <c r="I15" i="172"/>
  <c r="V597" i="181"/>
  <c r="I35" i="168"/>
  <c r="O24" i="166"/>
  <c r="C492" i="171"/>
  <c r="V396" i="169"/>
  <c r="N265" i="157"/>
  <c r="AA56" i="178"/>
  <c r="B243" i="173"/>
  <c r="I32" i="164"/>
  <c r="S423" i="177"/>
  <c r="O415" i="177"/>
  <c r="L89" i="180"/>
  <c r="N296" i="157"/>
  <c r="W120" i="173"/>
  <c r="R141" i="173"/>
  <c r="W219" i="173"/>
  <c r="N573" i="166"/>
  <c r="G17" i="167"/>
  <c r="K370" i="171"/>
  <c r="J86" i="168"/>
  <c r="J73" i="166"/>
  <c r="I120" i="168"/>
  <c r="V71" i="150"/>
  <c r="R322" i="157"/>
  <c r="J297" i="177"/>
  <c r="N315" i="169"/>
  <c r="C146" i="166"/>
  <c r="J591" i="185"/>
  <c r="R165" i="171"/>
  <c r="V445" i="173"/>
  <c r="K466" i="169"/>
  <c r="L9" i="180"/>
  <c r="K48" i="170"/>
  <c r="I64" i="164"/>
  <c r="R172" i="169"/>
  <c r="J142" i="176"/>
  <c r="S192" i="173"/>
  <c r="G149" i="167"/>
  <c r="V295" i="157"/>
  <c r="N597" i="167"/>
  <c r="J198" i="181"/>
  <c r="E109" i="168"/>
  <c r="K541" i="157"/>
  <c r="W349" i="171"/>
  <c r="L93" i="180"/>
  <c r="F90" i="166"/>
  <c r="K374" i="181"/>
  <c r="C143" i="173"/>
  <c r="W168" i="171"/>
  <c r="G143" i="167"/>
  <c r="Q109" i="156"/>
  <c r="J8" i="168"/>
  <c r="K568" i="171"/>
  <c r="G22" i="177"/>
  <c r="E123" i="176"/>
  <c r="G396" i="167"/>
  <c r="V518" i="166"/>
  <c r="F397" i="171"/>
  <c r="K493" i="171"/>
  <c r="S94" i="171"/>
  <c r="G193" i="173"/>
  <c r="L85" i="168"/>
  <c r="C473" i="169"/>
  <c r="G474" i="166"/>
  <c r="O290" i="173"/>
  <c r="J70" i="170"/>
  <c r="J16" i="164"/>
  <c r="E38" i="176"/>
  <c r="J267" i="157"/>
  <c r="AA128" i="156"/>
  <c r="W374" i="166"/>
  <c r="F58" i="164"/>
  <c r="N390" i="173"/>
  <c r="N243" i="167"/>
  <c r="I74" i="164"/>
  <c r="J467" i="169"/>
  <c r="B67" i="177"/>
  <c r="O97" i="166"/>
  <c r="F145" i="157"/>
  <c r="L37" i="172"/>
  <c r="B472" i="181"/>
  <c r="K117" i="170"/>
  <c r="F23" i="127"/>
  <c r="C219" i="166"/>
  <c r="L87" i="176"/>
  <c r="R492" i="169"/>
  <c r="J121" i="164"/>
  <c r="J24" i="173"/>
  <c r="C21" i="171"/>
  <c r="S365" i="169"/>
  <c r="B193" i="169"/>
  <c r="E14" i="127"/>
  <c r="C20" i="157"/>
  <c r="G446" i="169"/>
  <c r="J69" i="164"/>
  <c r="B324" i="167"/>
  <c r="B323" i="166"/>
  <c r="S349" i="166"/>
  <c r="W99" i="171"/>
  <c r="L109" i="174"/>
  <c r="C299" i="166"/>
  <c r="F77" i="168"/>
  <c r="K274" i="173"/>
  <c r="N366" i="173"/>
  <c r="W23" i="173"/>
  <c r="G343" i="167"/>
  <c r="K17" i="168"/>
  <c r="J516" i="167"/>
  <c r="Q34" i="150"/>
  <c r="R345" i="177"/>
  <c r="K598" i="167"/>
  <c r="F269" i="157"/>
  <c r="V106" i="156"/>
  <c r="F144" i="166"/>
  <c r="F568" i="167"/>
  <c r="J516" i="173"/>
  <c r="F148" i="167"/>
  <c r="N66" i="157"/>
  <c r="N291" i="167"/>
  <c r="F315" i="167"/>
  <c r="N448" i="157"/>
  <c r="S372" i="157"/>
  <c r="B448" i="166"/>
  <c r="B373" i="181"/>
  <c r="R223" i="169"/>
  <c r="G592" i="173"/>
  <c r="AA149" i="156"/>
  <c r="J99" i="164"/>
  <c r="R597" i="166"/>
  <c r="E94" i="164"/>
  <c r="V490" i="169"/>
  <c r="S70" i="181"/>
  <c r="J272" i="157"/>
  <c r="S220" i="171"/>
  <c r="V11" i="182"/>
  <c r="Q15" i="174"/>
  <c r="R498" i="166"/>
  <c r="R46" i="171"/>
  <c r="J141" i="171"/>
  <c r="F96" i="171"/>
  <c r="S565" i="166"/>
  <c r="V298" i="157"/>
  <c r="G472" i="166"/>
  <c r="K19" i="168"/>
  <c r="L124" i="186"/>
  <c r="E142" i="172"/>
  <c r="R194" i="166"/>
  <c r="W294" i="171"/>
  <c r="G15" i="166"/>
  <c r="J73" i="176"/>
  <c r="K319" i="171"/>
  <c r="F98" i="181"/>
  <c r="S141" i="169"/>
  <c r="J88" i="164"/>
  <c r="J416" i="169"/>
  <c r="V193" i="173"/>
  <c r="F268" i="171"/>
  <c r="Q144" i="156"/>
  <c r="C346" i="167"/>
  <c r="K347" i="171"/>
  <c r="S290" i="181"/>
  <c r="V119" i="177"/>
  <c r="W223" i="167"/>
  <c r="C524" i="171"/>
  <c r="E114" i="172"/>
  <c r="E123" i="170"/>
  <c r="C471" i="167"/>
  <c r="V390" i="173"/>
  <c r="B573" i="166"/>
  <c r="AA36" i="150"/>
  <c r="AA109" i="156"/>
  <c r="G141" i="174"/>
  <c r="K392" i="166"/>
  <c r="E105" i="180"/>
  <c r="W148" i="173"/>
  <c r="O115" i="171"/>
  <c r="C317" i="166"/>
  <c r="E83" i="176"/>
  <c r="E26" i="168"/>
  <c r="K66" i="180"/>
  <c r="O117" i="173"/>
  <c r="W273" i="181"/>
  <c r="F190" i="169"/>
  <c r="N67" i="167"/>
  <c r="N190" i="167"/>
  <c r="J32" i="170"/>
  <c r="G116" i="167"/>
  <c r="L26" i="156"/>
  <c r="F270" i="157"/>
  <c r="R119" i="169"/>
  <c r="G415" i="166"/>
  <c r="N447" i="173"/>
  <c r="V244" i="167"/>
  <c r="G394" i="167"/>
  <c r="C547" i="167"/>
  <c r="W216" i="157"/>
  <c r="C44" i="166"/>
  <c r="G547" i="169"/>
  <c r="F474" i="167"/>
  <c r="C422" i="173"/>
  <c r="O348" i="171"/>
  <c r="K398" i="171"/>
  <c r="K467" i="169"/>
  <c r="C569" i="169"/>
  <c r="O72" i="157"/>
  <c r="V443" i="157"/>
  <c r="N398" i="171"/>
  <c r="O519" i="171"/>
  <c r="N48" i="171"/>
  <c r="I93" i="172"/>
  <c r="B591" i="169"/>
  <c r="C241" i="171"/>
  <c r="B194" i="169"/>
  <c r="I67" i="176"/>
  <c r="N67" i="169"/>
  <c r="G9" i="178"/>
  <c r="K270" i="157"/>
  <c r="O240" i="167"/>
  <c r="K118" i="170"/>
  <c r="C394" i="177"/>
  <c r="K324" i="171"/>
  <c r="S447" i="166"/>
  <c r="K122" i="176"/>
  <c r="O471" i="157"/>
  <c r="B346" i="167"/>
  <c r="G224" i="169"/>
  <c r="F341" i="167"/>
  <c r="O121" i="166"/>
  <c r="B40" i="173"/>
  <c r="J134" i="168"/>
  <c r="N544" i="171"/>
  <c r="C340" i="173"/>
  <c r="C45" i="181"/>
  <c r="R374" i="167"/>
  <c r="K73" i="180"/>
  <c r="F245" i="166"/>
  <c r="O222" i="173"/>
  <c r="O165" i="177"/>
  <c r="R349" i="167"/>
  <c r="N70" i="157"/>
  <c r="F42" i="157"/>
  <c r="K492" i="167"/>
  <c r="G444" i="169"/>
  <c r="C365" i="166"/>
  <c r="B371" i="181"/>
  <c r="J144" i="177"/>
  <c r="G519" i="171"/>
  <c r="W573" i="157"/>
  <c r="E10" i="170"/>
  <c r="O418" i="169"/>
  <c r="AA110" i="178"/>
  <c r="K574" i="157"/>
  <c r="B47" i="169"/>
  <c r="V122" i="177"/>
  <c r="B396" i="157"/>
  <c r="F44" i="164"/>
  <c r="F343" i="173"/>
  <c r="B395" i="171"/>
  <c r="K219" i="169"/>
  <c r="N293" i="171"/>
  <c r="R274" i="173"/>
  <c r="J198" i="173"/>
  <c r="B17" i="166"/>
  <c r="R190" i="181"/>
  <c r="N495" i="157"/>
  <c r="S499" i="157"/>
  <c r="E101" i="164"/>
  <c r="R90" i="157"/>
  <c r="N540" i="157"/>
  <c r="S142" i="177"/>
  <c r="O196" i="169"/>
  <c r="N516" i="181"/>
  <c r="C370" i="166"/>
  <c r="K144" i="184"/>
  <c r="K18" i="168"/>
  <c r="N121" i="171"/>
  <c r="K69" i="164"/>
  <c r="AA130" i="150"/>
  <c r="L22" i="172"/>
  <c r="F9" i="168"/>
  <c r="S322" i="157"/>
  <c r="W392" i="166"/>
  <c r="L114" i="170"/>
  <c r="C415" i="169"/>
  <c r="F16" i="168"/>
  <c r="E66" i="168"/>
  <c r="F565" i="167"/>
  <c r="K33" i="176"/>
  <c r="C522" i="169"/>
  <c r="J29" i="164"/>
  <c r="R243" i="157"/>
  <c r="C298" i="181"/>
  <c r="J169" i="167"/>
  <c r="J20" i="164"/>
  <c r="R518" i="181"/>
  <c r="L104" i="178"/>
  <c r="B198" i="166"/>
  <c r="V344" i="169"/>
  <c r="V322" i="157"/>
  <c r="J121" i="157"/>
  <c r="J45" i="166"/>
  <c r="F118" i="171"/>
  <c r="I134" i="168"/>
  <c r="C324" i="171"/>
  <c r="J73" i="157"/>
  <c r="C394" i="167"/>
  <c r="C491" i="166"/>
  <c r="O571" i="169"/>
  <c r="N392" i="171"/>
  <c r="V140" i="150"/>
  <c r="O191" i="166"/>
  <c r="C65" i="157"/>
  <c r="S148" i="169"/>
  <c r="AA142" i="150"/>
  <c r="J195" i="177"/>
  <c r="L15" i="176"/>
  <c r="J82" i="164"/>
  <c r="V418" i="173"/>
  <c r="J71" i="166"/>
  <c r="E144" i="170"/>
  <c r="I17" i="172"/>
  <c r="B46" i="181"/>
  <c r="F243" i="166"/>
  <c r="G344" i="171"/>
  <c r="J374" i="177"/>
  <c r="G372" i="157"/>
  <c r="J67" i="157"/>
  <c r="W117" i="173"/>
  <c r="J8" i="164"/>
  <c r="C497" i="166"/>
  <c r="K56" i="176"/>
  <c r="K373" i="166"/>
  <c r="C566" i="173"/>
  <c r="V446" i="177"/>
  <c r="L123" i="184"/>
  <c r="F52" i="172"/>
  <c r="R471" i="169"/>
  <c r="L69" i="174"/>
  <c r="L38" i="172"/>
  <c r="F244" i="166"/>
  <c r="S543" i="167"/>
  <c r="W449" i="177"/>
  <c r="F39" i="170"/>
  <c r="L74" i="156"/>
  <c r="I120" i="170"/>
  <c r="R73" i="167"/>
  <c r="B46" i="166"/>
  <c r="K16" i="167"/>
  <c r="W594" i="169"/>
  <c r="V129" i="150"/>
  <c r="Q68" i="156"/>
  <c r="F495" i="157"/>
  <c r="B420" i="167"/>
  <c r="F348" i="173"/>
  <c r="V241" i="166"/>
  <c r="O399" i="173"/>
  <c r="G465" i="157"/>
  <c r="V318" i="157"/>
  <c r="K29" i="172"/>
  <c r="C446" i="169"/>
  <c r="G18" i="173"/>
  <c r="B544" i="173"/>
  <c r="C21" i="157"/>
  <c r="I56" i="170"/>
  <c r="O493" i="173"/>
  <c r="AA53" i="150"/>
  <c r="J19" i="166"/>
  <c r="J41" i="164"/>
  <c r="Q108" i="150"/>
  <c r="V441" i="171"/>
  <c r="G143" i="150"/>
  <c r="B142" i="166"/>
  <c r="J148" i="157"/>
  <c r="V596" i="171"/>
  <c r="K290" i="157"/>
  <c r="R341" i="166"/>
  <c r="F390" i="157"/>
  <c r="V496" i="177"/>
  <c r="AA111" i="150"/>
  <c r="F190" i="157"/>
  <c r="F520" i="177"/>
  <c r="W446" i="167"/>
  <c r="S417" i="157"/>
  <c r="G319" i="169"/>
  <c r="G147" i="174"/>
  <c r="F318" i="157"/>
  <c r="J47" i="188"/>
  <c r="G269" i="177"/>
  <c r="O222" i="166"/>
  <c r="R443" i="177"/>
  <c r="F119" i="170"/>
  <c r="R344" i="177"/>
  <c r="S94" i="177"/>
  <c r="V368" i="171"/>
  <c r="V68" i="167"/>
  <c r="K34" i="170"/>
  <c r="R216" i="157"/>
  <c r="O221" i="167"/>
  <c r="K18" i="166"/>
  <c r="J143" i="168"/>
  <c r="L60" i="164"/>
  <c r="G446" i="167"/>
  <c r="I19" i="176"/>
  <c r="V418" i="171"/>
  <c r="F549" i="171"/>
  <c r="J597" i="167"/>
  <c r="C447" i="169"/>
  <c r="C340" i="166"/>
  <c r="W520" i="157"/>
  <c r="B598" i="166"/>
  <c r="O492" i="166"/>
  <c r="W521" i="169"/>
  <c r="J17" i="157"/>
  <c r="I71" i="172"/>
  <c r="F73" i="168"/>
  <c r="AA147" i="150"/>
  <c r="R542" i="171"/>
  <c r="AA125" i="182"/>
  <c r="J494" i="167"/>
  <c r="J136" i="172"/>
  <c r="V13" i="150"/>
  <c r="W172" i="169"/>
  <c r="R96" i="171"/>
  <c r="O449" i="167"/>
  <c r="K166" i="167"/>
  <c r="O567" i="173"/>
  <c r="C521" i="169"/>
  <c r="K48" i="168"/>
  <c r="J59" i="172"/>
  <c r="S171" i="169"/>
  <c r="F473" i="167"/>
  <c r="F11" i="164"/>
  <c r="J27" i="164"/>
  <c r="R115" i="171"/>
  <c r="W465" i="169"/>
  <c r="C297" i="169"/>
  <c r="S318" i="181"/>
  <c r="O443" i="173"/>
  <c r="N217" i="166"/>
  <c r="N498" i="177"/>
  <c r="W20" i="169"/>
  <c r="O447" i="166"/>
  <c r="O449" i="157"/>
  <c r="J138" i="172"/>
  <c r="W40" i="169"/>
  <c r="R370" i="166"/>
  <c r="S115" i="169"/>
  <c r="V99" i="169"/>
  <c r="AA147" i="156"/>
  <c r="F19" i="170"/>
  <c r="J222" i="166"/>
  <c r="K138" i="176"/>
  <c r="V168" i="173"/>
  <c r="J266" i="166"/>
  <c r="N142" i="173"/>
  <c r="J145" i="164"/>
  <c r="V392" i="157"/>
  <c r="V12" i="182"/>
  <c r="G590" i="169"/>
  <c r="I117" i="172"/>
  <c r="N17" i="173"/>
  <c r="V9" i="150"/>
  <c r="C142" i="166"/>
  <c r="V521" i="167"/>
  <c r="K79" i="164"/>
  <c r="O468" i="166"/>
  <c r="O146" i="173"/>
  <c r="J568" i="157"/>
  <c r="E52" i="168"/>
  <c r="B342" i="177"/>
  <c r="E41" i="168"/>
  <c r="W224" i="173"/>
  <c r="L29" i="172"/>
  <c r="C99" i="167"/>
  <c r="F272" i="167"/>
  <c r="V522" i="173"/>
  <c r="C66" i="169"/>
  <c r="R116" i="166"/>
  <c r="V367" i="173"/>
  <c r="J134" i="170"/>
  <c r="V67" i="177"/>
  <c r="F197" i="169"/>
  <c r="C99" i="171"/>
  <c r="B143" i="169"/>
  <c r="G122" i="171"/>
  <c r="R518" i="171"/>
  <c r="V498" i="171"/>
  <c r="F190" i="166"/>
  <c r="F143" i="164"/>
  <c r="K101" i="168"/>
  <c r="O140" i="167"/>
  <c r="C590" i="169"/>
  <c r="F293" i="169"/>
  <c r="O99" i="181"/>
  <c r="F99" i="177"/>
  <c r="G74" i="156"/>
  <c r="G317" i="157"/>
  <c r="S291" i="177"/>
  <c r="L44" i="164"/>
  <c r="V171" i="166"/>
  <c r="R123" i="157"/>
  <c r="G548" i="177"/>
  <c r="G268" i="167"/>
  <c r="E76" i="164"/>
  <c r="R441" i="169"/>
  <c r="S94" i="157"/>
  <c r="F448" i="167"/>
  <c r="G37" i="178"/>
  <c r="W365" i="157"/>
  <c r="W569" i="171"/>
  <c r="F497" i="173"/>
  <c r="K267" i="157"/>
  <c r="AA49" i="150"/>
  <c r="K131" i="172"/>
  <c r="F56" i="176"/>
  <c r="J93" i="173"/>
  <c r="V84" i="174"/>
  <c r="J472" i="157"/>
  <c r="J170" i="169"/>
  <c r="B446" i="166"/>
  <c r="O440" i="169"/>
  <c r="R520" i="167"/>
  <c r="O115" i="173"/>
  <c r="J127" i="170"/>
  <c r="F249" i="177"/>
  <c r="AA123" i="174"/>
  <c r="S318" i="167"/>
  <c r="K25" i="164"/>
  <c r="B167" i="167"/>
  <c r="L121" i="170"/>
  <c r="L29" i="150"/>
  <c r="AA122" i="156"/>
  <c r="G491" i="167"/>
  <c r="R520" i="173"/>
  <c r="K72" i="180"/>
  <c r="C46" i="173"/>
  <c r="I48" i="172"/>
  <c r="V493" i="167"/>
  <c r="B366" i="157"/>
  <c r="K519" i="171"/>
  <c r="N20" i="166"/>
  <c r="I89" i="168"/>
  <c r="E30" i="172"/>
  <c r="K469" i="157"/>
  <c r="V48" i="174"/>
  <c r="R417" i="171"/>
  <c r="S23" i="166"/>
  <c r="W490" i="177"/>
  <c r="G66" i="171"/>
  <c r="L27" i="156"/>
  <c r="J74" i="164"/>
  <c r="N218" i="157"/>
  <c r="C90" i="167"/>
  <c r="F274" i="173"/>
  <c r="F342" i="173"/>
  <c r="V470" i="171"/>
  <c r="B520" i="166"/>
  <c r="S470" i="181"/>
  <c r="V122" i="182"/>
  <c r="F31" i="164"/>
  <c r="K299" i="173"/>
  <c r="F41" i="170"/>
  <c r="C270" i="166"/>
  <c r="R597" i="167"/>
  <c r="I119" i="168"/>
  <c r="V168" i="166"/>
  <c r="W40" i="173"/>
  <c r="R149" i="157"/>
  <c r="E62" i="176"/>
  <c r="F270" i="169"/>
  <c r="O596" i="171"/>
  <c r="F17" i="157"/>
  <c r="K145" i="170"/>
  <c r="N269" i="157"/>
  <c r="C197" i="157"/>
  <c r="V293" i="167"/>
  <c r="K499" i="167"/>
  <c r="L110" i="164"/>
  <c r="J390" i="157"/>
  <c r="N293" i="173"/>
  <c r="R446" i="169"/>
  <c r="F491" i="157"/>
  <c r="F99" i="172"/>
  <c r="F518" i="181"/>
  <c r="B90" i="157"/>
  <c r="J171" i="166"/>
  <c r="B249" i="157"/>
  <c r="B222" i="169"/>
  <c r="J72" i="171"/>
  <c r="S341" i="167"/>
  <c r="F572" i="167"/>
  <c r="E59" i="164"/>
  <c r="G14" i="156"/>
  <c r="W493" i="169"/>
  <c r="J217" i="167"/>
  <c r="G166" i="173"/>
  <c r="F470" i="171"/>
  <c r="AA54" i="156"/>
  <c r="S18" i="169"/>
  <c r="J523" i="157"/>
  <c r="G121" i="157"/>
  <c r="K366" i="171"/>
  <c r="N347" i="166"/>
  <c r="B573" i="177"/>
  <c r="J88" i="172"/>
  <c r="J294" i="173"/>
  <c r="V597" i="157"/>
  <c r="W45" i="157"/>
  <c r="F22" i="168"/>
  <c r="R96" i="173"/>
  <c r="S571" i="167"/>
  <c r="G91" i="150"/>
  <c r="F298" i="167"/>
  <c r="K196" i="166"/>
  <c r="J172" i="167"/>
  <c r="C117" i="169"/>
  <c r="K345" i="171"/>
  <c r="B144" i="166"/>
  <c r="K100" i="164"/>
  <c r="K365" i="167"/>
  <c r="N42" i="181"/>
  <c r="N16" i="167"/>
  <c r="E27" i="127"/>
  <c r="V17" i="157"/>
  <c r="R43" i="157"/>
  <c r="G99" i="166"/>
  <c r="C147" i="166"/>
  <c r="E148" i="176"/>
  <c r="L59" i="164"/>
  <c r="S148" i="173"/>
  <c r="V149" i="173"/>
  <c r="F296" i="166"/>
  <c r="Q89" i="156"/>
  <c r="S523" i="167"/>
  <c r="G218" i="167"/>
  <c r="G191" i="177"/>
  <c r="V143" i="156"/>
  <c r="F266" i="166"/>
  <c r="W345" i="166"/>
  <c r="W122" i="169"/>
  <c r="N290" i="167"/>
  <c r="R497" i="157"/>
  <c r="W599" i="157"/>
  <c r="F547" i="171"/>
  <c r="C368" i="157"/>
  <c r="O447" i="157"/>
  <c r="K470" i="169"/>
  <c r="E131" i="164"/>
  <c r="J67" i="164"/>
  <c r="F449" i="169"/>
  <c r="W215" i="157"/>
  <c r="N540" i="171"/>
  <c r="AA33" i="178"/>
  <c r="K24" i="166"/>
  <c r="F122" i="169"/>
  <c r="B542" i="177"/>
  <c r="C267" i="169"/>
  <c r="J216" i="171"/>
  <c r="J298" i="167"/>
  <c r="L95" i="176"/>
  <c r="V574" i="157"/>
  <c r="J146" i="167"/>
  <c r="K141" i="170"/>
  <c r="E51" i="170"/>
  <c r="G36" i="174"/>
  <c r="C472" i="177"/>
  <c r="I63" i="170"/>
  <c r="C394" i="173"/>
  <c r="V197" i="157"/>
  <c r="I37" i="164"/>
  <c r="W374" i="167"/>
  <c r="O74" i="166"/>
  <c r="W320" i="157"/>
  <c r="V574" i="166"/>
  <c r="B97" i="166"/>
  <c r="N573" i="173"/>
  <c r="W19" i="173"/>
  <c r="G127" i="174"/>
  <c r="R296" i="171"/>
  <c r="F70" i="164"/>
  <c r="K449" i="166"/>
  <c r="S522" i="166"/>
  <c r="B396" i="169"/>
  <c r="S474" i="177"/>
  <c r="N446" i="157"/>
  <c r="V574" i="169"/>
  <c r="J419" i="167"/>
  <c r="K67" i="169"/>
  <c r="O16" i="157"/>
  <c r="I112" i="176"/>
  <c r="K104" i="168"/>
  <c r="V40" i="171"/>
  <c r="E98" i="127"/>
  <c r="C545" i="169"/>
  <c r="F543" i="166"/>
  <c r="O21" i="166"/>
  <c r="J290" i="167"/>
  <c r="B67" i="169"/>
  <c r="Q130" i="150"/>
  <c r="J269" i="169"/>
  <c r="O171" i="171"/>
  <c r="F89" i="168"/>
  <c r="J273" i="173"/>
  <c r="L92" i="156"/>
  <c r="G147" i="157"/>
  <c r="E113" i="164"/>
  <c r="V415" i="177"/>
  <c r="R473" i="157"/>
  <c r="R546" i="169"/>
  <c r="J445" i="157"/>
  <c r="S371" i="167"/>
  <c r="S316" i="166"/>
  <c r="J148" i="168"/>
  <c r="O274" i="157"/>
  <c r="G70" i="174"/>
  <c r="F98" i="169"/>
  <c r="R19" i="166"/>
  <c r="G591" i="167"/>
  <c r="L39" i="172"/>
  <c r="F422" i="167"/>
  <c r="W467" i="167"/>
  <c r="C590" i="166"/>
  <c r="O446" i="157"/>
  <c r="C519" i="166"/>
  <c r="S96" i="169"/>
  <c r="AA34" i="150"/>
  <c r="N566" i="166"/>
  <c r="S69" i="177"/>
  <c r="G89" i="156"/>
  <c r="J69" i="166"/>
  <c r="O323" i="167"/>
  <c r="N496" i="157"/>
  <c r="W324" i="173"/>
  <c r="S441" i="166"/>
  <c r="B142" i="177"/>
  <c r="R249" i="173"/>
  <c r="W167" i="169"/>
  <c r="K129" i="176"/>
  <c r="G365" i="166"/>
  <c r="N321" i="157"/>
  <c r="G47" i="166"/>
  <c r="B390" i="171"/>
  <c r="J90" i="157"/>
  <c r="Q148" i="178"/>
  <c r="E15" i="170"/>
  <c r="F422" i="169"/>
  <c r="W392" i="167"/>
  <c r="J491" i="166"/>
  <c r="F445" i="157"/>
  <c r="N40" i="157"/>
  <c r="N340" i="166"/>
  <c r="C271" i="171"/>
  <c r="I23" i="170"/>
  <c r="E65" i="168"/>
  <c r="B492" i="169"/>
  <c r="C273" i="167"/>
  <c r="B316" i="169"/>
  <c r="E55" i="168"/>
  <c r="V371" i="167"/>
  <c r="R544" i="166"/>
  <c r="F291" i="166"/>
  <c r="G517" i="157"/>
  <c r="F443" i="169"/>
  <c r="V140" i="167"/>
  <c r="R166" i="157"/>
  <c r="N147" i="166"/>
  <c r="K19" i="164"/>
  <c r="J447" i="169"/>
  <c r="B73" i="157"/>
  <c r="AA94" i="156"/>
  <c r="C95" i="157"/>
  <c r="N395" i="177"/>
  <c r="N570" i="167"/>
  <c r="C216" i="173"/>
  <c r="E110" i="170"/>
  <c r="F393" i="157"/>
  <c r="F265" i="173"/>
  <c r="G72" i="150"/>
  <c r="G269" i="169"/>
  <c r="J42" i="172"/>
  <c r="W217" i="167"/>
  <c r="O192" i="169"/>
  <c r="F321" i="169"/>
  <c r="L97" i="170"/>
  <c r="B545" i="177"/>
  <c r="I110" i="176"/>
  <c r="G44" i="173"/>
  <c r="C317" i="169"/>
  <c r="K442" i="169"/>
  <c r="K11" i="172"/>
  <c r="L43" i="164"/>
  <c r="S472" i="166"/>
  <c r="S146" i="167"/>
  <c r="G125" i="150"/>
  <c r="R195" i="171"/>
  <c r="K109" i="170"/>
  <c r="J296" i="169"/>
  <c r="R366" i="166"/>
  <c r="S274" i="166"/>
  <c r="E103" i="164"/>
  <c r="C567" i="173"/>
  <c r="G74" i="177"/>
  <c r="K596" i="169"/>
  <c r="J490" i="167"/>
  <c r="C222" i="167"/>
  <c r="S493" i="157"/>
  <c r="B468" i="167"/>
  <c r="F125" i="164"/>
  <c r="R598" i="169"/>
  <c r="C321" i="171"/>
  <c r="O499" i="167"/>
  <c r="K90" i="157"/>
  <c r="I17" i="180"/>
  <c r="V596" i="157"/>
  <c r="J141" i="167"/>
  <c r="S67" i="173"/>
  <c r="S193" i="167"/>
  <c r="I22" i="164"/>
  <c r="K569" i="177"/>
  <c r="B316" i="167"/>
  <c r="F366" i="171"/>
  <c r="K519" i="157"/>
  <c r="O22" i="166"/>
  <c r="J365" i="157"/>
  <c r="F573" i="169"/>
  <c r="N494" i="169"/>
  <c r="V115" i="157"/>
  <c r="J35" i="168"/>
  <c r="B345" i="169"/>
  <c r="W273" i="171"/>
  <c r="J119" i="166"/>
  <c r="F107" i="168"/>
  <c r="W17" i="166"/>
  <c r="G270" i="169"/>
  <c r="O416" i="185"/>
  <c r="L10" i="176"/>
  <c r="F466" i="157"/>
  <c r="W174" i="167"/>
  <c r="W321" i="171"/>
  <c r="J340" i="169"/>
  <c r="R573" i="166"/>
  <c r="J147" i="171"/>
  <c r="G98" i="171"/>
  <c r="W368" i="157"/>
  <c r="E86" i="164"/>
  <c r="O490" i="171"/>
  <c r="O242" i="173"/>
  <c r="V266" i="167"/>
  <c r="E110" i="168"/>
  <c r="W316" i="169"/>
  <c r="S242" i="173"/>
  <c r="J165" i="173"/>
  <c r="K48" i="172"/>
  <c r="C468" i="166"/>
  <c r="N245" i="171"/>
  <c r="N518" i="173"/>
  <c r="C247" i="169"/>
  <c r="K15" i="164"/>
  <c r="J248" i="173"/>
  <c r="F108" i="170"/>
  <c r="K134" i="168"/>
  <c r="J367" i="171"/>
  <c r="V521" i="169"/>
  <c r="V368" i="181"/>
  <c r="K249" i="169"/>
  <c r="F420" i="169"/>
  <c r="K490" i="166"/>
  <c r="F467" i="177"/>
  <c r="K372" i="171"/>
  <c r="I40" i="172"/>
  <c r="O319" i="169"/>
  <c r="N299" i="166"/>
  <c r="J57" i="176"/>
  <c r="V544" i="169"/>
  <c r="O148" i="157"/>
  <c r="B90" i="166"/>
  <c r="K243" i="173"/>
  <c r="N295" i="157"/>
  <c r="K25" i="168"/>
  <c r="I75" i="168"/>
  <c r="J320" i="166"/>
  <c r="C145" i="169"/>
  <c r="V22" i="171"/>
  <c r="F349" i="173"/>
  <c r="L8" i="168"/>
  <c r="F121" i="171"/>
  <c r="O323" i="173"/>
  <c r="V572" i="167"/>
  <c r="V418" i="157"/>
  <c r="V299" i="169"/>
  <c r="E50" i="180"/>
  <c r="E33" i="164"/>
  <c r="L123" i="150"/>
  <c r="N294" i="171"/>
  <c r="V469" i="171"/>
  <c r="F219" i="167"/>
  <c r="J108" i="164"/>
  <c r="V423" i="167"/>
  <c r="K366" i="167"/>
  <c r="N42" i="169"/>
  <c r="S294" i="166"/>
  <c r="O222" i="157"/>
  <c r="G174" i="177"/>
  <c r="G113" i="178"/>
  <c r="K166" i="177"/>
  <c r="R117" i="181"/>
  <c r="E120" i="164"/>
  <c r="N271" i="173"/>
  <c r="I119" i="164"/>
  <c r="B169" i="157"/>
  <c r="I135" i="164"/>
  <c r="W272" i="166"/>
  <c r="C120" i="177"/>
  <c r="B415" i="166"/>
  <c r="W40" i="157"/>
  <c r="W322" i="173"/>
  <c r="B65" i="177"/>
  <c r="O273" i="171"/>
  <c r="F90" i="127"/>
  <c r="L117" i="172"/>
  <c r="V318" i="169"/>
  <c r="O73" i="166"/>
  <c r="B271" i="169"/>
  <c r="V524" i="169"/>
  <c r="J571" i="167"/>
  <c r="G597" i="167"/>
  <c r="J146" i="177"/>
  <c r="S515" i="157"/>
  <c r="F18" i="170"/>
  <c r="C545" i="157"/>
  <c r="W491" i="167"/>
  <c r="V246" i="177"/>
  <c r="N499" i="177"/>
  <c r="C370" i="167"/>
  <c r="G19" i="173"/>
  <c r="C517" i="157"/>
  <c r="K293" i="169"/>
  <c r="N347" i="157"/>
  <c r="J169" i="171"/>
  <c r="F62" i="170"/>
  <c r="G440" i="157"/>
  <c r="O367" i="171"/>
  <c r="W19" i="167"/>
  <c r="S24" i="171"/>
  <c r="R224" i="173"/>
  <c r="V495" i="167"/>
  <c r="C115" i="173"/>
  <c r="F471" i="166"/>
  <c r="J144" i="169"/>
  <c r="C21" i="177"/>
  <c r="C140" i="166"/>
  <c r="B290" i="169"/>
  <c r="G319" i="173"/>
  <c r="J147" i="166"/>
  <c r="R41" i="171"/>
  <c r="G416" i="173"/>
  <c r="V113" i="178"/>
  <c r="I19" i="172"/>
  <c r="K196" i="157"/>
  <c r="J593" i="171"/>
  <c r="G366" i="169"/>
  <c r="R268" i="171"/>
  <c r="J274" i="167"/>
  <c r="J418" i="157"/>
  <c r="K14" i="170"/>
  <c r="J565" i="157"/>
  <c r="N167" i="171"/>
  <c r="C516" i="171"/>
  <c r="C447" i="171"/>
  <c r="S170" i="177"/>
  <c r="R467" i="157"/>
  <c r="C499" i="167"/>
  <c r="F545" i="157"/>
  <c r="K22" i="157"/>
  <c r="S68" i="177"/>
  <c r="O392" i="166"/>
  <c r="S247" i="177"/>
  <c r="N91" i="157"/>
  <c r="S394" i="173"/>
  <c r="C520" i="169"/>
  <c r="J145" i="172"/>
  <c r="R469" i="166"/>
  <c r="N568" i="166"/>
  <c r="F51" i="176"/>
  <c r="V415" i="167"/>
  <c r="J520" i="177"/>
  <c r="L73" i="174"/>
  <c r="E135" i="180"/>
  <c r="C22" i="169"/>
  <c r="N569" i="166"/>
  <c r="K498" i="169"/>
  <c r="V318" i="185"/>
  <c r="E147" i="172"/>
  <c r="Q32" i="150"/>
  <c r="I10" i="164"/>
  <c r="R196" i="177"/>
  <c r="N323" i="166"/>
  <c r="K143" i="166"/>
  <c r="J147" i="168"/>
  <c r="E135" i="168"/>
  <c r="G545" i="167"/>
  <c r="G297" i="169"/>
  <c r="C174" i="167"/>
  <c r="L31" i="156"/>
  <c r="J316" i="173"/>
  <c r="L105" i="156"/>
  <c r="V98" i="173"/>
  <c r="S241" i="173"/>
  <c r="N374" i="173"/>
  <c r="R122" i="166"/>
  <c r="W497" i="166"/>
  <c r="K570" i="167"/>
  <c r="K548" i="169"/>
  <c r="W419" i="177"/>
  <c r="N172" i="169"/>
  <c r="L120" i="170"/>
  <c r="W317" i="166"/>
  <c r="V299" i="171"/>
  <c r="C442" i="181"/>
  <c r="B395" i="177"/>
  <c r="J418" i="167"/>
  <c r="B294" i="157"/>
  <c r="F75" i="168"/>
  <c r="C40" i="169"/>
  <c r="V67" i="171"/>
  <c r="AA105" i="178"/>
  <c r="B599" i="166"/>
  <c r="B274" i="169"/>
  <c r="G98" i="166"/>
  <c r="C367" i="173"/>
  <c r="S194" i="177"/>
  <c r="F122" i="157"/>
  <c r="R467" i="181"/>
  <c r="V474" i="166"/>
  <c r="N593" i="166"/>
  <c r="G115" i="167"/>
  <c r="R468" i="167"/>
  <c r="F34" i="176"/>
  <c r="L149" i="150"/>
  <c r="W373" i="169"/>
  <c r="G247" i="167"/>
  <c r="S192" i="157"/>
  <c r="F195" i="173"/>
  <c r="S442" i="169"/>
  <c r="W167" i="171"/>
  <c r="L65" i="168"/>
  <c r="J296" i="171"/>
  <c r="R566" i="185"/>
  <c r="L131" i="170"/>
  <c r="N20" i="177"/>
  <c r="G126" i="150"/>
  <c r="O566" i="169"/>
  <c r="W273" i="177"/>
  <c r="G299" i="157"/>
  <c r="I6" i="176"/>
  <c r="F91" i="171"/>
  <c r="R66" i="177"/>
  <c r="B465" i="157"/>
  <c r="V130" i="174"/>
  <c r="Q70" i="150"/>
  <c r="B120" i="157"/>
  <c r="J102" i="164"/>
  <c r="N467" i="169"/>
  <c r="E117" i="164"/>
  <c r="J77" i="164"/>
  <c r="B344" i="166"/>
  <c r="G373" i="173"/>
  <c r="B491" i="169"/>
  <c r="J43" i="167"/>
  <c r="R224" i="177"/>
  <c r="G11" i="150"/>
  <c r="S296" i="173"/>
  <c r="K469" i="169"/>
  <c r="G87" i="150"/>
  <c r="B221" i="167"/>
  <c r="G18" i="171"/>
  <c r="G151" i="156"/>
  <c r="I62" i="164"/>
  <c r="K95" i="168"/>
  <c r="V51" i="156"/>
  <c r="J195" i="167"/>
  <c r="S422" i="169"/>
  <c r="G448" i="173"/>
  <c r="F114" i="164"/>
  <c r="O394" i="171"/>
  <c r="J17" i="166"/>
  <c r="C369" i="157"/>
  <c r="G146" i="169"/>
  <c r="S570" i="167"/>
  <c r="I56" i="164"/>
  <c r="J365" i="167"/>
  <c r="R173" i="166"/>
  <c r="B392" i="173"/>
  <c r="S246" i="167"/>
  <c r="F499" i="157"/>
  <c r="C446" i="166"/>
  <c r="V43" i="157"/>
  <c r="O15" i="157"/>
  <c r="C420" i="167"/>
  <c r="G223" i="177"/>
  <c r="L15" i="156"/>
  <c r="Q35" i="156"/>
  <c r="G36" i="156"/>
  <c r="I129" i="172"/>
  <c r="V472" i="157"/>
  <c r="J245" i="166"/>
  <c r="R48" i="166"/>
  <c r="F399" i="167"/>
  <c r="O170" i="157"/>
  <c r="B473" i="166"/>
  <c r="L136" i="170"/>
  <c r="N69" i="166"/>
  <c r="V298" i="171"/>
  <c r="B216" i="157"/>
  <c r="R44" i="177"/>
  <c r="G143" i="156"/>
  <c r="O220" i="167"/>
  <c r="S270" i="166"/>
  <c r="L107" i="188"/>
  <c r="W470" i="171"/>
  <c r="F224" i="173"/>
  <c r="F447" i="167"/>
  <c r="V35" i="182"/>
  <c r="V16" i="167"/>
  <c r="R274" i="166"/>
  <c r="S117" i="166"/>
  <c r="K547" i="157"/>
  <c r="B166" i="157"/>
  <c r="F291" i="157"/>
  <c r="N242" i="167"/>
  <c r="R47" i="173"/>
  <c r="R347" i="167"/>
  <c r="J366" i="166"/>
  <c r="J98" i="184"/>
  <c r="B348" i="157"/>
  <c r="I35" i="164"/>
  <c r="K518" i="167"/>
  <c r="G16" i="157"/>
  <c r="R599" i="157"/>
  <c r="S147" i="169"/>
  <c r="G92" i="174"/>
  <c r="I107" i="176"/>
  <c r="S49" i="157"/>
  <c r="W266" i="166"/>
  <c r="V16" i="166"/>
  <c r="C492" i="169"/>
  <c r="N194" i="167"/>
  <c r="E96" i="172"/>
  <c r="V390" i="166"/>
  <c r="R491" i="167"/>
  <c r="S144" i="171"/>
  <c r="F126" i="170"/>
  <c r="V566" i="166"/>
  <c r="V217" i="169"/>
  <c r="K368" i="171"/>
  <c r="K295" i="167"/>
  <c r="V40" i="169"/>
  <c r="B548" i="166"/>
  <c r="J174" i="171"/>
  <c r="O145" i="167"/>
  <c r="S170" i="166"/>
  <c r="S97" i="167"/>
  <c r="G54" i="156"/>
  <c r="K322" i="169"/>
  <c r="K417" i="166"/>
  <c r="V217" i="171"/>
  <c r="K93" i="169"/>
  <c r="C520" i="167"/>
  <c r="R19" i="171"/>
  <c r="C67" i="166"/>
  <c r="C593" i="157"/>
  <c r="W47" i="166"/>
  <c r="G90" i="156"/>
  <c r="J518" i="171"/>
  <c r="S220" i="169"/>
  <c r="O471" i="173"/>
  <c r="K22" i="170"/>
  <c r="L142" i="164"/>
  <c r="C169" i="157"/>
  <c r="E31" i="127"/>
  <c r="L27" i="168"/>
  <c r="B373" i="157"/>
  <c r="I17" i="164"/>
  <c r="O117" i="169"/>
  <c r="V474" i="173"/>
  <c r="V191" i="167"/>
  <c r="N298" i="167"/>
  <c r="O366" i="157"/>
  <c r="V196" i="173"/>
  <c r="O591" i="181"/>
  <c r="C199" i="171"/>
  <c r="O46" i="166"/>
  <c r="W490" i="167"/>
  <c r="J56" i="176"/>
  <c r="E120" i="168"/>
  <c r="N98" i="169"/>
  <c r="J515" i="173"/>
  <c r="J142" i="166"/>
  <c r="K424" i="157"/>
  <c r="J591" i="169"/>
  <c r="W168" i="167"/>
  <c r="E100" i="164"/>
  <c r="G440" i="167"/>
  <c r="O422" i="157"/>
  <c r="F69" i="168"/>
  <c r="V71" i="169"/>
  <c r="W72" i="166"/>
  <c r="B148" i="167"/>
  <c r="V45" i="150"/>
  <c r="R544" i="157"/>
  <c r="C448" i="157"/>
  <c r="J296" i="157"/>
  <c r="O144" i="166"/>
  <c r="F146" i="164"/>
  <c r="K422" i="157"/>
  <c r="I43" i="172"/>
  <c r="V218" i="169"/>
  <c r="F46" i="157"/>
  <c r="K53" i="168"/>
  <c r="K445" i="173"/>
  <c r="C240" i="166"/>
  <c r="G47" i="174"/>
  <c r="K298" i="167"/>
  <c r="N474" i="169"/>
  <c r="B297" i="171"/>
  <c r="B417" i="166"/>
  <c r="F44" i="166"/>
  <c r="N596" i="157"/>
  <c r="AA84" i="150"/>
  <c r="W224" i="171"/>
  <c r="AA108" i="150"/>
  <c r="N119" i="169"/>
  <c r="S369" i="169"/>
  <c r="B19" i="166"/>
  <c r="V547" i="169"/>
  <c r="S517" i="167"/>
  <c r="F66" i="164"/>
  <c r="C468" i="169"/>
  <c r="R345" i="171"/>
  <c r="K38" i="164"/>
  <c r="R368" i="157"/>
  <c r="S515" i="167"/>
  <c r="J95" i="164"/>
  <c r="S218" i="167"/>
  <c r="O441" i="171"/>
  <c r="B572" i="167"/>
  <c r="W495" i="166"/>
  <c r="F165" i="166"/>
  <c r="F171" i="167"/>
  <c r="F99" i="164"/>
  <c r="W15" i="157"/>
  <c r="R96" i="157"/>
  <c r="AA127" i="174"/>
  <c r="J324" i="173"/>
  <c r="G70" i="169"/>
  <c r="G93" i="167"/>
  <c r="O472" i="169"/>
  <c r="J122" i="168"/>
  <c r="C342" i="167"/>
  <c r="C42" i="173"/>
  <c r="S94" i="181"/>
  <c r="AA129" i="150"/>
  <c r="W342" i="171"/>
  <c r="K246" i="157"/>
  <c r="E129" i="168"/>
  <c r="S173" i="171"/>
  <c r="L110" i="174"/>
  <c r="J139" i="172"/>
  <c r="B422" i="169"/>
  <c r="K73" i="166"/>
  <c r="S41" i="166"/>
  <c r="B519" i="157"/>
  <c r="L10" i="156"/>
  <c r="S469" i="157"/>
  <c r="V115" i="171"/>
  <c r="O167" i="169"/>
  <c r="G40" i="173"/>
  <c r="F51" i="168"/>
  <c r="N468" i="171"/>
  <c r="F24" i="176"/>
  <c r="O71" i="166"/>
  <c r="G224" i="177"/>
  <c r="S368" i="167"/>
  <c r="I114" i="164"/>
  <c r="R340" i="177"/>
  <c r="V493" i="181"/>
  <c r="G10" i="174"/>
  <c r="N523" i="167"/>
  <c r="J63" i="172"/>
  <c r="E21" i="170"/>
  <c r="B321" i="169"/>
  <c r="F145" i="172"/>
  <c r="G565" i="167"/>
  <c r="B168" i="171"/>
  <c r="E60" i="168"/>
  <c r="F23" i="173"/>
  <c r="N347" i="171"/>
  <c r="B449" i="167"/>
  <c r="R174" i="173"/>
  <c r="S266" i="167"/>
  <c r="S416" i="167"/>
  <c r="V471" i="173"/>
  <c r="W571" i="177"/>
  <c r="F497" i="167"/>
  <c r="V128" i="174"/>
  <c r="R572" i="173"/>
  <c r="L108" i="168"/>
  <c r="E122" i="164"/>
  <c r="S73" i="177"/>
  <c r="C122" i="167"/>
  <c r="Q49" i="178"/>
  <c r="S395" i="167"/>
  <c r="I19" i="168"/>
  <c r="W496" i="181"/>
  <c r="I64" i="170"/>
  <c r="J495" i="169"/>
  <c r="V85" i="156"/>
  <c r="F71" i="176"/>
  <c r="N342" i="166"/>
  <c r="S93" i="167"/>
  <c r="K91" i="173"/>
  <c r="F271" i="169"/>
  <c r="O599" i="166"/>
  <c r="K120" i="166"/>
  <c r="K19" i="177"/>
  <c r="K6" i="170"/>
  <c r="S146" i="173"/>
  <c r="K296" i="181"/>
  <c r="K449" i="171"/>
  <c r="O23" i="157"/>
  <c r="C194" i="166"/>
  <c r="W294" i="173"/>
  <c r="N174" i="157"/>
  <c r="K99" i="171"/>
  <c r="C290" i="177"/>
  <c r="E75" i="164"/>
  <c r="C73" i="157"/>
  <c r="W518" i="177"/>
  <c r="F599" i="173"/>
  <c r="I85" i="164"/>
  <c r="R565" i="171"/>
  <c r="I22" i="172"/>
  <c r="S393" i="169"/>
  <c r="F547" i="173"/>
  <c r="V568" i="169"/>
  <c r="B66" i="173"/>
  <c r="V46" i="174"/>
  <c r="E17" i="164"/>
  <c r="K78" i="176"/>
  <c r="K96" i="176"/>
  <c r="E14" i="168"/>
  <c r="E146" i="176"/>
  <c r="R216" i="167"/>
  <c r="V491" i="177"/>
  <c r="Q89" i="150"/>
  <c r="C415" i="171"/>
  <c r="B196" i="157"/>
  <c r="K215" i="167"/>
  <c r="F88" i="164"/>
  <c r="N515" i="169"/>
  <c r="O565" i="166"/>
  <c r="R573" i="169"/>
  <c r="G398" i="171"/>
  <c r="K343" i="166"/>
  <c r="J117" i="170"/>
  <c r="B168" i="177"/>
  <c r="W118" i="173"/>
  <c r="C165" i="177"/>
  <c r="O524" i="169"/>
  <c r="J440" i="157"/>
  <c r="O374" i="157"/>
  <c r="W572" i="166"/>
  <c r="S396" i="169"/>
  <c r="O473" i="157"/>
  <c r="S517" i="171"/>
  <c r="W92" i="173"/>
  <c r="F398" i="157"/>
  <c r="E11" i="176"/>
  <c r="V89" i="174"/>
  <c r="Q66" i="156"/>
  <c r="R98" i="177"/>
  <c r="E66" i="170"/>
  <c r="J25" i="168"/>
  <c r="K10" i="176"/>
  <c r="O424" i="166"/>
  <c r="B291" i="166"/>
  <c r="N348" i="177"/>
  <c r="B415" i="169"/>
  <c r="R471" i="157"/>
  <c r="C146" i="173"/>
  <c r="S170" i="169"/>
  <c r="O293" i="167"/>
  <c r="L97" i="176"/>
  <c r="K102" i="172"/>
  <c r="V515" i="167"/>
  <c r="N197" i="166"/>
  <c r="Q143" i="150"/>
  <c r="J99" i="167"/>
  <c r="S141" i="173"/>
  <c r="F497" i="166"/>
  <c r="C148" i="167"/>
  <c r="G67" i="150"/>
  <c r="C269" i="181"/>
  <c r="S316" i="169"/>
  <c r="B547" i="169"/>
  <c r="N570" i="166"/>
  <c r="V444" i="157"/>
  <c r="G67" i="167"/>
  <c r="N548" i="157"/>
  <c r="J418" i="166"/>
  <c r="O548" i="157"/>
  <c r="F129" i="170"/>
  <c r="N418" i="171"/>
  <c r="W298" i="166"/>
  <c r="S540" i="177"/>
  <c r="F294" i="177"/>
  <c r="N16" i="171"/>
  <c r="C593" i="166"/>
  <c r="W115" i="157"/>
  <c r="K543" i="157"/>
  <c r="E53" i="127"/>
  <c r="R365" i="177"/>
  <c r="F491" i="167"/>
  <c r="R422" i="167"/>
  <c r="S391" i="157"/>
  <c r="G424" i="167"/>
  <c r="B569" i="171"/>
  <c r="W443" i="171"/>
  <c r="S544" i="169"/>
  <c r="K398" i="167"/>
  <c r="N594" i="169"/>
  <c r="S72" i="157"/>
  <c r="O44" i="169"/>
  <c r="C318" i="181"/>
  <c r="W395" i="173"/>
  <c r="W23" i="177"/>
  <c r="F444" i="166"/>
  <c r="B398" i="181"/>
  <c r="C165" i="173"/>
  <c r="K123" i="170"/>
  <c r="B565" i="169"/>
  <c r="G467" i="171"/>
  <c r="F123" i="171"/>
  <c r="J391" i="169"/>
  <c r="C119" i="169"/>
  <c r="C317" i="167"/>
  <c r="R298" i="157"/>
  <c r="R543" i="167"/>
  <c r="J38" i="170"/>
  <c r="S598" i="167"/>
  <c r="F324" i="166"/>
  <c r="J34" i="172"/>
  <c r="V415" i="166"/>
  <c r="F93" i="172"/>
  <c r="S573" i="173"/>
  <c r="N18" i="177"/>
  <c r="N343" i="171"/>
  <c r="V124" i="169"/>
  <c r="S494" i="166"/>
  <c r="I134" i="180"/>
  <c r="R368" i="181"/>
  <c r="L53" i="170"/>
  <c r="N117" i="181"/>
  <c r="G197" i="167"/>
  <c r="S165" i="157"/>
  <c r="W424" i="157"/>
  <c r="C366" i="171"/>
  <c r="R93" i="167"/>
  <c r="F145" i="171"/>
  <c r="F143" i="168"/>
  <c r="R424" i="181"/>
  <c r="G446" i="157"/>
  <c r="L55" i="150"/>
  <c r="O316" i="166"/>
  <c r="F320" i="171"/>
  <c r="Q112" i="178"/>
  <c r="R274" i="167"/>
  <c r="G444" i="166"/>
  <c r="K420" i="157"/>
  <c r="L101" i="172"/>
  <c r="N190" i="171"/>
  <c r="W249" i="167"/>
  <c r="S343" i="167"/>
  <c r="G171" i="173"/>
  <c r="J104" i="172"/>
  <c r="J249" i="167"/>
  <c r="N566" i="169"/>
  <c r="G442" i="157"/>
  <c r="C393" i="169"/>
  <c r="G42" i="173"/>
  <c r="B40" i="166"/>
  <c r="J592" i="157"/>
  <c r="I25" i="180"/>
  <c r="C396" i="166"/>
  <c r="O465" i="169"/>
  <c r="S15" i="181"/>
  <c r="N266" i="169"/>
  <c r="G198" i="177"/>
  <c r="S317" i="171"/>
  <c r="S91" i="169"/>
  <c r="L80" i="164"/>
  <c r="S391" i="171"/>
  <c r="G444" i="167"/>
  <c r="J20" i="176"/>
  <c r="S45" i="181"/>
  <c r="AA17" i="156"/>
  <c r="F515" i="167"/>
  <c r="K141" i="168"/>
  <c r="J132" i="168"/>
  <c r="F269" i="169"/>
  <c r="I9" i="172"/>
  <c r="W119" i="169"/>
  <c r="J547" i="166"/>
  <c r="B16" i="177"/>
  <c r="J120" i="164"/>
  <c r="F192" i="157"/>
  <c r="V221" i="181"/>
  <c r="K24" i="172"/>
  <c r="F63" i="127"/>
  <c r="B66" i="177"/>
  <c r="J449" i="171"/>
  <c r="R416" i="171"/>
  <c r="J394" i="171"/>
  <c r="L79" i="184"/>
  <c r="I72" i="180"/>
  <c r="K65" i="168"/>
  <c r="J149" i="157"/>
  <c r="K545" i="173"/>
  <c r="Q147" i="174"/>
  <c r="K26" i="180"/>
  <c r="S491" i="166"/>
  <c r="O147" i="166"/>
  <c r="V593" i="166"/>
  <c r="F518" i="167"/>
  <c r="R416" i="157"/>
  <c r="W544" i="157"/>
  <c r="S543" i="185"/>
  <c r="B194" i="167"/>
  <c r="V271" i="171"/>
  <c r="F109" i="170"/>
  <c r="C71" i="167"/>
  <c r="V445" i="167"/>
  <c r="R398" i="169"/>
  <c r="S169" i="167"/>
  <c r="K116" i="177"/>
  <c r="N271" i="169"/>
  <c r="F145" i="166"/>
  <c r="W472" i="173"/>
  <c r="F541" i="167"/>
  <c r="F95" i="176"/>
  <c r="J445" i="177"/>
  <c r="C515" i="173"/>
  <c r="G370" i="169"/>
  <c r="W94" i="177"/>
  <c r="O517" i="157"/>
  <c r="W95" i="171"/>
  <c r="Q33" i="156"/>
  <c r="E42" i="168"/>
  <c r="C123" i="171"/>
  <c r="N73" i="157"/>
  <c r="F249" i="167"/>
  <c r="K47" i="176"/>
  <c r="S90" i="166"/>
  <c r="W73" i="167"/>
  <c r="F15" i="172"/>
  <c r="O416" i="173"/>
  <c r="E84" i="180"/>
  <c r="S243" i="166"/>
  <c r="V109" i="150"/>
  <c r="E141" i="180"/>
  <c r="N490" i="169"/>
  <c r="E131" i="176"/>
  <c r="W415" i="169"/>
  <c r="N516" i="167"/>
  <c r="F30" i="170"/>
  <c r="J217" i="169"/>
  <c r="J15" i="166"/>
  <c r="F38" i="172"/>
  <c r="F122" i="173"/>
  <c r="S522" i="169"/>
  <c r="C399" i="171"/>
  <c r="J94" i="166"/>
  <c r="W570" i="166"/>
  <c r="C149" i="177"/>
  <c r="N298" i="166"/>
  <c r="W24" i="169"/>
  <c r="K320" i="169"/>
  <c r="V243" i="167"/>
  <c r="N467" i="171"/>
  <c r="R98" i="166"/>
  <c r="O99" i="157"/>
  <c r="O494" i="166"/>
  <c r="G519" i="181"/>
  <c r="V269" i="171"/>
  <c r="V168" i="157"/>
  <c r="N98" i="157"/>
  <c r="F124" i="170"/>
  <c r="S167" i="166"/>
  <c r="Q15" i="156"/>
  <c r="N315" i="166"/>
  <c r="L40" i="168"/>
  <c r="W592" i="181"/>
  <c r="F23" i="172"/>
  <c r="K113" i="164"/>
  <c r="L92" i="168"/>
  <c r="V72" i="157"/>
  <c r="B165" i="166"/>
  <c r="V143" i="173"/>
  <c r="L34" i="176"/>
  <c r="G40" i="171"/>
  <c r="W290" i="177"/>
  <c r="W599" i="171"/>
  <c r="K366" i="173"/>
  <c r="V293" i="166"/>
  <c r="G266" i="166"/>
  <c r="K542" i="171"/>
  <c r="B419" i="167"/>
  <c r="S467" i="171"/>
  <c r="J119" i="173"/>
  <c r="W70" i="157"/>
  <c r="F127" i="172"/>
  <c r="V64" i="156"/>
  <c r="V92" i="157"/>
  <c r="N222" i="169"/>
  <c r="S216" i="171"/>
  <c r="L12" i="156"/>
  <c r="K145" i="167"/>
  <c r="N343" i="157"/>
  <c r="K248" i="166"/>
  <c r="G420" i="171"/>
  <c r="R144" i="157"/>
  <c r="O99" i="171"/>
  <c r="G90" i="171"/>
  <c r="G98" i="167"/>
  <c r="F197" i="157"/>
  <c r="AA92" i="150"/>
  <c r="J344" i="169"/>
  <c r="L109" i="170"/>
  <c r="F474" i="166"/>
  <c r="I84" i="170"/>
  <c r="V168" i="171"/>
  <c r="K107" i="164"/>
  <c r="K67" i="177"/>
  <c r="G16" i="177"/>
  <c r="R518" i="157"/>
  <c r="L55" i="168"/>
  <c r="R196" i="166"/>
  <c r="N68" i="167"/>
  <c r="J567" i="169"/>
  <c r="C499" i="169"/>
  <c r="R573" i="157"/>
  <c r="K540" i="166"/>
  <c r="C91" i="157"/>
  <c r="R143" i="173"/>
  <c r="R193" i="167"/>
  <c r="J298" i="171"/>
  <c r="W370" i="157"/>
  <c r="V18" i="171"/>
  <c r="G98" i="173"/>
  <c r="O592" i="167"/>
  <c r="V317" i="166"/>
  <c r="G66" i="167"/>
  <c r="F69" i="157"/>
  <c r="N72" i="181"/>
  <c r="G149" i="157"/>
  <c r="AA46" i="150"/>
  <c r="N215" i="157"/>
  <c r="B243" i="169"/>
  <c r="F317" i="157"/>
  <c r="S292" i="157"/>
  <c r="C472" i="171"/>
  <c r="G598" i="167"/>
  <c r="L35" i="164"/>
  <c r="G222" i="177"/>
  <c r="F47" i="127"/>
  <c r="N270" i="157"/>
  <c r="J194" i="169"/>
  <c r="N146" i="177"/>
  <c r="K43" i="171"/>
  <c r="B442" i="166"/>
  <c r="F49" i="127"/>
  <c r="J546" i="169"/>
  <c r="R115" i="177"/>
  <c r="L139" i="180"/>
  <c r="S67" i="171"/>
  <c r="G117" i="166"/>
  <c r="F216" i="173"/>
  <c r="E94" i="127"/>
  <c r="F215" i="169"/>
  <c r="W469" i="166"/>
  <c r="W519" i="157"/>
  <c r="V394" i="157"/>
  <c r="J594" i="157"/>
  <c r="C370" i="157"/>
  <c r="L39" i="170"/>
  <c r="J569" i="167"/>
  <c r="I75" i="164"/>
  <c r="E137" i="170"/>
  <c r="C118" i="167"/>
  <c r="V546" i="157"/>
  <c r="V69" i="156"/>
  <c r="B395" i="169"/>
  <c r="J121" i="170"/>
  <c r="V147" i="178"/>
  <c r="V393" i="171"/>
  <c r="N220" i="171"/>
  <c r="O144" i="173"/>
  <c r="J545" i="157"/>
  <c r="R316" i="171"/>
  <c r="F42" i="167"/>
  <c r="V166" i="169"/>
  <c r="B92" i="167"/>
  <c r="N416" i="173"/>
  <c r="O346" i="166"/>
  <c r="O499" i="169"/>
  <c r="G465" i="169"/>
  <c r="V223" i="167"/>
  <c r="O395" i="166"/>
  <c r="O548" i="166"/>
  <c r="N299" i="173"/>
  <c r="Q91" i="156"/>
  <c r="C391" i="173"/>
  <c r="N265" i="169"/>
  <c r="N269" i="169"/>
  <c r="J265" i="166"/>
  <c r="J417" i="169"/>
  <c r="O473" i="167"/>
  <c r="R495" i="173"/>
  <c r="L141" i="172"/>
  <c r="B240" i="157"/>
  <c r="V194" i="169"/>
  <c r="F317" i="167"/>
  <c r="F324" i="169"/>
  <c r="L144" i="182"/>
  <c r="K191" i="177"/>
  <c r="R18" i="167"/>
  <c r="S365" i="157"/>
  <c r="K372" i="173"/>
  <c r="J116" i="169"/>
  <c r="V415" i="157"/>
  <c r="J340" i="173"/>
  <c r="J220" i="181"/>
  <c r="B69" i="169"/>
  <c r="L149" i="172"/>
  <c r="N199" i="167"/>
  <c r="G220" i="166"/>
  <c r="J267" i="167"/>
  <c r="J36" i="172"/>
  <c r="F316" i="166"/>
  <c r="V98" i="167"/>
  <c r="J346" i="167"/>
  <c r="O243" i="169"/>
  <c r="W424" i="166"/>
  <c r="S248" i="171"/>
  <c r="K542" i="157"/>
  <c r="B416" i="166"/>
  <c r="B518" i="167"/>
  <c r="F444" i="169"/>
  <c r="J115" i="168"/>
  <c r="J119" i="157"/>
  <c r="V273" i="157"/>
  <c r="O424" i="173"/>
  <c r="K30" i="168"/>
  <c r="N216" i="177"/>
  <c r="B446" i="167"/>
  <c r="J496" i="169"/>
  <c r="L81" i="164"/>
  <c r="F417" i="167"/>
  <c r="J424" i="167"/>
  <c r="C495" i="157"/>
  <c r="S597" i="166"/>
  <c r="K95" i="167"/>
  <c r="W573" i="166"/>
  <c r="O242" i="169"/>
  <c r="F373" i="171"/>
  <c r="F571" i="166"/>
  <c r="B343" i="169"/>
  <c r="F115" i="172"/>
  <c r="K73" i="177"/>
  <c r="L71" i="172"/>
  <c r="AA121" i="156"/>
  <c r="AA29" i="156"/>
  <c r="B496" i="177"/>
  <c r="F440" i="173"/>
  <c r="B40" i="157"/>
  <c r="J165" i="166"/>
  <c r="B493" i="169"/>
  <c r="B597" i="157"/>
  <c r="W15" i="167"/>
  <c r="F116" i="157"/>
  <c r="N221" i="169"/>
  <c r="R397" i="181"/>
  <c r="S267" i="166"/>
  <c r="S170" i="171"/>
  <c r="K441" i="177"/>
  <c r="O218" i="171"/>
  <c r="W246" i="171"/>
  <c r="K565" i="166"/>
  <c r="K49" i="170"/>
  <c r="B68" i="171"/>
  <c r="J290" i="166"/>
  <c r="G347" i="157"/>
  <c r="G49" i="156"/>
  <c r="C423" i="166"/>
  <c r="W344" i="166"/>
  <c r="O440" i="167"/>
  <c r="W597" i="173"/>
  <c r="G123" i="178"/>
  <c r="J145" i="169"/>
  <c r="K567" i="166"/>
  <c r="K83" i="170"/>
  <c r="W97" i="177"/>
  <c r="C196" i="169"/>
  <c r="S143" i="173"/>
  <c r="O174" i="157"/>
  <c r="F58" i="170"/>
  <c r="J292" i="171"/>
  <c r="O43" i="157"/>
  <c r="N294" i="173"/>
  <c r="R346" i="171"/>
  <c r="S269" i="171"/>
  <c r="S423" i="166"/>
  <c r="K223" i="173"/>
  <c r="B191" i="173"/>
  <c r="E132" i="188"/>
  <c r="F371" i="171"/>
  <c r="W268" i="171"/>
  <c r="B565" i="173"/>
  <c r="J80" i="168"/>
  <c r="O190" i="167"/>
  <c r="AA45" i="174"/>
  <c r="F168" i="171"/>
  <c r="J598" i="173"/>
  <c r="K447" i="169"/>
  <c r="K396" i="173"/>
  <c r="K215" i="177"/>
  <c r="K171" i="171"/>
  <c r="K565" i="167"/>
  <c r="B220" i="166"/>
  <c r="W22" i="167"/>
  <c r="S198" i="167"/>
  <c r="V74" i="150"/>
  <c r="F295" i="169"/>
  <c r="J469" i="166"/>
  <c r="J134" i="164"/>
  <c r="B546" i="166"/>
  <c r="K444" i="181"/>
  <c r="N97" i="169"/>
  <c r="J224" i="167"/>
  <c r="V474" i="169"/>
  <c r="B193" i="171"/>
  <c r="O294" i="157"/>
  <c r="S397" i="166"/>
  <c r="J146" i="170"/>
  <c r="AA32" i="174"/>
  <c r="S422" i="177"/>
  <c r="V23" i="166"/>
  <c r="B447" i="157"/>
  <c r="R515" i="167"/>
  <c r="N465" i="173"/>
  <c r="O491" i="171"/>
  <c r="S547" i="173"/>
  <c r="W124" i="177"/>
  <c r="O298" i="167"/>
  <c r="G243" i="169"/>
  <c r="V340" i="166"/>
  <c r="K172" i="166"/>
  <c r="F104" i="172"/>
  <c r="W42" i="169"/>
  <c r="S542" i="167"/>
  <c r="F90" i="170"/>
  <c r="V132" i="178"/>
  <c r="F124" i="169"/>
  <c r="AA71" i="174"/>
  <c r="V111" i="156"/>
  <c r="R74" i="169"/>
  <c r="S274" i="171"/>
  <c r="B68" i="166"/>
  <c r="V95" i="171"/>
  <c r="J270" i="166"/>
  <c r="C449" i="171"/>
  <c r="J107" i="172"/>
  <c r="W546" i="177"/>
  <c r="C371" i="181"/>
  <c r="R167" i="173"/>
  <c r="AA32" i="178"/>
  <c r="Q132" i="178"/>
  <c r="J122" i="172"/>
  <c r="C393" i="157"/>
  <c r="C541" i="169"/>
  <c r="R315" i="169"/>
  <c r="G541" i="171"/>
  <c r="B18" i="169"/>
  <c r="V240" i="166"/>
  <c r="G224" i="166"/>
  <c r="E43" i="172"/>
  <c r="J140" i="168"/>
  <c r="K143" i="157"/>
  <c r="S74" i="166"/>
  <c r="O43" i="173"/>
  <c r="F115" i="168"/>
  <c r="F18" i="171"/>
  <c r="I124" i="176"/>
  <c r="L148" i="168"/>
  <c r="K31" i="170"/>
  <c r="E33" i="168"/>
  <c r="L55" i="172"/>
  <c r="G69" i="169"/>
  <c r="G149" i="166"/>
  <c r="C568" i="166"/>
  <c r="W94" i="173"/>
  <c r="AA131" i="150"/>
  <c r="B65" i="185"/>
  <c r="O345" i="157"/>
  <c r="F65" i="166"/>
  <c r="N65" i="171"/>
  <c r="G543" i="167"/>
  <c r="W398" i="169"/>
  <c r="G265" i="173"/>
  <c r="C172" i="171"/>
  <c r="F449" i="173"/>
  <c r="O517" i="166"/>
  <c r="F597" i="166"/>
  <c r="F97" i="168"/>
  <c r="R441" i="167"/>
  <c r="S23" i="177"/>
  <c r="O274" i="177"/>
  <c r="S173" i="169"/>
  <c r="F18" i="168"/>
  <c r="G592" i="157"/>
  <c r="B295" i="167"/>
  <c r="O265" i="157"/>
  <c r="R198" i="166"/>
  <c r="W572" i="157"/>
  <c r="F194" i="167"/>
  <c r="S116" i="166"/>
  <c r="E96" i="170"/>
  <c r="L16" i="178"/>
  <c r="S269" i="166"/>
  <c r="I138" i="172"/>
  <c r="W269" i="171"/>
  <c r="O122" i="167"/>
  <c r="F318" i="167"/>
  <c r="F80" i="164"/>
  <c r="J96" i="171"/>
  <c r="O245" i="157"/>
  <c r="E95" i="170"/>
  <c r="R248" i="169"/>
  <c r="W196" i="173"/>
  <c r="S48" i="171"/>
  <c r="V391" i="166"/>
  <c r="J196" i="169"/>
  <c r="L103" i="164"/>
  <c r="AA32" i="156"/>
  <c r="O320" i="157"/>
  <c r="G43" i="169"/>
  <c r="C292" i="171"/>
  <c r="C422" i="167"/>
  <c r="N268" i="171"/>
  <c r="F112" i="170"/>
  <c r="J144" i="166"/>
  <c r="S546" i="157"/>
  <c r="W493" i="167"/>
  <c r="E119" i="170"/>
  <c r="V249" i="157"/>
  <c r="J142" i="173"/>
  <c r="F24" i="180"/>
  <c r="J249" i="169"/>
  <c r="E146" i="168"/>
  <c r="R318" i="181"/>
  <c r="K18" i="167"/>
  <c r="I26" i="168"/>
  <c r="W49" i="166"/>
  <c r="J98" i="176"/>
  <c r="O248" i="171"/>
  <c r="S370" i="166"/>
  <c r="J417" i="177"/>
  <c r="E89" i="170"/>
  <c r="R191" i="166"/>
  <c r="G65" i="169"/>
  <c r="C544" i="169"/>
  <c r="R218" i="171"/>
  <c r="V92" i="166"/>
  <c r="B322" i="166"/>
  <c r="B272" i="157"/>
  <c r="G421" i="169"/>
  <c r="O45" i="171"/>
  <c r="W293" i="173"/>
  <c r="N124" i="157"/>
  <c r="I21" i="172"/>
  <c r="I82" i="172"/>
  <c r="O241" i="169"/>
  <c r="R523" i="169"/>
  <c r="F131" i="168"/>
  <c r="F269" i="173"/>
  <c r="J219" i="157"/>
  <c r="F123" i="169"/>
  <c r="C346" i="177"/>
  <c r="K116" i="168"/>
  <c r="B166" i="166"/>
  <c r="G349" i="167"/>
  <c r="O592" i="157"/>
  <c r="W466" i="177"/>
  <c r="O296" i="177"/>
  <c r="V548" i="166"/>
  <c r="K124" i="180"/>
  <c r="E16" i="170"/>
  <c r="J295" i="171"/>
  <c r="R497" i="171"/>
  <c r="J24" i="164"/>
  <c r="B94" i="166"/>
  <c r="K592" i="157"/>
  <c r="G19" i="166"/>
  <c r="C591" i="169"/>
  <c r="B72" i="166"/>
  <c r="J23" i="164"/>
  <c r="J493" i="169"/>
  <c r="G48" i="178"/>
  <c r="W145" i="167"/>
  <c r="B219" i="171"/>
  <c r="W444" i="157"/>
  <c r="S98" i="166"/>
  <c r="F465" i="167"/>
  <c r="O43" i="166"/>
  <c r="N346" i="166"/>
  <c r="W345" i="169"/>
  <c r="F91" i="169"/>
  <c r="G246" i="166"/>
  <c r="N541" i="169"/>
  <c r="B265" i="177"/>
  <c r="C293" i="166"/>
  <c r="K173" i="171"/>
  <c r="I107" i="164"/>
  <c r="B518" i="177"/>
  <c r="Q51" i="150"/>
  <c r="O417" i="173"/>
  <c r="F598" i="167"/>
  <c r="Q148" i="174"/>
  <c r="K420" i="173"/>
  <c r="B122" i="173"/>
  <c r="C445" i="177"/>
  <c r="J420" i="166"/>
  <c r="L31" i="164"/>
  <c r="G93" i="156"/>
  <c r="K136" i="180"/>
  <c r="L128" i="174"/>
  <c r="R490" i="167"/>
  <c r="Q147" i="182"/>
  <c r="K240" i="177"/>
  <c r="W391" i="171"/>
  <c r="C191" i="157"/>
  <c r="R147" i="171"/>
  <c r="J63" i="164"/>
  <c r="E103" i="180"/>
  <c r="F135" i="176"/>
  <c r="J52" i="172"/>
  <c r="V371" i="169"/>
  <c r="V368" i="169"/>
  <c r="B218" i="171"/>
  <c r="J85" i="168"/>
  <c r="G347" i="169"/>
  <c r="C94" i="167"/>
  <c r="I39" i="170"/>
  <c r="K349" i="169"/>
  <c r="R342" i="167"/>
  <c r="S224" i="166"/>
  <c r="B591" i="167"/>
  <c r="L45" i="164"/>
  <c r="V365" i="171"/>
  <c r="W243" i="181"/>
  <c r="V169" i="157"/>
  <c r="F61" i="164"/>
  <c r="C440" i="166"/>
  <c r="L83" i="180"/>
  <c r="J217" i="177"/>
  <c r="N292" i="171"/>
  <c r="O169" i="167"/>
  <c r="C22" i="177"/>
  <c r="K344" i="171"/>
  <c r="V515" i="171"/>
  <c r="I121" i="170"/>
  <c r="S47" i="171"/>
  <c r="K397" i="169"/>
  <c r="L38" i="176"/>
  <c r="O190" i="171"/>
  <c r="B18" i="171"/>
  <c r="J77" i="176"/>
  <c r="W592" i="166"/>
  <c r="V224" i="167"/>
  <c r="L137" i="172"/>
  <c r="W15" i="173"/>
  <c r="J317" i="169"/>
  <c r="B190" i="173"/>
  <c r="J448" i="166"/>
  <c r="C466" i="171"/>
  <c r="J248" i="167"/>
  <c r="B124" i="157"/>
  <c r="J42" i="170"/>
  <c r="V469" i="173"/>
  <c r="L53" i="168"/>
  <c r="G572" i="167"/>
  <c r="S16" i="157"/>
  <c r="R441" i="166"/>
  <c r="O148" i="171"/>
  <c r="G193" i="166"/>
  <c r="W172" i="166"/>
  <c r="F540" i="169"/>
  <c r="R593" i="167"/>
  <c r="C324" i="166"/>
  <c r="R522" i="166"/>
  <c r="G49" i="166"/>
  <c r="O571" i="173"/>
  <c r="S99" i="166"/>
  <c r="K168" i="157"/>
  <c r="J105" i="170"/>
  <c r="K97" i="157"/>
  <c r="F94" i="170"/>
  <c r="I127" i="176"/>
  <c r="W65" i="171"/>
  <c r="W67" i="173"/>
  <c r="R168" i="169"/>
  <c r="G574" i="166"/>
  <c r="J423" i="167"/>
  <c r="N173" i="169"/>
  <c r="N572" i="157"/>
  <c r="G242" i="167"/>
  <c r="V45" i="167"/>
  <c r="J93" i="166"/>
  <c r="C441" i="173"/>
  <c r="K515" i="167"/>
  <c r="W365" i="166"/>
  <c r="R470" i="177"/>
  <c r="I73" i="170"/>
  <c r="F108" i="164"/>
  <c r="V151" i="174"/>
  <c r="V549" i="173"/>
  <c r="W541" i="169"/>
  <c r="C516" i="167"/>
  <c r="F18" i="173"/>
  <c r="F54" i="164"/>
  <c r="I123" i="164"/>
  <c r="L110" i="150"/>
  <c r="W245" i="173"/>
  <c r="S73" i="167"/>
  <c r="J242" i="173"/>
  <c r="F78" i="168"/>
  <c r="O72" i="166"/>
  <c r="F77" i="172"/>
  <c r="W571" i="157"/>
  <c r="V83" i="156"/>
  <c r="B421" i="167"/>
  <c r="W497" i="167"/>
  <c r="C119" i="171"/>
  <c r="F24" i="127"/>
  <c r="G142" i="156"/>
  <c r="G268" i="157"/>
  <c r="L12" i="170"/>
  <c r="R592" i="169"/>
  <c r="G290" i="171"/>
  <c r="N499" i="157"/>
  <c r="N223" i="181"/>
  <c r="V150" i="174"/>
  <c r="K40" i="164"/>
  <c r="K318" i="167"/>
  <c r="G70" i="150"/>
  <c r="O147" i="173"/>
  <c r="G347" i="166"/>
  <c r="W546" i="166"/>
  <c r="G37" i="156"/>
  <c r="I91" i="164"/>
  <c r="R265" i="171"/>
  <c r="N169" i="169"/>
  <c r="L143" i="164"/>
  <c r="K124" i="167"/>
  <c r="V73" i="167"/>
  <c r="F491" i="173"/>
  <c r="L151" i="156"/>
  <c r="F58" i="168"/>
  <c r="G15" i="167"/>
  <c r="G523" i="167"/>
  <c r="K196" i="169"/>
  <c r="V347" i="181"/>
  <c r="N117" i="166"/>
  <c r="N191" i="171"/>
  <c r="S68" i="173"/>
  <c r="J595" i="171"/>
  <c r="V546" i="171"/>
  <c r="E48" i="170"/>
  <c r="I23" i="164"/>
  <c r="R416" i="169"/>
  <c r="S418" i="173"/>
  <c r="J223" i="171"/>
  <c r="O547" i="157"/>
  <c r="O466" i="169"/>
  <c r="N469" i="157"/>
  <c r="J146" i="164"/>
  <c r="E142" i="168"/>
  <c r="O119" i="169"/>
  <c r="N570" i="173"/>
  <c r="J394" i="167"/>
  <c r="E127" i="172"/>
  <c r="F71" i="168"/>
  <c r="L94" i="172"/>
  <c r="K93" i="170"/>
  <c r="G574" i="169"/>
  <c r="F543" i="157"/>
  <c r="K348" i="167"/>
  <c r="R524" i="166"/>
  <c r="G366" i="173"/>
  <c r="O393" i="177"/>
  <c r="B115" i="166"/>
  <c r="F542" i="171"/>
  <c r="I83" i="170"/>
  <c r="B349" i="167"/>
  <c r="J218" i="171"/>
  <c r="C498" i="166"/>
  <c r="S148" i="166"/>
  <c r="S299" i="157"/>
  <c r="C473" i="166"/>
  <c r="F417" i="173"/>
  <c r="V127" i="150"/>
  <c r="L10" i="164"/>
  <c r="E130" i="176"/>
  <c r="G17" i="169"/>
  <c r="J117" i="177"/>
  <c r="G519" i="157"/>
  <c r="L91" i="164"/>
  <c r="K220" i="166"/>
  <c r="C71" i="177"/>
  <c r="B542" i="166"/>
  <c r="W516" i="171"/>
  <c r="G92" i="169"/>
  <c r="J45" i="173"/>
  <c r="L30" i="168"/>
  <c r="O143" i="171"/>
  <c r="J129" i="164"/>
  <c r="F473" i="173"/>
  <c r="W18" i="169"/>
  <c r="E102" i="172"/>
  <c r="J97" i="167"/>
  <c r="I31" i="164"/>
  <c r="B343" i="167"/>
  <c r="J220" i="177"/>
  <c r="S322" i="177"/>
  <c r="L112" i="164"/>
  <c r="F398" i="171"/>
  <c r="V496" i="157"/>
  <c r="J348" i="169"/>
  <c r="C590" i="157"/>
  <c r="E27" i="164"/>
  <c r="B93" i="171"/>
  <c r="F121" i="167"/>
  <c r="F47" i="164"/>
  <c r="N519" i="171"/>
  <c r="O248" i="167"/>
  <c r="J222" i="173"/>
  <c r="C218" i="166"/>
  <c r="F448" i="169"/>
  <c r="J99" i="166"/>
  <c r="K49" i="166"/>
  <c r="W221" i="167"/>
  <c r="J84" i="170"/>
  <c r="R570" i="167"/>
  <c r="R444" i="173"/>
  <c r="O198" i="185"/>
  <c r="O90" i="169"/>
  <c r="I94" i="168"/>
  <c r="N297" i="171"/>
  <c r="K517" i="157"/>
  <c r="S223" i="169"/>
  <c r="K22" i="171"/>
  <c r="K318" i="177"/>
  <c r="F45" i="173"/>
  <c r="C548" i="167"/>
  <c r="W240" i="169"/>
  <c r="C219" i="173"/>
  <c r="V265" i="177"/>
  <c r="K77" i="172"/>
  <c r="F322" i="169"/>
  <c r="W295" i="169"/>
  <c r="L6" i="164"/>
  <c r="B368" i="157"/>
  <c r="F243" i="173"/>
  <c r="AA45" i="150"/>
  <c r="C47" i="167"/>
  <c r="G123" i="156"/>
  <c r="N249" i="177"/>
  <c r="I99" i="170"/>
  <c r="S43" i="181"/>
  <c r="B469" i="169"/>
  <c r="B223" i="169"/>
  <c r="J222" i="167"/>
  <c r="L12" i="150"/>
  <c r="G123" i="157"/>
  <c r="J67" i="170"/>
  <c r="J522" i="169"/>
  <c r="J136" i="164"/>
  <c r="V46" i="171"/>
  <c r="C265" i="167"/>
  <c r="N48" i="169"/>
  <c r="K422" i="173"/>
  <c r="AA88" i="178"/>
  <c r="S22" i="173"/>
  <c r="B198" i="169"/>
  <c r="W242" i="169"/>
  <c r="N546" i="166"/>
  <c r="J324" i="166"/>
  <c r="V466" i="181"/>
  <c r="J104" i="170"/>
  <c r="I134" i="176"/>
  <c r="V399" i="167"/>
  <c r="K47" i="170"/>
  <c r="L98" i="172"/>
  <c r="S324" i="173"/>
  <c r="N420" i="166"/>
  <c r="G93" i="178"/>
  <c r="K249" i="177"/>
  <c r="E77" i="170"/>
  <c r="K272" i="171"/>
  <c r="V120" i="169"/>
  <c r="J445" i="167"/>
  <c r="O371" i="157"/>
  <c r="G18" i="150"/>
  <c r="Q47" i="156"/>
  <c r="F244" i="173"/>
  <c r="W568" i="166"/>
  <c r="G599" i="177"/>
  <c r="K49" i="167"/>
  <c r="J70" i="164"/>
  <c r="N24" i="173"/>
  <c r="I59" i="164"/>
  <c r="K194" i="167"/>
  <c r="B440" i="173"/>
  <c r="V424" i="173"/>
  <c r="J11" i="168"/>
  <c r="Q128" i="156"/>
  <c r="J523" i="166"/>
  <c r="J222" i="171"/>
  <c r="AA14" i="174"/>
  <c r="F60" i="176"/>
  <c r="G545" i="177"/>
  <c r="V471" i="157"/>
  <c r="V65" i="166"/>
  <c r="L56" i="156"/>
  <c r="V167" i="173"/>
  <c r="O172" i="173"/>
  <c r="W268" i="167"/>
  <c r="N198" i="169"/>
  <c r="S242" i="157"/>
  <c r="G495" i="166"/>
  <c r="V441" i="157"/>
  <c r="B495" i="169"/>
  <c r="F23" i="167"/>
  <c r="G449" i="171"/>
  <c r="B544" i="171"/>
  <c r="G494" i="166"/>
  <c r="C470" i="167"/>
  <c r="G169" i="173"/>
  <c r="G294" i="166"/>
  <c r="K544" i="173"/>
  <c r="J79" i="168"/>
  <c r="K447" i="173"/>
  <c r="F91" i="164"/>
  <c r="W122" i="166"/>
  <c r="J348" i="173"/>
  <c r="C519" i="181"/>
  <c r="R548" i="171"/>
  <c r="G13" i="150"/>
  <c r="G16" i="169"/>
  <c r="K28" i="170"/>
  <c r="J545" i="166"/>
  <c r="B268" i="167"/>
  <c r="G346" i="166"/>
  <c r="J74" i="166"/>
  <c r="O68" i="169"/>
  <c r="L18" i="170"/>
  <c r="K35" i="170"/>
  <c r="E123" i="172"/>
  <c r="B171" i="181"/>
  <c r="E93" i="170"/>
  <c r="B248" i="171"/>
  <c r="K149" i="171"/>
  <c r="R174" i="171"/>
  <c r="C574" i="169"/>
  <c r="G291" i="167"/>
  <c r="O471" i="166"/>
  <c r="K396" i="167"/>
  <c r="L13" i="176"/>
  <c r="K51" i="172"/>
  <c r="K441" i="157"/>
  <c r="F491" i="169"/>
  <c r="K269" i="167"/>
  <c r="F6" i="170"/>
  <c r="F121" i="170"/>
  <c r="B273" i="166"/>
  <c r="N195" i="171"/>
  <c r="C170" i="157"/>
  <c r="K26" i="170"/>
  <c r="G196" i="157"/>
  <c r="F98" i="167"/>
  <c r="K43" i="167"/>
  <c r="L96" i="172"/>
  <c r="J58" i="176"/>
  <c r="W123" i="177"/>
  <c r="I56" i="176"/>
  <c r="I25" i="172"/>
  <c r="O70" i="169"/>
  <c r="S446" i="167"/>
  <c r="V16" i="177"/>
  <c r="N196" i="173"/>
  <c r="J370" i="166"/>
  <c r="W371" i="166"/>
  <c r="J348" i="157"/>
  <c r="I29" i="170"/>
  <c r="L134" i="170"/>
  <c r="V91" i="157"/>
  <c r="S521" i="173"/>
  <c r="I125" i="172"/>
  <c r="I136" i="170"/>
  <c r="K21" i="177"/>
  <c r="E25" i="170"/>
  <c r="F30" i="176"/>
  <c r="N371" i="177"/>
  <c r="K521" i="173"/>
  <c r="V543" i="169"/>
  <c r="R444" i="171"/>
  <c r="G515" i="173"/>
  <c r="I58" i="168"/>
  <c r="F104" i="168"/>
  <c r="J349" i="167"/>
  <c r="N116" i="171"/>
  <c r="B244" i="157"/>
  <c r="K349" i="166"/>
  <c r="F366" i="166"/>
  <c r="N415" i="169"/>
  <c r="K172" i="171"/>
  <c r="F292" i="157"/>
  <c r="W173" i="177"/>
  <c r="J123" i="172"/>
  <c r="L64" i="156"/>
  <c r="J57" i="172"/>
  <c r="K491" i="157"/>
  <c r="R92" i="157"/>
  <c r="E52" i="164"/>
  <c r="J291" i="171"/>
  <c r="K67" i="164"/>
  <c r="S521" i="167"/>
  <c r="L47" i="170"/>
  <c r="B270" i="169"/>
  <c r="C565" i="166"/>
  <c r="J393" i="167"/>
  <c r="L146" i="174"/>
  <c r="AA11" i="156"/>
  <c r="K293" i="173"/>
  <c r="E90" i="172"/>
  <c r="J541" i="173"/>
  <c r="B240" i="167"/>
  <c r="I143" i="164"/>
  <c r="K549" i="157"/>
  <c r="L100" i="176"/>
  <c r="S191" i="166"/>
  <c r="O473" i="177"/>
  <c r="V223" i="171"/>
  <c r="F244" i="169"/>
  <c r="N565" i="167"/>
  <c r="B595" i="169"/>
  <c r="L130" i="182"/>
  <c r="V366" i="171"/>
  <c r="R97" i="177"/>
  <c r="B96" i="167"/>
  <c r="S366" i="173"/>
  <c r="G365" i="167"/>
  <c r="R68" i="169"/>
  <c r="W593" i="169"/>
  <c r="W97" i="171"/>
  <c r="N92" i="157"/>
  <c r="S373" i="157"/>
  <c r="K97" i="172"/>
  <c r="K39" i="170"/>
  <c r="S298" i="171"/>
  <c r="F134" i="168"/>
  <c r="V494" i="171"/>
  <c r="J123" i="164"/>
  <c r="W243" i="167"/>
  <c r="G142" i="166"/>
  <c r="J15" i="168"/>
  <c r="C273" i="169"/>
  <c r="R594" i="169"/>
  <c r="V472" i="166"/>
  <c r="B220" i="173"/>
  <c r="C218" i="177"/>
  <c r="R299" i="171"/>
  <c r="N296" i="167"/>
  <c r="V165" i="169"/>
  <c r="F27" i="164"/>
  <c r="L31" i="172"/>
  <c r="K88" i="168"/>
  <c r="O598" i="166"/>
  <c r="O94" i="173"/>
  <c r="W598" i="173"/>
  <c r="C223" i="173"/>
  <c r="L7" i="164"/>
  <c r="C368" i="167"/>
  <c r="F341" i="157"/>
  <c r="C195" i="169"/>
  <c r="N71" i="171"/>
  <c r="F90" i="167"/>
  <c r="G65" i="157"/>
  <c r="R490" i="177"/>
  <c r="C469" i="169"/>
  <c r="J266" i="167"/>
  <c r="C540" i="157"/>
  <c r="C117" i="166"/>
  <c r="W523" i="173"/>
  <c r="F298" i="157"/>
  <c r="J24" i="188"/>
  <c r="N45" i="157"/>
  <c r="W22" i="171"/>
  <c r="N319" i="167"/>
  <c r="R298" i="169"/>
  <c r="B545" i="157"/>
  <c r="N294" i="157"/>
  <c r="L16" i="168"/>
  <c r="E145" i="170"/>
  <c r="O216" i="166"/>
  <c r="B349" i="177"/>
  <c r="J53" i="164"/>
  <c r="C270" i="173"/>
  <c r="F348" i="167"/>
  <c r="L94" i="150"/>
  <c r="E132" i="170"/>
  <c r="G171" i="167"/>
  <c r="F499" i="173"/>
  <c r="C96" i="173"/>
  <c r="G318" i="157"/>
  <c r="B542" i="173"/>
  <c r="C592" i="167"/>
  <c r="AA148" i="174"/>
  <c r="B366" i="177"/>
  <c r="F540" i="167"/>
  <c r="V171" i="173"/>
  <c r="W292" i="166"/>
  <c r="Q27" i="174"/>
  <c r="S18" i="173"/>
  <c r="W198" i="166"/>
  <c r="S242" i="169"/>
  <c r="R124" i="171"/>
  <c r="K340" i="167"/>
  <c r="C119" i="157"/>
  <c r="S343" i="157"/>
  <c r="W48" i="171"/>
  <c r="W415" i="171"/>
  <c r="E43" i="168"/>
  <c r="K422" i="166"/>
  <c r="W196" i="166"/>
  <c r="W170" i="173"/>
  <c r="S344" i="169"/>
  <c r="K125" i="170"/>
  <c r="S324" i="166"/>
  <c r="N43" i="177"/>
  <c r="N395" i="169"/>
  <c r="F68" i="171"/>
  <c r="O474" i="166"/>
  <c r="J44" i="181"/>
  <c r="S48" i="166"/>
  <c r="B498" i="167"/>
  <c r="V66" i="166"/>
  <c r="F219" i="157"/>
  <c r="S445" i="169"/>
  <c r="G19" i="171"/>
  <c r="G468" i="171"/>
  <c r="O243" i="171"/>
  <c r="O395" i="167"/>
  <c r="K80" i="180"/>
  <c r="V121" i="174"/>
  <c r="F84" i="176"/>
  <c r="G42" i="167"/>
  <c r="G468" i="173"/>
  <c r="W270" i="169"/>
  <c r="J14" i="164"/>
  <c r="O345" i="166"/>
  <c r="G74" i="173"/>
  <c r="R372" i="169"/>
  <c r="V17" i="174"/>
  <c r="J269" i="177"/>
  <c r="O545" i="181"/>
  <c r="W73" i="157"/>
  <c r="C543" i="171"/>
  <c r="I37" i="172"/>
  <c r="W265" i="171"/>
  <c r="R116" i="171"/>
  <c r="J470" i="171"/>
  <c r="O198" i="166"/>
  <c r="Q53" i="150"/>
  <c r="W120" i="167"/>
  <c r="O291" i="171"/>
  <c r="R324" i="171"/>
  <c r="S295" i="171"/>
  <c r="E8" i="168"/>
  <c r="R597" i="171"/>
  <c r="K471" i="185"/>
  <c r="K124" i="172"/>
  <c r="C344" i="166"/>
  <c r="J248" i="169"/>
  <c r="E61" i="172"/>
  <c r="L16" i="176"/>
  <c r="V244" i="166"/>
  <c r="J98" i="180"/>
  <c r="N218" i="166"/>
  <c r="O343" i="166"/>
  <c r="F16" i="166"/>
  <c r="G448" i="169"/>
  <c r="F73" i="177"/>
  <c r="B142" i="169"/>
  <c r="G72" i="171"/>
  <c r="C365" i="157"/>
  <c r="G594" i="167"/>
  <c r="V122" i="157"/>
  <c r="F115" i="169"/>
  <c r="F117" i="167"/>
  <c r="W544" i="173"/>
  <c r="S20" i="157"/>
  <c r="V316" i="169"/>
  <c r="K35" i="168"/>
  <c r="Q92" i="150"/>
  <c r="S547" i="166"/>
  <c r="L14" i="188"/>
  <c r="E133" i="170"/>
  <c r="F240" i="169"/>
  <c r="G321" i="157"/>
  <c r="V269" i="157"/>
  <c r="N569" i="173"/>
  <c r="F565" i="169"/>
  <c r="F215" i="166"/>
  <c r="V546" i="169"/>
  <c r="E50" i="164"/>
  <c r="F42" i="170"/>
  <c r="J95" i="157"/>
  <c r="O497" i="177"/>
  <c r="O222" i="167"/>
  <c r="F65" i="169"/>
  <c r="I25" i="164"/>
  <c r="C398" i="167"/>
  <c r="V216" i="173"/>
  <c r="O121" i="169"/>
  <c r="B470" i="157"/>
  <c r="R220" i="173"/>
  <c r="V69" i="173"/>
  <c r="B422" i="171"/>
  <c r="L108" i="174"/>
  <c r="N367" i="171"/>
  <c r="O170" i="166"/>
  <c r="W195" i="157"/>
  <c r="F140" i="172"/>
  <c r="S219" i="157"/>
  <c r="F79" i="168"/>
  <c r="B299" i="166"/>
  <c r="G421" i="177"/>
  <c r="B244" i="171"/>
  <c r="F140" i="167"/>
  <c r="J198" i="157"/>
  <c r="R21" i="157"/>
  <c r="J56" i="164"/>
  <c r="R345" i="169"/>
  <c r="B248" i="166"/>
  <c r="O517" i="169"/>
  <c r="E62" i="127"/>
  <c r="O418" i="157"/>
  <c r="F34" i="164"/>
  <c r="V474" i="167"/>
  <c r="S192" i="167"/>
  <c r="C48" i="173"/>
  <c r="J142" i="164"/>
  <c r="F424" i="171"/>
  <c r="B45" i="157"/>
  <c r="G473" i="157"/>
  <c r="L56" i="170"/>
  <c r="E27" i="170"/>
  <c r="R218" i="157"/>
  <c r="R242" i="167"/>
  <c r="C570" i="169"/>
  <c r="F10" i="168"/>
  <c r="C321" i="166"/>
  <c r="F145" i="164"/>
  <c r="W122" i="167"/>
  <c r="N245" i="167"/>
  <c r="B247" i="169"/>
  <c r="C249" i="169"/>
  <c r="C273" i="157"/>
  <c r="S293" i="166"/>
  <c r="F347" i="169"/>
  <c r="F45" i="169"/>
  <c r="L89" i="168"/>
  <c r="I137" i="168"/>
  <c r="J23" i="166"/>
  <c r="G130" i="156"/>
  <c r="J421" i="157"/>
  <c r="B19" i="157"/>
  <c r="S471" i="169"/>
  <c r="C243" i="166"/>
  <c r="C266" i="167"/>
  <c r="G346" i="167"/>
  <c r="C491" i="167"/>
  <c r="G299" i="173"/>
  <c r="F320" i="173"/>
  <c r="G295" i="167"/>
  <c r="N492" i="177"/>
  <c r="C294" i="171"/>
  <c r="O367" i="157"/>
  <c r="V549" i="169"/>
  <c r="S549" i="166"/>
  <c r="I101" i="168"/>
  <c r="R248" i="167"/>
  <c r="W449" i="171"/>
  <c r="L133" i="170"/>
  <c r="K86" i="170"/>
  <c r="B74" i="167"/>
  <c r="V110" i="156"/>
  <c r="B524" i="157"/>
  <c r="O392" i="171"/>
  <c r="O569" i="171"/>
  <c r="J8" i="170"/>
  <c r="I55" i="176"/>
  <c r="N541" i="171"/>
  <c r="G168" i="167"/>
  <c r="B217" i="166"/>
  <c r="J119" i="172"/>
  <c r="B598" i="167"/>
  <c r="N445" i="173"/>
  <c r="C18" i="166"/>
  <c r="R147" i="167"/>
  <c r="W441" i="166"/>
  <c r="F57" i="127"/>
  <c r="W223" i="166"/>
  <c r="W346" i="167"/>
  <c r="G549" i="169"/>
  <c r="K523" i="171"/>
  <c r="W541" i="166"/>
  <c r="G293" i="166"/>
  <c r="S67" i="166"/>
  <c r="R540" i="169"/>
  <c r="W168" i="157"/>
  <c r="S170" i="157"/>
  <c r="L74" i="170"/>
  <c r="W145" i="157"/>
  <c r="F241" i="169"/>
  <c r="N596" i="169"/>
  <c r="E68" i="127"/>
  <c r="V270" i="169"/>
  <c r="R398" i="157"/>
  <c r="V573" i="166"/>
  <c r="R215" i="157"/>
  <c r="B496" i="171"/>
  <c r="L49" i="164"/>
  <c r="N473" i="169"/>
  <c r="AA150" i="150"/>
  <c r="V497" i="173"/>
  <c r="V518" i="173"/>
  <c r="G497" i="157"/>
  <c r="F420" i="173"/>
  <c r="V268" i="167"/>
  <c r="L103" i="170"/>
  <c r="S92" i="171"/>
  <c r="K521" i="157"/>
  <c r="R469" i="167"/>
  <c r="G121" i="171"/>
  <c r="K136" i="172"/>
  <c r="C391" i="157"/>
  <c r="O46" i="167"/>
  <c r="O421" i="166"/>
  <c r="F347" i="167"/>
  <c r="K596" i="167"/>
  <c r="L129" i="184"/>
  <c r="O316" i="157"/>
  <c r="B45" i="169"/>
  <c r="O272" i="157"/>
  <c r="L122" i="168"/>
  <c r="F195" i="171"/>
  <c r="J119" i="176"/>
  <c r="B168" i="173"/>
  <c r="V66" i="156"/>
  <c r="F266" i="171"/>
  <c r="L36" i="172"/>
  <c r="Q146" i="156"/>
  <c r="O69" i="173"/>
  <c r="AA50" i="150"/>
  <c r="N367" i="169"/>
  <c r="O518" i="167"/>
  <c r="J395" i="173"/>
  <c r="F95" i="167"/>
  <c r="S42" i="166"/>
  <c r="K15" i="172"/>
  <c r="F392" i="167"/>
  <c r="K547" i="167"/>
  <c r="N369" i="166"/>
  <c r="C523" i="167"/>
  <c r="O324" i="157"/>
  <c r="C43" i="166"/>
  <c r="S446" i="166"/>
  <c r="L89" i="156"/>
  <c r="J318" i="173"/>
  <c r="L126" i="150"/>
  <c r="R574" i="166"/>
  <c r="E75" i="168"/>
  <c r="K374" i="166"/>
  <c r="J103" i="164"/>
  <c r="R47" i="157"/>
  <c r="O66" i="166"/>
  <c r="B492" i="167"/>
  <c r="I65" i="170"/>
  <c r="Q72" i="174"/>
  <c r="O48" i="169"/>
  <c r="K174" i="169"/>
  <c r="R90" i="181"/>
  <c r="V599" i="171"/>
  <c r="F89" i="127"/>
  <c r="L93" i="176"/>
  <c r="F72" i="167"/>
  <c r="W245" i="157"/>
  <c r="V373" i="181"/>
  <c r="N97" i="157"/>
  <c r="R323" i="169"/>
  <c r="N518" i="167"/>
  <c r="K520" i="171"/>
  <c r="O70" i="177"/>
  <c r="S40" i="173"/>
  <c r="L121" i="172"/>
  <c r="C372" i="157"/>
  <c r="S174" i="177"/>
  <c r="N71" i="167"/>
  <c r="R245" i="169"/>
  <c r="W273" i="173"/>
  <c r="K273" i="169"/>
  <c r="R196" i="171"/>
  <c r="I26" i="176"/>
  <c r="S16" i="171"/>
  <c r="I77" i="170"/>
  <c r="B99" i="171"/>
  <c r="W198" i="167"/>
  <c r="L82" i="172"/>
  <c r="E101" i="168"/>
  <c r="V45" i="171"/>
  <c r="F419" i="177"/>
  <c r="B170" i="171"/>
  <c r="V195" i="171"/>
  <c r="W318" i="157"/>
  <c r="N197" i="169"/>
  <c r="F342" i="181"/>
  <c r="J471" i="167"/>
  <c r="E103" i="176"/>
  <c r="C123" i="173"/>
  <c r="C219" i="157"/>
  <c r="J499" i="157"/>
  <c r="V549" i="166"/>
  <c r="J299" i="169"/>
  <c r="J515" i="166"/>
  <c r="G266" i="171"/>
  <c r="K121" i="167"/>
  <c r="S397" i="173"/>
  <c r="L45" i="150"/>
  <c r="W566" i="171"/>
  <c r="K67" i="173"/>
  <c r="N243" i="169"/>
  <c r="L66" i="176"/>
  <c r="C142" i="169"/>
  <c r="J292" i="173"/>
  <c r="I9" i="184"/>
  <c r="G41" i="169"/>
  <c r="J340" i="166"/>
  <c r="J569" i="169"/>
  <c r="R194" i="169"/>
  <c r="R292" i="157"/>
  <c r="J271" i="166"/>
  <c r="AA72" i="156"/>
  <c r="N444" i="167"/>
  <c r="J101" i="164"/>
  <c r="V15" i="157"/>
  <c r="L18" i="156"/>
  <c r="W193" i="167"/>
  <c r="K111" i="176"/>
  <c r="K106" i="168"/>
  <c r="R348" i="166"/>
  <c r="J473" i="171"/>
  <c r="O542" i="169"/>
  <c r="J21" i="157"/>
  <c r="J319" i="171"/>
  <c r="O496" i="173"/>
  <c r="J149" i="164"/>
  <c r="S520" i="157"/>
  <c r="V196" i="171"/>
  <c r="O571" i="166"/>
  <c r="W549" i="169"/>
  <c r="K117" i="169"/>
  <c r="B94" i="171"/>
  <c r="J497" i="167"/>
  <c r="N297" i="177"/>
  <c r="R448" i="171"/>
  <c r="B568" i="173"/>
  <c r="F76" i="168"/>
  <c r="C493" i="173"/>
  <c r="G73" i="177"/>
  <c r="F36" i="127"/>
  <c r="V471" i="169"/>
  <c r="S517" i="169"/>
  <c r="J519" i="167"/>
  <c r="K46" i="171"/>
  <c r="F124" i="177"/>
  <c r="S240" i="169"/>
  <c r="E26" i="180"/>
  <c r="C245" i="166"/>
  <c r="S444" i="167"/>
  <c r="J70" i="173"/>
  <c r="W547" i="166"/>
  <c r="F94" i="127"/>
  <c r="W444" i="173"/>
  <c r="G108" i="150"/>
  <c r="F317" i="177"/>
  <c r="W548" i="173"/>
  <c r="G442" i="167"/>
  <c r="G324" i="166"/>
  <c r="W591" i="169"/>
  <c r="S22" i="166"/>
  <c r="G192" i="173"/>
  <c r="F48" i="169"/>
  <c r="R498" i="167"/>
  <c r="F34" i="168"/>
  <c r="S494" i="157"/>
  <c r="C217" i="167"/>
  <c r="F298" i="181"/>
  <c r="R268" i="167"/>
  <c r="O168" i="167"/>
  <c r="V593" i="171"/>
  <c r="S247" i="171"/>
  <c r="K423" i="173"/>
  <c r="B223" i="171"/>
  <c r="R142" i="167"/>
  <c r="J248" i="166"/>
  <c r="J29" i="170"/>
  <c r="O42" i="181"/>
  <c r="O448" i="173"/>
  <c r="V448" i="169"/>
  <c r="K244" i="171"/>
  <c r="V190" i="177"/>
  <c r="O397" i="177"/>
  <c r="K395" i="171"/>
  <c r="R372" i="185"/>
  <c r="V324" i="167"/>
  <c r="W591" i="171"/>
  <c r="C118" i="173"/>
  <c r="E97" i="127"/>
  <c r="F248" i="157"/>
  <c r="L76" i="172"/>
  <c r="K247" i="157"/>
  <c r="K367" i="171"/>
  <c r="V323" i="166"/>
  <c r="S191" i="181"/>
  <c r="F8" i="168"/>
  <c r="B418" i="171"/>
  <c r="S543" i="169"/>
  <c r="F591" i="157"/>
  <c r="B67" i="173"/>
  <c r="F136" i="164"/>
  <c r="C196" i="167"/>
  <c r="N266" i="181"/>
  <c r="K15" i="170"/>
  <c r="K593" i="177"/>
  <c r="S591" i="167"/>
  <c r="O122" i="157"/>
  <c r="O315" i="173"/>
  <c r="G118" i="171"/>
  <c r="F224" i="169"/>
  <c r="K242" i="171"/>
  <c r="J274" i="169"/>
  <c r="V594" i="157"/>
  <c r="V523" i="169"/>
  <c r="G271" i="171"/>
  <c r="B320" i="171"/>
  <c r="J147" i="167"/>
  <c r="C196" i="177"/>
  <c r="E16" i="172"/>
  <c r="R491" i="173"/>
  <c r="O494" i="157"/>
  <c r="F141" i="177"/>
  <c r="R448" i="166"/>
  <c r="O516" i="177"/>
  <c r="F23" i="168"/>
  <c r="N144" i="167"/>
  <c r="B346" i="171"/>
  <c r="V492" i="177"/>
  <c r="S423" i="169"/>
  <c r="V572" i="171"/>
  <c r="O543" i="181"/>
  <c r="W472" i="167"/>
  <c r="B520" i="171"/>
  <c r="K490" i="167"/>
  <c r="S273" i="171"/>
  <c r="N521" i="157"/>
  <c r="F216" i="177"/>
  <c r="K27" i="168"/>
  <c r="N96" i="169"/>
  <c r="B217" i="157"/>
  <c r="K566" i="169"/>
  <c r="N149" i="177"/>
  <c r="J141" i="164"/>
  <c r="N244" i="171"/>
  <c r="N369" i="169"/>
  <c r="W522" i="166"/>
  <c r="K243" i="167"/>
  <c r="V92" i="177"/>
  <c r="AA7" i="178"/>
  <c r="G149" i="169"/>
  <c r="V598" i="171"/>
  <c r="E6" i="176"/>
  <c r="K101" i="170"/>
  <c r="N417" i="171"/>
  <c r="B498" i="157"/>
  <c r="N291" i="177"/>
  <c r="O368" i="157"/>
  <c r="J568" i="173"/>
  <c r="N524" i="157"/>
  <c r="V216" i="167"/>
  <c r="J49" i="172"/>
  <c r="V265" i="171"/>
  <c r="W297" i="169"/>
  <c r="V53" i="150"/>
  <c r="F340" i="167"/>
  <c r="C394" i="166"/>
  <c r="F319" i="177"/>
  <c r="F41" i="173"/>
  <c r="R95" i="171"/>
  <c r="F366" i="167"/>
  <c r="F171" i="171"/>
  <c r="O449" i="169"/>
  <c r="G115" i="169"/>
  <c r="V18" i="157"/>
  <c r="I42" i="164"/>
  <c r="I67" i="164"/>
  <c r="E99" i="172"/>
  <c r="S122" i="167"/>
  <c r="V249" i="171"/>
  <c r="K495" i="171"/>
  <c r="V218" i="167"/>
  <c r="F115" i="170"/>
  <c r="B296" i="157"/>
  <c r="J122" i="169"/>
  <c r="K114" i="168"/>
  <c r="V470" i="167"/>
  <c r="F295" i="157"/>
  <c r="R522" i="171"/>
  <c r="N41" i="185"/>
  <c r="R24" i="173"/>
  <c r="R120" i="171"/>
  <c r="K130" i="180"/>
  <c r="K96" i="172"/>
  <c r="R217" i="171"/>
  <c r="I126" i="164"/>
  <c r="W245" i="166"/>
  <c r="W366" i="157"/>
  <c r="E107" i="168"/>
  <c r="K569" i="166"/>
  <c r="C591" i="157"/>
  <c r="E82" i="172"/>
  <c r="G215" i="171"/>
  <c r="J167" i="185"/>
  <c r="S70" i="177"/>
  <c r="B22" i="167"/>
  <c r="K97" i="180"/>
  <c r="W498" i="167"/>
  <c r="K34" i="176"/>
  <c r="L23" i="168"/>
  <c r="V445" i="171"/>
  <c r="O42" i="171"/>
  <c r="O595" i="157"/>
  <c r="G272" i="167"/>
  <c r="F519" i="171"/>
  <c r="AA91" i="174"/>
  <c r="F396" i="157"/>
  <c r="N216" i="169"/>
  <c r="R320" i="173"/>
  <c r="G48" i="173"/>
  <c r="AA7" i="150"/>
  <c r="K248" i="169"/>
  <c r="G173" i="181"/>
  <c r="J141" i="172"/>
  <c r="R245" i="177"/>
  <c r="R216" i="171"/>
  <c r="G269" i="171"/>
  <c r="I83" i="168"/>
  <c r="E59" i="176"/>
  <c r="B498" i="169"/>
  <c r="F570" i="177"/>
  <c r="B517" i="171"/>
  <c r="F74" i="164"/>
  <c r="F116" i="171"/>
  <c r="N292" i="157"/>
  <c r="Q26" i="156"/>
  <c r="L61" i="176"/>
  <c r="R415" i="171"/>
  <c r="G170" i="181"/>
  <c r="R449" i="177"/>
  <c r="G49" i="169"/>
  <c r="R198" i="171"/>
  <c r="F499" i="169"/>
  <c r="W292" i="173"/>
  <c r="AA88" i="150"/>
  <c r="O198" i="177"/>
  <c r="L103" i="172"/>
  <c r="F43" i="171"/>
  <c r="C144" i="177"/>
  <c r="K592" i="167"/>
  <c r="V272" i="171"/>
  <c r="R217" i="157"/>
  <c r="K570" i="157"/>
  <c r="O191" i="169"/>
  <c r="C324" i="167"/>
  <c r="W91" i="169"/>
  <c r="C315" i="157"/>
  <c r="G394" i="157"/>
  <c r="Q56" i="150"/>
  <c r="O524" i="173"/>
  <c r="C494" i="171"/>
  <c r="N170" i="167"/>
  <c r="J62" i="164"/>
  <c r="N471" i="171"/>
  <c r="J6" i="164"/>
  <c r="F469" i="157"/>
  <c r="N595" i="169"/>
  <c r="E148" i="170"/>
  <c r="V321" i="173"/>
  <c r="B520" i="157"/>
  <c r="L85" i="170"/>
  <c r="O465" i="166"/>
  <c r="J28" i="164"/>
  <c r="C368" i="173"/>
  <c r="S124" i="177"/>
  <c r="K65" i="164"/>
  <c r="E57" i="170"/>
  <c r="R516" i="166"/>
  <c r="W122" i="157"/>
  <c r="J467" i="166"/>
  <c r="G198" i="173"/>
  <c r="AA105" i="156"/>
  <c r="J323" i="169"/>
  <c r="W67" i="157"/>
  <c r="F341" i="177"/>
  <c r="J341" i="177"/>
  <c r="N495" i="177"/>
  <c r="J243" i="171"/>
  <c r="K47" i="169"/>
  <c r="S268" i="157"/>
  <c r="G421" i="166"/>
  <c r="B522" i="166"/>
  <c r="J470" i="169"/>
  <c r="J397" i="169"/>
  <c r="C91" i="173"/>
  <c r="B316" i="171"/>
  <c r="L34" i="164"/>
  <c r="F67" i="164"/>
  <c r="AA71" i="182"/>
  <c r="E57" i="168"/>
  <c r="J543" i="157"/>
  <c r="N267" i="171"/>
  <c r="G394" i="171"/>
  <c r="G148" i="166"/>
  <c r="J71" i="168"/>
  <c r="S569" i="167"/>
  <c r="Q142" i="150"/>
  <c r="O174" i="171"/>
  <c r="L68" i="156"/>
  <c r="S322" i="171"/>
  <c r="C49" i="169"/>
  <c r="K519" i="166"/>
  <c r="R292" i="177"/>
  <c r="J595" i="157"/>
  <c r="N594" i="171"/>
  <c r="G128" i="150"/>
  <c r="N593" i="157"/>
  <c r="V393" i="166"/>
  <c r="W143" i="157"/>
  <c r="C394" i="169"/>
  <c r="W590" i="157"/>
  <c r="S440" i="167"/>
  <c r="N499" i="167"/>
  <c r="N98" i="173"/>
  <c r="R322" i="166"/>
  <c r="F465" i="173"/>
  <c r="S544" i="166"/>
  <c r="K140" i="171"/>
  <c r="W372" i="157"/>
  <c r="E39" i="127"/>
  <c r="I76" i="170"/>
  <c r="N594" i="157"/>
  <c r="G499" i="166"/>
  <c r="O45" i="157"/>
  <c r="E122" i="176"/>
  <c r="F93" i="170"/>
  <c r="N91" i="169"/>
  <c r="W296" i="169"/>
  <c r="J37" i="164"/>
  <c r="G193" i="157"/>
  <c r="W123" i="166"/>
  <c r="B341" i="171"/>
  <c r="G95" i="169"/>
  <c r="O273" i="167"/>
  <c r="F449" i="166"/>
  <c r="C368" i="169"/>
  <c r="O449" i="173"/>
  <c r="O465" i="171"/>
  <c r="F172" i="181"/>
  <c r="G394" i="169"/>
  <c r="V42" i="157"/>
  <c r="C48" i="157"/>
  <c r="I54" i="176"/>
  <c r="K220" i="171"/>
  <c r="E120" i="172"/>
  <c r="F245" i="167"/>
  <c r="K291" i="167"/>
  <c r="C318" i="166"/>
  <c r="R541" i="169"/>
  <c r="F421" i="173"/>
  <c r="F96" i="169"/>
  <c r="C23" i="169"/>
  <c r="F369" i="157"/>
  <c r="B424" i="167"/>
  <c r="V344" i="167"/>
  <c r="E127" i="164"/>
  <c r="J345" i="167"/>
  <c r="N49" i="167"/>
  <c r="B416" i="157"/>
  <c r="O319" i="173"/>
  <c r="C166" i="177"/>
  <c r="B398" i="166"/>
  <c r="K55" i="170"/>
  <c r="O18" i="171"/>
  <c r="B143" i="166"/>
  <c r="AA149" i="150"/>
  <c r="F547" i="157"/>
  <c r="N169" i="171"/>
  <c r="N492" i="171"/>
  <c r="V170" i="166"/>
  <c r="J6" i="170"/>
  <c r="F15" i="177"/>
  <c r="F292" i="166"/>
  <c r="K165" i="171"/>
  <c r="N141" i="167"/>
  <c r="V12" i="150"/>
  <c r="B168" i="167"/>
  <c r="J344" i="157"/>
  <c r="F167" i="166"/>
  <c r="R374" i="171"/>
  <c r="E113" i="170"/>
  <c r="K495" i="166"/>
  <c r="B316" i="157"/>
  <c r="C249" i="157"/>
  <c r="W569" i="169"/>
  <c r="S149" i="171"/>
  <c r="B70" i="167"/>
  <c r="V370" i="157"/>
  <c r="F31" i="168"/>
  <c r="E50" i="168"/>
  <c r="K366" i="169"/>
  <c r="R472" i="173"/>
  <c r="AA111" i="174"/>
  <c r="W71" i="171"/>
  <c r="E78" i="172"/>
  <c r="V596" i="169"/>
  <c r="F67" i="167"/>
  <c r="N371" i="157"/>
  <c r="F48" i="180"/>
  <c r="B24" i="173"/>
  <c r="W494" i="169"/>
  <c r="S174" i="166"/>
  <c r="B522" i="169"/>
  <c r="G393" i="157"/>
  <c r="K219" i="173"/>
  <c r="B573" i="167"/>
  <c r="W496" i="166"/>
  <c r="G103" i="156"/>
  <c r="W517" i="157"/>
  <c r="V103" i="156"/>
  <c r="J149" i="166"/>
  <c r="N91" i="166"/>
  <c r="O548" i="173"/>
  <c r="W474" i="167"/>
  <c r="N341" i="157"/>
  <c r="J43" i="170"/>
  <c r="K173" i="166"/>
  <c r="G269" i="173"/>
  <c r="W166" i="157"/>
  <c r="V142" i="177"/>
  <c r="N391" i="157"/>
  <c r="F99" i="127"/>
  <c r="V343" i="157"/>
  <c r="W465" i="157"/>
  <c r="C165" i="167"/>
  <c r="W221" i="169"/>
  <c r="C399" i="169"/>
  <c r="V242" i="177"/>
  <c r="S347" i="157"/>
  <c r="N365" i="167"/>
  <c r="K490" i="169"/>
  <c r="S542" i="173"/>
  <c r="C296" i="166"/>
  <c r="R92" i="166"/>
  <c r="C241" i="157"/>
  <c r="B319" i="169"/>
  <c r="J318" i="181"/>
  <c r="O318" i="157"/>
  <c r="Q147" i="156"/>
  <c r="O149" i="177"/>
  <c r="W323" i="157"/>
  <c r="S597" i="181"/>
  <c r="J568" i="169"/>
  <c r="N274" i="166"/>
  <c r="G545" i="166"/>
  <c r="F592" i="166"/>
  <c r="F76" i="176"/>
  <c r="K89" i="164"/>
  <c r="G344" i="177"/>
  <c r="V91" i="166"/>
  <c r="F223" i="171"/>
  <c r="O422" i="167"/>
  <c r="J371" i="171"/>
  <c r="F13" i="170"/>
  <c r="G74" i="169"/>
  <c r="F173" i="157"/>
  <c r="R548" i="166"/>
  <c r="Q30" i="182"/>
  <c r="V568" i="167"/>
  <c r="G10" i="178"/>
  <c r="B317" i="171"/>
  <c r="L85" i="164"/>
  <c r="G422" i="173"/>
  <c r="W94" i="166"/>
  <c r="C72" i="173"/>
  <c r="N48" i="177"/>
  <c r="W519" i="167"/>
  <c r="G96" i="157"/>
  <c r="S599" i="171"/>
  <c r="W594" i="157"/>
  <c r="B121" i="166"/>
  <c r="J199" i="171"/>
  <c r="G7" i="150"/>
  <c r="R195" i="169"/>
  <c r="V572" i="177"/>
  <c r="O222" i="169"/>
  <c r="R369" i="171"/>
  <c r="G145" i="174"/>
  <c r="E32" i="172"/>
  <c r="G148" i="171"/>
  <c r="R465" i="169"/>
  <c r="W90" i="169"/>
  <c r="F217" i="171"/>
  <c r="G393" i="166"/>
  <c r="B590" i="167"/>
  <c r="W222" i="169"/>
  <c r="V30" i="156"/>
  <c r="K103" i="170"/>
  <c r="R98" i="171"/>
  <c r="N317" i="166"/>
  <c r="N93" i="167"/>
  <c r="W468" i="177"/>
  <c r="I148" i="176"/>
  <c r="R124" i="167"/>
  <c r="K242" i="181"/>
  <c r="K37" i="168"/>
  <c r="J144" i="171"/>
  <c r="F9" i="170"/>
  <c r="W516" i="166"/>
  <c r="K298" i="173"/>
  <c r="B24" i="171"/>
  <c r="J394" i="177"/>
  <c r="F22" i="177"/>
  <c r="S348" i="181"/>
  <c r="O42" i="167"/>
  <c r="I83" i="180"/>
  <c r="B449" i="171"/>
  <c r="S447" i="157"/>
  <c r="O571" i="157"/>
  <c r="O44" i="173"/>
  <c r="F144" i="171"/>
  <c r="B18" i="173"/>
  <c r="F196" i="167"/>
  <c r="G116" i="169"/>
  <c r="W347" i="173"/>
  <c r="O196" i="167"/>
  <c r="B220" i="157"/>
  <c r="W544" i="166"/>
  <c r="F98" i="172"/>
  <c r="L123" i="156"/>
  <c r="O72" i="169"/>
  <c r="K20" i="172"/>
  <c r="L45" i="156"/>
  <c r="R196" i="157"/>
  <c r="K90" i="169"/>
  <c r="F71" i="157"/>
  <c r="F62" i="127"/>
  <c r="F133" i="170"/>
  <c r="L53" i="164"/>
  <c r="J30" i="164"/>
  <c r="R322" i="171"/>
  <c r="S323" i="171"/>
  <c r="S346" i="173"/>
  <c r="F299" i="169"/>
  <c r="I148" i="168"/>
  <c r="F544" i="171"/>
  <c r="C299" i="171"/>
  <c r="I11" i="170"/>
  <c r="L108" i="178"/>
  <c r="G168" i="157"/>
  <c r="B173" i="167"/>
  <c r="O215" i="171"/>
  <c r="B421" i="157"/>
  <c r="V125" i="156"/>
  <c r="G170" i="173"/>
  <c r="K64" i="164"/>
  <c r="B147" i="173"/>
  <c r="G50" i="150"/>
  <c r="B266" i="157"/>
  <c r="E42" i="170"/>
  <c r="W394" i="157"/>
  <c r="F22" i="127"/>
  <c r="S369" i="181"/>
  <c r="R547" i="173"/>
  <c r="C147" i="181"/>
  <c r="G570" i="166"/>
  <c r="G223" i="171"/>
  <c r="F198" i="177"/>
  <c r="C597" i="171"/>
  <c r="V419" i="169"/>
  <c r="K6" i="168"/>
  <c r="R223" i="167"/>
  <c r="K222" i="173"/>
  <c r="C349" i="166"/>
  <c r="N99" i="167"/>
  <c r="B549" i="157"/>
  <c r="W265" i="181"/>
  <c r="S518" i="166"/>
  <c r="K271" i="169"/>
  <c r="E90" i="180"/>
  <c r="AA28" i="150"/>
  <c r="E77" i="127"/>
  <c r="J468" i="157"/>
  <c r="F66" i="157"/>
  <c r="K25" i="176"/>
  <c r="O68" i="157"/>
  <c r="K116" i="167"/>
  <c r="N542" i="171"/>
  <c r="I71" i="168"/>
  <c r="S466" i="169"/>
  <c r="W40" i="166"/>
  <c r="C40" i="166"/>
  <c r="W397" i="167"/>
  <c r="O420" i="173"/>
  <c r="R21" i="171"/>
  <c r="B497" i="166"/>
  <c r="F315" i="169"/>
  <c r="K92" i="181"/>
  <c r="B566" i="157"/>
  <c r="J86" i="172"/>
  <c r="V343" i="167"/>
  <c r="R570" i="157"/>
  <c r="F40" i="169"/>
  <c r="O18" i="166"/>
  <c r="C444" i="167"/>
  <c r="B99" i="167"/>
  <c r="J75" i="164"/>
  <c r="J105" i="184"/>
  <c r="O223" i="157"/>
  <c r="K299" i="157"/>
  <c r="N346" i="171"/>
  <c r="O224" i="166"/>
  <c r="B390" i="169"/>
  <c r="W345" i="157"/>
  <c r="F173" i="173"/>
  <c r="S72" i="173"/>
  <c r="K71" i="164"/>
  <c r="G43" i="166"/>
  <c r="O344" i="177"/>
  <c r="S368" i="166"/>
  <c r="K594" i="169"/>
  <c r="R594" i="167"/>
  <c r="C319" i="157"/>
  <c r="J9" i="184"/>
  <c r="E36" i="180"/>
  <c r="E88" i="180"/>
  <c r="C116" i="171"/>
  <c r="L131" i="172"/>
  <c r="V417" i="169"/>
  <c r="F192" i="169"/>
  <c r="L46" i="168"/>
  <c r="J499" i="167"/>
  <c r="E64" i="176"/>
  <c r="F494" i="171"/>
  <c r="C493" i="167"/>
  <c r="B123" i="171"/>
  <c r="G40" i="166"/>
  <c r="K98" i="157"/>
  <c r="K96" i="164"/>
  <c r="V195" i="169"/>
  <c r="F15" i="167"/>
  <c r="N267" i="157"/>
  <c r="O316" i="169"/>
  <c r="J346" i="169"/>
  <c r="S422" i="171"/>
  <c r="J524" i="166"/>
  <c r="V67" i="157"/>
  <c r="F119" i="168"/>
  <c r="S290" i="177"/>
  <c r="I111" i="170"/>
  <c r="F374" i="166"/>
  <c r="G146" i="173"/>
  <c r="C217" i="177"/>
  <c r="O445" i="157"/>
  <c r="J85" i="170"/>
  <c r="V46" i="156"/>
  <c r="S142" i="171"/>
  <c r="G340" i="166"/>
  <c r="O446" i="173"/>
  <c r="K124" i="164"/>
  <c r="S448" i="181"/>
  <c r="N43" i="157"/>
  <c r="O474" i="167"/>
  <c r="F43" i="176"/>
  <c r="L126" i="168"/>
  <c r="N472" i="171"/>
  <c r="R44" i="166"/>
  <c r="F349" i="171"/>
  <c r="J520" i="169"/>
  <c r="W90" i="171"/>
  <c r="C374" i="166"/>
  <c r="B195" i="167"/>
  <c r="AA151" i="150"/>
  <c r="K86" i="164"/>
  <c r="V66" i="150"/>
  <c r="O443" i="169"/>
  <c r="F30" i="164"/>
  <c r="S94" i="169"/>
  <c r="K446" i="173"/>
  <c r="K174" i="166"/>
  <c r="N196" i="167"/>
  <c r="V523" i="171"/>
  <c r="C171" i="166"/>
  <c r="J521" i="167"/>
  <c r="F418" i="177"/>
  <c r="K65" i="172"/>
  <c r="N491" i="166"/>
  <c r="K40" i="171"/>
  <c r="O19" i="169"/>
  <c r="N590" i="166"/>
  <c r="O71" i="169"/>
  <c r="O118" i="169"/>
  <c r="O542" i="173"/>
  <c r="N498" i="157"/>
  <c r="W190" i="157"/>
  <c r="Q74" i="156"/>
  <c r="K12" i="168"/>
  <c r="F121" i="166"/>
  <c r="S398" i="177"/>
  <c r="C420" i="171"/>
  <c r="R494" i="173"/>
  <c r="K41" i="172"/>
  <c r="G142" i="167"/>
  <c r="B547" i="157"/>
  <c r="B318" i="171"/>
  <c r="L132" i="156"/>
  <c r="C91" i="169"/>
  <c r="S321" i="181"/>
  <c r="L87" i="170"/>
  <c r="V88" i="174"/>
  <c r="G323" i="171"/>
  <c r="O121" i="157"/>
  <c r="V190" i="171"/>
  <c r="R572" i="169"/>
  <c r="S541" i="166"/>
  <c r="B46" i="173"/>
  <c r="K140" i="166"/>
  <c r="O119" i="171"/>
  <c r="AA70" i="156"/>
  <c r="R247" i="166"/>
  <c r="K421" i="157"/>
  <c r="B317" i="173"/>
  <c r="C168" i="169"/>
  <c r="F25" i="168"/>
  <c r="C248" i="166"/>
  <c r="O369" i="181"/>
  <c r="F274" i="169"/>
  <c r="L106" i="170"/>
  <c r="K113" i="172"/>
  <c r="B422" i="173"/>
  <c r="G28" i="156"/>
  <c r="F173" i="169"/>
  <c r="J18" i="172"/>
  <c r="W249" i="166"/>
  <c r="F124" i="167"/>
  <c r="C297" i="171"/>
  <c r="N422" i="185"/>
  <c r="R292" i="167"/>
  <c r="O92" i="169"/>
  <c r="R66" i="167"/>
  <c r="G421" i="171"/>
  <c r="W540" i="169"/>
  <c r="B342" i="171"/>
  <c r="N449" i="157"/>
  <c r="O190" i="173"/>
  <c r="C65" i="171"/>
  <c r="V151" i="156"/>
  <c r="N220" i="167"/>
  <c r="G516" i="166"/>
  <c r="W290" i="173"/>
  <c r="R73" i="166"/>
  <c r="V574" i="171"/>
  <c r="O192" i="157"/>
  <c r="N571" i="157"/>
  <c r="AA126" i="156"/>
  <c r="L144" i="172"/>
  <c r="L124" i="164"/>
  <c r="G549" i="166"/>
  <c r="K269" i="166"/>
  <c r="R272" i="157"/>
  <c r="I13" i="180"/>
  <c r="B545" i="169"/>
  <c r="S269" i="173"/>
  <c r="K87" i="170"/>
  <c r="N248" i="157"/>
  <c r="K110" i="176"/>
  <c r="N492" i="157"/>
  <c r="J349" i="177"/>
  <c r="S118" i="173"/>
  <c r="K75" i="164"/>
  <c r="C194" i="171"/>
  <c r="B596" i="167"/>
  <c r="W315" i="157"/>
  <c r="S246" i="173"/>
  <c r="G65" i="174"/>
  <c r="I125" i="168"/>
  <c r="G547" i="157"/>
  <c r="R547" i="167"/>
  <c r="J149" i="172"/>
  <c r="V274" i="167"/>
  <c r="W566" i="173"/>
  <c r="R417" i="166"/>
  <c r="V18" i="173"/>
  <c r="E83" i="127"/>
  <c r="F197" i="166"/>
  <c r="C349" i="169"/>
  <c r="K415" i="157"/>
  <c r="G97" i="171"/>
  <c r="O493" i="169"/>
  <c r="Q54" i="174"/>
  <c r="V165" i="157"/>
  <c r="F82" i="168"/>
  <c r="N246" i="166"/>
  <c r="G145" i="166"/>
  <c r="N569" i="169"/>
  <c r="J465" i="157"/>
  <c r="R347" i="157"/>
  <c r="S399" i="166"/>
  <c r="R594" i="166"/>
  <c r="W242" i="166"/>
  <c r="F542" i="169"/>
  <c r="J216" i="157"/>
  <c r="F420" i="166"/>
  <c r="R41" i="157"/>
  <c r="S399" i="167"/>
  <c r="E74" i="172"/>
  <c r="F49" i="166"/>
  <c r="E48" i="172"/>
  <c r="AA67" i="156"/>
  <c r="W218" i="177"/>
  <c r="O140" i="157"/>
  <c r="W298" i="157"/>
  <c r="J50" i="176"/>
  <c r="S597" i="167"/>
  <c r="J520" i="166"/>
  <c r="B99" i="169"/>
  <c r="N518" i="177"/>
  <c r="F38" i="170"/>
  <c r="O144" i="177"/>
  <c r="R194" i="167"/>
  <c r="V21" i="166"/>
  <c r="W240" i="166"/>
  <c r="F47" i="176"/>
  <c r="L23" i="176"/>
  <c r="B42" i="167"/>
  <c r="R248" i="173"/>
  <c r="V145" i="173"/>
  <c r="W121" i="169"/>
  <c r="J89" i="164"/>
  <c r="V91" i="150"/>
  <c r="F349" i="157"/>
  <c r="L140" i="170"/>
  <c r="J128" i="184"/>
  <c r="J65" i="171"/>
  <c r="N547" i="167"/>
  <c r="K349" i="167"/>
  <c r="J128" i="164"/>
  <c r="V416" i="157"/>
  <c r="V196" i="166"/>
  <c r="Q122" i="150"/>
  <c r="J110" i="172"/>
  <c r="F54" i="168"/>
  <c r="O92" i="173"/>
  <c r="B97" i="171"/>
  <c r="J190" i="166"/>
  <c r="V107" i="156"/>
  <c r="C570" i="157"/>
  <c r="F444" i="171"/>
  <c r="N196" i="171"/>
  <c r="J115" i="177"/>
  <c r="N148" i="169"/>
  <c r="F373" i="167"/>
  <c r="E110" i="164"/>
  <c r="F22" i="166"/>
  <c r="F67" i="166"/>
  <c r="V524" i="166"/>
  <c r="J14" i="176"/>
  <c r="O518" i="171"/>
  <c r="W566" i="157"/>
  <c r="G72" i="173"/>
  <c r="C194" i="169"/>
  <c r="G371" i="177"/>
  <c r="F593" i="169"/>
  <c r="J321" i="166"/>
  <c r="G97" i="169"/>
  <c r="V166" i="167"/>
  <c r="C222" i="157"/>
  <c r="G122" i="156"/>
  <c r="O340" i="157"/>
  <c r="R267" i="177"/>
  <c r="O469" i="171"/>
  <c r="I20" i="164"/>
  <c r="W394" i="169"/>
  <c r="C43" i="157"/>
  <c r="F321" i="157"/>
  <c r="B370" i="166"/>
  <c r="K91" i="169"/>
  <c r="S168" i="166"/>
  <c r="B499" i="157"/>
  <c r="J142" i="168"/>
  <c r="E41" i="127"/>
  <c r="O24" i="157"/>
  <c r="J566" i="157"/>
  <c r="C490" i="171"/>
  <c r="C96" i="167"/>
  <c r="V393" i="169"/>
  <c r="N220" i="169"/>
  <c r="R467" i="177"/>
  <c r="S391" i="169"/>
  <c r="F12" i="170"/>
  <c r="E56" i="164"/>
  <c r="J57" i="170"/>
  <c r="V199" i="173"/>
  <c r="S467" i="169"/>
  <c r="G315" i="166"/>
  <c r="F273" i="171"/>
  <c r="F416" i="157"/>
  <c r="C322" i="157"/>
  <c r="W521" i="177"/>
  <c r="F19" i="167"/>
  <c r="W474" i="173"/>
  <c r="S95" i="169"/>
  <c r="B416" i="167"/>
  <c r="K45" i="167"/>
  <c r="V74" i="169"/>
  <c r="G144" i="150"/>
  <c r="E13" i="168"/>
  <c r="W341" i="157"/>
  <c r="G18" i="166"/>
  <c r="N516" i="171"/>
  <c r="S449" i="166"/>
  <c r="C199" i="167"/>
  <c r="R348" i="169"/>
  <c r="V104" i="150"/>
  <c r="N194" i="173"/>
  <c r="V470" i="173"/>
  <c r="AA85" i="150"/>
  <c r="I32" i="172"/>
  <c r="I36" i="176"/>
  <c r="O591" i="169"/>
  <c r="E9" i="172"/>
  <c r="N224" i="169"/>
  <c r="G51" i="174"/>
  <c r="B566" i="167"/>
  <c r="B340" i="157"/>
  <c r="R198" i="157"/>
  <c r="L66" i="150"/>
  <c r="F399" i="177"/>
  <c r="G517" i="169"/>
  <c r="K193" i="173"/>
  <c r="L8" i="176"/>
  <c r="W395" i="181"/>
  <c r="G65" i="178"/>
  <c r="J33" i="184"/>
  <c r="F498" i="171"/>
  <c r="S422" i="167"/>
  <c r="J132" i="172"/>
  <c r="W42" i="173"/>
  <c r="R223" i="171"/>
  <c r="L127" i="172"/>
  <c r="J369" i="157"/>
  <c r="F241" i="167"/>
  <c r="R391" i="167"/>
  <c r="F324" i="173"/>
  <c r="R219" i="167"/>
  <c r="Q50" i="150"/>
  <c r="K47" i="171"/>
  <c r="V141" i="166"/>
  <c r="R91" i="169"/>
  <c r="K342" i="169"/>
  <c r="N218" i="177"/>
  <c r="C567" i="171"/>
  <c r="S68" i="166"/>
  <c r="R92" i="171"/>
  <c r="I13" i="172"/>
  <c r="I135" i="170"/>
  <c r="F467" i="157"/>
  <c r="F87" i="168"/>
  <c r="K91" i="166"/>
  <c r="O121" i="171"/>
  <c r="I99" i="168"/>
  <c r="S343" i="171"/>
  <c r="W366" i="177"/>
  <c r="S592" i="167"/>
  <c r="J22" i="167"/>
  <c r="R424" i="166"/>
  <c r="V348" i="157"/>
  <c r="B122" i="157"/>
  <c r="L95" i="172"/>
  <c r="W218" i="157"/>
  <c r="K12" i="164"/>
  <c r="W265" i="167"/>
  <c r="R246" i="169"/>
  <c r="O115" i="167"/>
  <c r="C468" i="157"/>
  <c r="F195" i="167"/>
  <c r="Q31" i="150"/>
  <c r="F540" i="181"/>
  <c r="G422" i="169"/>
  <c r="J570" i="169"/>
  <c r="G102" i="174"/>
  <c r="V166" i="177"/>
  <c r="L79" i="176"/>
  <c r="K316" i="157"/>
  <c r="W369" i="169"/>
  <c r="W368" i="177"/>
  <c r="J87" i="170"/>
  <c r="G243" i="157"/>
  <c r="B516" i="181"/>
  <c r="K21" i="169"/>
  <c r="V35" i="150"/>
  <c r="L118" i="170"/>
  <c r="F49" i="170"/>
  <c r="Q149" i="174"/>
  <c r="R396" i="166"/>
  <c r="F16" i="172"/>
  <c r="W71" i="169"/>
  <c r="G547" i="171"/>
  <c r="B544" i="166"/>
  <c r="S366" i="169"/>
  <c r="I72" i="172"/>
  <c r="N421" i="171"/>
  <c r="L19" i="164"/>
  <c r="S315" i="157"/>
  <c r="R222" i="173"/>
  <c r="S593" i="177"/>
  <c r="R22" i="171"/>
  <c r="S596" i="157"/>
  <c r="G292" i="157"/>
  <c r="V242" i="166"/>
  <c r="L145" i="168"/>
  <c r="B467" i="157"/>
  <c r="J117" i="157"/>
  <c r="I95" i="164"/>
  <c r="V94" i="167"/>
  <c r="O442" i="171"/>
  <c r="F247" i="171"/>
  <c r="B98" i="169"/>
  <c r="L65" i="172"/>
  <c r="S95" i="173"/>
  <c r="B319" i="166"/>
  <c r="F296" i="171"/>
  <c r="F44" i="157"/>
  <c r="K39" i="172"/>
  <c r="O269" i="166"/>
  <c r="S540" i="169"/>
  <c r="F122" i="170"/>
  <c r="V143" i="178"/>
  <c r="O342" i="173"/>
  <c r="B268" i="173"/>
  <c r="L34" i="172"/>
  <c r="C93" i="171"/>
  <c r="Q146" i="150"/>
  <c r="W444" i="169"/>
  <c r="F372" i="181"/>
  <c r="G366" i="171"/>
  <c r="J126" i="170"/>
  <c r="Q64" i="156"/>
  <c r="R342" i="171"/>
  <c r="I9" i="168"/>
  <c r="S224" i="171"/>
  <c r="F87" i="172"/>
  <c r="J27" i="168"/>
  <c r="E13" i="172"/>
  <c r="L122" i="170"/>
  <c r="W494" i="166"/>
  <c r="K494" i="166"/>
  <c r="G142" i="177"/>
  <c r="C19" i="157"/>
  <c r="F595" i="169"/>
  <c r="E147" i="184"/>
  <c r="L50" i="168"/>
  <c r="B165" i="169"/>
  <c r="O320" i="169"/>
  <c r="O167" i="171"/>
  <c r="F295" i="167"/>
  <c r="J523" i="171"/>
  <c r="C566" i="171"/>
  <c r="O40" i="166"/>
  <c r="K468" i="167"/>
  <c r="G498" i="169"/>
  <c r="B140" i="173"/>
  <c r="F398" i="167"/>
  <c r="V192" i="169"/>
  <c r="O293" i="169"/>
  <c r="W117" i="169"/>
  <c r="K97" i="177"/>
  <c r="J145" i="166"/>
  <c r="V22" i="167"/>
  <c r="K215" i="157"/>
  <c r="N117" i="157"/>
  <c r="C149" i="167"/>
  <c r="G599" i="167"/>
  <c r="F47" i="172"/>
  <c r="N493" i="173"/>
  <c r="B71" i="171"/>
  <c r="N566" i="167"/>
  <c r="F141" i="170"/>
  <c r="K91" i="164"/>
  <c r="W147" i="169"/>
  <c r="F246" i="169"/>
  <c r="F597" i="157"/>
  <c r="K126" i="172"/>
  <c r="C167" i="167"/>
  <c r="G118" i="166"/>
  <c r="K294" i="167"/>
  <c r="O549" i="166"/>
  <c r="Q31" i="156"/>
  <c r="N224" i="167"/>
  <c r="W66" i="166"/>
  <c r="F243" i="171"/>
  <c r="G140" i="171"/>
  <c r="J32" i="172"/>
  <c r="B71" i="169"/>
  <c r="R65" i="167"/>
  <c r="S167" i="167"/>
  <c r="S496" i="167"/>
  <c r="G348" i="181"/>
  <c r="J240" i="173"/>
  <c r="R140" i="166"/>
  <c r="K123" i="168"/>
  <c r="I87" i="170"/>
  <c r="K274" i="157"/>
  <c r="K66" i="177"/>
  <c r="K20" i="157"/>
  <c r="B172" i="157"/>
  <c r="G119" i="157"/>
  <c r="K444" i="166"/>
  <c r="V29" i="174"/>
  <c r="S348" i="166"/>
  <c r="V373" i="169"/>
  <c r="V72" i="156"/>
  <c r="B545" i="171"/>
  <c r="L49" i="168"/>
  <c r="V418" i="167"/>
  <c r="R71" i="157"/>
  <c r="R94" i="173"/>
  <c r="L9" i="172"/>
  <c r="C517" i="166"/>
  <c r="G544" i="171"/>
  <c r="J370" i="177"/>
  <c r="S347" i="166"/>
  <c r="N169" i="173"/>
  <c r="N116" i="169"/>
  <c r="C416" i="157"/>
  <c r="L79" i="164"/>
  <c r="G24" i="173"/>
  <c r="C191" i="166"/>
  <c r="V65" i="167"/>
  <c r="O544" i="166"/>
  <c r="R546" i="171"/>
  <c r="L113" i="172"/>
  <c r="F149" i="166"/>
  <c r="S24" i="167"/>
  <c r="L67" i="174"/>
  <c r="B516" i="169"/>
  <c r="Q126" i="156"/>
  <c r="W90" i="167"/>
  <c r="N23" i="177"/>
  <c r="I67" i="168"/>
  <c r="F86" i="170"/>
  <c r="B272" i="171"/>
  <c r="K172" i="177"/>
  <c r="K218" i="157"/>
  <c r="G91" i="177"/>
  <c r="C521" i="157"/>
  <c r="K144" i="171"/>
  <c r="AA55" i="150"/>
  <c r="V345" i="177"/>
  <c r="O319" i="171"/>
  <c r="J274" i="173"/>
  <c r="R419" i="171"/>
  <c r="K173" i="167"/>
  <c r="R392" i="166"/>
  <c r="K444" i="173"/>
  <c r="B365" i="166"/>
  <c r="N70" i="169"/>
  <c r="B116" i="166"/>
  <c r="J65" i="164"/>
  <c r="S421" i="169"/>
  <c r="J65" i="169"/>
  <c r="K41" i="169"/>
  <c r="AA124" i="156"/>
  <c r="J191" i="157"/>
  <c r="S241" i="157"/>
  <c r="C218" i="157"/>
  <c r="F168" i="169"/>
  <c r="V345" i="157"/>
  <c r="V367" i="181"/>
  <c r="K122" i="157"/>
  <c r="B522" i="167"/>
  <c r="V440" i="177"/>
  <c r="B141" i="157"/>
  <c r="F11" i="172"/>
  <c r="J167" i="166"/>
  <c r="O565" i="157"/>
  <c r="R217" i="166"/>
  <c r="O524" i="167"/>
  <c r="J111" i="176"/>
  <c r="K117" i="173"/>
  <c r="O420" i="157"/>
  <c r="G290" i="157"/>
  <c r="O572" i="173"/>
  <c r="J12" i="172"/>
  <c r="S121" i="171"/>
  <c r="I88" i="176"/>
  <c r="F113" i="164"/>
  <c r="K493" i="169"/>
  <c r="I90" i="164"/>
  <c r="L32" i="168"/>
  <c r="F71" i="172"/>
  <c r="K543" i="167"/>
  <c r="F146" i="172"/>
  <c r="V272" i="173"/>
  <c r="L101" i="164"/>
  <c r="J421" i="169"/>
  <c r="J48" i="164"/>
  <c r="K57" i="164"/>
  <c r="W368" i="167"/>
  <c r="G395" i="171"/>
  <c r="B74" i="166"/>
  <c r="R174" i="169"/>
  <c r="W147" i="166"/>
  <c r="R592" i="173"/>
  <c r="W23" i="167"/>
  <c r="R524" i="173"/>
  <c r="F271" i="166"/>
  <c r="G9" i="150"/>
  <c r="R49" i="171"/>
  <c r="N21" i="157"/>
  <c r="C149" i="181"/>
  <c r="E138" i="168"/>
  <c r="V9" i="178"/>
  <c r="L23" i="172"/>
  <c r="V320" i="171"/>
  <c r="J371" i="166"/>
  <c r="AA89" i="156"/>
  <c r="R241" i="166"/>
  <c r="S424" i="167"/>
  <c r="J12" i="168"/>
  <c r="G174" i="171"/>
  <c r="W322" i="157"/>
  <c r="R90" i="167"/>
  <c r="K543" i="173"/>
  <c r="J91" i="176"/>
  <c r="G395" i="167"/>
  <c r="C445" i="157"/>
  <c r="C268" i="157"/>
  <c r="V520" i="167"/>
  <c r="F69" i="176"/>
  <c r="E147" i="164"/>
  <c r="N568" i="173"/>
  <c r="B48" i="167"/>
  <c r="K315" i="157"/>
  <c r="G111" i="174"/>
  <c r="I51" i="168"/>
  <c r="B248" i="167"/>
  <c r="B171" i="173"/>
  <c r="K98" i="170"/>
  <c r="R469" i="157"/>
  <c r="F299" i="167"/>
  <c r="B593" i="157"/>
  <c r="O595" i="167"/>
  <c r="Q33" i="174"/>
  <c r="W45" i="169"/>
  <c r="G392" i="167"/>
  <c r="B340" i="169"/>
  <c r="W390" i="166"/>
  <c r="C73" i="173"/>
  <c r="F415" i="166"/>
  <c r="S498" i="167"/>
  <c r="V18" i="166"/>
  <c r="W216" i="173"/>
  <c r="G573" i="167"/>
  <c r="N365" i="166"/>
  <c r="N44" i="169"/>
  <c r="S16" i="169"/>
  <c r="N72" i="171"/>
  <c r="O196" i="166"/>
  <c r="O421" i="169"/>
  <c r="V370" i="169"/>
  <c r="E87" i="170"/>
  <c r="R466" i="157"/>
  <c r="K122" i="164"/>
  <c r="R249" i="167"/>
  <c r="W194" i="173"/>
  <c r="N568" i="171"/>
  <c r="L44" i="172"/>
  <c r="G322" i="171"/>
  <c r="C519" i="167"/>
  <c r="L62" i="170"/>
  <c r="W567" i="177"/>
  <c r="Q30" i="150"/>
  <c r="F17" i="127"/>
  <c r="O544" i="181"/>
  <c r="B219" i="177"/>
  <c r="N174" i="166"/>
  <c r="G495" i="167"/>
  <c r="S20" i="167"/>
  <c r="S469" i="169"/>
  <c r="F87" i="127"/>
  <c r="L74" i="164"/>
  <c r="J197" i="167"/>
  <c r="W165" i="171"/>
  <c r="K170" i="173"/>
  <c r="J130" i="164"/>
  <c r="G197" i="157"/>
  <c r="V141" i="167"/>
  <c r="N322" i="173"/>
  <c r="I67" i="170"/>
  <c r="N216" i="157"/>
  <c r="O247" i="157"/>
  <c r="J246" i="166"/>
  <c r="I54" i="164"/>
  <c r="F247" i="166"/>
  <c r="N173" i="166"/>
  <c r="W299" i="167"/>
  <c r="B366" i="166"/>
  <c r="W42" i="167"/>
  <c r="W90" i="166"/>
  <c r="J146" i="173"/>
  <c r="G93" i="166"/>
  <c r="V391" i="167"/>
  <c r="G497" i="166"/>
  <c r="G342" i="169"/>
  <c r="J109" i="164"/>
  <c r="L34" i="150"/>
  <c r="E25" i="164"/>
  <c r="J515" i="169"/>
  <c r="W547" i="171"/>
  <c r="W440" i="169"/>
  <c r="C373" i="157"/>
  <c r="S395" i="171"/>
  <c r="G323" i="166"/>
  <c r="W49" i="171"/>
  <c r="F521" i="157"/>
  <c r="G7" i="156"/>
  <c r="L66" i="168"/>
  <c r="G67" i="166"/>
  <c r="C248" i="169"/>
  <c r="N243" i="157"/>
  <c r="J517" i="167"/>
  <c r="G519" i="166"/>
  <c r="N496" i="171"/>
  <c r="J574" i="157"/>
  <c r="B522" i="157"/>
  <c r="K199" i="167"/>
  <c r="F43" i="170"/>
  <c r="F121" i="176"/>
  <c r="W66" i="157"/>
  <c r="O341" i="166"/>
  <c r="S299" i="171"/>
  <c r="K440" i="169"/>
  <c r="B516" i="157"/>
  <c r="R165" i="166"/>
  <c r="F595" i="157"/>
  <c r="S249" i="166"/>
  <c r="K169" i="169"/>
  <c r="J471" i="157"/>
  <c r="L51" i="170"/>
  <c r="J590" i="169"/>
  <c r="K240" i="166"/>
  <c r="L48" i="156"/>
  <c r="N471" i="167"/>
  <c r="F42" i="176"/>
  <c r="B67" i="166"/>
  <c r="S466" i="157"/>
  <c r="V591" i="157"/>
  <c r="F472" i="167"/>
  <c r="F441" i="166"/>
  <c r="N123" i="166"/>
  <c r="N522" i="171"/>
  <c r="G248" i="169"/>
  <c r="L103" i="150"/>
  <c r="F344" i="177"/>
  <c r="G244" i="157"/>
  <c r="G220" i="171"/>
  <c r="J445" i="166"/>
  <c r="G270" i="157"/>
  <c r="G367" i="157"/>
  <c r="I55" i="170"/>
  <c r="K67" i="171"/>
  <c r="G415" i="169"/>
  <c r="K442" i="157"/>
  <c r="J420" i="167"/>
  <c r="B45" i="171"/>
  <c r="R22" i="166"/>
  <c r="B520" i="167"/>
  <c r="J17" i="169"/>
  <c r="I97" i="170"/>
  <c r="O367" i="169"/>
  <c r="K141" i="166"/>
  <c r="R417" i="157"/>
  <c r="N241" i="181"/>
  <c r="W391" i="166"/>
  <c r="F92" i="172"/>
  <c r="G246" i="167"/>
  <c r="W421" i="169"/>
  <c r="V295" i="171"/>
  <c r="I34" i="168"/>
  <c r="E99" i="170"/>
  <c r="W42" i="171"/>
  <c r="W121" i="166"/>
  <c r="K347" i="169"/>
  <c r="J522" i="157"/>
  <c r="K29" i="164"/>
  <c r="E41" i="170"/>
  <c r="B473" i="167"/>
  <c r="J474" i="166"/>
  <c r="K85" i="170"/>
  <c r="B70" i="157"/>
  <c r="R47" i="166"/>
  <c r="F519" i="167"/>
  <c r="B521" i="157"/>
  <c r="O571" i="167"/>
  <c r="L81" i="170"/>
  <c r="N268" i="167"/>
  <c r="R119" i="167"/>
  <c r="K58" i="164"/>
  <c r="O466" i="166"/>
  <c r="L141" i="156"/>
  <c r="V597" i="169"/>
  <c r="O566" i="173"/>
  <c r="F98" i="127"/>
  <c r="E47" i="164"/>
  <c r="G110" i="156"/>
  <c r="B68" i="157"/>
  <c r="G397" i="177"/>
  <c r="K31" i="168"/>
  <c r="V121" i="167"/>
  <c r="K266" i="157"/>
  <c r="B240" i="166"/>
  <c r="W95" i="166"/>
  <c r="E14" i="170"/>
  <c r="E134" i="168"/>
  <c r="I13" i="170"/>
  <c r="Q17" i="150"/>
  <c r="V372" i="169"/>
  <c r="B323" i="173"/>
  <c r="R122" i="157"/>
  <c r="C274" i="177"/>
  <c r="L75" i="168"/>
  <c r="J215" i="166"/>
  <c r="O97" i="171"/>
  <c r="C567" i="169"/>
  <c r="J124" i="166"/>
  <c r="V215" i="169"/>
  <c r="S321" i="171"/>
  <c r="W45" i="167"/>
  <c r="S140" i="157"/>
  <c r="Q106" i="156"/>
  <c r="R94" i="167"/>
  <c r="V123" i="157"/>
  <c r="N566" i="157"/>
  <c r="I136" i="164"/>
  <c r="L128" i="156"/>
  <c r="O15" i="166"/>
  <c r="R248" i="177"/>
  <c r="F247" i="169"/>
  <c r="F418" i="166"/>
  <c r="C94" i="173"/>
  <c r="F593" i="157"/>
  <c r="E80" i="180"/>
  <c r="V195" i="166"/>
  <c r="R573" i="171"/>
  <c r="J272" i="171"/>
  <c r="G370" i="166"/>
  <c r="O171" i="157"/>
  <c r="K104" i="164"/>
  <c r="R45" i="169"/>
  <c r="F198" i="166"/>
  <c r="K147" i="164"/>
  <c r="S515" i="169"/>
  <c r="F492" i="166"/>
  <c r="K191" i="157"/>
  <c r="J120" i="166"/>
  <c r="G399" i="169"/>
  <c r="J81" i="176"/>
  <c r="J33" i="168"/>
  <c r="K72" i="164"/>
  <c r="R147" i="166"/>
  <c r="F274" i="157"/>
  <c r="I44" i="164"/>
  <c r="G148" i="156"/>
  <c r="S421" i="166"/>
  <c r="R517" i="169"/>
  <c r="J593" i="167"/>
  <c r="AA113" i="156"/>
  <c r="F91" i="167"/>
  <c r="F46" i="172"/>
  <c r="G297" i="167"/>
  <c r="J199" i="169"/>
  <c r="C19" i="166"/>
  <c r="J13" i="168"/>
  <c r="B149" i="167"/>
  <c r="J94" i="167"/>
  <c r="G99" i="157"/>
  <c r="C521" i="166"/>
  <c r="B547" i="167"/>
  <c r="W73" i="177"/>
  <c r="V190" i="157"/>
  <c r="K124" i="157"/>
  <c r="K595" i="169"/>
  <c r="B16" i="173"/>
  <c r="O493" i="171"/>
  <c r="L50" i="172"/>
  <c r="J598" i="157"/>
  <c r="J443" i="157"/>
  <c r="K445" i="157"/>
  <c r="F109" i="176"/>
  <c r="J123" i="171"/>
  <c r="F16" i="171"/>
  <c r="G349" i="166"/>
  <c r="L13" i="172"/>
  <c r="I49" i="172"/>
  <c r="S190" i="173"/>
  <c r="K217" i="171"/>
  <c r="G66" i="156"/>
  <c r="C74" i="169"/>
  <c r="K421" i="167"/>
  <c r="F566" i="171"/>
  <c r="J347" i="173"/>
  <c r="G140" i="150"/>
  <c r="J322" i="169"/>
  <c r="W544" i="181"/>
  <c r="J92" i="169"/>
  <c r="V299" i="157"/>
  <c r="F198" i="157"/>
  <c r="F28" i="170"/>
  <c r="R170" i="171"/>
  <c r="N92" i="171"/>
  <c r="B117" i="157"/>
  <c r="J44" i="168"/>
  <c r="W518" i="167"/>
  <c r="R348" i="157"/>
  <c r="G12" i="150"/>
  <c r="W244" i="169"/>
  <c r="N319" i="169"/>
  <c r="N171" i="173"/>
  <c r="J48" i="169"/>
  <c r="E22" i="172"/>
  <c r="O396" i="166"/>
  <c r="O274" i="166"/>
  <c r="R170" i="173"/>
  <c r="J568" i="171"/>
  <c r="V348" i="167"/>
  <c r="J195" i="157"/>
  <c r="K516" i="167"/>
  <c r="J103" i="172"/>
  <c r="S216" i="169"/>
  <c r="J268" i="157"/>
  <c r="V144" i="167"/>
  <c r="J447" i="171"/>
  <c r="N365" i="169"/>
  <c r="K95" i="166"/>
  <c r="K498" i="166"/>
  <c r="J293" i="173"/>
  <c r="L89" i="182"/>
  <c r="S117" i="169"/>
  <c r="B418" i="169"/>
  <c r="S243" i="169"/>
  <c r="R316" i="157"/>
  <c r="L148" i="170"/>
  <c r="L133" i="172"/>
  <c r="G198" i="167"/>
  <c r="C141" i="167"/>
  <c r="N91" i="167"/>
  <c r="I100" i="172"/>
  <c r="K73" i="171"/>
  <c r="K565" i="157"/>
  <c r="O270" i="173"/>
  <c r="W240" i="157"/>
  <c r="F11" i="168"/>
  <c r="F272" i="171"/>
  <c r="C566" i="167"/>
  <c r="B190" i="167"/>
  <c r="F15" i="170"/>
  <c r="W215" i="173"/>
  <c r="S372" i="169"/>
  <c r="S395" i="157"/>
  <c r="I8" i="168"/>
  <c r="J399" i="167"/>
  <c r="E78" i="170"/>
  <c r="C473" i="167"/>
  <c r="R18" i="181"/>
  <c r="N243" i="173"/>
  <c r="L129" i="170"/>
  <c r="B168" i="169"/>
  <c r="L16" i="150"/>
  <c r="K599" i="169"/>
  <c r="F117" i="168"/>
  <c r="G148" i="173"/>
  <c r="W518" i="166"/>
  <c r="L16" i="184"/>
  <c r="Q68" i="174"/>
  <c r="V570" i="166"/>
  <c r="N524" i="169"/>
  <c r="W242" i="171"/>
  <c r="F566" i="157"/>
  <c r="J415" i="167"/>
  <c r="F191" i="157"/>
  <c r="F69" i="172"/>
  <c r="N349" i="171"/>
  <c r="K70" i="164"/>
  <c r="W597" i="157"/>
  <c r="R421" i="171"/>
  <c r="AA10" i="156"/>
  <c r="R321" i="167"/>
  <c r="G390" i="167"/>
  <c r="L78" i="172"/>
  <c r="N273" i="166"/>
  <c r="S341" i="157"/>
  <c r="E47" i="168"/>
  <c r="V244" i="173"/>
  <c r="F496" i="157"/>
  <c r="V599" i="169"/>
  <c r="Q84" i="174"/>
  <c r="C96" i="157"/>
  <c r="V19" i="173"/>
  <c r="B524" i="166"/>
  <c r="G271" i="166"/>
  <c r="V143" i="171"/>
  <c r="W147" i="173"/>
  <c r="L75" i="156"/>
  <c r="N524" i="167"/>
  <c r="W197" i="169"/>
  <c r="W498" i="166"/>
  <c r="L32" i="172"/>
  <c r="I107" i="172"/>
  <c r="L93" i="168"/>
  <c r="AA112" i="156"/>
  <c r="B298" i="166"/>
  <c r="G216" i="169"/>
  <c r="V218" i="166"/>
  <c r="N174" i="167"/>
  <c r="O43" i="169"/>
  <c r="J105" i="168"/>
  <c r="G173" i="157"/>
  <c r="V549" i="171"/>
  <c r="I50" i="172"/>
  <c r="J540" i="157"/>
  <c r="L14" i="150"/>
  <c r="G27" i="150"/>
  <c r="S518" i="169"/>
  <c r="V123" i="171"/>
  <c r="F466" i="173"/>
  <c r="J99" i="169"/>
  <c r="B299" i="157"/>
  <c r="K543" i="166"/>
  <c r="C48" i="167"/>
  <c r="J241" i="169"/>
  <c r="O65" i="169"/>
  <c r="W124" i="167"/>
  <c r="N544" i="166"/>
  <c r="G174" i="157"/>
  <c r="K135" i="170"/>
  <c r="N46" i="166"/>
  <c r="F472" i="171"/>
  <c r="G117" i="169"/>
  <c r="G102" i="156"/>
  <c r="B516" i="167"/>
  <c r="W115" i="169"/>
  <c r="K66" i="164"/>
  <c r="S267" i="173"/>
  <c r="F63" i="172"/>
  <c r="O317" i="157"/>
  <c r="J11" i="176"/>
  <c r="L100" i="168"/>
  <c r="K8" i="170"/>
  <c r="J242" i="169"/>
  <c r="E92" i="164"/>
  <c r="N393" i="167"/>
  <c r="G93" i="150"/>
  <c r="R49" i="157"/>
  <c r="C193" i="177"/>
  <c r="O520" i="167"/>
  <c r="E148" i="164"/>
  <c r="W343" i="177"/>
  <c r="O297" i="167"/>
  <c r="F92" i="170"/>
  <c r="K111" i="168"/>
  <c r="F267" i="157"/>
  <c r="J443" i="167"/>
  <c r="G120" i="169"/>
  <c r="S444" i="166"/>
  <c r="W124" i="157"/>
  <c r="J396" i="167"/>
  <c r="F368" i="167"/>
  <c r="V67" i="156"/>
  <c r="N391" i="167"/>
  <c r="S66" i="167"/>
  <c r="K21" i="172"/>
  <c r="C193" i="173"/>
  <c r="V199" i="166"/>
  <c r="K70" i="166"/>
  <c r="N274" i="173"/>
  <c r="L12" i="168"/>
  <c r="K148" i="176"/>
  <c r="B141" i="169"/>
  <c r="F490" i="171"/>
  <c r="F122" i="168"/>
  <c r="J97" i="169"/>
  <c r="N121" i="157"/>
  <c r="J146" i="169"/>
  <c r="G540" i="167"/>
  <c r="S569" i="157"/>
  <c r="S545" i="166"/>
  <c r="L114" i="168"/>
  <c r="W497" i="169"/>
  <c r="J468" i="173"/>
  <c r="W119" i="173"/>
  <c r="K107" i="172"/>
  <c r="G544" i="167"/>
  <c r="R20" i="173"/>
  <c r="L121" i="150"/>
  <c r="C43" i="169"/>
  <c r="C491" i="171"/>
  <c r="K440" i="173"/>
  <c r="K447" i="157"/>
  <c r="W594" i="173"/>
  <c r="J16" i="169"/>
  <c r="S496" i="166"/>
  <c r="K371" i="171"/>
  <c r="V92" i="167"/>
  <c r="S498" i="169"/>
  <c r="F267" i="166"/>
  <c r="W119" i="171"/>
  <c r="W569" i="166"/>
  <c r="F173" i="167"/>
  <c r="K112" i="172"/>
  <c r="K82" i="168"/>
  <c r="J247" i="157"/>
  <c r="R599" i="166"/>
  <c r="W571" i="171"/>
  <c r="O166" i="167"/>
  <c r="W199" i="157"/>
  <c r="K97" i="169"/>
  <c r="G104" i="174"/>
  <c r="F34" i="172"/>
  <c r="N298" i="169"/>
  <c r="B540" i="169"/>
  <c r="W596" i="171"/>
  <c r="V145" i="156"/>
  <c r="K165" i="157"/>
  <c r="R399" i="166"/>
  <c r="K142" i="164"/>
  <c r="N416" i="166"/>
  <c r="C417" i="167"/>
  <c r="R493" i="157"/>
  <c r="N41" i="177"/>
  <c r="AA64" i="156"/>
  <c r="W318" i="166"/>
  <c r="W541" i="167"/>
  <c r="F93" i="157"/>
  <c r="K347" i="166"/>
  <c r="F95" i="172"/>
  <c r="O397" i="166"/>
  <c r="O470" i="167"/>
  <c r="I9" i="176"/>
  <c r="K417" i="157"/>
  <c r="W418" i="169"/>
  <c r="G43" i="171"/>
  <c r="G46" i="157"/>
  <c r="F30" i="172"/>
  <c r="W194" i="167"/>
  <c r="O116" i="157"/>
  <c r="K273" i="166"/>
  <c r="Q87" i="174"/>
  <c r="R394" i="171"/>
  <c r="G71" i="167"/>
  <c r="I32" i="168"/>
  <c r="V145" i="166"/>
  <c r="J198" i="167"/>
  <c r="F319" i="171"/>
  <c r="C195" i="157"/>
  <c r="V195" i="173"/>
  <c r="L47" i="164"/>
  <c r="G144" i="156"/>
  <c r="W417" i="169"/>
  <c r="B346" i="173"/>
  <c r="N123" i="157"/>
  <c r="B66" i="157"/>
  <c r="K292" i="166"/>
  <c r="O219" i="171"/>
  <c r="K14" i="168"/>
  <c r="R346" i="169"/>
  <c r="K147" i="173"/>
  <c r="F52" i="168"/>
  <c r="K192" i="167"/>
  <c r="V374" i="157"/>
  <c r="AA66" i="150"/>
  <c r="I44" i="168"/>
  <c r="O20" i="169"/>
  <c r="L40" i="172"/>
  <c r="G130" i="174"/>
  <c r="O140" i="166"/>
  <c r="W143" i="189"/>
  <c r="F143" i="157"/>
  <c r="S546" i="167"/>
  <c r="F111" i="164"/>
  <c r="O545" i="166"/>
  <c r="C144" i="166"/>
  <c r="K316" i="167"/>
  <c r="W374" i="173"/>
  <c r="B322" i="167"/>
  <c r="C41" i="157"/>
  <c r="V446" i="167"/>
  <c r="G148" i="157"/>
  <c r="F18" i="157"/>
  <c r="L111" i="178"/>
  <c r="B240" i="169"/>
  <c r="O69" i="157"/>
  <c r="G340" i="157"/>
  <c r="C521" i="167"/>
  <c r="E147" i="168"/>
  <c r="J190" i="157"/>
  <c r="O143" i="167"/>
  <c r="F94" i="176"/>
  <c r="L55" i="156"/>
  <c r="W69" i="177"/>
  <c r="R545" i="166"/>
  <c r="E69" i="127"/>
  <c r="F41" i="127"/>
  <c r="L38" i="164"/>
  <c r="N243" i="166"/>
  <c r="W271" i="171"/>
  <c r="G518" i="167"/>
  <c r="N415" i="171"/>
  <c r="I47" i="172"/>
  <c r="W473" i="157"/>
  <c r="C449" i="157"/>
  <c r="S219" i="166"/>
  <c r="S315" i="167"/>
  <c r="W598" i="167"/>
  <c r="F220" i="173"/>
  <c r="G218" i="169"/>
  <c r="O168" i="171"/>
  <c r="N24" i="171"/>
  <c r="C97" i="166"/>
  <c r="W297" i="173"/>
  <c r="B196" i="166"/>
  <c r="F297" i="166"/>
  <c r="J397" i="171"/>
  <c r="N290" i="173"/>
  <c r="N324" i="166"/>
  <c r="F523" i="166"/>
  <c r="C591" i="171"/>
  <c r="E13" i="164"/>
  <c r="B269" i="157"/>
  <c r="C344" i="167"/>
  <c r="O249" i="157"/>
  <c r="E69" i="168"/>
  <c r="E118" i="168"/>
  <c r="S518" i="171"/>
  <c r="K93" i="157"/>
  <c r="N341" i="173"/>
  <c r="J135" i="164"/>
  <c r="J572" i="166"/>
  <c r="W521" i="171"/>
  <c r="V21" i="169"/>
  <c r="W170" i="166"/>
  <c r="S71" i="157"/>
  <c r="S65" i="157"/>
  <c r="R165" i="169"/>
  <c r="V150" i="156"/>
  <c r="W465" i="177"/>
  <c r="J299" i="177"/>
  <c r="N42" i="167"/>
  <c r="C270" i="157"/>
  <c r="K47" i="172"/>
  <c r="F341" i="166"/>
  <c r="N541" i="166"/>
  <c r="O170" i="167"/>
  <c r="K442" i="166"/>
  <c r="V41" i="167"/>
  <c r="W592" i="173"/>
  <c r="K71" i="157"/>
  <c r="J92" i="173"/>
  <c r="W218" i="169"/>
  <c r="W93" i="167"/>
  <c r="J69" i="172"/>
  <c r="F345" i="167"/>
  <c r="K8" i="164"/>
  <c r="R215" i="167"/>
  <c r="N290" i="171"/>
  <c r="L33" i="184"/>
  <c r="N445" i="157"/>
  <c r="V541" i="169"/>
  <c r="AA132" i="150"/>
  <c r="O444" i="157"/>
  <c r="N424" i="157"/>
  <c r="K84" i="164"/>
  <c r="G219" i="167"/>
  <c r="B115" i="167"/>
  <c r="B346" i="169"/>
  <c r="F50" i="172"/>
  <c r="L90" i="170"/>
  <c r="S317" i="157"/>
  <c r="R415" i="167"/>
  <c r="L117" i="168"/>
  <c r="K371" i="166"/>
  <c r="O90" i="173"/>
  <c r="G171" i="171"/>
  <c r="W447" i="166"/>
  <c r="G111" i="150"/>
  <c r="F445" i="173"/>
  <c r="G320" i="157"/>
  <c r="L117" i="176"/>
  <c r="AA86" i="150"/>
  <c r="V549" i="157"/>
  <c r="W222" i="167"/>
  <c r="R474" i="166"/>
  <c r="N496" i="169"/>
  <c r="O341" i="177"/>
  <c r="C367" i="157"/>
  <c r="E63" i="172"/>
  <c r="R95" i="157"/>
  <c r="J272" i="167"/>
  <c r="E71" i="172"/>
  <c r="K172" i="169"/>
  <c r="G247" i="177"/>
  <c r="F94" i="166"/>
  <c r="AA51" i="156"/>
  <c r="K270" i="169"/>
  <c r="R20" i="171"/>
  <c r="B567" i="157"/>
  <c r="J197" i="171"/>
  <c r="AA9" i="156"/>
  <c r="J395" i="157"/>
  <c r="AA48" i="150"/>
  <c r="J398" i="171"/>
  <c r="W217" i="166"/>
  <c r="W170" i="167"/>
  <c r="J43" i="164"/>
  <c r="R196" i="169"/>
  <c r="B597" i="166"/>
  <c r="W299" i="169"/>
  <c r="O599" i="171"/>
  <c r="R242" i="166"/>
  <c r="N447" i="166"/>
  <c r="E10" i="168"/>
  <c r="C97" i="171"/>
  <c r="L55" i="176"/>
  <c r="S195" i="171"/>
  <c r="V191" i="166"/>
  <c r="J291" i="166"/>
  <c r="R18" i="173"/>
  <c r="J317" i="173"/>
  <c r="V142" i="157"/>
  <c r="V49" i="157"/>
  <c r="B149" i="166"/>
  <c r="O473" i="171"/>
  <c r="J106" i="170"/>
  <c r="B121" i="171"/>
  <c r="F95" i="127"/>
  <c r="I146" i="168"/>
  <c r="V196" i="167"/>
  <c r="G443" i="173"/>
  <c r="K149" i="177"/>
  <c r="N348" i="169"/>
  <c r="R193" i="166"/>
  <c r="S591" i="166"/>
  <c r="G242" i="157"/>
  <c r="K297" i="167"/>
  <c r="G109" i="150"/>
  <c r="N419" i="169"/>
  <c r="L145" i="156"/>
  <c r="F398" i="173"/>
  <c r="N90" i="167"/>
  <c r="K515" i="169"/>
  <c r="W319" i="166"/>
  <c r="V467" i="166"/>
  <c r="J40" i="166"/>
  <c r="V341" i="157"/>
  <c r="O172" i="166"/>
  <c r="L58" i="164"/>
  <c r="N218" i="173"/>
  <c r="V373" i="167"/>
  <c r="W274" i="167"/>
  <c r="O522" i="166"/>
  <c r="R148" i="167"/>
  <c r="W141" i="166"/>
  <c r="F138" i="164"/>
  <c r="K320" i="166"/>
  <c r="L61" i="164"/>
  <c r="O199" i="169"/>
  <c r="W424" i="173"/>
  <c r="E135" i="176"/>
  <c r="N472" i="167"/>
  <c r="J34" i="170"/>
  <c r="F23" i="164"/>
  <c r="J98" i="168"/>
  <c r="K125" i="180"/>
  <c r="K593" i="166"/>
  <c r="J191" i="173"/>
  <c r="N599" i="171"/>
  <c r="G167" i="171"/>
  <c r="J65" i="167"/>
  <c r="J21" i="164"/>
  <c r="V143" i="169"/>
  <c r="E63" i="180"/>
  <c r="B295" i="157"/>
  <c r="G371" i="157"/>
  <c r="E87" i="127"/>
  <c r="O115" i="169"/>
  <c r="W97" i="173"/>
  <c r="O398" i="167"/>
  <c r="R147" i="157"/>
  <c r="W417" i="157"/>
  <c r="E89" i="168"/>
  <c r="K43" i="173"/>
  <c r="O448" i="157"/>
  <c r="G542" i="173"/>
  <c r="S524" i="167"/>
  <c r="B222" i="167"/>
  <c r="K573" i="169"/>
  <c r="E49" i="168"/>
  <c r="N244" i="157"/>
  <c r="J21" i="173"/>
  <c r="F494" i="173"/>
  <c r="V126" i="150"/>
  <c r="K16" i="169"/>
  <c r="F496" i="171"/>
  <c r="J36" i="164"/>
  <c r="O194" i="157"/>
  <c r="V573" i="167"/>
  <c r="L147" i="176"/>
  <c r="V242" i="171"/>
  <c r="R490" i="171"/>
  <c r="G123" i="174"/>
  <c r="F272" i="173"/>
  <c r="E33" i="170"/>
  <c r="I55" i="184"/>
  <c r="F191" i="173"/>
  <c r="W43" i="173"/>
  <c r="G9" i="156"/>
  <c r="W391" i="167"/>
  <c r="J217" i="157"/>
  <c r="V241" i="169"/>
  <c r="N99" i="181"/>
  <c r="C116" i="177"/>
  <c r="F46" i="169"/>
  <c r="K294" i="157"/>
  <c r="V294" i="171"/>
  <c r="W244" i="167"/>
  <c r="W597" i="171"/>
  <c r="S270" i="157"/>
  <c r="S296" i="157"/>
  <c r="K7" i="168"/>
  <c r="Q90" i="156"/>
  <c r="F247" i="177"/>
  <c r="N72" i="166"/>
  <c r="W192" i="166"/>
  <c r="L56" i="172"/>
  <c r="R70" i="173"/>
  <c r="W471" i="157"/>
  <c r="J319" i="181"/>
  <c r="C469" i="166"/>
  <c r="V315" i="169"/>
  <c r="G19" i="157"/>
  <c r="B393" i="167"/>
  <c r="I102" i="164"/>
  <c r="S148" i="157"/>
  <c r="R65" i="166"/>
  <c r="Q36" i="156"/>
  <c r="Q28" i="150"/>
  <c r="O569" i="169"/>
  <c r="R49" i="166"/>
  <c r="O224" i="157"/>
  <c r="C174" i="171"/>
  <c r="B344" i="171"/>
  <c r="N447" i="167"/>
  <c r="G248" i="157"/>
  <c r="N421" i="157"/>
  <c r="O247" i="169"/>
  <c r="B393" i="157"/>
  <c r="F53" i="164"/>
  <c r="W243" i="171"/>
  <c r="F48" i="177"/>
  <c r="L42" i="170"/>
  <c r="B98" i="171"/>
  <c r="K391" i="157"/>
  <c r="N149" i="166"/>
  <c r="V116" i="173"/>
  <c r="R218" i="169"/>
  <c r="W469" i="173"/>
  <c r="I18" i="168"/>
  <c r="G249" i="171"/>
  <c r="B147" i="157"/>
  <c r="R21" i="167"/>
  <c r="W518" i="169"/>
  <c r="W449" i="167"/>
  <c r="K370" i="157"/>
  <c r="J26" i="168"/>
  <c r="N190" i="157"/>
  <c r="V267" i="169"/>
  <c r="G598" i="166"/>
  <c r="I78" i="170"/>
  <c r="B397" i="166"/>
  <c r="V442" i="167"/>
  <c r="R591" i="166"/>
  <c r="V46" i="157"/>
  <c r="O73" i="157"/>
  <c r="N15" i="169"/>
  <c r="O368" i="177"/>
  <c r="S44" i="157"/>
  <c r="S74" i="181"/>
  <c r="N172" i="177"/>
  <c r="E112" i="164"/>
  <c r="AA85" i="156"/>
  <c r="G149" i="173"/>
  <c r="V340" i="171"/>
  <c r="V56" i="156"/>
  <c r="B21" i="157"/>
  <c r="F74" i="169"/>
  <c r="C190" i="169"/>
  <c r="O419" i="157"/>
  <c r="K121" i="166"/>
  <c r="E6" i="164"/>
  <c r="K71" i="176"/>
  <c r="F148" i="157"/>
  <c r="AA10" i="150"/>
  <c r="V197" i="167"/>
  <c r="J42" i="157"/>
  <c r="W297" i="171"/>
  <c r="W449" i="166"/>
  <c r="R346" i="173"/>
  <c r="G523" i="157"/>
  <c r="N219" i="181"/>
  <c r="K71" i="170"/>
  <c r="O70" i="166"/>
  <c r="S444" i="173"/>
  <c r="J122" i="164"/>
  <c r="G324" i="157"/>
  <c r="K294" i="169"/>
  <c r="F132" i="172"/>
  <c r="S92" i="167"/>
  <c r="N266" i="171"/>
  <c r="G390" i="169"/>
  <c r="W549" i="167"/>
  <c r="G52" i="174"/>
  <c r="F574" i="171"/>
  <c r="N169" i="166"/>
  <c r="F118" i="169"/>
  <c r="B318" i="166"/>
  <c r="K15" i="173"/>
  <c r="J117" i="172"/>
  <c r="N446" i="181"/>
  <c r="S371" i="166"/>
  <c r="C120" i="166"/>
  <c r="G48" i="169"/>
  <c r="G490" i="171"/>
  <c r="N73" i="169"/>
  <c r="L108" i="150"/>
  <c r="O91" i="169"/>
  <c r="F567" i="166"/>
  <c r="G266" i="177"/>
  <c r="K129" i="168"/>
  <c r="F344" i="167"/>
  <c r="N274" i="167"/>
  <c r="E58" i="164"/>
  <c r="J190" i="177"/>
  <c r="O371" i="171"/>
  <c r="L92" i="164"/>
  <c r="G316" i="177"/>
  <c r="G20" i="171"/>
  <c r="S572" i="173"/>
  <c r="L107" i="150"/>
  <c r="K419" i="166"/>
  <c r="V195" i="167"/>
  <c r="V365" i="173"/>
  <c r="C341" i="166"/>
  <c r="Q30" i="156"/>
  <c r="Q71" i="156"/>
  <c r="B470" i="167"/>
  <c r="O315" i="167"/>
  <c r="O93" i="157"/>
  <c r="V165" i="167"/>
  <c r="G368" i="171"/>
  <c r="G290" i="169"/>
  <c r="O519" i="157"/>
  <c r="J137" i="168"/>
  <c r="R371" i="166"/>
  <c r="K71" i="167"/>
  <c r="F565" i="157"/>
  <c r="L22" i="170"/>
  <c r="C596" i="169"/>
  <c r="N196" i="157"/>
  <c r="B542" i="167"/>
  <c r="R572" i="171"/>
  <c r="K115" i="173"/>
  <c r="C347" i="166"/>
  <c r="C373" i="181"/>
  <c r="S498" i="157"/>
  <c r="K17" i="157"/>
  <c r="W543" i="167"/>
  <c r="B574" i="157"/>
  <c r="B194" i="166"/>
  <c r="V49" i="166"/>
  <c r="B594" i="169"/>
  <c r="K119" i="157"/>
  <c r="R474" i="157"/>
  <c r="B48" i="181"/>
  <c r="F541" i="166"/>
  <c r="N340" i="173"/>
  <c r="C448" i="167"/>
  <c r="K390" i="157"/>
  <c r="R445" i="171"/>
  <c r="F499" i="171"/>
  <c r="S549" i="177"/>
  <c r="R171" i="171"/>
  <c r="R68" i="166"/>
  <c r="C224" i="167"/>
  <c r="F127" i="170"/>
  <c r="V249" i="177"/>
  <c r="G69" i="157"/>
  <c r="K143" i="164"/>
  <c r="J444" i="169"/>
  <c r="V18" i="156"/>
  <c r="S342" i="169"/>
  <c r="K196" i="173"/>
  <c r="E94" i="170"/>
  <c r="E95" i="172"/>
  <c r="L92" i="174"/>
  <c r="C115" i="167"/>
  <c r="AA102" i="156"/>
  <c r="C220" i="157"/>
  <c r="I133" i="164"/>
  <c r="O392" i="157"/>
  <c r="S98" i="167"/>
  <c r="S45" i="171"/>
  <c r="R197" i="157"/>
  <c r="C366" i="173"/>
  <c r="O574" i="171"/>
  <c r="I50" i="168"/>
  <c r="G493" i="167"/>
  <c r="V372" i="157"/>
  <c r="K272" i="166"/>
  <c r="G447" i="167"/>
  <c r="R17" i="169"/>
  <c r="Q56" i="178"/>
  <c r="G596" i="166"/>
  <c r="G296" i="173"/>
  <c r="C318" i="169"/>
  <c r="K399" i="166"/>
  <c r="S243" i="157"/>
  <c r="F490" i="167"/>
  <c r="B219" i="167"/>
  <c r="F47" i="171"/>
  <c r="K546" i="171"/>
  <c r="V416" i="177"/>
  <c r="L115" i="176"/>
  <c r="Q94" i="150"/>
  <c r="S191" i="167"/>
  <c r="F220" i="166"/>
  <c r="G590" i="173"/>
  <c r="F199" i="171"/>
  <c r="I72" i="170"/>
  <c r="W548" i="167"/>
  <c r="W445" i="171"/>
  <c r="N573" i="169"/>
  <c r="B90" i="167"/>
  <c r="B324" i="171"/>
  <c r="C99" i="173"/>
  <c r="J94" i="168"/>
  <c r="R16" i="169"/>
  <c r="B597" i="169"/>
  <c r="J372" i="167"/>
  <c r="J99" i="157"/>
  <c r="I145" i="164"/>
  <c r="J171" i="171"/>
  <c r="C544" i="157"/>
  <c r="G65" i="150"/>
  <c r="K17" i="172"/>
  <c r="N145" i="171"/>
  <c r="L73" i="176"/>
  <c r="W544" i="171"/>
  <c r="E46" i="184"/>
  <c r="J73" i="164"/>
  <c r="G199" i="167"/>
  <c r="J171" i="173"/>
  <c r="I38" i="172"/>
  <c r="B374" i="169"/>
  <c r="N568" i="169"/>
  <c r="S99" i="171"/>
  <c r="C146" i="169"/>
  <c r="F55" i="168"/>
  <c r="J10" i="168"/>
  <c r="K20" i="164"/>
  <c r="B249" i="169"/>
  <c r="C115" i="166"/>
  <c r="O372" i="171"/>
  <c r="B572" i="166"/>
  <c r="C417" i="171"/>
  <c r="E127" i="176"/>
  <c r="R116" i="173"/>
  <c r="S348" i="173"/>
  <c r="B65" i="169"/>
  <c r="W249" i="157"/>
  <c r="Q102" i="150"/>
  <c r="B223" i="167"/>
  <c r="J443" i="166"/>
  <c r="J75" i="176"/>
  <c r="N548" i="181"/>
  <c r="W268" i="169"/>
  <c r="E67" i="168"/>
  <c r="F572" i="173"/>
  <c r="S17" i="171"/>
  <c r="F22" i="172"/>
  <c r="W565" i="171"/>
  <c r="F76" i="164"/>
  <c r="V116" i="169"/>
  <c r="V15" i="150"/>
  <c r="V147" i="177"/>
  <c r="O148" i="169"/>
  <c r="I111" i="164"/>
  <c r="F73" i="164"/>
  <c r="B345" i="171"/>
  <c r="B42" i="171"/>
  <c r="G91" i="169"/>
  <c r="V448" i="157"/>
  <c r="K448" i="177"/>
  <c r="V316" i="166"/>
  <c r="J89" i="170"/>
  <c r="B574" i="166"/>
  <c r="S119" i="167"/>
  <c r="K493" i="157"/>
  <c r="G346" i="169"/>
  <c r="G565" i="169"/>
  <c r="B443" i="173"/>
  <c r="K40" i="169"/>
  <c r="J168" i="181"/>
  <c r="G106" i="150"/>
  <c r="F119" i="177"/>
  <c r="K368" i="181"/>
  <c r="N368" i="166"/>
  <c r="J349" i="166"/>
  <c r="K81" i="172"/>
  <c r="J443" i="169"/>
  <c r="F49" i="167"/>
  <c r="J121" i="167"/>
  <c r="G569" i="169"/>
  <c r="R343" i="173"/>
  <c r="R20" i="169"/>
  <c r="C116" i="166"/>
  <c r="B396" i="167"/>
  <c r="B17" i="173"/>
  <c r="O16" i="166"/>
  <c r="B440" i="167"/>
  <c r="I141" i="172"/>
  <c r="R593" i="157"/>
  <c r="W72" i="157"/>
  <c r="I144" i="168"/>
  <c r="K546" i="157"/>
  <c r="R271" i="169"/>
  <c r="J194" i="167"/>
  <c r="K147" i="157"/>
  <c r="R166" i="169"/>
  <c r="F101" i="168"/>
  <c r="K37" i="164"/>
  <c r="N90" i="173"/>
  <c r="L13" i="164"/>
  <c r="G124" i="150"/>
  <c r="R45" i="167"/>
  <c r="G340" i="171"/>
  <c r="S22" i="167"/>
  <c r="S167" i="171"/>
  <c r="O515" i="169"/>
  <c r="W274" i="171"/>
  <c r="N517" i="167"/>
  <c r="B93" i="169"/>
  <c r="L14" i="156"/>
  <c r="I83" i="176"/>
  <c r="J443" i="177"/>
  <c r="N42" i="157"/>
  <c r="B274" i="171"/>
  <c r="J421" i="167"/>
  <c r="S274" i="157"/>
  <c r="L64" i="170"/>
  <c r="F392" i="181"/>
  <c r="N417" i="157"/>
  <c r="S340" i="167"/>
  <c r="C240" i="167"/>
  <c r="C515" i="167"/>
  <c r="K391" i="166"/>
  <c r="F12" i="164"/>
  <c r="S194" i="173"/>
  <c r="C24" i="181"/>
  <c r="R441" i="157"/>
  <c r="V490" i="171"/>
  <c r="I46" i="168"/>
  <c r="G515" i="157"/>
  <c r="R316" i="169"/>
  <c r="W48" i="157"/>
  <c r="W524" i="167"/>
  <c r="N223" i="171"/>
  <c r="F144" i="169"/>
  <c r="E126" i="168"/>
  <c r="J43" i="166"/>
  <c r="J138" i="168"/>
  <c r="F121" i="168"/>
  <c r="R596" i="166"/>
  <c r="V370" i="167"/>
  <c r="J20" i="167"/>
  <c r="V64" i="150"/>
  <c r="E37" i="172"/>
  <c r="G523" i="169"/>
  <c r="C47" i="169"/>
  <c r="K92" i="177"/>
  <c r="R172" i="167"/>
  <c r="S398" i="171"/>
  <c r="W365" i="169"/>
  <c r="B517" i="166"/>
  <c r="R494" i="157"/>
  <c r="J373" i="166"/>
  <c r="N46" i="171"/>
  <c r="N224" i="166"/>
  <c r="F47" i="170"/>
  <c r="B224" i="157"/>
  <c r="L128" i="168"/>
  <c r="B224" i="169"/>
  <c r="V398" i="166"/>
  <c r="J41" i="169"/>
  <c r="J218" i="167"/>
  <c r="Q109" i="150"/>
  <c r="O466" i="167"/>
  <c r="L104" i="172"/>
  <c r="W74" i="167"/>
  <c r="V419" i="167"/>
  <c r="K105" i="176"/>
  <c r="C266" i="173"/>
  <c r="B444" i="169"/>
  <c r="C124" i="157"/>
  <c r="C98" i="166"/>
  <c r="R145" i="166"/>
  <c r="G348" i="157"/>
  <c r="F69" i="127"/>
  <c r="F273" i="173"/>
  <c r="K69" i="157"/>
  <c r="J66" i="171"/>
  <c r="C322" i="173"/>
  <c r="F540" i="166"/>
  <c r="V91" i="156"/>
  <c r="C549" i="171"/>
  <c r="K92" i="171"/>
  <c r="F417" i="169"/>
  <c r="O567" i="169"/>
  <c r="W520" i="166"/>
  <c r="K44" i="170"/>
  <c r="V223" i="157"/>
  <c r="B498" i="166"/>
  <c r="C117" i="167"/>
  <c r="J44" i="171"/>
  <c r="B497" i="173"/>
  <c r="K34" i="168"/>
  <c r="S345" i="157"/>
  <c r="C42" i="167"/>
  <c r="B372" i="166"/>
  <c r="G144" i="166"/>
  <c r="C546" i="166"/>
  <c r="F19" i="164"/>
  <c r="W295" i="166"/>
  <c r="V315" i="167"/>
  <c r="L10" i="174"/>
  <c r="B118" i="167"/>
  <c r="O244" i="169"/>
  <c r="L76" i="164"/>
  <c r="G298" i="157"/>
  <c r="K245" i="167"/>
  <c r="W572" i="169"/>
  <c r="C567" i="167"/>
  <c r="K144" i="168"/>
  <c r="G443" i="166"/>
  <c r="N40" i="169"/>
  <c r="O40" i="171"/>
  <c r="G590" i="157"/>
  <c r="F111" i="168"/>
  <c r="E83" i="164"/>
  <c r="B341" i="167"/>
  <c r="J374" i="166"/>
  <c r="K121" i="168"/>
  <c r="B120" i="169"/>
  <c r="AA112" i="150"/>
  <c r="W98" i="157"/>
  <c r="I102" i="168"/>
  <c r="J397" i="173"/>
  <c r="L101" i="170"/>
  <c r="W347" i="166"/>
  <c r="B418" i="157"/>
  <c r="V421" i="169"/>
  <c r="N49" i="169"/>
  <c r="K366" i="157"/>
  <c r="B473" i="157"/>
  <c r="V398" i="171"/>
  <c r="O442" i="166"/>
  <c r="R340" i="166"/>
  <c r="O524" i="157"/>
  <c r="W371" i="167"/>
  <c r="O367" i="166"/>
  <c r="V548" i="167"/>
  <c r="B515" i="171"/>
  <c r="N320" i="166"/>
  <c r="V421" i="167"/>
  <c r="V491" i="167"/>
  <c r="B323" i="157"/>
  <c r="C173" i="166"/>
  <c r="J449" i="157"/>
  <c r="S196" i="157"/>
  <c r="B145" i="177"/>
  <c r="B346" i="166"/>
  <c r="E95" i="168"/>
  <c r="C570" i="173"/>
  <c r="AA104" i="150"/>
  <c r="S70" i="169"/>
  <c r="G398" i="157"/>
  <c r="E118" i="164"/>
  <c r="W297" i="167"/>
  <c r="K65" i="181"/>
  <c r="W117" i="177"/>
  <c r="J116" i="168"/>
  <c r="F395" i="157"/>
  <c r="L109" i="164"/>
  <c r="F120" i="177"/>
  <c r="B523" i="166"/>
  <c r="O340" i="173"/>
  <c r="F94" i="184"/>
  <c r="G102" i="150"/>
  <c r="W44" i="169"/>
  <c r="K41" i="167"/>
  <c r="S572" i="171"/>
  <c r="V84" i="178"/>
  <c r="O141" i="181"/>
  <c r="E134" i="170"/>
  <c r="S96" i="177"/>
  <c r="K573" i="173"/>
  <c r="S366" i="166"/>
  <c r="O99" i="177"/>
  <c r="G121" i="169"/>
  <c r="K592" i="173"/>
  <c r="K569" i="173"/>
  <c r="Q86" i="178"/>
  <c r="W318" i="173"/>
  <c r="S141" i="167"/>
  <c r="G597" i="171"/>
  <c r="J124" i="168"/>
  <c r="V493" i="169"/>
  <c r="K120" i="169"/>
  <c r="V397" i="166"/>
  <c r="W45" i="171"/>
  <c r="E118" i="180"/>
  <c r="N141" i="173"/>
  <c r="E126" i="176"/>
  <c r="E13" i="170"/>
  <c r="C374" i="169"/>
  <c r="K166" i="171"/>
  <c r="K148" i="171"/>
  <c r="L84" i="174"/>
  <c r="E72" i="172"/>
  <c r="AA130" i="156"/>
  <c r="C272" i="177"/>
  <c r="F393" i="169"/>
  <c r="K324" i="167"/>
  <c r="J46" i="157"/>
  <c r="W548" i="171"/>
  <c r="B16" i="171"/>
  <c r="R390" i="169"/>
  <c r="W241" i="167"/>
  <c r="C171" i="157"/>
  <c r="G68" i="169"/>
  <c r="J274" i="157"/>
  <c r="L86" i="164"/>
  <c r="B444" i="157"/>
  <c r="C24" i="173"/>
  <c r="E11" i="180"/>
  <c r="G115" i="166"/>
  <c r="C73" i="169"/>
  <c r="E36" i="170"/>
  <c r="F272" i="177"/>
  <c r="F416" i="173"/>
  <c r="K45" i="157"/>
  <c r="J9" i="168"/>
  <c r="N247" i="169"/>
  <c r="J518" i="166"/>
  <c r="AA14" i="150"/>
  <c r="R99" i="177"/>
  <c r="J519" i="166"/>
  <c r="C323" i="166"/>
  <c r="E67" i="176"/>
  <c r="R565" i="173"/>
  <c r="J18" i="176"/>
  <c r="O243" i="166"/>
  <c r="N592" i="166"/>
  <c r="V447" i="157"/>
  <c r="K447" i="171"/>
  <c r="C523" i="169"/>
  <c r="S148" i="177"/>
  <c r="J193" i="167"/>
  <c r="F110" i="170"/>
  <c r="W449" i="169"/>
  <c r="J41" i="170"/>
  <c r="O492" i="171"/>
  <c r="R199" i="167"/>
  <c r="R197" i="169"/>
  <c r="W373" i="167"/>
  <c r="F76" i="127"/>
  <c r="N424" i="169"/>
  <c r="V348" i="166"/>
  <c r="E7" i="170"/>
  <c r="R449" i="171"/>
  <c r="C346" i="173"/>
  <c r="K294" i="173"/>
  <c r="N23" i="157"/>
  <c r="F81" i="127"/>
  <c r="G148" i="167"/>
  <c r="G140" i="167"/>
  <c r="C222" i="171"/>
  <c r="O366" i="167"/>
  <c r="K72" i="157"/>
  <c r="O272" i="166"/>
  <c r="B148" i="166"/>
  <c r="F467" i="166"/>
  <c r="B96" i="166"/>
  <c r="W93" i="157"/>
  <c r="S541" i="173"/>
  <c r="S72" i="169"/>
  <c r="B92" i="177"/>
  <c r="B199" i="166"/>
  <c r="N148" i="167"/>
  <c r="S366" i="171"/>
  <c r="R291" i="173"/>
  <c r="V519" i="166"/>
  <c r="G570" i="157"/>
  <c r="K85" i="164"/>
  <c r="E129" i="164"/>
  <c r="B319" i="181"/>
  <c r="J422" i="169"/>
  <c r="O49" i="181"/>
  <c r="R591" i="169"/>
  <c r="AA83" i="150"/>
  <c r="F57" i="170"/>
  <c r="W219" i="167"/>
  <c r="S240" i="173"/>
  <c r="C265" i="169"/>
  <c r="C24" i="157"/>
  <c r="Q29" i="174"/>
  <c r="F293" i="157"/>
  <c r="N569" i="157"/>
  <c r="S468" i="157"/>
  <c r="J16" i="170"/>
  <c r="I104" i="164"/>
  <c r="L141" i="150"/>
  <c r="O171" i="166"/>
  <c r="K92" i="157"/>
  <c r="V124" i="166"/>
  <c r="C123" i="167"/>
  <c r="J84" i="168"/>
  <c r="S516" i="157"/>
  <c r="V143" i="167"/>
  <c r="K72" i="177"/>
  <c r="C194" i="167"/>
  <c r="J166" i="157"/>
  <c r="O99" i="173"/>
  <c r="O396" i="169"/>
  <c r="V84" i="156"/>
  <c r="N368" i="177"/>
  <c r="C594" i="173"/>
  <c r="B569" i="181"/>
  <c r="K218" i="171"/>
  <c r="E65" i="172"/>
  <c r="N193" i="171"/>
  <c r="N272" i="171"/>
  <c r="R198" i="169"/>
  <c r="I123" i="176"/>
  <c r="J318" i="157"/>
  <c r="O120" i="166"/>
  <c r="AA75" i="174"/>
  <c r="R46" i="167"/>
  <c r="C19" i="169"/>
  <c r="J417" i="157"/>
  <c r="F523" i="157"/>
  <c r="S245" i="169"/>
  <c r="L54" i="164"/>
  <c r="S568" i="171"/>
  <c r="W70" i="171"/>
  <c r="F219" i="169"/>
  <c r="B117" i="169"/>
  <c r="K11" i="168"/>
  <c r="V592" i="166"/>
  <c r="O546" i="157"/>
  <c r="F85" i="168"/>
  <c r="L147" i="168"/>
  <c r="F399" i="157"/>
  <c r="S147" i="167"/>
  <c r="E11" i="172"/>
  <c r="E43" i="164"/>
  <c r="V73" i="166"/>
  <c r="L28" i="164"/>
  <c r="R340" i="173"/>
  <c r="S97" i="166"/>
  <c r="B94" i="177"/>
  <c r="L17" i="156"/>
  <c r="N246" i="157"/>
  <c r="Q48" i="150"/>
  <c r="K218" i="166"/>
  <c r="O547" i="169"/>
  <c r="B469" i="167"/>
  <c r="G123" i="171"/>
  <c r="C424" i="166"/>
  <c r="Q148" i="150"/>
  <c r="O148" i="177"/>
  <c r="V521" i="157"/>
  <c r="O149" i="171"/>
  <c r="F590" i="157"/>
  <c r="J299" i="171"/>
  <c r="J19" i="157"/>
  <c r="V44" i="167"/>
  <c r="S346" i="157"/>
  <c r="F415" i="171"/>
  <c r="K132" i="170"/>
  <c r="K169" i="166"/>
  <c r="G16" i="156"/>
  <c r="N572" i="167"/>
  <c r="J103" i="168"/>
  <c r="J591" i="166"/>
  <c r="F298" i="173"/>
  <c r="W70" i="166"/>
  <c r="W92" i="166"/>
  <c r="V598" i="173"/>
  <c r="V220" i="169"/>
  <c r="N74" i="177"/>
  <c r="V20" i="157"/>
  <c r="C271" i="173"/>
  <c r="V449" i="171"/>
  <c r="G341" i="173"/>
  <c r="S320" i="171"/>
  <c r="W142" i="157"/>
  <c r="B41" i="181"/>
  <c r="R23" i="169"/>
  <c r="R67" i="157"/>
  <c r="Q128" i="174"/>
  <c r="W248" i="166"/>
  <c r="K32" i="164"/>
  <c r="E7" i="168"/>
  <c r="G391" i="173"/>
  <c r="S296" i="166"/>
  <c r="F20" i="176"/>
  <c r="E38" i="168"/>
  <c r="V294" i="167"/>
  <c r="N571" i="167"/>
  <c r="Q140" i="156"/>
  <c r="O117" i="171"/>
  <c r="F166" i="169"/>
  <c r="S593" i="169"/>
  <c r="I102" i="170"/>
  <c r="W446" i="169"/>
  <c r="V566" i="167"/>
  <c r="V596" i="167"/>
  <c r="F468" i="169"/>
  <c r="O595" i="166"/>
  <c r="V97" i="169"/>
  <c r="N22" i="169"/>
  <c r="J96" i="169"/>
  <c r="V166" i="173"/>
  <c r="C348" i="166"/>
  <c r="S249" i="157"/>
  <c r="R542" i="157"/>
  <c r="K131" i="164"/>
  <c r="F224" i="166"/>
  <c r="C470" i="157"/>
  <c r="R273" i="166"/>
  <c r="K465" i="157"/>
  <c r="L56" i="176"/>
  <c r="F193" i="177"/>
  <c r="E137" i="164"/>
  <c r="F120" i="168"/>
  <c r="R397" i="157"/>
  <c r="L49" i="156"/>
  <c r="C347" i="171"/>
  <c r="S296" i="177"/>
  <c r="C68" i="166"/>
  <c r="I91" i="168"/>
  <c r="F573" i="166"/>
  <c r="W21" i="171"/>
  <c r="S548" i="167"/>
  <c r="W271" i="167"/>
  <c r="J323" i="166"/>
  <c r="L110" i="180"/>
  <c r="B191" i="167"/>
  <c r="J320" i="169"/>
  <c r="G391" i="167"/>
  <c r="F569" i="167"/>
  <c r="J521" i="166"/>
  <c r="R319" i="157"/>
  <c r="G191" i="171"/>
  <c r="K322" i="177"/>
  <c r="L120" i="164"/>
  <c r="G111" i="156"/>
  <c r="C598" i="167"/>
  <c r="L129" i="150"/>
  <c r="C96" i="166"/>
  <c r="S73" i="157"/>
  <c r="B495" i="166"/>
  <c r="F315" i="157"/>
  <c r="W148" i="157"/>
  <c r="E92" i="172"/>
  <c r="G171" i="166"/>
  <c r="K273" i="173"/>
  <c r="F28" i="127"/>
  <c r="G346" i="173"/>
  <c r="S265" i="167"/>
  <c r="V449" i="166"/>
  <c r="R318" i="167"/>
  <c r="S345" i="177"/>
  <c r="J58" i="168"/>
  <c r="C99" i="157"/>
  <c r="J21" i="166"/>
  <c r="S519" i="169"/>
  <c r="J521" i="169"/>
  <c r="B466" i="166"/>
  <c r="S42" i="167"/>
  <c r="L122" i="150"/>
  <c r="W320" i="166"/>
  <c r="O492" i="177"/>
  <c r="R393" i="167"/>
  <c r="O120" i="169"/>
  <c r="F75" i="164"/>
  <c r="W118" i="169"/>
  <c r="J293" i="169"/>
  <c r="V124" i="150"/>
  <c r="B341" i="169"/>
  <c r="S321" i="169"/>
  <c r="O523" i="173"/>
  <c r="W342" i="157"/>
  <c r="Q150" i="156"/>
  <c r="F75" i="172"/>
  <c r="S272" i="157"/>
  <c r="O441" i="173"/>
  <c r="K79" i="168"/>
  <c r="K518" i="171"/>
  <c r="C20" i="177"/>
  <c r="L102" i="174"/>
  <c r="N148" i="157"/>
  <c r="B117" i="171"/>
  <c r="G45" i="166"/>
  <c r="B315" i="167"/>
  <c r="W324" i="167"/>
  <c r="R196" i="167"/>
  <c r="C144" i="171"/>
  <c r="R145" i="167"/>
  <c r="K272" i="181"/>
  <c r="B140" i="157"/>
  <c r="C246" i="157"/>
  <c r="F92" i="157"/>
  <c r="V93" i="169"/>
  <c r="J249" i="171"/>
  <c r="W271" i="173"/>
  <c r="N244" i="169"/>
  <c r="O223" i="169"/>
  <c r="V12" i="156"/>
  <c r="B441" i="166"/>
  <c r="G392" i="157"/>
  <c r="J221" i="166"/>
  <c r="J97" i="166"/>
  <c r="S71" i="166"/>
  <c r="B448" i="167"/>
  <c r="Q146" i="178"/>
  <c r="F371" i="173"/>
  <c r="K291" i="173"/>
  <c r="F71" i="170"/>
  <c r="B191" i="171"/>
  <c r="V390" i="171"/>
  <c r="K240" i="169"/>
  <c r="W420" i="157"/>
  <c r="O96" i="166"/>
  <c r="K315" i="169"/>
  <c r="K20" i="170"/>
  <c r="V93" i="157"/>
  <c r="F374" i="157"/>
  <c r="B440" i="171"/>
  <c r="K111" i="172"/>
  <c r="K118" i="171"/>
  <c r="O349" i="166"/>
  <c r="G148" i="150"/>
  <c r="O522" i="169"/>
  <c r="S318" i="166"/>
  <c r="S374" i="157"/>
  <c r="O443" i="167"/>
  <c r="N298" i="171"/>
  <c r="G399" i="167"/>
  <c r="L9" i="156"/>
  <c r="S598" i="171"/>
  <c r="F546" i="169"/>
  <c r="G241" i="173"/>
  <c r="W273" i="157"/>
  <c r="N168" i="157"/>
  <c r="J599" i="167"/>
  <c r="Q112" i="174"/>
  <c r="V373" i="171"/>
  <c r="L149" i="174"/>
  <c r="B74" i="157"/>
  <c r="N547" i="166"/>
  <c r="F424" i="166"/>
  <c r="W370" i="167"/>
  <c r="G131" i="174"/>
  <c r="J32" i="164"/>
  <c r="B15" i="166"/>
  <c r="G541" i="166"/>
  <c r="C290" i="169"/>
  <c r="G115" i="157"/>
  <c r="J140" i="166"/>
  <c r="Q107" i="156"/>
  <c r="G124" i="167"/>
  <c r="J124" i="164"/>
  <c r="J56" i="170"/>
  <c r="R18" i="169"/>
  <c r="L83" i="174"/>
  <c r="K194" i="185"/>
  <c r="E29" i="168"/>
  <c r="C93" i="173"/>
  <c r="F143" i="171"/>
  <c r="F42" i="168"/>
  <c r="O342" i="166"/>
  <c r="N397" i="157"/>
  <c r="K266" i="171"/>
  <c r="G271" i="167"/>
  <c r="K85" i="168"/>
  <c r="AA45" i="156"/>
  <c r="I128" i="170"/>
  <c r="F573" i="167"/>
  <c r="E118" i="170"/>
  <c r="F91" i="166"/>
  <c r="S118" i="169"/>
  <c r="E69" i="172"/>
  <c r="B342" i="166"/>
  <c r="K197" i="157"/>
  <c r="E114" i="176"/>
  <c r="E117" i="168"/>
  <c r="B273" i="157"/>
  <c r="V18" i="150"/>
  <c r="O374" i="166"/>
  <c r="I48" i="164"/>
  <c r="I110" i="168"/>
  <c r="J421" i="166"/>
  <c r="K28" i="164"/>
  <c r="S291" i="166"/>
  <c r="B540" i="166"/>
  <c r="R293" i="167"/>
  <c r="K174" i="167"/>
  <c r="V324" i="171"/>
  <c r="G297" i="166"/>
  <c r="O521" i="169"/>
  <c r="R566" i="169"/>
  <c r="W594" i="171"/>
  <c r="B165" i="157"/>
  <c r="F21" i="171"/>
  <c r="C242" i="166"/>
  <c r="O299" i="157"/>
  <c r="G126" i="156"/>
  <c r="I24" i="164"/>
  <c r="F524" i="166"/>
  <c r="R521" i="166"/>
  <c r="C294" i="167"/>
  <c r="K342" i="167"/>
  <c r="S419" i="173"/>
  <c r="C115" i="169"/>
  <c r="F55" i="180"/>
  <c r="S319" i="167"/>
  <c r="R141" i="157"/>
  <c r="E93" i="164"/>
  <c r="O40" i="157"/>
  <c r="K572" i="169"/>
  <c r="V128" i="156"/>
  <c r="O271" i="157"/>
  <c r="F522" i="166"/>
  <c r="F316" i="167"/>
  <c r="B521" i="166"/>
  <c r="K8" i="168"/>
  <c r="G37" i="174"/>
  <c r="C265" i="157"/>
  <c r="O20" i="166"/>
  <c r="Q113" i="174"/>
  <c r="S549" i="157"/>
  <c r="C124" i="166"/>
  <c r="C395" i="167"/>
  <c r="V399" i="157"/>
  <c r="W492" i="166"/>
  <c r="O173" i="169"/>
  <c r="K101" i="164"/>
  <c r="W596" i="167"/>
  <c r="B20" i="166"/>
  <c r="O219" i="167"/>
  <c r="V140" i="171"/>
  <c r="E124" i="176"/>
  <c r="S473" i="169"/>
  <c r="J415" i="157"/>
  <c r="B565" i="157"/>
  <c r="K119" i="168"/>
  <c r="B495" i="157"/>
  <c r="V543" i="177"/>
  <c r="C221" i="166"/>
  <c r="O547" i="166"/>
  <c r="J123" i="170"/>
  <c r="V542" i="171"/>
  <c r="B321" i="166"/>
  <c r="R167" i="157"/>
  <c r="N420" i="157"/>
  <c r="J138" i="164"/>
  <c r="K199" i="157"/>
  <c r="K549" i="173"/>
  <c r="V416" i="171"/>
  <c r="C399" i="166"/>
  <c r="J26" i="176"/>
  <c r="L87" i="150"/>
  <c r="F25" i="127"/>
  <c r="F345" i="169"/>
  <c r="K24" i="157"/>
  <c r="B372" i="157"/>
  <c r="C547" i="171"/>
  <c r="B267" i="157"/>
  <c r="F569" i="166"/>
  <c r="K17" i="164"/>
  <c r="V70" i="177"/>
  <c r="S346" i="166"/>
  <c r="K19" i="157"/>
  <c r="L118" i="172"/>
  <c r="I28" i="164"/>
  <c r="N468" i="157"/>
  <c r="V441" i="167"/>
  <c r="S299" i="173"/>
  <c r="K448" i="157"/>
  <c r="W190" i="166"/>
  <c r="O49" i="173"/>
  <c r="W49" i="157"/>
  <c r="L84" i="176"/>
  <c r="O123" i="157"/>
  <c r="V442" i="169"/>
  <c r="V245" i="166"/>
  <c r="R395" i="167"/>
  <c r="E107" i="172"/>
  <c r="S48" i="173"/>
  <c r="G166" i="169"/>
  <c r="R366" i="157"/>
  <c r="J195" i="166"/>
  <c r="B217" i="171"/>
  <c r="K291" i="177"/>
  <c r="F290" i="167"/>
  <c r="W370" i="166"/>
  <c r="F345" i="173"/>
  <c r="E73" i="188"/>
  <c r="O270" i="157"/>
  <c r="K47" i="157"/>
  <c r="V273" i="167"/>
  <c r="E63" i="176"/>
  <c r="J594" i="171"/>
  <c r="E88" i="168"/>
  <c r="S46" i="173"/>
  <c r="O594" i="169"/>
  <c r="S91" i="166"/>
  <c r="R293" i="157"/>
  <c r="N16" i="173"/>
  <c r="N396" i="169"/>
  <c r="B569" i="173"/>
  <c r="J29" i="168"/>
  <c r="B323" i="181"/>
  <c r="F125" i="168"/>
  <c r="C442" i="157"/>
  <c r="N599" i="169"/>
  <c r="R297" i="181"/>
  <c r="J68" i="169"/>
  <c r="O544" i="157"/>
  <c r="V74" i="181"/>
  <c r="O48" i="166"/>
  <c r="S549" i="169"/>
  <c r="S449" i="157"/>
  <c r="G446" i="166"/>
  <c r="C542" i="157"/>
  <c r="S65" i="166"/>
  <c r="C292" i="169"/>
  <c r="G445" i="166"/>
  <c r="V422" i="167"/>
  <c r="O492" i="167"/>
  <c r="K149" i="164"/>
  <c r="J70" i="166"/>
  <c r="V94" i="169"/>
  <c r="S467" i="173"/>
  <c r="B267" i="171"/>
  <c r="F8" i="164"/>
  <c r="G51" i="156"/>
  <c r="K324" i="157"/>
  <c r="J320" i="167"/>
  <c r="C468" i="173"/>
  <c r="C198" i="167"/>
  <c r="W590" i="167"/>
  <c r="N15" i="171"/>
  <c r="J47" i="168"/>
  <c r="G89" i="150"/>
  <c r="F149" i="167"/>
  <c r="B266" i="173"/>
  <c r="C420" i="157"/>
  <c r="G294" i="157"/>
  <c r="B290" i="157"/>
  <c r="R272" i="167"/>
  <c r="J33" i="176"/>
  <c r="J465" i="169"/>
  <c r="L73" i="164"/>
  <c r="K28" i="176"/>
  <c r="B518" i="166"/>
  <c r="N398" i="167"/>
  <c r="K68" i="166"/>
  <c r="J592" i="171"/>
  <c r="J190" i="169"/>
  <c r="K240" i="157"/>
  <c r="K137" i="168"/>
  <c r="B543" i="167"/>
  <c r="I62" i="168"/>
  <c r="G126" i="174"/>
  <c r="B594" i="171"/>
  <c r="J147" i="157"/>
  <c r="E92" i="168"/>
  <c r="J290" i="157"/>
  <c r="F147" i="157"/>
  <c r="O549" i="173"/>
  <c r="I57" i="172"/>
  <c r="J115" i="164"/>
  <c r="F273" i="166"/>
  <c r="G168" i="169"/>
  <c r="J115" i="169"/>
  <c r="C198" i="157"/>
  <c r="V566" i="169"/>
  <c r="O597" i="167"/>
  <c r="K565" i="169"/>
  <c r="O365" i="173"/>
  <c r="C267" i="166"/>
  <c r="K248" i="177"/>
  <c r="S295" i="169"/>
  <c r="V224" i="166"/>
  <c r="N90" i="166"/>
  <c r="J22" i="166"/>
  <c r="R223" i="166"/>
  <c r="N166" i="177"/>
  <c r="G367" i="171"/>
  <c r="O170" i="169"/>
  <c r="R192" i="169"/>
  <c r="K299" i="169"/>
  <c r="O371" i="166"/>
  <c r="B116" i="169"/>
  <c r="J423" i="166"/>
  <c r="N442" i="167"/>
  <c r="V522" i="167"/>
  <c r="J543" i="166"/>
  <c r="V127" i="156"/>
  <c r="W296" i="167"/>
  <c r="E143" i="168"/>
  <c r="B347" i="157"/>
  <c r="K41" i="157"/>
  <c r="G373" i="171"/>
  <c r="R596" i="157"/>
  <c r="J545" i="167"/>
  <c r="O272" i="173"/>
  <c r="E6" i="170"/>
  <c r="J124" i="171"/>
  <c r="F492" i="167"/>
  <c r="B567" i="173"/>
  <c r="R295" i="171"/>
  <c r="O42" i="157"/>
  <c r="C344" i="173"/>
  <c r="V224" i="171"/>
  <c r="R347" i="177"/>
  <c r="S245" i="167"/>
  <c r="R371" i="171"/>
  <c r="L40" i="170"/>
  <c r="J107" i="170"/>
  <c r="F100" i="127"/>
  <c r="B219" i="173"/>
  <c r="S94" i="173"/>
  <c r="N115" i="173"/>
  <c r="N545" i="167"/>
  <c r="S317" i="166"/>
  <c r="B20" i="169"/>
  <c r="L17" i="150"/>
  <c r="K147" i="167"/>
  <c r="N168" i="171"/>
  <c r="B424" i="177"/>
  <c r="K108" i="170"/>
  <c r="J90" i="172"/>
  <c r="L141" i="168"/>
  <c r="O542" i="166"/>
  <c r="J549" i="166"/>
  <c r="O367" i="167"/>
  <c r="V43" i="173"/>
  <c r="J345" i="169"/>
  <c r="K48" i="166"/>
  <c r="G71" i="185"/>
  <c r="S546" i="169"/>
  <c r="K218" i="173"/>
  <c r="K395" i="167"/>
  <c r="L54" i="168"/>
  <c r="S393" i="171"/>
  <c r="O269" i="171"/>
  <c r="B398" i="167"/>
  <c r="F81" i="184"/>
  <c r="S166" i="157"/>
  <c r="J244" i="169"/>
  <c r="F96" i="168"/>
  <c r="N495" i="169"/>
  <c r="J346" i="171"/>
  <c r="W390" i="169"/>
  <c r="K341" i="157"/>
  <c r="F55" i="127"/>
  <c r="F60" i="127"/>
  <c r="J8" i="172"/>
  <c r="B341" i="181"/>
  <c r="C443" i="166"/>
  <c r="F142" i="167"/>
  <c r="J48" i="176"/>
  <c r="V299" i="166"/>
  <c r="K7" i="164"/>
  <c r="E145" i="176"/>
  <c r="K341" i="166"/>
  <c r="G45" i="157"/>
  <c r="K149" i="170"/>
  <c r="V192" i="167"/>
  <c r="J415" i="177"/>
  <c r="F97" i="157"/>
  <c r="N546" i="177"/>
  <c r="B73" i="166"/>
  <c r="E61" i="127"/>
  <c r="K12" i="170"/>
  <c r="W23" i="169"/>
  <c r="L99" i="164"/>
  <c r="K57" i="170"/>
  <c r="C140" i="173"/>
  <c r="AA54" i="174"/>
  <c r="B291" i="157"/>
  <c r="W570" i="169"/>
  <c r="W268" i="166"/>
  <c r="O590" i="166"/>
  <c r="W197" i="157"/>
  <c r="F441" i="157"/>
  <c r="O543" i="167"/>
  <c r="O592" i="171"/>
  <c r="J317" i="157"/>
  <c r="V115" i="166"/>
  <c r="N468" i="169"/>
  <c r="G147" i="167"/>
  <c r="E28" i="168"/>
  <c r="K122" i="170"/>
  <c r="V321" i="166"/>
  <c r="R574" i="167"/>
  <c r="J242" i="166"/>
  <c r="W566" i="167"/>
  <c r="G272" i="171"/>
  <c r="R224" i="166"/>
  <c r="N568" i="157"/>
  <c r="N573" i="157"/>
  <c r="I41" i="164"/>
  <c r="R191" i="157"/>
  <c r="V123" i="174"/>
  <c r="V265" i="167"/>
  <c r="G421" i="157"/>
  <c r="F124" i="168"/>
  <c r="C99" i="177"/>
  <c r="B141" i="173"/>
  <c r="G124" i="156"/>
  <c r="E74" i="164"/>
  <c r="C341" i="157"/>
  <c r="K344" i="157"/>
  <c r="F26" i="164"/>
  <c r="E122" i="168"/>
  <c r="B141" i="166"/>
  <c r="W116" i="166"/>
  <c r="S591" i="181"/>
  <c r="R145" i="171"/>
  <c r="W195" i="171"/>
  <c r="L141" i="176"/>
  <c r="K348" i="169"/>
  <c r="J167" i="173"/>
  <c r="F167" i="169"/>
  <c r="F97" i="170"/>
  <c r="S399" i="171"/>
  <c r="N118" i="173"/>
  <c r="K141" i="167"/>
  <c r="C199" i="166"/>
  <c r="C249" i="173"/>
  <c r="W567" i="166"/>
  <c r="W319" i="171"/>
  <c r="K597" i="181"/>
  <c r="F320" i="166"/>
  <c r="C247" i="167"/>
  <c r="K223" i="157"/>
  <c r="S240" i="166"/>
  <c r="N147" i="169"/>
  <c r="F74" i="166"/>
  <c r="V117" i="167"/>
  <c r="G87" i="156"/>
  <c r="S394" i="167"/>
  <c r="N217" i="171"/>
  <c r="J243" i="173"/>
  <c r="G192" i="171"/>
  <c r="F18" i="127"/>
  <c r="J111" i="168"/>
  <c r="N547" i="173"/>
  <c r="O597" i="171"/>
  <c r="G292" i="167"/>
  <c r="E93" i="127"/>
  <c r="E80" i="168"/>
  <c r="I147" i="164"/>
  <c r="L90" i="172"/>
  <c r="F174" i="157"/>
  <c r="K68" i="173"/>
  <c r="W192" i="157"/>
  <c r="K24" i="171"/>
  <c r="S322" i="169"/>
  <c r="F547" i="169"/>
  <c r="F121" i="177"/>
  <c r="N346" i="169"/>
  <c r="K138" i="164"/>
  <c r="L121" i="156"/>
  <c r="J10" i="176"/>
  <c r="B24" i="167"/>
  <c r="R344" i="167"/>
  <c r="AA13" i="156"/>
  <c r="C566" i="169"/>
  <c r="W96" i="157"/>
  <c r="F98" i="166"/>
  <c r="F465" i="171"/>
  <c r="E139" i="164"/>
  <c r="R391" i="157"/>
  <c r="R245" i="166"/>
  <c r="N473" i="166"/>
  <c r="I130" i="180"/>
  <c r="G40" i="169"/>
  <c r="F270" i="171"/>
  <c r="G51" i="150"/>
  <c r="V544" i="171"/>
  <c r="V245" i="157"/>
  <c r="K36" i="170"/>
  <c r="R221" i="173"/>
  <c r="E59" i="170"/>
  <c r="C215" i="167"/>
  <c r="J126" i="172"/>
  <c r="G240" i="169"/>
  <c r="O73" i="169"/>
  <c r="C419" i="169"/>
  <c r="J493" i="166"/>
  <c r="N249" i="171"/>
  <c r="S592" i="169"/>
  <c r="L84" i="150"/>
  <c r="F217" i="167"/>
  <c r="C565" i="169"/>
  <c r="S273" i="157"/>
  <c r="B17" i="171"/>
  <c r="V371" i="157"/>
  <c r="F418" i="167"/>
  <c r="F140" i="173"/>
  <c r="K446" i="157"/>
  <c r="G270" i="173"/>
  <c r="K23" i="157"/>
  <c r="O147" i="167"/>
  <c r="G69" i="167"/>
  <c r="K222" i="157"/>
  <c r="I97" i="168"/>
  <c r="O370" i="169"/>
  <c r="I96" i="168"/>
  <c r="C395" i="171"/>
  <c r="O498" i="157"/>
  <c r="V122" i="167"/>
  <c r="K70" i="157"/>
  <c r="K415" i="167"/>
  <c r="O570" i="157"/>
  <c r="R549" i="166"/>
  <c r="J147" i="172"/>
  <c r="C594" i="169"/>
  <c r="K70" i="171"/>
  <c r="J343" i="169"/>
  <c r="J135" i="170"/>
  <c r="O368" i="166"/>
  <c r="J199" i="167"/>
  <c r="F141" i="157"/>
  <c r="K519" i="167"/>
  <c r="N572" i="169"/>
  <c r="R70" i="171"/>
  <c r="K76" i="170"/>
  <c r="K219" i="177"/>
  <c r="K517" i="167"/>
  <c r="J74" i="169"/>
  <c r="G140" i="174"/>
  <c r="V572" i="173"/>
  <c r="K58" i="168"/>
  <c r="K466" i="166"/>
  <c r="R49" i="167"/>
  <c r="E7" i="176"/>
  <c r="G522" i="166"/>
  <c r="G55" i="174"/>
  <c r="W249" i="171"/>
  <c r="O424" i="171"/>
  <c r="E68" i="168"/>
  <c r="S590" i="157"/>
  <c r="F496" i="166"/>
  <c r="O74" i="167"/>
  <c r="G242" i="171"/>
  <c r="R96" i="167"/>
  <c r="F23" i="170"/>
  <c r="J82" i="168"/>
  <c r="N223" i="169"/>
  <c r="G473" i="166"/>
  <c r="E39" i="170"/>
  <c r="N68" i="171"/>
  <c r="B415" i="157"/>
  <c r="J392" i="157"/>
  <c r="N422" i="157"/>
  <c r="F324" i="157"/>
  <c r="Q48" i="156"/>
  <c r="B390" i="173"/>
  <c r="O294" i="167"/>
  <c r="N398" i="166"/>
  <c r="C342" i="173"/>
  <c r="F118" i="177"/>
  <c r="O297" i="157"/>
  <c r="I38" i="164"/>
  <c r="S541" i="157"/>
  <c r="C522" i="157"/>
  <c r="B469" i="166"/>
  <c r="S469" i="171"/>
  <c r="R474" i="169"/>
  <c r="S390" i="166"/>
  <c r="F24" i="172"/>
  <c r="I107" i="168"/>
  <c r="V269" i="167"/>
  <c r="B493" i="166"/>
  <c r="B15" i="173"/>
  <c r="S120" i="166"/>
  <c r="W267" i="166"/>
  <c r="AA131" i="156"/>
  <c r="S290" i="157"/>
  <c r="F266" i="169"/>
  <c r="F347" i="166"/>
  <c r="B249" i="173"/>
  <c r="N493" i="166"/>
  <c r="B392" i="157"/>
  <c r="O372" i="167"/>
  <c r="K96" i="157"/>
  <c r="O349" i="167"/>
  <c r="F469" i="171"/>
  <c r="G249" i="157"/>
  <c r="C317" i="157"/>
  <c r="O420" i="166"/>
  <c r="E15" i="127"/>
  <c r="I30" i="168"/>
  <c r="W19" i="177"/>
  <c r="W67" i="167"/>
  <c r="J323" i="171"/>
  <c r="G274" i="157"/>
  <c r="S598" i="157"/>
  <c r="S492" i="169"/>
  <c r="W267" i="157"/>
  <c r="B197" i="169"/>
  <c r="W317" i="169"/>
  <c r="C16" i="169"/>
  <c r="G497" i="171"/>
  <c r="K121" i="157"/>
  <c r="W70" i="169"/>
  <c r="I121" i="164"/>
  <c r="N167" i="157"/>
  <c r="C69" i="169"/>
  <c r="J315" i="157"/>
  <c r="I77" i="172"/>
  <c r="F197" i="167"/>
  <c r="J520" i="167"/>
  <c r="S491" i="167"/>
  <c r="K471" i="157"/>
  <c r="E35" i="127"/>
  <c r="O23" i="169"/>
  <c r="C140" i="169"/>
  <c r="S370" i="167"/>
  <c r="E110" i="176"/>
  <c r="R345" i="157"/>
  <c r="S272" i="169"/>
  <c r="K123" i="169"/>
  <c r="R567" i="173"/>
  <c r="N591" i="157"/>
  <c r="L86" i="150"/>
  <c r="W74" i="166"/>
  <c r="F572" i="169"/>
  <c r="J107" i="168"/>
  <c r="S494" i="169"/>
  <c r="G515" i="166"/>
  <c r="W44" i="173"/>
  <c r="J67" i="167"/>
  <c r="R123" i="173"/>
  <c r="L33" i="170"/>
  <c r="B471" i="157"/>
  <c r="R194" i="157"/>
  <c r="S265" i="166"/>
  <c r="G491" i="166"/>
  <c r="J146" i="166"/>
  <c r="E65" i="176"/>
  <c r="V417" i="167"/>
  <c r="K319" i="169"/>
  <c r="R497" i="169"/>
  <c r="K120" i="171"/>
  <c r="F142" i="166"/>
  <c r="N240" i="157"/>
  <c r="E11" i="164"/>
  <c r="G368" i="173"/>
  <c r="S90" i="167"/>
  <c r="J465" i="173"/>
  <c r="O23" i="171"/>
  <c r="R99" i="157"/>
  <c r="B267" i="167"/>
  <c r="G18" i="169"/>
  <c r="S340" i="171"/>
  <c r="J544" i="157"/>
  <c r="V109" i="156"/>
  <c r="V103" i="178"/>
  <c r="L20" i="164"/>
  <c r="O449" i="166"/>
  <c r="Q50" i="156"/>
  <c r="J222" i="157"/>
  <c r="C90" i="171"/>
  <c r="F139" i="164"/>
  <c r="J121" i="166"/>
  <c r="G147" i="156"/>
  <c r="V24" i="167"/>
  <c r="O468" i="157"/>
  <c r="J66" i="170"/>
  <c r="C74" i="166"/>
  <c r="F266" i="167"/>
  <c r="W343" i="166"/>
  <c r="J66" i="167"/>
  <c r="K109" i="168"/>
  <c r="K574" i="167"/>
  <c r="G147" i="173"/>
  <c r="J571" i="166"/>
  <c r="Q71" i="182"/>
  <c r="K473" i="169"/>
  <c r="K167" i="169"/>
  <c r="Q126" i="150"/>
  <c r="I139" i="164"/>
  <c r="AA33" i="150"/>
  <c r="V390" i="157"/>
  <c r="V67" i="150"/>
  <c r="O472" i="167"/>
  <c r="L119" i="168"/>
  <c r="B243" i="167"/>
  <c r="B542" i="157"/>
  <c r="C221" i="157"/>
  <c r="S96" i="167"/>
  <c r="F148" i="166"/>
  <c r="W140" i="169"/>
  <c r="F56" i="168"/>
  <c r="B270" i="173"/>
  <c r="C524" i="166"/>
  <c r="C44" i="173"/>
  <c r="N598" i="177"/>
  <c r="J271" i="169"/>
  <c r="E73" i="172"/>
  <c r="C241" i="181"/>
  <c r="K128" i="168"/>
  <c r="N143" i="169"/>
  <c r="K147" i="168"/>
  <c r="O492" i="169"/>
  <c r="G73" i="174"/>
  <c r="L42" i="176"/>
  <c r="B570" i="169"/>
  <c r="F467" i="169"/>
  <c r="J593" i="173"/>
  <c r="W244" i="171"/>
  <c r="W570" i="181"/>
  <c r="C523" i="171"/>
  <c r="R599" i="169"/>
  <c r="K92" i="167"/>
  <c r="O318" i="171"/>
  <c r="K591" i="171"/>
  <c r="O567" i="167"/>
  <c r="K49" i="176"/>
  <c r="G49" i="167"/>
  <c r="J466" i="171"/>
  <c r="W115" i="166"/>
  <c r="C423" i="171"/>
  <c r="W542" i="166"/>
  <c r="G171" i="169"/>
  <c r="K173" i="157"/>
  <c r="C49" i="167"/>
  <c r="G368" i="166"/>
  <c r="I18" i="172"/>
  <c r="N368" i="167"/>
  <c r="V222" i="166"/>
  <c r="V144" i="171"/>
  <c r="S571" i="169"/>
  <c r="AA15" i="150"/>
  <c r="F109" i="164"/>
  <c r="G23" i="157"/>
  <c r="K26" i="168"/>
  <c r="O495" i="167"/>
  <c r="O271" i="185"/>
  <c r="R372" i="157"/>
  <c r="I82" i="164"/>
  <c r="R294" i="157"/>
  <c r="N521" i="166"/>
  <c r="S392" i="171"/>
  <c r="J392" i="169"/>
  <c r="V219" i="173"/>
  <c r="K123" i="167"/>
  <c r="O115" i="166"/>
  <c r="E63" i="164"/>
  <c r="K22" i="164"/>
  <c r="C166" i="167"/>
  <c r="N448" i="173"/>
  <c r="C422" i="166"/>
  <c r="F18" i="166"/>
  <c r="C546" i="157"/>
  <c r="F265" i="167"/>
  <c r="F165" i="171"/>
  <c r="S490" i="157"/>
  <c r="C371" i="171"/>
  <c r="B224" i="173"/>
  <c r="G392" i="166"/>
  <c r="W521" i="166"/>
  <c r="L25" i="168"/>
  <c r="K40" i="177"/>
  <c r="S144" i="166"/>
  <c r="G469" i="166"/>
  <c r="G597" i="173"/>
  <c r="G348" i="166"/>
  <c r="F106" i="164"/>
  <c r="V324" i="169"/>
  <c r="O46" i="169"/>
  <c r="K115" i="157"/>
  <c r="S472" i="171"/>
  <c r="L129" i="164"/>
  <c r="W416" i="169"/>
  <c r="S24" i="166"/>
  <c r="K290" i="171"/>
  <c r="W522" i="157"/>
  <c r="B245" i="157"/>
  <c r="J66" i="173"/>
  <c r="J591" i="157"/>
  <c r="L66" i="170"/>
  <c r="B221" i="173"/>
  <c r="G296" i="167"/>
  <c r="V593" i="157"/>
  <c r="N598" i="169"/>
  <c r="B515" i="167"/>
  <c r="R495" i="167"/>
  <c r="J114" i="164"/>
  <c r="B92" i="157"/>
  <c r="J120" i="169"/>
  <c r="B593" i="169"/>
  <c r="G495" i="157"/>
  <c r="C320" i="157"/>
  <c r="F96" i="164"/>
  <c r="W343" i="157"/>
  <c r="G105" i="150"/>
  <c r="J573" i="167"/>
  <c r="K373" i="157"/>
  <c r="S494" i="167"/>
  <c r="K540" i="157"/>
  <c r="S120" i="157"/>
  <c r="K47" i="166"/>
  <c r="F32" i="172"/>
  <c r="S217" i="166"/>
  <c r="J58" i="170"/>
  <c r="R221" i="157"/>
  <c r="K97" i="166"/>
  <c r="V99" i="166"/>
  <c r="V497" i="157"/>
  <c r="C371" i="157"/>
  <c r="K80" i="164"/>
  <c r="C121" i="171"/>
  <c r="O169" i="169"/>
  <c r="N293" i="169"/>
  <c r="K141" i="172"/>
  <c r="L35" i="176"/>
  <c r="G541" i="177"/>
  <c r="O290" i="181"/>
  <c r="E78" i="176"/>
  <c r="J168" i="169"/>
  <c r="F79" i="176"/>
  <c r="F442" i="169"/>
  <c r="B19" i="167"/>
  <c r="F94" i="169"/>
  <c r="O318" i="173"/>
  <c r="Q55" i="174"/>
  <c r="R120" i="166"/>
  <c r="V391" i="173"/>
  <c r="G318" i="173"/>
  <c r="F596" i="169"/>
  <c r="N240" i="181"/>
  <c r="J82" i="170"/>
  <c r="V395" i="171"/>
  <c r="C94" i="157"/>
  <c r="N418" i="169"/>
  <c r="K473" i="173"/>
  <c r="C121" i="173"/>
  <c r="B370" i="171"/>
  <c r="W90" i="157"/>
  <c r="N372" i="166"/>
  <c r="W592" i="157"/>
  <c r="J599" i="169"/>
  <c r="W493" i="166"/>
  <c r="B423" i="157"/>
  <c r="J172" i="171"/>
  <c r="V519" i="157"/>
  <c r="K96" i="167"/>
  <c r="K18" i="157"/>
  <c r="I117" i="168"/>
  <c r="G416" i="157"/>
  <c r="C297" i="157"/>
  <c r="AA73" i="156"/>
  <c r="N295" i="167"/>
  <c r="G443" i="177"/>
  <c r="K424" i="171"/>
  <c r="I104" i="170"/>
  <c r="F195" i="157"/>
  <c r="V592" i="173"/>
  <c r="K59" i="170"/>
  <c r="S416" i="157"/>
  <c r="O370" i="167"/>
  <c r="S366" i="177"/>
  <c r="L107" i="170"/>
  <c r="S216" i="166"/>
  <c r="O123" i="173"/>
  <c r="J70" i="169"/>
  <c r="Q47" i="150"/>
  <c r="F398" i="169"/>
  <c r="G441" i="157"/>
  <c r="K474" i="166"/>
  <c r="V99" i="167"/>
  <c r="S399" i="157"/>
  <c r="B568" i="157"/>
  <c r="R518" i="167"/>
  <c r="F116" i="173"/>
  <c r="K121" i="170"/>
  <c r="F21" i="164"/>
  <c r="K468" i="166"/>
  <c r="V241" i="167"/>
  <c r="B98" i="167"/>
  <c r="L46" i="176"/>
  <c r="N147" i="167"/>
  <c r="O265" i="167"/>
  <c r="I118" i="168"/>
  <c r="I74" i="172"/>
  <c r="R70" i="157"/>
  <c r="O367" i="173"/>
  <c r="F574" i="173"/>
  <c r="O521" i="157"/>
  <c r="B345" i="157"/>
  <c r="N316" i="157"/>
  <c r="G269" i="157"/>
  <c r="K44" i="180"/>
  <c r="B219" i="181"/>
  <c r="G117" i="173"/>
  <c r="N594" i="166"/>
  <c r="G546" i="167"/>
  <c r="N324" i="169"/>
  <c r="N93" i="169"/>
  <c r="J371" i="169"/>
  <c r="K466" i="173"/>
  <c r="N367" i="157"/>
  <c r="B348" i="167"/>
  <c r="B41" i="157"/>
  <c r="E126" i="172"/>
  <c r="V590" i="166"/>
  <c r="L124" i="150"/>
  <c r="F14" i="164"/>
  <c r="J108" i="172"/>
  <c r="L96" i="168"/>
  <c r="G291" i="166"/>
  <c r="N243" i="171"/>
  <c r="N390" i="171"/>
  <c r="N240" i="167"/>
  <c r="Q14" i="156"/>
  <c r="I50" i="164"/>
  <c r="AA110" i="150"/>
  <c r="R95" i="167"/>
  <c r="C570" i="166"/>
  <c r="O541" i="169"/>
  <c r="G83" i="150"/>
  <c r="N198" i="173"/>
  <c r="I84" i="164"/>
  <c r="E70" i="127"/>
  <c r="N570" i="157"/>
  <c r="K224" i="157"/>
  <c r="O144" i="167"/>
  <c r="K42" i="177"/>
  <c r="E60" i="170"/>
  <c r="O547" i="167"/>
  <c r="E35" i="168"/>
  <c r="J125" i="170"/>
  <c r="V117" i="166"/>
  <c r="F116" i="166"/>
  <c r="J548" i="169"/>
  <c r="V590" i="167"/>
  <c r="W369" i="173"/>
  <c r="W173" i="169"/>
  <c r="K24" i="169"/>
  <c r="J121" i="169"/>
  <c r="G192" i="169"/>
  <c r="K42" i="180"/>
  <c r="G523" i="166"/>
  <c r="C498" i="173"/>
  <c r="V44" i="157"/>
  <c r="F68" i="127"/>
  <c r="F120" i="171"/>
  <c r="G470" i="157"/>
  <c r="W524" i="157"/>
  <c r="F249" i="169"/>
  <c r="E18" i="127"/>
  <c r="N494" i="157"/>
  <c r="G369" i="171"/>
  <c r="K216" i="157"/>
  <c r="V319" i="177"/>
  <c r="W565" i="167"/>
  <c r="B71" i="157"/>
  <c r="C221" i="169"/>
  <c r="F79" i="127"/>
  <c r="Q103" i="150"/>
  <c r="Q15" i="150"/>
  <c r="AA56" i="150"/>
  <c r="L72" i="164"/>
  <c r="J120" i="170"/>
  <c r="S17" i="166"/>
  <c r="R423" i="181"/>
  <c r="C272" i="173"/>
  <c r="W15" i="169"/>
  <c r="S240" i="171"/>
  <c r="K197" i="181"/>
  <c r="B69" i="185"/>
  <c r="N74" i="166"/>
  <c r="N545" i="173"/>
  <c r="Q73" i="150"/>
  <c r="G197" i="166"/>
  <c r="R523" i="166"/>
  <c r="J96" i="170"/>
  <c r="J417" i="171"/>
  <c r="V117" i="173"/>
  <c r="W348" i="157"/>
  <c r="J174" i="177"/>
  <c r="B321" i="167"/>
  <c r="F70" i="177"/>
  <c r="C523" i="157"/>
  <c r="I98" i="168"/>
  <c r="R23" i="167"/>
  <c r="K222" i="167"/>
  <c r="G41" i="166"/>
  <c r="O495" i="177"/>
  <c r="K273" i="157"/>
  <c r="J76" i="164"/>
  <c r="L53" i="150"/>
  <c r="C472" i="166"/>
  <c r="R115" i="166"/>
  <c r="S147" i="171"/>
  <c r="L21" i="164"/>
  <c r="G218" i="166"/>
  <c r="B242" i="157"/>
  <c r="E46" i="170"/>
  <c r="N174" i="177"/>
  <c r="S592" i="157"/>
  <c r="R320" i="157"/>
  <c r="I128" i="168"/>
  <c r="F45" i="170"/>
  <c r="G522" i="167"/>
  <c r="J218" i="169"/>
  <c r="K299" i="166"/>
  <c r="N324" i="157"/>
  <c r="F396" i="169"/>
  <c r="I89" i="180"/>
  <c r="N199" i="157"/>
  <c r="C540" i="166"/>
  <c r="B191" i="157"/>
  <c r="R244" i="167"/>
  <c r="F515" i="157"/>
  <c r="F124" i="176"/>
  <c r="V174" i="181"/>
  <c r="L115" i="170"/>
  <c r="B419" i="169"/>
  <c r="E54" i="172"/>
  <c r="L11" i="174"/>
  <c r="W367" i="157"/>
  <c r="F521" i="167"/>
  <c r="F96" i="127"/>
  <c r="N446" i="173"/>
  <c r="J297" i="171"/>
  <c r="N65" i="157"/>
  <c r="B319" i="157"/>
  <c r="B474" i="157"/>
  <c r="Q18" i="150"/>
  <c r="V193" i="167"/>
  <c r="J23" i="157"/>
  <c r="G92" i="157"/>
  <c r="N41" i="167"/>
  <c r="N140" i="177"/>
  <c r="W265" i="169"/>
  <c r="G265" i="169"/>
  <c r="O573" i="171"/>
  <c r="R570" i="171"/>
  <c r="V75" i="156"/>
  <c r="F72" i="164"/>
  <c r="S599" i="157"/>
  <c r="L60" i="170"/>
  <c r="K373" i="171"/>
  <c r="W92" i="169"/>
  <c r="C65" i="167"/>
  <c r="B49" i="157"/>
  <c r="K134" i="170"/>
  <c r="F71" i="169"/>
  <c r="S390" i="171"/>
  <c r="J596" i="157"/>
  <c r="B368" i="166"/>
  <c r="R118" i="166"/>
  <c r="R97" i="166"/>
  <c r="F471" i="167"/>
  <c r="K168" i="167"/>
  <c r="N340" i="171"/>
  <c r="O91" i="167"/>
  <c r="F138" i="170"/>
  <c r="K394" i="171"/>
  <c r="R373" i="173"/>
  <c r="C573" i="169"/>
  <c r="O498" i="169"/>
  <c r="J324" i="157"/>
  <c r="F22" i="164"/>
  <c r="B524" i="169"/>
  <c r="F594" i="157"/>
  <c r="G165" i="171"/>
  <c r="S98" i="173"/>
  <c r="N590" i="169"/>
  <c r="F41" i="171"/>
  <c r="O497" i="157"/>
  <c r="V496" i="169"/>
  <c r="K322" i="157"/>
  <c r="L69" i="156"/>
  <c r="W172" i="171"/>
  <c r="S22" i="171"/>
  <c r="K32" i="170"/>
  <c r="J397" i="166"/>
  <c r="R473" i="173"/>
  <c r="W322" i="167"/>
  <c r="O522" i="157"/>
  <c r="J317" i="167"/>
  <c r="B118" i="169"/>
  <c r="K269" i="157"/>
  <c r="G593" i="167"/>
  <c r="K141" i="157"/>
  <c r="K219" i="157"/>
  <c r="R472" i="166"/>
  <c r="J199" i="166"/>
  <c r="G216" i="157"/>
  <c r="S368" i="171"/>
  <c r="W517" i="169"/>
  <c r="B269" i="169"/>
  <c r="V295" i="167"/>
  <c r="B69" i="157"/>
  <c r="V395" i="166"/>
  <c r="B590" i="157"/>
  <c r="K419" i="169"/>
  <c r="C549" i="157"/>
  <c r="K222" i="171"/>
  <c r="E141" i="164"/>
  <c r="C322" i="166"/>
  <c r="K446" i="169"/>
  <c r="B167" i="171"/>
  <c r="N465" i="166"/>
  <c r="W444" i="167"/>
  <c r="B198" i="167"/>
  <c r="F516" i="157"/>
  <c r="G54" i="150"/>
  <c r="R417" i="167"/>
  <c r="B371" i="171"/>
  <c r="W373" i="166"/>
  <c r="C243" i="171"/>
  <c r="J92" i="166"/>
  <c r="J444" i="167"/>
  <c r="W92" i="167"/>
  <c r="V83" i="150"/>
  <c r="B274" i="173"/>
  <c r="F518" i="166"/>
  <c r="C197" i="167"/>
  <c r="O569" i="157"/>
  <c r="E99" i="168"/>
  <c r="J132" i="176"/>
  <c r="AA26" i="150"/>
  <c r="G572" i="169"/>
  <c r="R117" i="157"/>
  <c r="B491" i="167"/>
  <c r="S143" i="171"/>
  <c r="F30" i="127"/>
  <c r="R515" i="157"/>
  <c r="F172" i="167"/>
  <c r="G367" i="166"/>
  <c r="O390" i="169"/>
  <c r="J322" i="157"/>
  <c r="I113" i="164"/>
  <c r="I53" i="164"/>
  <c r="W96" i="166"/>
  <c r="N45" i="169"/>
  <c r="C124" i="171"/>
  <c r="Q105" i="156"/>
  <c r="N46" i="157"/>
  <c r="R519" i="171"/>
  <c r="B442" i="167"/>
  <c r="W149" i="167"/>
  <c r="R91" i="157"/>
  <c r="F369" i="166"/>
  <c r="K568" i="166"/>
  <c r="F345" i="181"/>
  <c r="B15" i="169"/>
  <c r="V29" i="156"/>
  <c r="S244" i="166"/>
  <c r="N544" i="167"/>
  <c r="G13" i="156"/>
  <c r="O142" i="157"/>
  <c r="F71" i="166"/>
  <c r="O48" i="157"/>
  <c r="O568" i="167"/>
  <c r="J68" i="173"/>
  <c r="Q94" i="156"/>
  <c r="L74" i="150"/>
  <c r="K123" i="157"/>
  <c r="K296" i="157"/>
  <c r="V21" i="173"/>
  <c r="B396" i="166"/>
  <c r="R44" i="173"/>
  <c r="V47" i="150"/>
  <c r="B490" i="167"/>
  <c r="V113" i="156"/>
  <c r="C223" i="169"/>
  <c r="R541" i="166"/>
  <c r="R171" i="157"/>
  <c r="K345" i="167"/>
  <c r="C518" i="167"/>
  <c r="V173" i="157"/>
  <c r="K271" i="167"/>
  <c r="O472" i="171"/>
  <c r="C497" i="157"/>
  <c r="R343" i="166"/>
  <c r="K596" i="173"/>
  <c r="S44" i="169"/>
  <c r="B598" i="157"/>
  <c r="K365" i="171"/>
  <c r="C72" i="157"/>
  <c r="S365" i="177"/>
  <c r="F515" i="166"/>
  <c r="E97" i="164"/>
  <c r="B421" i="166"/>
  <c r="N444" i="166"/>
  <c r="N23" i="167"/>
  <c r="O496" i="166"/>
  <c r="G390" i="166"/>
  <c r="G118" i="157"/>
  <c r="K170" i="167"/>
  <c r="K241" i="173"/>
  <c r="K36" i="172"/>
  <c r="S198" i="166"/>
  <c r="C123" i="157"/>
  <c r="S298" i="169"/>
  <c r="G150" i="150"/>
  <c r="F147" i="167"/>
  <c r="V523" i="177"/>
  <c r="N341" i="169"/>
  <c r="N68" i="166"/>
  <c r="F149" i="172"/>
  <c r="N246" i="171"/>
  <c r="K216" i="166"/>
  <c r="O292" i="166"/>
  <c r="S17" i="173"/>
  <c r="F22" i="176"/>
  <c r="B271" i="177"/>
  <c r="S274" i="169"/>
  <c r="B46" i="171"/>
  <c r="R567" i="171"/>
  <c r="V69" i="171"/>
  <c r="N440" i="157"/>
  <c r="F34" i="127"/>
  <c r="B397" i="177"/>
  <c r="E134" i="164"/>
  <c r="S493" i="166"/>
  <c r="O171" i="177"/>
  <c r="B73" i="167"/>
  <c r="R119" i="173"/>
  <c r="J7" i="164"/>
  <c r="V142" i="166"/>
  <c r="F69" i="171"/>
  <c r="J491" i="157"/>
  <c r="S218" i="171"/>
  <c r="N271" i="171"/>
  <c r="C116" i="157"/>
  <c r="O321" i="169"/>
  <c r="V193" i="177"/>
  <c r="N140" i="166"/>
  <c r="AA132" i="156"/>
  <c r="O123" i="171"/>
  <c r="N173" i="157"/>
  <c r="O321" i="157"/>
  <c r="N192" i="181"/>
  <c r="K447" i="166"/>
  <c r="W365" i="167"/>
  <c r="W146" i="167"/>
  <c r="J522" i="167"/>
  <c r="AA65" i="156"/>
  <c r="I120" i="180"/>
  <c r="C418" i="171"/>
  <c r="V91" i="171"/>
  <c r="V342" i="167"/>
  <c r="L72" i="168"/>
  <c r="B141" i="167"/>
  <c r="R267" i="166"/>
  <c r="F497" i="157"/>
  <c r="V24" i="157"/>
  <c r="J348" i="177"/>
  <c r="B267" i="177"/>
  <c r="S297" i="169"/>
  <c r="B142" i="167"/>
  <c r="K23" i="166"/>
  <c r="B219" i="166"/>
  <c r="K222" i="166"/>
  <c r="F195" i="169"/>
  <c r="G572" i="157"/>
  <c r="F57" i="164"/>
  <c r="B241" i="171"/>
  <c r="V146" i="166"/>
  <c r="L134" i="168"/>
  <c r="C398" i="157"/>
  <c r="V131" i="150"/>
  <c r="G167" i="157"/>
  <c r="G145" i="177"/>
  <c r="V468" i="166"/>
  <c r="K40" i="172"/>
  <c r="F496" i="167"/>
  <c r="K45" i="168"/>
  <c r="K146" i="157"/>
  <c r="F115" i="167"/>
  <c r="L71" i="150"/>
  <c r="F48" i="166"/>
  <c r="K246" i="173"/>
  <c r="N118" i="171"/>
  <c r="C71" i="157"/>
  <c r="S374" i="171"/>
  <c r="K394" i="157"/>
  <c r="R442" i="167"/>
  <c r="W43" i="157"/>
  <c r="R217" i="173"/>
  <c r="F241" i="171"/>
  <c r="K9" i="172"/>
  <c r="V267" i="157"/>
  <c r="W468" i="171"/>
  <c r="V198" i="166"/>
  <c r="J240" i="166"/>
  <c r="K370" i="166"/>
  <c r="V291" i="157"/>
  <c r="J370" i="157"/>
  <c r="E115" i="164"/>
  <c r="W370" i="169"/>
  <c r="R141" i="169"/>
  <c r="W293" i="167"/>
  <c r="S292" i="169"/>
  <c r="J547" i="167"/>
  <c r="W144" i="166"/>
  <c r="K445" i="166"/>
  <c r="C547" i="157"/>
  <c r="K14" i="172"/>
  <c r="F47" i="157"/>
  <c r="G596" i="157"/>
  <c r="K24" i="167"/>
  <c r="R90" i="169"/>
  <c r="C292" i="157"/>
  <c r="V468" i="167"/>
  <c r="W390" i="157"/>
  <c r="L32" i="150"/>
  <c r="K13" i="172"/>
  <c r="J369" i="177"/>
  <c r="O244" i="166"/>
  <c r="L36" i="170"/>
  <c r="L126" i="170"/>
  <c r="K46" i="170"/>
  <c r="J46" i="166"/>
  <c r="O248" i="157"/>
  <c r="E30" i="176"/>
  <c r="W223" i="169"/>
  <c r="B591" i="173"/>
  <c r="F373" i="177"/>
  <c r="B399" i="166"/>
  <c r="V142" i="156"/>
  <c r="C323" i="167"/>
  <c r="F193" i="167"/>
  <c r="W197" i="173"/>
  <c r="B268" i="171"/>
  <c r="F122" i="171"/>
  <c r="N265" i="171"/>
  <c r="W342" i="169"/>
  <c r="Q143" i="156"/>
  <c r="I79" i="168"/>
  <c r="K142" i="173"/>
  <c r="S99" i="157"/>
  <c r="C465" i="157"/>
  <c r="C469" i="171"/>
  <c r="R590" i="169"/>
  <c r="F146" i="173"/>
  <c r="I13" i="164"/>
  <c r="Q51" i="174"/>
  <c r="B449" i="157"/>
  <c r="C522" i="166"/>
  <c r="C420" i="166"/>
  <c r="F31" i="176"/>
  <c r="S47" i="166"/>
  <c r="S118" i="177"/>
  <c r="F292" i="181"/>
  <c r="N344" i="157"/>
  <c r="N345" i="166"/>
  <c r="V297" i="166"/>
  <c r="S74" i="169"/>
  <c r="E6" i="172"/>
  <c r="O241" i="185"/>
  <c r="N320" i="167"/>
  <c r="R42" i="171"/>
  <c r="V169" i="169"/>
  <c r="R546" i="173"/>
  <c r="C272" i="167"/>
  <c r="N267" i="167"/>
  <c r="B399" i="157"/>
  <c r="J78" i="164"/>
  <c r="G170" i="177"/>
  <c r="C349" i="167"/>
  <c r="J194" i="171"/>
  <c r="E149" i="170"/>
  <c r="C465" i="166"/>
  <c r="V599" i="167"/>
  <c r="N71" i="166"/>
  <c r="W191" i="167"/>
  <c r="W319" i="157"/>
  <c r="R324" i="177"/>
  <c r="F72" i="171"/>
  <c r="C195" i="167"/>
  <c r="C598" i="166"/>
  <c r="R518" i="166"/>
  <c r="J125" i="168"/>
  <c r="W270" i="166"/>
  <c r="J93" i="170"/>
  <c r="S540" i="166"/>
  <c r="G224" i="157"/>
  <c r="E102" i="176"/>
  <c r="G69" i="166"/>
  <c r="F117" i="169"/>
  <c r="N548" i="166"/>
  <c r="J9" i="172"/>
  <c r="C422" i="157"/>
  <c r="C167" i="173"/>
  <c r="O598" i="157"/>
  <c r="B423" i="173"/>
  <c r="F82" i="127"/>
  <c r="G124" i="157"/>
  <c r="W565" i="166"/>
  <c r="K423" i="167"/>
  <c r="AA46" i="174"/>
  <c r="G321" i="167"/>
  <c r="G168" i="166"/>
  <c r="G83" i="174"/>
  <c r="R318" i="171"/>
  <c r="O341" i="169"/>
  <c r="I112" i="172"/>
  <c r="S147" i="173"/>
  <c r="S193" i="157"/>
  <c r="S270" i="169"/>
  <c r="V24" i="169"/>
  <c r="B98" i="157"/>
  <c r="S17" i="157"/>
  <c r="C46" i="157"/>
  <c r="F88" i="127"/>
  <c r="K6" i="172"/>
  <c r="Q27" i="156"/>
  <c r="K196" i="171"/>
  <c r="O448" i="171"/>
  <c r="R171" i="167"/>
  <c r="R418" i="167"/>
  <c r="K343" i="157"/>
  <c r="S44" i="173"/>
  <c r="O147" i="177"/>
  <c r="I127" i="170"/>
  <c r="G75" i="156"/>
  <c r="R149" i="167"/>
  <c r="B22" i="173"/>
  <c r="S442" i="166"/>
  <c r="O424" i="167"/>
  <c r="L146" i="156"/>
  <c r="V523" i="181"/>
  <c r="J68" i="157"/>
  <c r="B349" i="169"/>
  <c r="I62" i="172"/>
  <c r="E36" i="164"/>
  <c r="V565" i="157"/>
  <c r="G566" i="169"/>
  <c r="C597" i="166"/>
  <c r="G73" i="171"/>
  <c r="S119" i="171"/>
  <c r="J224" i="166"/>
  <c r="V523" i="166"/>
  <c r="AA94" i="174"/>
  <c r="S495" i="157"/>
  <c r="F491" i="171"/>
  <c r="K140" i="157"/>
  <c r="K13" i="168"/>
  <c r="J548" i="167"/>
  <c r="V265" i="169"/>
  <c r="Q72" i="156"/>
  <c r="J46" i="173"/>
  <c r="L125" i="172"/>
  <c r="N324" i="167"/>
  <c r="S473" i="167"/>
  <c r="N44" i="167"/>
  <c r="V393" i="181"/>
  <c r="F123" i="168"/>
  <c r="V366" i="169"/>
  <c r="N140" i="169"/>
  <c r="G298" i="173"/>
  <c r="G299" i="167"/>
  <c r="W421" i="157"/>
  <c r="V274" i="166"/>
  <c r="C373" i="169"/>
  <c r="J440" i="167"/>
  <c r="J69" i="157"/>
  <c r="J373" i="167"/>
  <c r="Q75" i="150"/>
  <c r="L146" i="170"/>
  <c r="V268" i="177"/>
  <c r="G543" i="173"/>
  <c r="R270" i="169"/>
  <c r="O190" i="166"/>
  <c r="R595" i="167"/>
  <c r="S193" i="166"/>
  <c r="J397" i="167"/>
  <c r="K599" i="166"/>
  <c r="C93" i="177"/>
  <c r="J246" i="171"/>
  <c r="V373" i="166"/>
  <c r="B95" i="167"/>
  <c r="B345" i="166"/>
  <c r="B294" i="166"/>
  <c r="V8" i="150"/>
  <c r="J546" i="157"/>
  <c r="R520" i="166"/>
  <c r="B370" i="173"/>
  <c r="O290" i="157"/>
  <c r="W165" i="166"/>
  <c r="F199" i="166"/>
  <c r="O368" i="171"/>
  <c r="F516" i="171"/>
  <c r="K496" i="169"/>
  <c r="R569" i="167"/>
  <c r="N148" i="177"/>
  <c r="V465" i="157"/>
  <c r="O519" i="169"/>
  <c r="B297" i="157"/>
  <c r="J45" i="172"/>
  <c r="G420" i="167"/>
  <c r="N473" i="157"/>
  <c r="C523" i="166"/>
  <c r="J122" i="170"/>
  <c r="W46" i="173"/>
  <c r="F223" i="166"/>
  <c r="R218" i="167"/>
  <c r="K566" i="167"/>
  <c r="L127" i="168"/>
  <c r="C144" i="157"/>
  <c r="K424" i="169"/>
  <c r="W223" i="157"/>
  <c r="J373" i="169"/>
  <c r="S144" i="169"/>
  <c r="N66" i="167"/>
  <c r="B344" i="157"/>
  <c r="B443" i="157"/>
  <c r="N22" i="157"/>
  <c r="E18" i="164"/>
  <c r="S41" i="157"/>
  <c r="J9" i="176"/>
  <c r="W318" i="171"/>
  <c r="J96" i="184"/>
  <c r="N542" i="173"/>
  <c r="V90" i="150"/>
  <c r="V492" i="171"/>
  <c r="O540" i="171"/>
  <c r="G594" i="166"/>
  <c r="W21" i="157"/>
  <c r="W365" i="177"/>
  <c r="O124" i="177"/>
  <c r="V573" i="157"/>
  <c r="R295" i="166"/>
  <c r="C168" i="157"/>
  <c r="N67" i="173"/>
  <c r="J415" i="169"/>
  <c r="C348" i="169"/>
  <c r="O266" i="157"/>
  <c r="V242" i="167"/>
  <c r="AA125" i="150"/>
  <c r="Q52" i="150"/>
  <c r="J53" i="170"/>
  <c r="K216" i="171"/>
  <c r="B265" i="166"/>
  <c r="B391" i="167"/>
  <c r="F517" i="167"/>
  <c r="R499" i="157"/>
  <c r="O92" i="166"/>
  <c r="S345" i="166"/>
  <c r="N166" i="157"/>
  <c r="O322" i="167"/>
  <c r="J98" i="157"/>
  <c r="B23" i="157"/>
  <c r="J137" i="170"/>
  <c r="O573" i="167"/>
  <c r="J492" i="173"/>
  <c r="O94" i="167"/>
  <c r="R470" i="167"/>
  <c r="K42" i="171"/>
  <c r="V417" i="157"/>
  <c r="R74" i="177"/>
  <c r="F193" i="173"/>
  <c r="N191" i="167"/>
  <c r="B96" i="169"/>
  <c r="O243" i="167"/>
  <c r="B323" i="167"/>
  <c r="R574" i="171"/>
  <c r="S293" i="169"/>
  <c r="O298" i="171"/>
  <c r="B343" i="166"/>
  <c r="G48" i="157"/>
  <c r="Q27" i="178"/>
  <c r="J441" i="157"/>
  <c r="N293" i="166"/>
  <c r="N574" i="157"/>
  <c r="C123" i="166"/>
  <c r="E12" i="172"/>
  <c r="F370" i="166"/>
  <c r="S440" i="157"/>
  <c r="L146" i="168"/>
  <c r="AA103" i="174"/>
  <c r="J422" i="167"/>
  <c r="F140" i="166"/>
  <c r="O490" i="166"/>
  <c r="O315" i="166"/>
  <c r="K111" i="170"/>
  <c r="N472" i="166"/>
  <c r="E47" i="127"/>
  <c r="J474" i="157"/>
  <c r="R165" i="157"/>
  <c r="B47" i="166"/>
  <c r="K395" i="157"/>
  <c r="J90" i="170"/>
  <c r="R266" i="166"/>
  <c r="K348" i="171"/>
  <c r="F93" i="127"/>
  <c r="G96" i="171"/>
  <c r="K143" i="168"/>
  <c r="J16" i="168"/>
  <c r="R415" i="166"/>
  <c r="I7" i="164"/>
  <c r="B119" i="166"/>
  <c r="C17" i="169"/>
  <c r="F291" i="173"/>
  <c r="K87" i="164"/>
  <c r="S422" i="157"/>
  <c r="O516" i="171"/>
  <c r="W174" i="157"/>
  <c r="G116" i="166"/>
  <c r="E102" i="164"/>
  <c r="O365" i="157"/>
  <c r="O143" i="169"/>
  <c r="G47" i="157"/>
  <c r="N449" i="167"/>
  <c r="W548" i="166"/>
  <c r="K21" i="166"/>
  <c r="V72" i="166"/>
  <c r="J96" i="172"/>
  <c r="K174" i="171"/>
  <c r="F31" i="172"/>
  <c r="C592" i="171"/>
  <c r="J143" i="172"/>
  <c r="R393" i="169"/>
  <c r="G320" i="169"/>
  <c r="N168" i="166"/>
  <c r="G345" i="157"/>
  <c r="N199" i="166"/>
  <c r="N292" i="166"/>
  <c r="W499" i="157"/>
  <c r="O415" i="157"/>
  <c r="C471" i="171"/>
  <c r="N592" i="171"/>
  <c r="N197" i="171"/>
  <c r="B391" i="157"/>
  <c r="K441" i="167"/>
  <c r="B146" i="166"/>
  <c r="V23" i="169"/>
  <c r="J269" i="167"/>
  <c r="C245" i="157"/>
  <c r="R74" i="167"/>
  <c r="J40" i="169"/>
  <c r="I136" i="168"/>
  <c r="B521" i="171"/>
  <c r="V41" i="177"/>
  <c r="O45" i="166"/>
  <c r="Q74" i="178"/>
  <c r="J51" i="164"/>
  <c r="V7" i="156"/>
  <c r="C22" i="166"/>
  <c r="J395" i="169"/>
  <c r="I53" i="176"/>
  <c r="G43" i="173"/>
  <c r="G471" i="157"/>
  <c r="R567" i="166"/>
  <c r="L49" i="172"/>
  <c r="O516" i="166"/>
  <c r="F142" i="169"/>
  <c r="C191" i="173"/>
  <c r="R274" i="169"/>
  <c r="W119" i="167"/>
  <c r="S319" i="157"/>
  <c r="V52" i="156"/>
  <c r="W46" i="157"/>
  <c r="N323" i="173"/>
  <c r="L52" i="164"/>
  <c r="F43" i="166"/>
  <c r="V69" i="166"/>
  <c r="C341" i="171"/>
  <c r="C293" i="167"/>
  <c r="W568" i="167"/>
  <c r="V122" i="166"/>
  <c r="C115" i="171"/>
  <c r="K93" i="164"/>
  <c r="L138" i="170"/>
  <c r="F417" i="166"/>
  <c r="F43" i="167"/>
  <c r="S18" i="166"/>
  <c r="L69" i="150"/>
  <c r="R341" i="157"/>
  <c r="S541" i="167"/>
  <c r="F344" i="166"/>
  <c r="W23" i="171"/>
  <c r="W72" i="171"/>
  <c r="R393" i="166"/>
  <c r="K27" i="180"/>
  <c r="O340" i="167"/>
  <c r="O291" i="167"/>
  <c r="L63" i="168"/>
  <c r="R65" i="157"/>
  <c r="N49" i="171"/>
  <c r="F190" i="167"/>
  <c r="B494" i="157"/>
  <c r="K499" i="169"/>
  <c r="C497" i="177"/>
  <c r="G146" i="166"/>
  <c r="J499" i="171"/>
  <c r="W169" i="166"/>
  <c r="G66" i="166"/>
  <c r="E51" i="164"/>
  <c r="N374" i="166"/>
  <c r="J466" i="173"/>
  <c r="C340" i="157"/>
  <c r="S271" i="171"/>
  <c r="F321" i="173"/>
  <c r="G220" i="157"/>
  <c r="O519" i="173"/>
  <c r="J390" i="166"/>
  <c r="O569" i="167"/>
  <c r="V49" i="171"/>
  <c r="C340" i="169"/>
  <c r="F519" i="157"/>
  <c r="J217" i="173"/>
  <c r="B299" i="169"/>
  <c r="G21" i="157"/>
  <c r="K395" i="169"/>
  <c r="E26" i="172"/>
  <c r="J424" i="171"/>
  <c r="K546" i="167"/>
  <c r="I138" i="176"/>
  <c r="I120" i="172"/>
  <c r="S92" i="157"/>
  <c r="W393" i="173"/>
  <c r="R271" i="157"/>
  <c r="K61" i="176"/>
  <c r="F115" i="166"/>
  <c r="F92" i="176"/>
  <c r="V246" i="169"/>
  <c r="E125" i="168"/>
  <c r="W418" i="166"/>
  <c r="C347" i="157"/>
  <c r="G197" i="169"/>
  <c r="C218" i="169"/>
  <c r="K70" i="170"/>
  <c r="W243" i="157"/>
  <c r="I65" i="168"/>
  <c r="R421" i="157"/>
  <c r="J41" i="167"/>
  <c r="F116" i="172"/>
  <c r="V123" i="167"/>
  <c r="W246" i="173"/>
  <c r="L95" i="168"/>
  <c r="J71" i="172"/>
  <c r="F23" i="180"/>
  <c r="K73" i="164"/>
  <c r="O373" i="167"/>
  <c r="R141" i="171"/>
  <c r="Q17" i="174"/>
  <c r="W271" i="169"/>
  <c r="C420" i="181"/>
  <c r="K121" i="177"/>
  <c r="C44" i="167"/>
  <c r="R123" i="169"/>
  <c r="K240" i="173"/>
  <c r="W570" i="157"/>
  <c r="J127" i="176"/>
  <c r="S549" i="171"/>
  <c r="K18" i="164"/>
  <c r="F393" i="167"/>
  <c r="N442" i="157"/>
  <c r="B21" i="173"/>
  <c r="O273" i="166"/>
  <c r="B499" i="167"/>
  <c r="R594" i="157"/>
  <c r="K224" i="166"/>
  <c r="B223" i="157"/>
  <c r="F105" i="164"/>
  <c r="W145" i="169"/>
  <c r="L125" i="164"/>
  <c r="J122" i="157"/>
  <c r="R45" i="173"/>
  <c r="L41" i="164"/>
  <c r="K374" i="177"/>
  <c r="G219" i="157"/>
  <c r="S66" i="166"/>
  <c r="J241" i="157"/>
  <c r="W143" i="167"/>
  <c r="E28" i="127"/>
  <c r="B574" i="169"/>
  <c r="O43" i="177"/>
  <c r="F74" i="171"/>
  <c r="R299" i="166"/>
  <c r="C516" i="169"/>
  <c r="W595" i="167"/>
  <c r="C45" i="157"/>
  <c r="R248" i="157"/>
  <c r="O169" i="166"/>
  <c r="E48" i="168"/>
  <c r="N366" i="167"/>
  <c r="G115" i="171"/>
  <c r="C173" i="171"/>
  <c r="B191" i="166"/>
  <c r="K249" i="166"/>
  <c r="J39" i="180"/>
  <c r="G397" i="166"/>
  <c r="C523" i="177"/>
  <c r="O515" i="167"/>
  <c r="L90" i="150"/>
  <c r="B215" i="171"/>
  <c r="J198" i="166"/>
  <c r="G571" i="166"/>
  <c r="L70" i="168"/>
  <c r="W68" i="171"/>
  <c r="K320" i="167"/>
  <c r="L65" i="156"/>
  <c r="K367" i="167"/>
  <c r="K368" i="167"/>
  <c r="F517" i="166"/>
  <c r="V399" i="166"/>
  <c r="F32" i="168"/>
  <c r="W98" i="177"/>
  <c r="J390" i="167"/>
  <c r="K323" i="157"/>
  <c r="I12" i="168"/>
  <c r="B241" i="166"/>
  <c r="G122" i="157"/>
  <c r="K65" i="171"/>
  <c r="C496" i="167"/>
  <c r="F19" i="169"/>
  <c r="G565" i="166"/>
  <c r="F7" i="180"/>
  <c r="J23" i="176"/>
  <c r="V524" i="167"/>
  <c r="K244" i="167"/>
  <c r="B523" i="157"/>
  <c r="V247" i="169"/>
  <c r="B444" i="166"/>
  <c r="S146" i="157"/>
  <c r="W398" i="173"/>
  <c r="N73" i="171"/>
  <c r="R522" i="167"/>
  <c r="G70" i="171"/>
  <c r="K26" i="164"/>
  <c r="K222" i="169"/>
  <c r="B519" i="166"/>
  <c r="B418" i="167"/>
  <c r="N445" i="169"/>
  <c r="N245" i="166"/>
  <c r="Q91" i="150"/>
  <c r="J131" i="168"/>
  <c r="I42" i="172"/>
  <c r="J19" i="167"/>
  <c r="K346" i="167"/>
  <c r="N290" i="166"/>
  <c r="W166" i="167"/>
  <c r="J343" i="157"/>
  <c r="O219" i="157"/>
  <c r="G567" i="166"/>
  <c r="R369" i="157"/>
  <c r="J217" i="166"/>
  <c r="W320" i="169"/>
  <c r="F98" i="157"/>
  <c r="F97" i="127"/>
  <c r="S445" i="167"/>
  <c r="F32" i="170"/>
  <c r="L88" i="164"/>
  <c r="F43" i="168"/>
  <c r="G42" i="166"/>
  <c r="F423" i="157"/>
  <c r="I47" i="164"/>
  <c r="L70" i="156"/>
  <c r="N20" i="171"/>
  <c r="R522" i="169"/>
  <c r="O141" i="169"/>
  <c r="J218" i="157"/>
  <c r="W74" i="181"/>
  <c r="R170" i="157"/>
  <c r="E58" i="127"/>
  <c r="B396" i="171"/>
  <c r="E128" i="164"/>
  <c r="K340" i="157"/>
  <c r="C43" i="167"/>
  <c r="N47" i="157"/>
  <c r="L123" i="164"/>
  <c r="S220" i="177"/>
  <c r="O172" i="157"/>
  <c r="J167" i="167"/>
  <c r="N342" i="169"/>
  <c r="K541" i="177"/>
  <c r="V516" i="169"/>
  <c r="R119" i="171"/>
  <c r="K543" i="171"/>
  <c r="R290" i="157"/>
  <c r="J396" i="166"/>
  <c r="B171" i="166"/>
  <c r="AA150" i="156"/>
  <c r="N367" i="166"/>
  <c r="S567" i="167"/>
  <c r="K573" i="166"/>
  <c r="V124" i="157"/>
  <c r="V216" i="177"/>
  <c r="W591" i="166"/>
  <c r="K247" i="171"/>
  <c r="B369" i="167"/>
  <c r="V442" i="157"/>
  <c r="B117" i="177"/>
  <c r="O340" i="169"/>
  <c r="F115" i="173"/>
  <c r="G445" i="157"/>
  <c r="J95" i="172"/>
  <c r="V265" i="173"/>
  <c r="S291" i="157"/>
  <c r="N192" i="169"/>
  <c r="I39" i="164"/>
  <c r="S546" i="166"/>
  <c r="E26" i="164"/>
  <c r="R273" i="169"/>
  <c r="O493" i="177"/>
  <c r="B221" i="157"/>
  <c r="N444" i="171"/>
  <c r="K15" i="157"/>
  <c r="F197" i="171"/>
  <c r="R117" i="173"/>
  <c r="K368" i="169"/>
  <c r="R373" i="167"/>
  <c r="K42" i="176"/>
  <c r="K471" i="167"/>
  <c r="N72" i="169"/>
  <c r="L107" i="168"/>
  <c r="G265" i="166"/>
  <c r="C595" i="157"/>
  <c r="G542" i="166"/>
  <c r="L22" i="164"/>
  <c r="R322" i="173"/>
  <c r="I8" i="170"/>
  <c r="N422" i="171"/>
  <c r="Q147" i="150"/>
  <c r="J416" i="171"/>
  <c r="S49" i="166"/>
  <c r="C247" i="166"/>
  <c r="I73" i="164"/>
  <c r="N523" i="157"/>
  <c r="C318" i="167"/>
  <c r="J497" i="171"/>
  <c r="F218" i="157"/>
  <c r="F70" i="157"/>
  <c r="R447" i="166"/>
  <c r="B424" i="157"/>
  <c r="V546" i="167"/>
  <c r="E79" i="168"/>
  <c r="V341" i="169"/>
  <c r="B72" i="157"/>
  <c r="G594" i="177"/>
  <c r="C566" i="166"/>
  <c r="J292" i="157"/>
  <c r="J21" i="167"/>
  <c r="K11" i="170"/>
  <c r="J37" i="180"/>
  <c r="B40" i="167"/>
  <c r="F29" i="168"/>
  <c r="F597" i="167"/>
  <c r="Q54" i="150"/>
  <c r="N315" i="171"/>
  <c r="W270" i="157"/>
  <c r="G290" i="167"/>
  <c r="E126" i="170"/>
  <c r="W292" i="171"/>
  <c r="N65" i="166"/>
  <c r="N74" i="167"/>
  <c r="S444" i="177"/>
  <c r="W571" i="166"/>
  <c r="C396" i="169"/>
  <c r="F71" i="171"/>
  <c r="J33" i="164"/>
  <c r="I82" i="168"/>
  <c r="F144" i="168"/>
  <c r="S394" i="157"/>
  <c r="J68" i="166"/>
  <c r="N592" i="169"/>
  <c r="F498" i="166"/>
  <c r="N93" i="166"/>
  <c r="F299" i="177"/>
  <c r="N18" i="166"/>
  <c r="G16" i="171"/>
  <c r="B94" i="157"/>
  <c r="W65" i="157"/>
  <c r="F47" i="169"/>
  <c r="R491" i="171"/>
  <c r="F166" i="157"/>
  <c r="F46" i="176"/>
  <c r="V343" i="169"/>
  <c r="K542" i="169"/>
  <c r="G274" i="177"/>
  <c r="N221" i="171"/>
  <c r="R571" i="166"/>
  <c r="B247" i="157"/>
  <c r="S572" i="166"/>
  <c r="L8" i="156"/>
  <c r="L112" i="174"/>
  <c r="G106" i="156"/>
  <c r="B468" i="171"/>
  <c r="G465" i="166"/>
  <c r="N466" i="166"/>
  <c r="L93" i="164"/>
  <c r="K21" i="168"/>
  <c r="N244" i="166"/>
  <c r="B122" i="169"/>
  <c r="F82" i="176"/>
  <c r="J466" i="169"/>
  <c r="N469" i="173"/>
  <c r="C295" i="157"/>
  <c r="O49" i="166"/>
  <c r="AA53" i="156"/>
  <c r="W96" i="169"/>
  <c r="V116" i="166"/>
  <c r="B568" i="167"/>
  <c r="B392" i="166"/>
  <c r="B17" i="167"/>
  <c r="J295" i="166"/>
  <c r="F293" i="173"/>
  <c r="J597" i="157"/>
  <c r="O16" i="177"/>
  <c r="W495" i="169"/>
  <c r="F95" i="164"/>
  <c r="O599" i="181"/>
  <c r="N392" i="166"/>
  <c r="I70" i="170"/>
  <c r="W15" i="166"/>
  <c r="E71" i="127"/>
  <c r="AA50" i="156"/>
  <c r="S47" i="177"/>
  <c r="V522" i="157"/>
  <c r="Q66" i="150"/>
  <c r="K249" i="157"/>
  <c r="O268" i="166"/>
  <c r="K595" i="157"/>
  <c r="O324" i="167"/>
  <c r="O470" i="173"/>
  <c r="AA84" i="156"/>
  <c r="E100" i="168"/>
  <c r="S499" i="167"/>
  <c r="F58" i="172"/>
  <c r="N315" i="157"/>
  <c r="J518" i="169"/>
  <c r="O565" i="171"/>
  <c r="B368" i="171"/>
  <c r="J168" i="166"/>
  <c r="F223" i="157"/>
  <c r="F100" i="168"/>
  <c r="K547" i="166"/>
  <c r="S217" i="171"/>
  <c r="B543" i="166"/>
  <c r="W295" i="157"/>
  <c r="E72" i="164"/>
  <c r="R341" i="171"/>
  <c r="K497" i="171"/>
  <c r="K317" i="169"/>
  <c r="J67" i="168"/>
  <c r="J267" i="173"/>
  <c r="K545" i="166"/>
  <c r="K149" i="157"/>
  <c r="O447" i="167"/>
  <c r="O490" i="169"/>
  <c r="N172" i="167"/>
  <c r="K195" i="171"/>
  <c r="K92" i="172"/>
  <c r="K346" i="157"/>
  <c r="C266" i="166"/>
  <c r="V49" i="173"/>
  <c r="K166" i="157"/>
  <c r="K120" i="164"/>
  <c r="E77" i="176"/>
  <c r="J247" i="169"/>
  <c r="V342" i="157"/>
  <c r="W246" i="166"/>
  <c r="AA111" i="156"/>
  <c r="N545" i="166"/>
  <c r="J22" i="169"/>
  <c r="V342" i="169"/>
  <c r="J167" i="157"/>
  <c r="S295" i="166"/>
  <c r="V291" i="167"/>
  <c r="O143" i="157"/>
  <c r="C540" i="167"/>
  <c r="K342" i="173"/>
  <c r="L90" i="156"/>
  <c r="F15" i="127"/>
  <c r="R449" i="167"/>
  <c r="G471" i="173"/>
  <c r="J94" i="164"/>
  <c r="W394" i="167"/>
  <c r="E93" i="180"/>
  <c r="B145" i="166"/>
  <c r="B299" i="173"/>
  <c r="J123" i="167"/>
  <c r="V574" i="173"/>
  <c r="F516" i="181"/>
  <c r="R419" i="157"/>
  <c r="F569" i="173"/>
  <c r="I79" i="172"/>
  <c r="J17" i="164"/>
  <c r="S190" i="157"/>
  <c r="C121" i="167"/>
  <c r="K61" i="168"/>
  <c r="F570" i="166"/>
  <c r="S324" i="157"/>
  <c r="B95" i="166"/>
  <c r="G493" i="166"/>
  <c r="K390" i="166"/>
  <c r="F343" i="169"/>
  <c r="O540" i="167"/>
  <c r="R569" i="166"/>
  <c r="J393" i="166"/>
  <c r="B394" i="157"/>
  <c r="N249" i="157"/>
  <c r="C170" i="166"/>
  <c r="C273" i="177"/>
  <c r="J126" i="164"/>
  <c r="K15" i="171"/>
  <c r="S473" i="157"/>
  <c r="N140" i="157"/>
  <c r="L52" i="150"/>
  <c r="Q51" i="156"/>
  <c r="R148" i="177"/>
  <c r="V247" i="157"/>
  <c r="N422" i="169"/>
  <c r="W17" i="157"/>
  <c r="I106" i="168"/>
  <c r="K53" i="180"/>
  <c r="W594" i="166"/>
  <c r="O320" i="166"/>
  <c r="G223" i="181"/>
  <c r="C370" i="169"/>
  <c r="J348" i="166"/>
  <c r="B371" i="166"/>
  <c r="L86" i="176"/>
  <c r="J241" i="167"/>
  <c r="F65" i="171"/>
  <c r="V520" i="169"/>
  <c r="J140" i="170"/>
  <c r="C49" i="171"/>
  <c r="B49" i="167"/>
  <c r="K120" i="177"/>
  <c r="O44" i="167"/>
  <c r="S72" i="171"/>
  <c r="O194" i="167"/>
  <c r="N15" i="173"/>
  <c r="W92" i="157"/>
  <c r="K91" i="167"/>
  <c r="B367" i="169"/>
  <c r="K272" i="157"/>
  <c r="O420" i="169"/>
  <c r="F590" i="167"/>
  <c r="J123" i="176"/>
  <c r="W149" i="171"/>
  <c r="V495" i="169"/>
  <c r="C316" i="171"/>
  <c r="O468" i="171"/>
  <c r="G495" i="171"/>
  <c r="K268" i="167"/>
  <c r="I21" i="170"/>
  <c r="W191" i="166"/>
  <c r="W65" i="177"/>
  <c r="K83" i="168"/>
  <c r="G492" i="171"/>
  <c r="C174" i="157"/>
  <c r="W68" i="167"/>
  <c r="E147" i="176"/>
  <c r="I93" i="176"/>
  <c r="R348" i="173"/>
  <c r="C115" i="177"/>
  <c r="L81" i="180"/>
  <c r="F91" i="157"/>
  <c r="R593" i="169"/>
  <c r="E26" i="170"/>
  <c r="W542" i="167"/>
  <c r="S68" i="157"/>
  <c r="G95" i="171"/>
  <c r="N542" i="166"/>
  <c r="N142" i="166"/>
  <c r="AA83" i="156"/>
  <c r="S195" i="169"/>
  <c r="R368" i="166"/>
  <c r="Q84" i="150"/>
  <c r="E44" i="168"/>
  <c r="C571" i="166"/>
  <c r="S521" i="169"/>
  <c r="R415" i="169"/>
  <c r="S46" i="169"/>
  <c r="S423" i="157"/>
  <c r="G593" i="169"/>
  <c r="W420" i="166"/>
  <c r="C196" i="166"/>
  <c r="V71" i="156"/>
  <c r="J396" i="171"/>
  <c r="R368" i="169"/>
  <c r="O567" i="166"/>
  <c r="G32" i="150"/>
  <c r="R169" i="169"/>
  <c r="J97" i="164"/>
  <c r="J345" i="166"/>
  <c r="N99" i="169"/>
  <c r="S190" i="166"/>
  <c r="R198" i="167"/>
  <c r="F222" i="169"/>
  <c r="N520" i="167"/>
  <c r="O423" i="166"/>
  <c r="G75" i="150"/>
  <c r="F129" i="172"/>
  <c r="S215" i="169"/>
  <c r="V245" i="171"/>
  <c r="N120" i="166"/>
  <c r="V372" i="177"/>
  <c r="N273" i="157"/>
  <c r="F397" i="157"/>
  <c r="S443" i="166"/>
  <c r="J51" i="168"/>
  <c r="N396" i="181"/>
  <c r="J395" i="166"/>
  <c r="F15" i="173"/>
  <c r="N93" i="171"/>
  <c r="N447" i="169"/>
  <c r="N466" i="169"/>
  <c r="N492" i="167"/>
  <c r="L136" i="164"/>
  <c r="N192" i="166"/>
  <c r="F172" i="157"/>
  <c r="I28" i="170"/>
  <c r="O369" i="167"/>
  <c r="J345" i="171"/>
  <c r="K120" i="167"/>
  <c r="I66" i="170"/>
  <c r="F192" i="166"/>
  <c r="S523" i="157"/>
  <c r="O599" i="157"/>
  <c r="S268" i="167"/>
  <c r="J540" i="177"/>
  <c r="G124" i="166"/>
  <c r="F571" i="171"/>
  <c r="C73" i="171"/>
  <c r="F591" i="177"/>
  <c r="V69" i="150"/>
  <c r="N291" i="173"/>
  <c r="F242" i="157"/>
  <c r="J321" i="157"/>
  <c r="E140" i="170"/>
  <c r="O148" i="166"/>
  <c r="S123" i="177"/>
  <c r="L127" i="150"/>
  <c r="L64" i="168"/>
  <c r="N423" i="166"/>
  <c r="N268" i="157"/>
  <c r="O90" i="167"/>
  <c r="L71" i="156"/>
  <c r="G121" i="167"/>
  <c r="R342" i="169"/>
  <c r="S342" i="167"/>
  <c r="S569" i="169"/>
  <c r="I91" i="170"/>
  <c r="N298" i="157"/>
  <c r="K22" i="176"/>
  <c r="O274" i="169"/>
  <c r="G191" i="181"/>
  <c r="W318" i="167"/>
  <c r="G574" i="157"/>
  <c r="F392" i="166"/>
  <c r="V165" i="166"/>
  <c r="J49" i="164"/>
  <c r="L107" i="164"/>
  <c r="R515" i="173"/>
  <c r="Q111" i="174"/>
  <c r="K115" i="164"/>
  <c r="F342" i="157"/>
  <c r="AA143" i="156"/>
  <c r="K115" i="167"/>
  <c r="O495" i="157"/>
  <c r="J23" i="169"/>
  <c r="J148" i="164"/>
  <c r="N215" i="166"/>
  <c r="J419" i="169"/>
  <c r="N142" i="157"/>
  <c r="K52" i="168"/>
  <c r="L29" i="156"/>
  <c r="F24" i="157"/>
  <c r="G597" i="157"/>
  <c r="V293" i="177"/>
  <c r="L77" i="164"/>
  <c r="F123" i="157"/>
  <c r="AA109" i="150"/>
  <c r="J34" i="164"/>
  <c r="S294" i="169"/>
  <c r="W369" i="177"/>
  <c r="V370" i="166"/>
  <c r="S44" i="166"/>
  <c r="G599" i="171"/>
  <c r="J515" i="167"/>
  <c r="L128" i="164"/>
  <c r="E73" i="127"/>
  <c r="N149" i="171"/>
  <c r="V597" i="173"/>
  <c r="F222" i="171"/>
  <c r="F267" i="167"/>
  <c r="W593" i="166"/>
  <c r="J265" i="169"/>
  <c r="S519" i="166"/>
  <c r="R15" i="167"/>
  <c r="J240" i="171"/>
  <c r="J45" i="168"/>
  <c r="R566" i="167"/>
  <c r="V16" i="157"/>
  <c r="N145" i="166"/>
  <c r="B74" i="169"/>
  <c r="V90" i="171"/>
  <c r="J468" i="167"/>
  <c r="B197" i="173"/>
  <c r="F340" i="157"/>
  <c r="V29" i="150"/>
  <c r="N490" i="157"/>
  <c r="G320" i="167"/>
  <c r="R94" i="169"/>
  <c r="E127" i="168"/>
  <c r="N166" i="166"/>
  <c r="K568" i="157"/>
  <c r="F79" i="164"/>
  <c r="L67" i="168"/>
  <c r="W22" i="166"/>
  <c r="G518" i="157"/>
  <c r="S340" i="177"/>
  <c r="K272" i="169"/>
  <c r="E108" i="168"/>
  <c r="J240" i="157"/>
  <c r="V247" i="173"/>
  <c r="V71" i="166"/>
  <c r="R69" i="173"/>
  <c r="R517" i="171"/>
  <c r="O217" i="157"/>
  <c r="J143" i="157"/>
  <c r="F365" i="181"/>
  <c r="B365" i="171"/>
  <c r="F371" i="157"/>
  <c r="G99" i="169"/>
  <c r="N96" i="166"/>
  <c r="W366" i="167"/>
  <c r="G123" i="150"/>
  <c r="F116" i="168"/>
  <c r="G170" i="157"/>
  <c r="V470" i="169"/>
  <c r="K268" i="171"/>
  <c r="N598" i="157"/>
  <c r="AA36" i="156"/>
  <c r="O198" i="171"/>
  <c r="G468" i="167"/>
  <c r="K218" i="167"/>
  <c r="B145" i="171"/>
  <c r="Q123" i="156"/>
  <c r="O370" i="157"/>
  <c r="S97" i="169"/>
  <c r="AA146" i="156"/>
  <c r="W445" i="157"/>
  <c r="R121" i="166"/>
  <c r="E32" i="127"/>
  <c r="V367" i="166"/>
  <c r="G223" i="166"/>
  <c r="G122" i="166"/>
  <c r="F544" i="167"/>
  <c r="F59" i="168"/>
  <c r="N143" i="166"/>
  <c r="S242" i="166"/>
  <c r="V394" i="167"/>
  <c r="N172" i="157"/>
  <c r="G143" i="166"/>
  <c r="J594" i="169"/>
  <c r="O470" i="166"/>
  <c r="W523" i="166"/>
  <c r="I142" i="172"/>
  <c r="J133" i="170"/>
  <c r="G418" i="157"/>
  <c r="C522" i="173"/>
  <c r="W23" i="166"/>
  <c r="O169" i="171"/>
  <c r="C95" i="166"/>
  <c r="F140" i="168"/>
  <c r="W193" i="169"/>
  <c r="V423" i="166"/>
  <c r="W417" i="171"/>
  <c r="V344" i="166"/>
  <c r="W324" i="166"/>
  <c r="I72" i="176"/>
  <c r="V599" i="166"/>
  <c r="V15" i="166"/>
  <c r="S68" i="167"/>
  <c r="F548" i="167"/>
  <c r="I80" i="168"/>
  <c r="N524" i="166"/>
  <c r="S220" i="166"/>
  <c r="J149" i="170"/>
  <c r="R192" i="177"/>
  <c r="B72" i="167"/>
  <c r="W444" i="166"/>
  <c r="V368" i="167"/>
  <c r="B520" i="169"/>
  <c r="K270" i="166"/>
  <c r="F16" i="173"/>
  <c r="J71" i="170"/>
  <c r="F416" i="171"/>
  <c r="L86" i="156"/>
  <c r="V270" i="167"/>
  <c r="J372" i="171"/>
  <c r="N321" i="169"/>
  <c r="S49" i="171"/>
  <c r="J316" i="167"/>
  <c r="B92" i="173"/>
  <c r="K118" i="164"/>
  <c r="V128" i="150"/>
  <c r="I13" i="168"/>
  <c r="F65" i="127"/>
  <c r="R349" i="166"/>
  <c r="I8" i="172"/>
  <c r="AA15" i="156"/>
  <c r="L100" i="172"/>
  <c r="N373" i="169"/>
  <c r="J566" i="166"/>
  <c r="B548" i="169"/>
  <c r="G222" i="166"/>
  <c r="B592" i="166"/>
  <c r="L30" i="156"/>
  <c r="B297" i="167"/>
  <c r="J80" i="170"/>
  <c r="K245" i="173"/>
  <c r="G118" i="167"/>
  <c r="K448" i="166"/>
  <c r="J324" i="167"/>
  <c r="S70" i="157"/>
  <c r="E98" i="164"/>
  <c r="L12" i="164"/>
  <c r="V93" i="166"/>
  <c r="E45" i="127"/>
  <c r="I9" i="164"/>
  <c r="W171" i="177"/>
  <c r="R219" i="157"/>
  <c r="C518" i="166"/>
  <c r="F516" i="166"/>
  <c r="K19" i="176"/>
  <c r="B322" i="157"/>
  <c r="K94" i="166"/>
  <c r="W371" i="171"/>
  <c r="C597" i="167"/>
  <c r="J544" i="169"/>
  <c r="F51" i="127"/>
  <c r="V96" i="166"/>
  <c r="O416" i="167"/>
  <c r="K190" i="169"/>
  <c r="S444" i="157"/>
  <c r="W520" i="169"/>
  <c r="F71" i="127"/>
  <c r="V37" i="150"/>
  <c r="J115" i="173"/>
  <c r="S374" i="169"/>
  <c r="N374" i="169"/>
  <c r="L29" i="176"/>
  <c r="K137" i="170"/>
  <c r="C173" i="169"/>
  <c r="J246" i="167"/>
  <c r="N390" i="166"/>
  <c r="W520" i="173"/>
  <c r="R67" i="169"/>
  <c r="F470" i="157"/>
  <c r="V15" i="167"/>
  <c r="N93" i="173"/>
  <c r="C474" i="171"/>
  <c r="N119" i="166"/>
  <c r="O343" i="157"/>
  <c r="O120" i="157"/>
  <c r="J141" i="170"/>
  <c r="N91" i="171"/>
  <c r="K571" i="167"/>
  <c r="L48" i="150"/>
  <c r="E115" i="170"/>
  <c r="I57" i="164"/>
  <c r="L115" i="168"/>
  <c r="B474" i="167"/>
  <c r="B148" i="157"/>
  <c r="G490" i="166"/>
  <c r="C516" i="157"/>
  <c r="C48" i="171"/>
  <c r="W24" i="166"/>
  <c r="F242" i="167"/>
  <c r="L37" i="156"/>
  <c r="Q131" i="174"/>
  <c r="O93" i="166"/>
  <c r="S195" i="166"/>
  <c r="J130" i="176"/>
  <c r="AA35" i="150"/>
  <c r="L111" i="150"/>
  <c r="V53" i="178"/>
  <c r="K92" i="166"/>
  <c r="V324" i="166"/>
  <c r="G295" i="157"/>
  <c r="F566" i="166"/>
  <c r="F82" i="172"/>
  <c r="S297" i="157"/>
  <c r="O419" i="166"/>
  <c r="W565" i="177"/>
  <c r="W497" i="173"/>
  <c r="V149" i="166"/>
  <c r="J522" i="166"/>
  <c r="K48" i="167"/>
  <c r="N318" i="166"/>
  <c r="F274" i="171"/>
  <c r="W196" i="171"/>
  <c r="C565" i="157"/>
  <c r="O442" i="167"/>
  <c r="V242" i="157"/>
  <c r="G242" i="166"/>
  <c r="S317" i="169"/>
  <c r="G448" i="167"/>
  <c r="J595" i="167"/>
  <c r="R468" i="157"/>
  <c r="G65" i="166"/>
  <c r="K143" i="167"/>
  <c r="C269" i="167"/>
  <c r="F130" i="164"/>
  <c r="K79" i="172"/>
  <c r="S348" i="167"/>
  <c r="I76" i="168"/>
  <c r="F120" i="157"/>
  <c r="V544" i="167"/>
  <c r="B241" i="157"/>
  <c r="E130" i="172"/>
  <c r="W290" i="157"/>
  <c r="C167" i="166"/>
  <c r="F149" i="170"/>
  <c r="R445" i="157"/>
  <c r="S247" i="166"/>
  <c r="L36" i="150"/>
  <c r="C323" i="169"/>
  <c r="N399" i="166"/>
  <c r="K138" i="170"/>
  <c r="O346" i="157"/>
  <c r="G593" i="181"/>
  <c r="W265" i="166"/>
  <c r="R567" i="167"/>
  <c r="S446" i="169"/>
  <c r="L70" i="172"/>
  <c r="L40" i="176"/>
  <c r="F80" i="170"/>
  <c r="W346" i="157"/>
  <c r="C365" i="173"/>
  <c r="K368" i="157"/>
  <c r="V144" i="157"/>
  <c r="K126" i="164"/>
  <c r="F55" i="170"/>
  <c r="C345" i="169"/>
  <c r="K496" i="166"/>
  <c r="R370" i="171"/>
  <c r="B247" i="166"/>
  <c r="S422" i="173"/>
  <c r="K265" i="169"/>
  <c r="J416" i="157"/>
  <c r="C394" i="157"/>
  <c r="K136" i="164"/>
  <c r="W549" i="177"/>
  <c r="L8" i="164"/>
  <c r="L136" i="168"/>
  <c r="C217" i="166"/>
  <c r="G67" i="173"/>
  <c r="C120" i="157"/>
  <c r="J391" i="171"/>
  <c r="K110" i="168"/>
  <c r="F71" i="177"/>
  <c r="AA102" i="150"/>
  <c r="E22" i="168"/>
  <c r="B594" i="167"/>
  <c r="F82" i="164"/>
  <c r="R40" i="166"/>
  <c r="R144" i="171"/>
  <c r="V518" i="157"/>
  <c r="O543" i="166"/>
  <c r="K57" i="168"/>
  <c r="R321" i="169"/>
  <c r="S371" i="169"/>
  <c r="W524" i="166"/>
  <c r="F42" i="164"/>
  <c r="S271" i="157"/>
  <c r="V267" i="171"/>
  <c r="F299" i="157"/>
  <c r="G570" i="171"/>
  <c r="W349" i="167"/>
  <c r="W194" i="171"/>
  <c r="F22" i="167"/>
  <c r="O174" i="169"/>
  <c r="R295" i="169"/>
  <c r="K490" i="157"/>
  <c r="F367" i="166"/>
  <c r="C242" i="171"/>
  <c r="L16" i="164"/>
  <c r="C372" i="169"/>
  <c r="B467" i="166"/>
  <c r="K95" i="170"/>
  <c r="L30" i="172"/>
  <c r="V52" i="178"/>
  <c r="F43" i="181"/>
  <c r="R168" i="173"/>
  <c r="K66" i="169"/>
  <c r="W440" i="167"/>
  <c r="AA93" i="150"/>
  <c r="K316" i="173"/>
  <c r="F46" i="127"/>
  <c r="J442" i="167"/>
  <c r="E67" i="170"/>
  <c r="J66" i="157"/>
  <c r="J96" i="157"/>
  <c r="I142" i="168"/>
  <c r="F169" i="166"/>
  <c r="R417" i="173"/>
  <c r="K40" i="176"/>
  <c r="F66" i="170"/>
  <c r="W471" i="166"/>
  <c r="N274" i="157"/>
  <c r="G119" i="169"/>
  <c r="O71" i="167"/>
  <c r="V193" i="166"/>
  <c r="K295" i="166"/>
  <c r="C20" i="173"/>
  <c r="K515" i="157"/>
  <c r="E63" i="168"/>
  <c r="B517" i="157"/>
  <c r="E9" i="170"/>
  <c r="K147" i="166"/>
  <c r="F445" i="167"/>
  <c r="R15" i="169"/>
  <c r="J170" i="166"/>
  <c r="Q105" i="150"/>
  <c r="G343" i="166"/>
  <c r="S369" i="157"/>
  <c r="W246" i="167"/>
  <c r="F135" i="164"/>
  <c r="C244" i="173"/>
  <c r="I25" i="168"/>
  <c r="F103" i="176"/>
  <c r="G121" i="150"/>
  <c r="V447" i="177"/>
  <c r="F490" i="166"/>
  <c r="J137" i="176"/>
  <c r="S517" i="157"/>
  <c r="G270" i="166"/>
  <c r="I99" i="164"/>
  <c r="B115" i="157"/>
  <c r="V141" i="169"/>
  <c r="AA88" i="174"/>
  <c r="C69" i="157"/>
  <c r="F249" i="157"/>
  <c r="L48" i="174"/>
  <c r="O570" i="167"/>
  <c r="O365" i="166"/>
  <c r="N522" i="157"/>
  <c r="AA124" i="150"/>
  <c r="V319" i="167"/>
  <c r="G45" i="169"/>
  <c r="J149" i="168"/>
  <c r="J565" i="166"/>
  <c r="K444" i="167"/>
  <c r="O523" i="169"/>
  <c r="J442" i="166"/>
  <c r="V567" i="157"/>
  <c r="N247" i="166"/>
  <c r="E61" i="164"/>
  <c r="S243" i="171"/>
  <c r="B49" i="177"/>
  <c r="J142" i="169"/>
  <c r="O520" i="166"/>
  <c r="F38" i="164"/>
  <c r="O572" i="166"/>
  <c r="F573" i="157"/>
  <c r="K596" i="166"/>
  <c r="R18" i="166"/>
  <c r="R340" i="157"/>
  <c r="E90" i="164"/>
  <c r="E19" i="164"/>
  <c r="V390" i="177"/>
  <c r="R193" i="171"/>
  <c r="W322" i="169"/>
  <c r="L33" i="156"/>
  <c r="K396" i="166"/>
  <c r="B292" i="169"/>
  <c r="V122" i="173"/>
  <c r="S522" i="157"/>
  <c r="G567" i="169"/>
  <c r="O342" i="167"/>
  <c r="J365" i="169"/>
  <c r="R346" i="166"/>
  <c r="N521" i="167"/>
  <c r="W148" i="167"/>
  <c r="J190" i="167"/>
  <c r="K494" i="157"/>
  <c r="S518" i="157"/>
  <c r="B244" i="169"/>
  <c r="F468" i="166"/>
  <c r="W573" i="181"/>
  <c r="S96" i="157"/>
  <c r="C118" i="166"/>
  <c r="N98" i="171"/>
  <c r="W94" i="157"/>
  <c r="N170" i="166"/>
  <c r="O142" i="171"/>
  <c r="N421" i="167"/>
  <c r="B346" i="157"/>
  <c r="R343" i="167"/>
  <c r="N367" i="167"/>
  <c r="R541" i="171"/>
  <c r="S517" i="166"/>
  <c r="J172" i="166"/>
  <c r="W47" i="157"/>
  <c r="V346" i="166"/>
  <c r="G568" i="166"/>
  <c r="V420" i="157"/>
  <c r="C472" i="173"/>
  <c r="R596" i="173"/>
  <c r="J215" i="167"/>
  <c r="Q35" i="150"/>
  <c r="F73" i="173"/>
  <c r="K143" i="172"/>
  <c r="F143" i="169"/>
  <c r="F26" i="168"/>
  <c r="F540" i="157"/>
  <c r="N492" i="169"/>
  <c r="F33" i="164"/>
  <c r="W541" i="171"/>
  <c r="O45" i="167"/>
  <c r="V94" i="157"/>
  <c r="G368" i="157"/>
  <c r="V112" i="150"/>
  <c r="L28" i="150"/>
  <c r="F265" i="157"/>
  <c r="C418" i="167"/>
  <c r="F69" i="166"/>
  <c r="C93" i="167"/>
  <c r="I130" i="170"/>
  <c r="C573" i="173"/>
  <c r="W296" i="157"/>
  <c r="N345" i="157"/>
  <c r="O596" i="167"/>
  <c r="V524" i="157"/>
  <c r="AA64" i="174"/>
  <c r="J498" i="171"/>
  <c r="V16" i="169"/>
  <c r="K597" i="157"/>
  <c r="C99" i="166"/>
  <c r="G30" i="156"/>
  <c r="R222" i="166"/>
  <c r="G342" i="171"/>
  <c r="K90" i="166"/>
  <c r="K467" i="171"/>
  <c r="G217" i="171"/>
  <c r="K117" i="166"/>
  <c r="C498" i="157"/>
  <c r="F344" i="157"/>
  <c r="G72" i="156"/>
  <c r="O249" i="169"/>
  <c r="C523" i="173"/>
  <c r="O243" i="157"/>
  <c r="I137" i="176"/>
  <c r="L65" i="174"/>
  <c r="L14" i="180"/>
  <c r="L33" i="178"/>
  <c r="W271" i="157"/>
  <c r="F348" i="177"/>
  <c r="O117" i="167"/>
  <c r="S92" i="166"/>
  <c r="V71" i="173"/>
  <c r="K468" i="157"/>
  <c r="W249" i="169"/>
  <c r="V14" i="174"/>
  <c r="C474" i="167"/>
  <c r="S369" i="167"/>
  <c r="K74" i="168"/>
  <c r="B315" i="171"/>
  <c r="R18" i="157"/>
  <c r="J114" i="168"/>
  <c r="K571" i="169"/>
  <c r="V568" i="171"/>
  <c r="G47" i="169"/>
  <c r="R44" i="167"/>
  <c r="B197" i="166"/>
  <c r="F38" i="168"/>
  <c r="O218" i="167"/>
  <c r="C44" i="169"/>
  <c r="K567" i="157"/>
  <c r="I49" i="164"/>
  <c r="R43" i="166"/>
  <c r="N44" i="171"/>
  <c r="K190" i="167"/>
  <c r="K146" i="166"/>
  <c r="W291" i="171"/>
  <c r="F368" i="166"/>
  <c r="R444" i="157"/>
  <c r="J98" i="164"/>
  <c r="F548" i="169"/>
  <c r="Q109" i="174"/>
  <c r="K369" i="167"/>
  <c r="I122" i="164"/>
  <c r="F548" i="166"/>
  <c r="J166" i="167"/>
  <c r="G215" i="167"/>
  <c r="C147" i="167"/>
  <c r="C516" i="166"/>
  <c r="K592" i="171"/>
  <c r="N347" i="169"/>
  <c r="C541" i="171"/>
  <c r="I33" i="172"/>
  <c r="K448" i="169"/>
  <c r="S19" i="166"/>
  <c r="B440" i="157"/>
  <c r="S90" i="173"/>
  <c r="B215" i="177"/>
  <c r="N266" i="166"/>
  <c r="J141" i="157"/>
  <c r="N496" i="173"/>
  <c r="G221" i="157"/>
  <c r="R16" i="157"/>
  <c r="K71" i="171"/>
  <c r="V293" i="169"/>
  <c r="G345" i="166"/>
  <c r="R548" i="157"/>
  <c r="N467" i="166"/>
  <c r="G50" i="156"/>
  <c r="E136" i="164"/>
  <c r="V490" i="167"/>
  <c r="C373" i="166"/>
  <c r="W224" i="167"/>
  <c r="K415" i="166"/>
  <c r="F194" i="157"/>
  <c r="Q124" i="156"/>
  <c r="F126" i="168"/>
  <c r="C23" i="171"/>
  <c r="W167" i="167"/>
  <c r="W491" i="169"/>
  <c r="G470" i="166"/>
  <c r="F421" i="167"/>
  <c r="G22" i="166"/>
  <c r="E95" i="127"/>
  <c r="R97" i="171"/>
  <c r="F40" i="127"/>
  <c r="L111" i="164"/>
  <c r="C546" i="167"/>
  <c r="C90" i="177"/>
  <c r="G192" i="157"/>
  <c r="V316" i="167"/>
  <c r="V36" i="150"/>
  <c r="F98" i="164"/>
  <c r="K19" i="172"/>
  <c r="V48" i="171"/>
  <c r="R422" i="166"/>
  <c r="F17" i="164"/>
  <c r="V315" i="157"/>
  <c r="G343" i="157"/>
  <c r="V520" i="166"/>
  <c r="E149" i="164"/>
  <c r="S320" i="167"/>
  <c r="K472" i="173"/>
  <c r="G319" i="177"/>
  <c r="G174" i="166"/>
  <c r="N46" i="169"/>
  <c r="G496" i="157"/>
  <c r="B16" i="157"/>
  <c r="L122" i="164"/>
  <c r="V48" i="157"/>
  <c r="N140" i="173"/>
  <c r="B315" i="169"/>
  <c r="R597" i="157"/>
  <c r="F122" i="166"/>
  <c r="K442" i="171"/>
  <c r="F25" i="164"/>
  <c r="E96" i="127"/>
  <c r="F114" i="176"/>
  <c r="K218" i="169"/>
  <c r="W242" i="157"/>
  <c r="C92" i="166"/>
  <c r="W472" i="157"/>
  <c r="L47" i="156"/>
  <c r="F247" i="157"/>
  <c r="I15" i="164"/>
  <c r="B598" i="169"/>
  <c r="S199" i="173"/>
  <c r="E43" i="127"/>
  <c r="O145" i="166"/>
  <c r="B494" i="166"/>
  <c r="S368" i="169"/>
  <c r="B17" i="157"/>
  <c r="V569" i="167"/>
  <c r="C369" i="167"/>
  <c r="N190" i="181"/>
  <c r="J92" i="170"/>
  <c r="Q87" i="150"/>
  <c r="S20" i="166"/>
  <c r="C447" i="167"/>
  <c r="C598" i="157"/>
  <c r="B543" i="157"/>
  <c r="L36" i="164"/>
  <c r="K113" i="168"/>
  <c r="K594" i="171"/>
  <c r="N399" i="173"/>
  <c r="V172" i="171"/>
  <c r="R244" i="169"/>
  <c r="G123" i="166"/>
  <c r="K368" i="166"/>
  <c r="J35" i="172"/>
  <c r="B20" i="173"/>
  <c r="B541" i="167"/>
  <c r="O73" i="171"/>
  <c r="C498" i="167"/>
  <c r="J137" i="164"/>
  <c r="O318" i="167"/>
  <c r="G240" i="167"/>
  <c r="K45" i="164"/>
  <c r="W369" i="166"/>
  <c r="R68" i="157"/>
  <c r="E88" i="164"/>
  <c r="S470" i="166"/>
  <c r="AA110" i="156"/>
  <c r="W522" i="173"/>
  <c r="N146" i="171"/>
  <c r="F323" i="167"/>
  <c r="C572" i="169"/>
  <c r="K58" i="170"/>
  <c r="W222" i="166"/>
  <c r="J15" i="164"/>
  <c r="V249" i="167"/>
  <c r="J223" i="173"/>
  <c r="V419" i="166"/>
  <c r="S423" i="171"/>
  <c r="V397" i="157"/>
  <c r="B95" i="169"/>
  <c r="G467" i="166"/>
  <c r="K320" i="157"/>
  <c r="R172" i="166"/>
  <c r="J133" i="172"/>
  <c r="O465" i="167"/>
  <c r="W566" i="166"/>
  <c r="B367" i="157"/>
  <c r="S524" i="169"/>
  <c r="I80" i="164"/>
  <c r="K398" i="169"/>
  <c r="B299" i="171"/>
  <c r="K219" i="166"/>
  <c r="C470" i="177"/>
  <c r="N193" i="166"/>
  <c r="F145" i="170"/>
  <c r="N340" i="169"/>
  <c r="N342" i="157"/>
  <c r="J368" i="157"/>
  <c r="C548" i="169"/>
  <c r="W293" i="157"/>
  <c r="B469" i="171"/>
  <c r="R140" i="157"/>
  <c r="N292" i="173"/>
  <c r="G17" i="156"/>
  <c r="O423" i="167"/>
  <c r="W442" i="166"/>
  <c r="G594" i="157"/>
  <c r="J322" i="166"/>
  <c r="F35" i="170"/>
  <c r="G90" i="157"/>
  <c r="V543" i="157"/>
  <c r="AA37" i="150"/>
  <c r="G43" i="167"/>
  <c r="W217" i="169"/>
  <c r="I128" i="164"/>
  <c r="W391" i="157"/>
  <c r="K90" i="167"/>
  <c r="F342" i="167"/>
  <c r="I52" i="164"/>
  <c r="AA151" i="156"/>
  <c r="C566" i="157"/>
  <c r="R598" i="167"/>
  <c r="W491" i="171"/>
  <c r="AA32" i="150"/>
  <c r="V95" i="173"/>
  <c r="V444" i="166"/>
  <c r="O240" i="166"/>
  <c r="S241" i="169"/>
  <c r="V122" i="150"/>
  <c r="I63" i="168"/>
  <c r="F493" i="157"/>
  <c r="B566" i="173"/>
  <c r="F135" i="170"/>
  <c r="F349" i="177"/>
  <c r="V371" i="166"/>
  <c r="O271" i="166"/>
  <c r="N165" i="173"/>
  <c r="R20" i="166"/>
  <c r="F23" i="166"/>
  <c r="V393" i="157"/>
  <c r="K135" i="164"/>
  <c r="I117" i="164"/>
  <c r="S240" i="167"/>
  <c r="J95" i="169"/>
  <c r="W115" i="173"/>
  <c r="N323" i="157"/>
  <c r="V170" i="157"/>
  <c r="J149" i="177"/>
  <c r="V222" i="169"/>
  <c r="K541" i="167"/>
  <c r="J467" i="157"/>
  <c r="G593" i="171"/>
  <c r="Q112" i="150"/>
  <c r="G294" i="169"/>
  <c r="S398" i="166"/>
  <c r="AA125" i="156"/>
  <c r="F421" i="166"/>
  <c r="J74" i="168"/>
  <c r="S396" i="173"/>
  <c r="F466" i="166"/>
  <c r="G83" i="156"/>
  <c r="S117" i="173"/>
  <c r="F517" i="173"/>
  <c r="L106" i="164"/>
  <c r="E135" i="170"/>
  <c r="L8" i="178"/>
  <c r="W221" i="157"/>
  <c r="N493" i="157"/>
  <c r="J591" i="173"/>
  <c r="K371" i="169"/>
  <c r="K347" i="157"/>
  <c r="N317" i="171"/>
  <c r="R172" i="171"/>
  <c r="O549" i="167"/>
  <c r="W545" i="157"/>
  <c r="S441" i="171"/>
  <c r="K570" i="166"/>
  <c r="R122" i="167"/>
  <c r="K166" i="169"/>
  <c r="R319" i="171"/>
  <c r="E138" i="164"/>
  <c r="W574" i="171"/>
  <c r="N597" i="166"/>
  <c r="C223" i="171"/>
  <c r="W171" i="169"/>
  <c r="R497" i="166"/>
  <c r="K89" i="172"/>
  <c r="B317" i="166"/>
  <c r="R143" i="167"/>
  <c r="R374" i="157"/>
  <c r="F373" i="157"/>
  <c r="W43" i="167"/>
  <c r="J173" i="177"/>
  <c r="L21" i="170"/>
  <c r="G524" i="173"/>
  <c r="N423" i="167"/>
  <c r="G415" i="167"/>
  <c r="L122" i="156"/>
  <c r="F73" i="166"/>
  <c r="S321" i="173"/>
  <c r="G22" i="181"/>
  <c r="F319" i="167"/>
  <c r="R522" i="157"/>
  <c r="F423" i="167"/>
  <c r="G295" i="166"/>
  <c r="Q84" i="156"/>
  <c r="E42" i="127"/>
  <c r="B446" i="171"/>
  <c r="V369" i="173"/>
  <c r="C218" i="167"/>
  <c r="I41" i="168"/>
  <c r="N343" i="167"/>
  <c r="O549" i="157"/>
  <c r="O442" i="157"/>
  <c r="Q88" i="150"/>
  <c r="S469" i="166"/>
  <c r="K594" i="166"/>
  <c r="L16" i="172"/>
  <c r="S173" i="157"/>
  <c r="V120" i="157"/>
  <c r="N317" i="157"/>
  <c r="V127" i="174"/>
  <c r="J129" i="170"/>
  <c r="K6" i="164"/>
  <c r="J65" i="170"/>
  <c r="F59" i="127"/>
  <c r="C390" i="157"/>
  <c r="B48" i="173"/>
  <c r="W142" i="169"/>
  <c r="W340" i="157"/>
  <c r="V524" i="171"/>
  <c r="K393" i="157"/>
  <c r="AA52" i="174"/>
  <c r="O144" i="157"/>
  <c r="I77" i="164"/>
  <c r="J191" i="166"/>
  <c r="K146" i="167"/>
  <c r="W472" i="166"/>
  <c r="R24" i="157"/>
  <c r="V192" i="157"/>
  <c r="AA31" i="156"/>
  <c r="J7" i="168"/>
  <c r="S98" i="169"/>
  <c r="F474" i="157"/>
  <c r="O172" i="169"/>
  <c r="V440" i="167"/>
  <c r="C573" i="157"/>
  <c r="L140" i="150"/>
  <c r="AA126" i="150"/>
  <c r="C91" i="166"/>
  <c r="I44" i="172"/>
  <c r="L37" i="174"/>
  <c r="C15" i="157"/>
  <c r="O267" i="157"/>
  <c r="I12" i="170"/>
  <c r="W495" i="157"/>
  <c r="B441" i="167"/>
  <c r="AA12" i="156"/>
  <c r="J170" i="167"/>
  <c r="G23" i="166"/>
  <c r="B342" i="157"/>
  <c r="B391" i="169"/>
  <c r="E119" i="172"/>
  <c r="R41" i="169"/>
  <c r="J54" i="164"/>
  <c r="K474" i="173"/>
  <c r="L26" i="150"/>
  <c r="N99" i="171"/>
  <c r="G324" i="177"/>
  <c r="K105" i="168"/>
  <c r="S249" i="167"/>
  <c r="J123" i="173"/>
  <c r="F194" i="169"/>
  <c r="K524" i="157"/>
  <c r="V20" i="169"/>
  <c r="AA93" i="156"/>
  <c r="I123" i="170"/>
  <c r="J169" i="166"/>
  <c r="S90" i="169"/>
  <c r="O416" i="166"/>
  <c r="W21" i="169"/>
  <c r="G165" i="169"/>
  <c r="L48" i="168"/>
  <c r="N470" i="166"/>
  <c r="S571" i="157"/>
  <c r="S374" i="166"/>
  <c r="J396" i="173"/>
  <c r="J192" i="157"/>
  <c r="N165" i="157"/>
  <c r="N215" i="173"/>
  <c r="C46" i="166"/>
  <c r="E36" i="127"/>
  <c r="S121" i="166"/>
  <c r="E121" i="168"/>
  <c r="B116" i="167"/>
  <c r="C292" i="167"/>
  <c r="G73" i="150"/>
  <c r="Q26" i="150"/>
  <c r="G190" i="171"/>
  <c r="O290" i="171"/>
  <c r="R220" i="166"/>
  <c r="J273" i="166"/>
  <c r="N267" i="166"/>
  <c r="G441" i="166"/>
  <c r="S415" i="169"/>
  <c r="V121" i="169"/>
  <c r="Q64" i="150"/>
  <c r="B92" i="171"/>
  <c r="N490" i="166"/>
  <c r="V49" i="174"/>
  <c r="W21" i="167"/>
  <c r="L72" i="182"/>
  <c r="L79" i="180"/>
  <c r="O572" i="157"/>
  <c r="J123" i="166"/>
  <c r="F49" i="177"/>
  <c r="W418" i="173"/>
  <c r="S174" i="157"/>
  <c r="B369" i="181"/>
  <c r="N323" i="171"/>
  <c r="F147" i="166"/>
  <c r="L87" i="164"/>
  <c r="C445" i="169"/>
  <c r="C271" i="167"/>
  <c r="F471" i="173"/>
  <c r="J22" i="168"/>
  <c r="J419" i="171"/>
  <c r="F498" i="157"/>
  <c r="J597" i="171"/>
  <c r="N197" i="157"/>
  <c r="K21" i="176"/>
  <c r="J40" i="164"/>
  <c r="L140" i="156"/>
  <c r="G440" i="169"/>
  <c r="J81" i="168"/>
  <c r="K266" i="167"/>
  <c r="C467" i="169"/>
  <c r="J295" i="169"/>
  <c r="W467" i="157"/>
  <c r="B541" i="157"/>
  <c r="V290" i="167"/>
  <c r="S221" i="173"/>
  <c r="AA91" i="150"/>
  <c r="V372" i="171"/>
  <c r="N299" i="167"/>
  <c r="J67" i="169"/>
  <c r="V515" i="157"/>
  <c r="J369" i="167"/>
  <c r="E69" i="170"/>
  <c r="L33" i="150"/>
  <c r="C198" i="166"/>
  <c r="S123" i="166"/>
  <c r="Q113" i="156"/>
  <c r="G449" i="166"/>
  <c r="J340" i="167"/>
  <c r="K544" i="169"/>
  <c r="G35" i="150"/>
  <c r="J316" i="157"/>
  <c r="K127" i="168"/>
  <c r="E12" i="164"/>
  <c r="S572" i="167"/>
  <c r="N122" i="157"/>
  <c r="K346" i="171"/>
  <c r="F31" i="127"/>
  <c r="S273" i="166"/>
  <c r="O398" i="157"/>
  <c r="R570" i="166"/>
  <c r="N494" i="166"/>
  <c r="R423" i="157"/>
  <c r="C348" i="167"/>
  <c r="N591" i="173"/>
  <c r="J87" i="164"/>
  <c r="G173" i="169"/>
  <c r="R269" i="166"/>
  <c r="W341" i="167"/>
  <c r="K469" i="167"/>
  <c r="N598" i="166"/>
  <c r="G16" i="167"/>
  <c r="K67" i="168"/>
  <c r="G291" i="173"/>
  <c r="G467" i="157"/>
  <c r="N199" i="171"/>
  <c r="G88" i="156"/>
  <c r="N270" i="169"/>
  <c r="B391" i="166"/>
  <c r="AA26" i="156"/>
  <c r="W449" i="157"/>
  <c r="G274" i="167"/>
  <c r="N440" i="169"/>
  <c r="F320" i="169"/>
  <c r="B140" i="166"/>
  <c r="G88" i="150"/>
  <c r="F474" i="171"/>
  <c r="W299" i="166"/>
  <c r="O98" i="167"/>
  <c r="K445" i="167"/>
  <c r="J244" i="166"/>
  <c r="F71" i="164"/>
  <c r="B446" i="169"/>
  <c r="F100" i="164"/>
  <c r="L27" i="150"/>
  <c r="L92" i="150"/>
  <c r="F220" i="169"/>
  <c r="K318" i="157"/>
  <c r="K93" i="168"/>
  <c r="V224" i="157"/>
  <c r="N217" i="167"/>
  <c r="J31" i="164"/>
  <c r="N48" i="166"/>
  <c r="V392" i="166"/>
  <c r="G495" i="173"/>
  <c r="N95" i="167"/>
  <c r="G71" i="150"/>
  <c r="C148" i="157"/>
  <c r="S21" i="157"/>
  <c r="V197" i="166"/>
  <c r="C440" i="169"/>
  <c r="O469" i="166"/>
  <c r="V374" i="166"/>
  <c r="F116" i="164"/>
  <c r="N366" i="171"/>
  <c r="S445" i="157"/>
  <c r="F423" i="166"/>
  <c r="J597" i="181"/>
  <c r="R568" i="169"/>
  <c r="R242" i="157"/>
  <c r="O94" i="169"/>
  <c r="B171" i="169"/>
  <c r="I70" i="168"/>
  <c r="R365" i="171"/>
  <c r="F170" i="157"/>
  <c r="C267" i="173"/>
  <c r="K135" i="168"/>
  <c r="E87" i="168"/>
  <c r="V341" i="167"/>
  <c r="C120" i="169"/>
  <c r="Q52" i="156"/>
  <c r="K348" i="166"/>
  <c r="E45" i="164"/>
  <c r="O18" i="157"/>
  <c r="I123" i="172"/>
  <c r="J494" i="166"/>
  <c r="B242" i="167"/>
  <c r="O223" i="167"/>
  <c r="K241" i="157"/>
  <c r="F12" i="172"/>
  <c r="C173" i="167"/>
  <c r="O593" i="167"/>
  <c r="V92" i="156"/>
  <c r="V365" i="167"/>
  <c r="K367" i="166"/>
  <c r="S374" i="167"/>
  <c r="K94" i="164"/>
  <c r="C71" i="173"/>
  <c r="V220" i="157"/>
  <c r="Q14" i="150"/>
  <c r="R40" i="167"/>
  <c r="W194" i="166"/>
  <c r="W141" i="173"/>
  <c r="S148" i="171"/>
  <c r="G64" i="156"/>
  <c r="AA27" i="156"/>
  <c r="K56" i="172"/>
  <c r="N567" i="157"/>
  <c r="R266" i="169"/>
  <c r="R170" i="166"/>
  <c r="R592" i="167"/>
  <c r="V398" i="167"/>
  <c r="F174" i="167"/>
  <c r="R440" i="166"/>
  <c r="N191" i="157"/>
  <c r="R17" i="173"/>
  <c r="V270" i="166"/>
  <c r="V47" i="167"/>
  <c r="C393" i="166"/>
  <c r="E40" i="127"/>
  <c r="V174" i="167"/>
  <c r="W94" i="171"/>
  <c r="W547" i="157"/>
  <c r="B193" i="157"/>
  <c r="B246" i="166"/>
  <c r="S465" i="169"/>
  <c r="W573" i="169"/>
  <c r="S173" i="167"/>
  <c r="L138" i="164"/>
  <c r="V22" i="157"/>
  <c r="F518" i="157"/>
  <c r="S197" i="167"/>
  <c r="G322" i="167"/>
  <c r="W569" i="177"/>
  <c r="S397" i="157"/>
  <c r="B549" i="166"/>
  <c r="W474" i="157"/>
  <c r="C21" i="169"/>
  <c r="E53" i="180"/>
  <c r="I23" i="168"/>
  <c r="B145" i="167"/>
  <c r="C124" i="169"/>
  <c r="W292" i="157"/>
  <c r="C90" i="157"/>
  <c r="C322" i="169"/>
  <c r="W324" i="181"/>
  <c r="N193" i="157"/>
  <c r="L60" i="168"/>
  <c r="J298" i="181"/>
  <c r="J95" i="173"/>
  <c r="G24" i="157"/>
  <c r="V424" i="169"/>
  <c r="E37" i="170"/>
  <c r="L150" i="174"/>
  <c r="L54" i="150"/>
  <c r="E93" i="172"/>
  <c r="Q45" i="174"/>
  <c r="C267" i="181"/>
  <c r="F322" i="166"/>
  <c r="B390" i="166"/>
  <c r="F215" i="173"/>
  <c r="G67" i="157"/>
  <c r="AA71" i="156"/>
  <c r="V193" i="157"/>
  <c r="V98" i="157"/>
  <c r="V45" i="157"/>
  <c r="V70" i="157"/>
  <c r="F543" i="167"/>
  <c r="V248" i="157"/>
  <c r="F99" i="166"/>
  <c r="O242" i="166"/>
  <c r="V265" i="157"/>
  <c r="G98" i="177"/>
  <c r="S143" i="177"/>
  <c r="N42" i="173"/>
  <c r="S196" i="173"/>
  <c r="J145" i="170"/>
  <c r="R519" i="166"/>
  <c r="N472" i="169"/>
  <c r="E96" i="168"/>
  <c r="W172" i="167"/>
  <c r="B269" i="166"/>
  <c r="S441" i="173"/>
  <c r="L78" i="168"/>
  <c r="V541" i="166"/>
  <c r="F344" i="171"/>
  <c r="K523" i="157"/>
  <c r="E43" i="176"/>
  <c r="F272" i="166"/>
  <c r="O495" i="166"/>
  <c r="V395" i="157"/>
  <c r="B419" i="166"/>
  <c r="K296" i="166"/>
  <c r="L29" i="164"/>
  <c r="I29" i="168"/>
  <c r="N394" i="173"/>
  <c r="O322" i="169"/>
  <c r="G29" i="150"/>
  <c r="E72" i="127"/>
  <c r="F21" i="166"/>
  <c r="J524" i="167"/>
  <c r="B365" i="167"/>
  <c r="B15" i="167"/>
  <c r="C393" i="167"/>
  <c r="K516" i="157"/>
  <c r="E100" i="127"/>
  <c r="F191" i="167"/>
  <c r="K51" i="170"/>
  <c r="B519" i="169"/>
  <c r="V393" i="173"/>
  <c r="F20" i="166"/>
  <c r="W220" i="157"/>
  <c r="V291" i="173"/>
  <c r="V417" i="166"/>
  <c r="E64" i="168"/>
  <c r="F78" i="172"/>
  <c r="K443" i="167"/>
  <c r="S370" i="173"/>
  <c r="C440" i="157"/>
  <c r="W221" i="173"/>
  <c r="K417" i="169"/>
  <c r="J215" i="157"/>
  <c r="L43" i="176"/>
  <c r="G470" i="171"/>
  <c r="S122" i="166"/>
  <c r="W341" i="169"/>
  <c r="R341" i="167"/>
  <c r="G69" i="171"/>
  <c r="G124" i="174"/>
  <c r="S222" i="167"/>
  <c r="K16" i="173"/>
  <c r="AA92" i="174"/>
  <c r="G18" i="156"/>
  <c r="R174" i="157"/>
  <c r="C97" i="157"/>
  <c r="O97" i="157"/>
  <c r="J490" i="166"/>
  <c r="V320" i="169"/>
  <c r="R340" i="171"/>
  <c r="J91" i="171"/>
  <c r="S492" i="167"/>
  <c r="N444" i="169"/>
  <c r="C515" i="169"/>
  <c r="O574" i="169"/>
  <c r="G319" i="157"/>
  <c r="R165" i="177"/>
  <c r="B419" i="157"/>
  <c r="K321" i="157"/>
  <c r="K418" i="166"/>
  <c r="C345" i="167"/>
  <c r="K440" i="157"/>
  <c r="B490" i="169"/>
  <c r="N572" i="166"/>
  <c r="R345" i="166"/>
  <c r="B567" i="167"/>
  <c r="N319" i="166"/>
  <c r="V123" i="150"/>
  <c r="G41" i="167"/>
  <c r="K106" i="164"/>
  <c r="O165" i="157"/>
  <c r="K103" i="172"/>
  <c r="S117" i="157"/>
  <c r="E40" i="164"/>
  <c r="S446" i="173"/>
  <c r="V94" i="166"/>
  <c r="F174" i="169"/>
  <c r="B565" i="166"/>
  <c r="R474" i="171"/>
  <c r="N265" i="167"/>
  <c r="I91" i="172"/>
  <c r="K139" i="164"/>
  <c r="S140" i="169"/>
  <c r="J124" i="157"/>
  <c r="R48" i="157"/>
  <c r="W216" i="171"/>
  <c r="F121" i="169"/>
  <c r="R598" i="157"/>
  <c r="N195" i="157"/>
  <c r="F349" i="167"/>
  <c r="G493" i="157"/>
  <c r="B545" i="167"/>
  <c r="W224" i="166"/>
  <c r="I105" i="172"/>
  <c r="F390" i="167"/>
  <c r="S199" i="166"/>
  <c r="G391" i="157"/>
  <c r="K543" i="169"/>
  <c r="G497" i="167"/>
  <c r="K123" i="164"/>
  <c r="AA9" i="150"/>
  <c r="C146" i="157"/>
  <c r="L104" i="174"/>
  <c r="N241" i="157"/>
  <c r="N41" i="166"/>
  <c r="V10" i="150"/>
  <c r="Q83" i="150"/>
  <c r="F219" i="166"/>
  <c r="B174" i="167"/>
  <c r="R149" i="166"/>
  <c r="K442" i="167"/>
  <c r="G172" i="157"/>
  <c r="J547" i="173"/>
  <c r="J114" i="172"/>
  <c r="J97" i="184"/>
  <c r="N272" i="166"/>
  <c r="R416" i="167"/>
  <c r="L63" i="172"/>
  <c r="B395" i="157"/>
  <c r="K68" i="164"/>
  <c r="F65" i="157"/>
  <c r="K521" i="166"/>
  <c r="I43" i="164"/>
  <c r="G397" i="169"/>
  <c r="V99" i="157"/>
  <c r="J22" i="164"/>
  <c r="B93" i="167"/>
  <c r="O21" i="177"/>
  <c r="R491" i="157"/>
  <c r="V245" i="167"/>
  <c r="F43" i="172"/>
  <c r="V7" i="150"/>
  <c r="K91" i="157"/>
  <c r="F41" i="169"/>
  <c r="B144" i="177"/>
  <c r="K423" i="166"/>
  <c r="W596" i="166"/>
  <c r="B248" i="157"/>
  <c r="V140" i="156"/>
  <c r="G66" i="157"/>
  <c r="V444" i="173"/>
  <c r="F468" i="157"/>
  <c r="W290" i="169"/>
  <c r="L72" i="156"/>
  <c r="L88" i="156"/>
  <c r="G107" i="156"/>
  <c r="R265" i="177"/>
  <c r="W41" i="157"/>
  <c r="J16" i="180"/>
  <c r="W468" i="167"/>
  <c r="O542" i="171"/>
  <c r="I16" i="180"/>
  <c r="O67" i="166"/>
  <c r="V191" i="171"/>
  <c r="O270" i="169"/>
  <c r="L58" i="176"/>
  <c r="R121" i="169"/>
  <c r="W299" i="181"/>
  <c r="O65" i="166"/>
  <c r="S420" i="167"/>
  <c r="K37" i="170"/>
  <c r="S397" i="167"/>
  <c r="F517" i="171"/>
  <c r="L51" i="164"/>
  <c r="W346" i="166"/>
  <c r="S216" i="181"/>
  <c r="J391" i="173"/>
  <c r="I146" i="176"/>
  <c r="Q107" i="150"/>
  <c r="I144" i="164"/>
  <c r="L151" i="150"/>
  <c r="C342" i="166"/>
  <c r="F265" i="171"/>
  <c r="R367" i="157"/>
  <c r="O172" i="167"/>
  <c r="E125" i="170"/>
  <c r="B298" i="171"/>
  <c r="C194" i="157"/>
  <c r="K28" i="180"/>
  <c r="K124" i="169"/>
  <c r="R545" i="157"/>
  <c r="S23" i="171"/>
  <c r="F444" i="157"/>
  <c r="L37" i="150"/>
  <c r="S372" i="166"/>
  <c r="F549" i="166"/>
  <c r="C124" i="167"/>
  <c r="L30" i="164"/>
  <c r="J368" i="177"/>
  <c r="K15" i="169"/>
  <c r="O319" i="167"/>
  <c r="J17" i="168"/>
  <c r="N343" i="166"/>
  <c r="L11" i="168"/>
  <c r="J20" i="157"/>
  <c r="W545" i="167"/>
  <c r="G113" i="174"/>
  <c r="K15" i="166"/>
  <c r="V86" i="150"/>
  <c r="S391" i="177"/>
  <c r="G50" i="178"/>
  <c r="V321" i="157"/>
  <c r="C199" i="169"/>
  <c r="B272" i="173"/>
  <c r="B72" i="169"/>
  <c r="V346" i="171"/>
  <c r="K319" i="177"/>
  <c r="O120" i="171"/>
  <c r="K63" i="164"/>
  <c r="J190" i="173"/>
  <c r="G40" i="157"/>
  <c r="L37" i="164"/>
  <c r="R318" i="157"/>
  <c r="K340" i="166"/>
  <c r="N119" i="173"/>
  <c r="N321" i="173"/>
  <c r="K569" i="157"/>
  <c r="N415" i="157"/>
  <c r="C218" i="173"/>
  <c r="J51" i="170"/>
  <c r="V49" i="177"/>
  <c r="O418" i="166"/>
  <c r="G46" i="156"/>
  <c r="J117" i="169"/>
  <c r="L68" i="182"/>
  <c r="J120" i="172"/>
  <c r="N549" i="166"/>
  <c r="R98" i="157"/>
  <c r="AA89" i="150"/>
  <c r="G75" i="178"/>
  <c r="E31" i="168"/>
  <c r="L148" i="150"/>
  <c r="I53" i="170"/>
  <c r="K418" i="171"/>
  <c r="F37" i="168"/>
  <c r="O65" i="171"/>
  <c r="V129" i="178"/>
  <c r="F13" i="172"/>
  <c r="G524" i="166"/>
  <c r="L13" i="150"/>
  <c r="O246" i="167"/>
  <c r="R495" i="166"/>
  <c r="R144" i="166"/>
  <c r="L73" i="168"/>
  <c r="C446" i="167"/>
  <c r="W193" i="157"/>
  <c r="AA151" i="178"/>
  <c r="B591" i="166"/>
  <c r="F324" i="171"/>
  <c r="G369" i="157"/>
  <c r="R592" i="157"/>
  <c r="I46" i="176"/>
  <c r="B40" i="171"/>
  <c r="AA18" i="150"/>
  <c r="G248" i="166"/>
  <c r="J548" i="181"/>
  <c r="S44" i="167"/>
  <c r="V441" i="166"/>
  <c r="F441" i="169"/>
  <c r="Q67" i="156"/>
  <c r="J69" i="168"/>
  <c r="V466" i="157"/>
  <c r="G122" i="169"/>
  <c r="F149" i="157"/>
  <c r="V145" i="167"/>
  <c r="L132" i="150"/>
  <c r="O118" i="167"/>
  <c r="L94" i="156"/>
  <c r="B295" i="166"/>
  <c r="S495" i="169"/>
  <c r="V217" i="157"/>
  <c r="K190" i="181"/>
  <c r="C220" i="171"/>
  <c r="G144" i="157"/>
  <c r="L76" i="176"/>
  <c r="L126" i="156"/>
  <c r="K38" i="170"/>
  <c r="W341" i="166"/>
  <c r="V75" i="150"/>
  <c r="R322" i="167"/>
  <c r="N493" i="167"/>
  <c r="E76" i="170"/>
  <c r="K118" i="167"/>
  <c r="C46" i="169"/>
  <c r="V369" i="167"/>
  <c r="J215" i="171"/>
  <c r="O466" i="171"/>
  <c r="F90" i="171"/>
  <c r="S142" i="166"/>
  <c r="R117" i="177"/>
  <c r="K371" i="167"/>
  <c r="W342" i="166"/>
  <c r="J149" i="169"/>
  <c r="J495" i="157"/>
  <c r="W593" i="157"/>
  <c r="W568" i="157"/>
  <c r="J83" i="164"/>
  <c r="E90" i="127"/>
  <c r="R115" i="167"/>
  <c r="B198" i="157"/>
  <c r="AA52" i="156"/>
  <c r="L128" i="172"/>
  <c r="K371" i="173"/>
  <c r="R122" i="169"/>
  <c r="J91" i="166"/>
  <c r="N395" i="166"/>
  <c r="F126" i="164"/>
  <c r="B316" i="166"/>
  <c r="F297" i="167"/>
  <c r="O299" i="171"/>
  <c r="V129" i="156"/>
  <c r="S574" i="167"/>
  <c r="W142" i="171"/>
  <c r="V123" i="166"/>
  <c r="O148" i="167"/>
  <c r="K346" i="166"/>
  <c r="F296" i="157"/>
  <c r="L76" i="168"/>
  <c r="R374" i="169"/>
  <c r="R344" i="166"/>
  <c r="C49" i="157"/>
  <c r="Q10" i="150"/>
  <c r="O91" i="166"/>
  <c r="K517" i="173"/>
  <c r="Q12" i="156"/>
  <c r="N118" i="157"/>
  <c r="L79" i="172"/>
  <c r="N441" i="166"/>
  <c r="R168" i="157"/>
  <c r="N295" i="166"/>
  <c r="J298" i="166"/>
  <c r="Q30" i="174"/>
  <c r="E121" i="170"/>
  <c r="J299" i="157"/>
  <c r="K43" i="164"/>
  <c r="F99" i="170"/>
  <c r="AA130" i="174"/>
  <c r="F397" i="166"/>
  <c r="W173" i="181"/>
  <c r="C166" i="166"/>
  <c r="F27" i="172"/>
  <c r="W418" i="167"/>
  <c r="N317" i="173"/>
  <c r="R344" i="173"/>
  <c r="C244" i="157"/>
  <c r="V74" i="156"/>
  <c r="G365" i="157"/>
  <c r="O293" i="173"/>
  <c r="R524" i="171"/>
  <c r="R323" i="166"/>
  <c r="B174" i="169"/>
  <c r="B15" i="177"/>
  <c r="J22" i="157"/>
  <c r="I113" i="172"/>
  <c r="R567" i="157"/>
  <c r="B24" i="157"/>
  <c r="N373" i="166"/>
  <c r="F565" i="173"/>
  <c r="F371" i="167"/>
  <c r="E52" i="127"/>
  <c r="J140" i="169"/>
  <c r="J590" i="157"/>
  <c r="S547" i="157"/>
  <c r="J319" i="167"/>
  <c r="G298" i="166"/>
  <c r="S520" i="169"/>
  <c r="F165" i="169"/>
  <c r="B549" i="167"/>
  <c r="C170" i="167"/>
  <c r="V96" i="157"/>
  <c r="J93" i="167"/>
  <c r="G595" i="177"/>
  <c r="S340" i="166"/>
  <c r="S540" i="157"/>
  <c r="E38" i="127"/>
  <c r="V591" i="167"/>
  <c r="O220" i="169"/>
  <c r="B567" i="166"/>
  <c r="G499" i="167"/>
  <c r="V240" i="171"/>
  <c r="O441" i="157"/>
  <c r="G30" i="150"/>
  <c r="W172" i="157"/>
  <c r="L116" i="168"/>
  <c r="J243" i="169"/>
  <c r="K49" i="171"/>
  <c r="C249" i="171"/>
  <c r="W193" i="166"/>
  <c r="O395" i="169"/>
  <c r="G291" i="157"/>
  <c r="O373" i="166"/>
  <c r="N348" i="157"/>
  <c r="N293" i="157"/>
  <c r="L15" i="150"/>
  <c r="B296" i="166"/>
  <c r="N248" i="169"/>
  <c r="N194" i="169"/>
  <c r="O340" i="171"/>
  <c r="G120" i="157"/>
  <c r="AA56" i="156"/>
  <c r="R98" i="169"/>
  <c r="I116" i="168"/>
  <c r="G247" i="166"/>
  <c r="O566" i="167"/>
  <c r="I139" i="168"/>
  <c r="E46" i="127"/>
  <c r="W124" i="169"/>
  <c r="S366" i="157"/>
  <c r="L111" i="156"/>
  <c r="W142" i="177"/>
  <c r="N123" i="167"/>
  <c r="C96" i="169"/>
  <c r="E19" i="127"/>
  <c r="V166" i="166"/>
  <c r="V23" i="157"/>
  <c r="N173" i="171"/>
  <c r="W217" i="171"/>
  <c r="N22" i="171"/>
  <c r="R22" i="167"/>
  <c r="I134" i="170"/>
  <c r="C122" i="157"/>
  <c r="N497" i="169"/>
  <c r="O597" i="169"/>
  <c r="G85" i="156"/>
  <c r="J373" i="157"/>
  <c r="B70" i="166"/>
  <c r="R546" i="157"/>
  <c r="W371" i="169"/>
  <c r="G273" i="173"/>
  <c r="V31" i="150"/>
  <c r="G146" i="150"/>
  <c r="W416" i="157"/>
  <c r="E24" i="127"/>
  <c r="Q65" i="156"/>
  <c r="G47" i="167"/>
  <c r="C321" i="169"/>
  <c r="R496" i="166"/>
  <c r="J347" i="166"/>
  <c r="O168" i="166"/>
  <c r="F318" i="171"/>
  <c r="S70" i="167"/>
  <c r="R418" i="166"/>
  <c r="S290" i="167"/>
  <c r="L68" i="170"/>
  <c r="L127" i="156"/>
  <c r="V69" i="157"/>
  <c r="C324" i="157"/>
  <c r="R495" i="157"/>
  <c r="R265" i="167"/>
  <c r="N565" i="166"/>
  <c r="F102" i="164"/>
  <c r="R440" i="167"/>
  <c r="W373" i="157"/>
  <c r="S497" i="169"/>
  <c r="F245" i="157"/>
  <c r="L111" i="174"/>
  <c r="R266" i="157"/>
  <c r="J569" i="157"/>
  <c r="O120" i="167"/>
  <c r="J98" i="166"/>
  <c r="G422" i="167"/>
  <c r="K370" i="167"/>
  <c r="V13" i="156"/>
  <c r="N192" i="167"/>
  <c r="C41" i="171"/>
  <c r="N522" i="169"/>
  <c r="B422" i="167"/>
  <c r="W71" i="166"/>
  <c r="C240" i="157"/>
  <c r="G420" i="157"/>
  <c r="N397" i="171"/>
  <c r="O143" i="173"/>
  <c r="F571" i="177"/>
  <c r="J27" i="172"/>
  <c r="G248" i="173"/>
  <c r="J10" i="164"/>
  <c r="C217" i="157"/>
  <c r="N469" i="167"/>
  <c r="L129" i="156"/>
  <c r="E81" i="127"/>
  <c r="J219" i="169"/>
  <c r="F265" i="166"/>
  <c r="E69" i="164"/>
  <c r="G68" i="150"/>
  <c r="W416" i="167"/>
  <c r="I93" i="170"/>
  <c r="V494" i="166"/>
  <c r="V51" i="150"/>
  <c r="G91" i="157"/>
  <c r="S271" i="166"/>
  <c r="J72" i="157"/>
  <c r="C596" i="167"/>
  <c r="B24" i="169"/>
  <c r="W516" i="157"/>
  <c r="R323" i="171"/>
  <c r="V498" i="166"/>
  <c r="J39" i="176"/>
  <c r="E136" i="168"/>
  <c r="C297" i="166"/>
  <c r="S470" i="169"/>
  <c r="W599" i="169"/>
  <c r="O292" i="169"/>
  <c r="C119" i="167"/>
  <c r="S595" i="157"/>
  <c r="C499" i="166"/>
  <c r="N344" i="171"/>
  <c r="J240" i="167"/>
  <c r="V598" i="157"/>
  <c r="S120" i="167"/>
  <c r="O47" i="169"/>
  <c r="S391" i="166"/>
  <c r="N296" i="169"/>
  <c r="G490" i="157"/>
  <c r="F103" i="168"/>
  <c r="C490" i="157"/>
  <c r="J415" i="171"/>
  <c r="N44" i="157"/>
  <c r="B541" i="173"/>
  <c r="K493" i="166"/>
  <c r="V90" i="156"/>
  <c r="K60" i="168"/>
  <c r="V215" i="157"/>
  <c r="K71" i="166"/>
  <c r="G291" i="169"/>
  <c r="S570" i="166"/>
  <c r="J90" i="166"/>
  <c r="G198" i="157"/>
  <c r="R540" i="166"/>
  <c r="C548" i="157"/>
  <c r="S449" i="177"/>
  <c r="N168" i="177"/>
  <c r="G449" i="169"/>
  <c r="Q111" i="156"/>
  <c r="K374" i="157"/>
  <c r="V121" i="157"/>
  <c r="J100" i="170"/>
  <c r="S41" i="167"/>
  <c r="B441" i="171"/>
  <c r="K95" i="164"/>
  <c r="K570" i="171"/>
  <c r="Q10" i="156"/>
  <c r="E95" i="164"/>
  <c r="C196" i="171"/>
  <c r="O71" i="173"/>
  <c r="V116" i="167"/>
  <c r="S474" i="166"/>
  <c r="S590" i="169"/>
  <c r="R323" i="157"/>
  <c r="J424" i="169"/>
  <c r="K148" i="164"/>
  <c r="K12" i="172"/>
  <c r="F83" i="170"/>
  <c r="I81" i="164"/>
  <c r="R224" i="167"/>
  <c r="G73" i="167"/>
  <c r="S47" i="173"/>
  <c r="F40" i="168"/>
  <c r="G319" i="171"/>
  <c r="B590" i="169"/>
  <c r="C573" i="171"/>
  <c r="C20" i="171"/>
  <c r="S117" i="171"/>
  <c r="E64" i="127"/>
  <c r="B218" i="167"/>
  <c r="R218" i="166"/>
  <c r="W315" i="166"/>
  <c r="J292" i="169"/>
  <c r="W442" i="157"/>
  <c r="K544" i="171"/>
  <c r="N92" i="167"/>
  <c r="V344" i="173"/>
  <c r="W266" i="167"/>
  <c r="S95" i="166"/>
  <c r="L80" i="176"/>
  <c r="V318" i="177"/>
  <c r="E78" i="164"/>
  <c r="L119" i="164"/>
  <c r="C568" i="167"/>
  <c r="L146" i="150"/>
  <c r="F323" i="157"/>
  <c r="R548" i="173"/>
  <c r="J46" i="169"/>
  <c r="K74" i="180"/>
  <c r="E91" i="164"/>
  <c r="J297" i="166"/>
  <c r="O365" i="169"/>
  <c r="W68" i="157"/>
  <c r="W423" i="166"/>
  <c r="C294" i="166"/>
  <c r="V269" i="173"/>
  <c r="J546" i="171"/>
  <c r="F240" i="166"/>
  <c r="J319" i="169"/>
  <c r="K598" i="157"/>
  <c r="J249" i="166"/>
  <c r="F292" i="167"/>
  <c r="V396" i="177"/>
  <c r="W124" i="171"/>
  <c r="R472" i="169"/>
  <c r="V41" i="166"/>
  <c r="F348" i="157"/>
  <c r="AA125" i="174"/>
  <c r="C41" i="166"/>
  <c r="B597" i="167"/>
  <c r="G151" i="150"/>
  <c r="Q121" i="150"/>
  <c r="B541" i="166"/>
  <c r="J166" i="169"/>
  <c r="S215" i="166"/>
  <c r="N443" i="171"/>
  <c r="R516" i="157"/>
  <c r="K468" i="169"/>
  <c r="I129" i="170"/>
  <c r="G68" i="166"/>
  <c r="O167" i="157"/>
  <c r="S196" i="166"/>
  <c r="K374" i="167"/>
  <c r="V222" i="167"/>
  <c r="E8" i="170"/>
  <c r="N540" i="166"/>
  <c r="K574" i="166"/>
  <c r="Q29" i="156"/>
  <c r="G96" i="173"/>
  <c r="S69" i="167"/>
  <c r="R123" i="166"/>
  <c r="W123" i="173"/>
  <c r="B124" i="166"/>
  <c r="S449" i="167"/>
  <c r="K591" i="157"/>
  <c r="S523" i="171"/>
  <c r="B97" i="169"/>
  <c r="W321" i="169"/>
  <c r="L146" i="164"/>
  <c r="O598" i="167"/>
  <c r="O267" i="166"/>
  <c r="R245" i="157"/>
  <c r="N322" i="157"/>
  <c r="W248" i="167"/>
  <c r="J594" i="166"/>
  <c r="AA65" i="150"/>
  <c r="B119" i="157"/>
  <c r="W468" i="166"/>
  <c r="C17" i="167"/>
  <c r="L26" i="172"/>
  <c r="N196" i="166"/>
  <c r="S246" i="157"/>
  <c r="B96" i="157"/>
  <c r="F16" i="167"/>
  <c r="F270" i="167"/>
  <c r="W366" i="166"/>
  <c r="J39" i="184"/>
  <c r="C216" i="167"/>
  <c r="L45" i="168"/>
  <c r="O520" i="157"/>
  <c r="B43" i="167"/>
  <c r="K520" i="166"/>
  <c r="C344" i="171"/>
  <c r="B495" i="167"/>
  <c r="C117" i="157"/>
  <c r="O223" i="171"/>
  <c r="J28" i="176"/>
  <c r="V9" i="174"/>
  <c r="B565" i="177"/>
  <c r="B297" i="169"/>
  <c r="F240" i="157"/>
  <c r="F447" i="177"/>
  <c r="N344" i="167"/>
  <c r="O395" i="157"/>
  <c r="J81" i="164"/>
  <c r="B270" i="171"/>
  <c r="G423" i="171"/>
  <c r="W123" i="169"/>
  <c r="V93" i="167"/>
  <c r="V293" i="173"/>
  <c r="J223" i="167"/>
  <c r="J116" i="171"/>
  <c r="J53" i="168"/>
  <c r="E7" i="172"/>
  <c r="K121" i="181"/>
  <c r="E59" i="127"/>
  <c r="R571" i="173"/>
  <c r="K115" i="170"/>
  <c r="S268" i="166"/>
  <c r="J493" i="157"/>
  <c r="J68" i="164"/>
  <c r="G195" i="181"/>
  <c r="O295" i="157"/>
  <c r="O43" i="171"/>
  <c r="N372" i="169"/>
  <c r="F322" i="167"/>
  <c r="G515" i="171"/>
  <c r="F548" i="157"/>
  <c r="K517" i="169"/>
  <c r="N222" i="166"/>
  <c r="F541" i="171"/>
  <c r="G541" i="167"/>
  <c r="W368" i="166"/>
  <c r="Q93" i="150"/>
  <c r="F130" i="170"/>
  <c r="N241" i="171"/>
  <c r="K91" i="177"/>
  <c r="I41" i="170"/>
  <c r="W367" i="171"/>
  <c r="F244" i="167"/>
  <c r="J496" i="171"/>
  <c r="J47" i="166"/>
  <c r="C515" i="166"/>
  <c r="E107" i="164"/>
  <c r="K496" i="167"/>
  <c r="AA123" i="156"/>
  <c r="F122" i="164"/>
  <c r="R543" i="157"/>
  <c r="L104" i="156"/>
  <c r="S69" i="166"/>
  <c r="B395" i="167"/>
  <c r="L83" i="156"/>
  <c r="O221" i="157"/>
  <c r="S98" i="157"/>
  <c r="O199" i="157"/>
  <c r="W42" i="157"/>
  <c r="B342" i="169"/>
  <c r="W447" i="167"/>
  <c r="B47" i="171"/>
  <c r="F121" i="157"/>
  <c r="C323" i="171"/>
  <c r="R565" i="166"/>
  <c r="L109" i="172"/>
  <c r="R47" i="167"/>
  <c r="B490" i="166"/>
  <c r="G596" i="169"/>
  <c r="G219" i="166"/>
  <c r="I76" i="172"/>
  <c r="K221" i="173"/>
  <c r="W322" i="166"/>
  <c r="S495" i="167"/>
  <c r="C171" i="173"/>
  <c r="W291" i="173"/>
  <c r="V132" i="156"/>
  <c r="R419" i="166"/>
  <c r="R368" i="167"/>
  <c r="K471" i="166"/>
  <c r="I138" i="168"/>
  <c r="V572" i="157"/>
  <c r="S218" i="173"/>
  <c r="O497" i="166"/>
  <c r="K66" i="176"/>
  <c r="Q149" i="156"/>
  <c r="K549" i="166"/>
  <c r="W170" i="157"/>
  <c r="F399" i="169"/>
  <c r="S323" i="167"/>
  <c r="I98" i="170"/>
  <c r="J95" i="167"/>
  <c r="F93" i="169"/>
  <c r="V171" i="167"/>
  <c r="J416" i="167"/>
  <c r="J44" i="170"/>
  <c r="F297" i="157"/>
  <c r="F394" i="167"/>
  <c r="F193" i="169"/>
  <c r="G169" i="169"/>
  <c r="R399" i="157"/>
  <c r="V320" i="166"/>
  <c r="G273" i="171"/>
  <c r="C445" i="166"/>
  <c r="R446" i="173"/>
  <c r="K116" i="166"/>
  <c r="R221" i="166"/>
  <c r="O198" i="157"/>
  <c r="K444" i="157"/>
  <c r="S469" i="167"/>
  <c r="L125" i="156"/>
  <c r="G292" i="169"/>
  <c r="K30" i="172"/>
  <c r="O393" i="157"/>
  <c r="W99" i="177"/>
  <c r="R517" i="166"/>
  <c r="O116" i="166"/>
  <c r="L85" i="150"/>
  <c r="B398" i="157"/>
  <c r="F117" i="157"/>
  <c r="W466" i="167"/>
  <c r="G116" i="157"/>
  <c r="N95" i="169"/>
  <c r="N390" i="167"/>
  <c r="G92" i="150"/>
  <c r="W573" i="167"/>
  <c r="G492" i="157"/>
  <c r="G370" i="173"/>
  <c r="V46" i="173"/>
  <c r="B569" i="166"/>
  <c r="N549" i="157"/>
  <c r="B344" i="167"/>
  <c r="L142" i="172"/>
  <c r="B121" i="157"/>
  <c r="S548" i="171"/>
  <c r="F132" i="170"/>
  <c r="S371" i="171"/>
  <c r="AA48" i="156"/>
  <c r="L112" i="150"/>
  <c r="F24" i="169"/>
  <c r="V366" i="157"/>
  <c r="S45" i="177"/>
  <c r="W291" i="169"/>
  <c r="B240" i="173"/>
  <c r="W595" i="166"/>
  <c r="E97" i="170"/>
  <c r="R219" i="166"/>
  <c r="J397" i="157"/>
  <c r="V395" i="173"/>
  <c r="V34" i="156"/>
  <c r="S174" i="169"/>
  <c r="V143" i="150"/>
  <c r="K371" i="177"/>
  <c r="F544" i="166"/>
  <c r="K291" i="157"/>
  <c r="L101" i="168"/>
  <c r="G120" i="166"/>
  <c r="O122" i="177"/>
  <c r="B569" i="167"/>
  <c r="J516" i="166"/>
  <c r="S198" i="157"/>
  <c r="F146" i="171"/>
  <c r="C246" i="169"/>
  <c r="I90" i="170"/>
  <c r="N545" i="157"/>
  <c r="S347" i="169"/>
  <c r="O443" i="157"/>
  <c r="R442" i="166"/>
  <c r="B298" i="157"/>
  <c r="F148" i="172"/>
  <c r="G592" i="166"/>
  <c r="K321" i="167"/>
  <c r="R468" i="166"/>
  <c r="S591" i="157"/>
  <c r="O67" i="173"/>
  <c r="J398" i="169"/>
  <c r="O444" i="169"/>
  <c r="N574" i="167"/>
  <c r="R166" i="173"/>
  <c r="E61" i="168"/>
  <c r="K373" i="167"/>
  <c r="N47" i="167"/>
  <c r="J18" i="166"/>
  <c r="S15" i="166"/>
  <c r="C97" i="173"/>
  <c r="N297" i="157"/>
  <c r="R169" i="171"/>
  <c r="C372" i="166"/>
  <c r="K47" i="167"/>
  <c r="G24" i="166"/>
  <c r="O40" i="167"/>
  <c r="V219" i="181"/>
  <c r="F141" i="172"/>
  <c r="K45" i="173"/>
  <c r="L103" i="156"/>
  <c r="R494" i="167"/>
  <c r="S116" i="169"/>
  <c r="K78" i="164"/>
  <c r="J345" i="157"/>
  <c r="R165" i="167"/>
  <c r="R117" i="166"/>
  <c r="I125" i="170"/>
  <c r="N497" i="166"/>
  <c r="G597" i="169"/>
  <c r="G196" i="166"/>
  <c r="N341" i="166"/>
  <c r="G84" i="150"/>
  <c r="F545" i="166"/>
  <c r="O291" i="166"/>
  <c r="F319" i="166"/>
  <c r="N72" i="157"/>
  <c r="N370" i="173"/>
  <c r="I87" i="168"/>
  <c r="J218" i="166"/>
  <c r="K96" i="169"/>
  <c r="K110" i="170"/>
  <c r="F342" i="169"/>
  <c r="J573" i="157"/>
  <c r="G374" i="166"/>
  <c r="F84" i="170"/>
  <c r="K322" i="171"/>
  <c r="F221" i="166"/>
  <c r="R71" i="167"/>
  <c r="R572" i="166"/>
  <c r="R299" i="173"/>
  <c r="W294" i="169"/>
  <c r="B365" i="157"/>
  <c r="S520" i="166"/>
  <c r="F55" i="164"/>
  <c r="N247" i="157"/>
  <c r="S343" i="173"/>
  <c r="E127" i="170"/>
  <c r="B267" i="166"/>
  <c r="G70" i="167"/>
  <c r="C544" i="166"/>
  <c r="O573" i="166"/>
  <c r="J60" i="168"/>
  <c r="F574" i="167"/>
  <c r="W421" i="166"/>
  <c r="G247" i="157"/>
  <c r="K132" i="176"/>
  <c r="W273" i="169"/>
  <c r="C468" i="167"/>
  <c r="L56" i="150"/>
  <c r="S49" i="169"/>
  <c r="Q104" i="156"/>
  <c r="W244" i="157"/>
  <c r="C21" i="167"/>
  <c r="K125" i="176"/>
  <c r="N596" i="167"/>
  <c r="O94" i="157"/>
  <c r="L63" i="164"/>
  <c r="K66" i="173"/>
  <c r="R440" i="169"/>
  <c r="K21" i="170"/>
  <c r="O19" i="157"/>
  <c r="E65" i="127"/>
  <c r="W523" i="157"/>
  <c r="G16" i="166"/>
  <c r="O545" i="157"/>
  <c r="O22" i="169"/>
  <c r="K60" i="170"/>
  <c r="J294" i="169"/>
  <c r="L141" i="164"/>
  <c r="K470" i="157"/>
  <c r="I141" i="180"/>
  <c r="J20" i="168"/>
  <c r="J449" i="169"/>
  <c r="S518" i="167"/>
  <c r="B170" i="173"/>
  <c r="W347" i="157"/>
  <c r="N395" i="167"/>
  <c r="J172" i="173"/>
  <c r="J44" i="166"/>
  <c r="G70" i="157"/>
  <c r="K195" i="167"/>
  <c r="C315" i="173"/>
  <c r="V420" i="166"/>
  <c r="K124" i="176"/>
  <c r="G173" i="167"/>
  <c r="S171" i="167"/>
  <c r="S419" i="169"/>
  <c r="R67" i="167"/>
  <c r="W440" i="173"/>
  <c r="S23" i="173"/>
  <c r="V598" i="166"/>
  <c r="S47" i="157"/>
  <c r="J121" i="171"/>
  <c r="J597" i="166"/>
  <c r="N69" i="171"/>
  <c r="L104" i="168"/>
  <c r="R347" i="169"/>
  <c r="W18" i="157"/>
  <c r="S223" i="167"/>
  <c r="K66" i="167"/>
  <c r="S372" i="171"/>
  <c r="J522" i="173"/>
  <c r="R98" i="173"/>
  <c r="F44" i="168"/>
  <c r="E82" i="170"/>
  <c r="S215" i="157"/>
  <c r="J220" i="166"/>
  <c r="C42" i="169"/>
  <c r="O192" i="171"/>
  <c r="W191" i="169"/>
  <c r="R321" i="157"/>
  <c r="O268" i="157"/>
  <c r="F99" i="157"/>
  <c r="J599" i="171"/>
  <c r="C216" i="169"/>
  <c r="K9" i="164"/>
  <c r="C321" i="167"/>
  <c r="N266" i="157"/>
  <c r="W46" i="167"/>
  <c r="R221" i="167"/>
  <c r="J142" i="170"/>
  <c r="C374" i="167"/>
  <c r="F447" i="166"/>
  <c r="J100" i="168"/>
  <c r="G222" i="173"/>
  <c r="L130" i="164"/>
  <c r="E20" i="164"/>
  <c r="E53" i="170"/>
  <c r="V473" i="166"/>
  <c r="V274" i="173"/>
  <c r="V398" i="157"/>
  <c r="J72" i="168"/>
  <c r="C247" i="157"/>
  <c r="W324" i="157"/>
  <c r="R297" i="169"/>
  <c r="G297" i="157"/>
  <c r="E121" i="164"/>
  <c r="L110" i="168"/>
  <c r="B249" i="166"/>
  <c r="I36" i="168"/>
  <c r="S246" i="177"/>
  <c r="F316" i="157"/>
  <c r="S122" i="169"/>
  <c r="E46" i="164"/>
  <c r="V347" i="166"/>
  <c r="J31" i="170"/>
  <c r="S216" i="157"/>
  <c r="F317" i="169"/>
  <c r="L147" i="180"/>
  <c r="G15" i="174"/>
  <c r="G449" i="173"/>
  <c r="K472" i="157"/>
  <c r="R344" i="169"/>
  <c r="G105" i="156"/>
  <c r="O70" i="167"/>
  <c r="R591" i="157"/>
  <c r="S66" i="177"/>
  <c r="B318" i="173"/>
  <c r="O297" i="169"/>
  <c r="J268" i="169"/>
  <c r="S73" i="169"/>
  <c r="V271" i="157"/>
  <c r="V40" i="157"/>
  <c r="V219" i="157"/>
  <c r="S516" i="171"/>
  <c r="N420" i="167"/>
  <c r="N117" i="167"/>
  <c r="S595" i="167"/>
  <c r="J79" i="164"/>
  <c r="K75" i="170"/>
  <c r="G390" i="171"/>
  <c r="G596" i="167"/>
  <c r="C495" i="177"/>
  <c r="K133" i="168"/>
  <c r="I22" i="170"/>
  <c r="S193" i="171"/>
  <c r="W199" i="166"/>
  <c r="K193" i="167"/>
  <c r="AA108" i="156"/>
  <c r="G323" i="167"/>
  <c r="F144" i="164"/>
  <c r="V219" i="171"/>
  <c r="O215" i="169"/>
  <c r="O191" i="167"/>
  <c r="J265" i="157"/>
  <c r="B540" i="157"/>
  <c r="F240" i="171"/>
  <c r="V347" i="171"/>
  <c r="G172" i="167"/>
  <c r="B292" i="166"/>
  <c r="K372" i="167"/>
  <c r="O20" i="157"/>
  <c r="K71" i="172"/>
  <c r="L9" i="150"/>
  <c r="J52" i="168"/>
  <c r="N141" i="171"/>
  <c r="W399" i="157"/>
  <c r="B91" i="157"/>
  <c r="L70" i="150"/>
  <c r="J19" i="164"/>
  <c r="L137" i="170"/>
  <c r="K50" i="172"/>
  <c r="E60" i="127"/>
  <c r="F13" i="164"/>
  <c r="F444" i="173"/>
  <c r="V130" i="156"/>
  <c r="N172" i="166"/>
  <c r="O23" i="166"/>
  <c r="F166" i="167"/>
  <c r="B142" i="157"/>
  <c r="K141" i="171"/>
  <c r="R294" i="177"/>
  <c r="C167" i="177"/>
  <c r="G221" i="166"/>
  <c r="O270" i="171"/>
  <c r="J570" i="166"/>
  <c r="N194" i="157"/>
  <c r="J196" i="157"/>
  <c r="J97" i="172"/>
  <c r="W146" i="157"/>
  <c r="E109" i="164"/>
  <c r="F63" i="168"/>
  <c r="V442" i="166"/>
  <c r="G70" i="166"/>
  <c r="J92" i="164"/>
  <c r="N516" i="169"/>
  <c r="B92" i="169"/>
  <c r="K197" i="166"/>
  <c r="B293" i="177"/>
  <c r="V349" i="166"/>
  <c r="O441" i="169"/>
  <c r="O324" i="166"/>
  <c r="F64" i="168"/>
  <c r="C572" i="167"/>
  <c r="J348" i="167"/>
  <c r="V599" i="157"/>
  <c r="J191" i="167"/>
  <c r="V219" i="167"/>
  <c r="O165" i="169"/>
  <c r="S344" i="173"/>
  <c r="V192" i="173"/>
  <c r="J109" i="168"/>
  <c r="J344" i="167"/>
  <c r="G145" i="157"/>
  <c r="O444" i="173"/>
  <c r="F393" i="166"/>
  <c r="O22" i="157"/>
  <c r="W20" i="167"/>
  <c r="S123" i="169"/>
  <c r="F347" i="157"/>
  <c r="K19" i="169"/>
  <c r="F171" i="157"/>
  <c r="W545" i="166"/>
  <c r="G442" i="169"/>
  <c r="N542" i="157"/>
  <c r="V150" i="150"/>
  <c r="V148" i="150"/>
  <c r="F106" i="168"/>
  <c r="G544" i="173"/>
  <c r="B49" i="169"/>
  <c r="I132" i="164"/>
  <c r="J128" i="170"/>
  <c r="V172" i="166"/>
  <c r="J15" i="172"/>
  <c r="K498" i="157"/>
  <c r="N546" i="157"/>
  <c r="L147" i="156"/>
  <c r="B146" i="173"/>
  <c r="N167" i="167"/>
  <c r="L47" i="150"/>
  <c r="C193" i="166"/>
  <c r="B243" i="171"/>
  <c r="R66" i="169"/>
  <c r="W315" i="167"/>
  <c r="K118" i="168"/>
  <c r="W170" i="169"/>
  <c r="O496" i="177"/>
  <c r="S515" i="171"/>
  <c r="F394" i="157"/>
  <c r="B368" i="167"/>
  <c r="F444" i="167"/>
  <c r="R517" i="167"/>
  <c r="J139" i="176"/>
  <c r="F85" i="170"/>
  <c r="C449" i="166"/>
  <c r="G120" i="171"/>
  <c r="V291" i="171"/>
  <c r="F27" i="170"/>
  <c r="C147" i="157"/>
  <c r="F522" i="173"/>
  <c r="L30" i="170"/>
  <c r="G424" i="157"/>
  <c r="L140" i="176"/>
  <c r="N47" i="166"/>
  <c r="C471" i="169"/>
  <c r="G418" i="166"/>
  <c r="C390" i="166"/>
  <c r="J272" i="166"/>
  <c r="S443" i="173"/>
  <c r="G104" i="156"/>
  <c r="C415" i="167"/>
  <c r="F417" i="157"/>
  <c r="C441" i="166"/>
  <c r="F129" i="168"/>
  <c r="O216" i="157"/>
  <c r="W170" i="171"/>
  <c r="F167" i="167"/>
  <c r="C71" i="169"/>
  <c r="F42" i="173"/>
  <c r="K443" i="157"/>
  <c r="V31" i="156"/>
  <c r="W192" i="167"/>
  <c r="R294" i="167"/>
  <c r="K465" i="171"/>
  <c r="V492" i="157"/>
  <c r="K108" i="164"/>
  <c r="F299" i="166"/>
  <c r="K117" i="172"/>
  <c r="R193" i="157"/>
  <c r="F41" i="157"/>
  <c r="L93" i="156"/>
  <c r="W491" i="166"/>
  <c r="B320" i="166"/>
  <c r="K199" i="166"/>
  <c r="W420" i="167"/>
  <c r="Q27" i="150"/>
  <c r="W448" i="157"/>
  <c r="I17" i="168"/>
  <c r="J40" i="157"/>
  <c r="B496" i="157"/>
  <c r="B290" i="166"/>
  <c r="E137" i="168"/>
  <c r="B167" i="169"/>
  <c r="B191" i="169"/>
  <c r="O547" i="171"/>
  <c r="J18" i="170"/>
  <c r="N199" i="169"/>
  <c r="C272" i="166"/>
  <c r="K45" i="169"/>
  <c r="K140" i="164"/>
  <c r="F148" i="170"/>
  <c r="R447" i="157"/>
  <c r="G566" i="171"/>
  <c r="I108" i="168"/>
  <c r="I146" i="170"/>
  <c r="W73" i="166"/>
  <c r="V116" i="157"/>
  <c r="K524" i="167"/>
  <c r="I27" i="168"/>
  <c r="F448" i="166"/>
  <c r="J95" i="166"/>
  <c r="F295" i="166"/>
  <c r="J92" i="171"/>
  <c r="B497" i="157"/>
  <c r="V571" i="171"/>
  <c r="J86" i="164"/>
  <c r="I30" i="170"/>
  <c r="J110" i="168"/>
  <c r="V268" i="157"/>
  <c r="R444" i="169"/>
  <c r="J92" i="167"/>
  <c r="J64" i="164"/>
  <c r="G168" i="173"/>
  <c r="R393" i="157"/>
  <c r="F442" i="171"/>
  <c r="K215" i="166"/>
  <c r="J393" i="169"/>
  <c r="S221" i="166"/>
  <c r="G142" i="157"/>
  <c r="G370" i="157"/>
  <c r="J97" i="168"/>
  <c r="V572" i="166"/>
  <c r="K590" i="173"/>
  <c r="F545" i="169"/>
  <c r="E20" i="168"/>
  <c r="J246" i="169"/>
  <c r="W296" i="166"/>
  <c r="F68" i="164"/>
  <c r="K472" i="166"/>
  <c r="V297" i="169"/>
  <c r="V318" i="166"/>
  <c r="V574" i="167"/>
  <c r="F597" i="177"/>
  <c r="K95" i="173"/>
  <c r="N45" i="167"/>
  <c r="F81" i="170"/>
  <c r="R269" i="157"/>
  <c r="K18" i="169"/>
  <c r="B599" i="167"/>
  <c r="L73" i="170"/>
  <c r="N190" i="166"/>
  <c r="B95" i="157"/>
  <c r="F16" i="127"/>
  <c r="B294" i="167"/>
  <c r="L145" i="170"/>
  <c r="J6" i="168"/>
  <c r="B591" i="157"/>
  <c r="B43" i="157"/>
  <c r="F116" i="169"/>
  <c r="G292" i="166"/>
  <c r="V30" i="150"/>
  <c r="K341" i="167"/>
  <c r="L54" i="156"/>
  <c r="I122" i="168"/>
  <c r="W70" i="167"/>
  <c r="R419" i="173"/>
  <c r="K342" i="166"/>
  <c r="N390" i="157"/>
  <c r="J572" i="157"/>
  <c r="G74" i="157"/>
  <c r="K345" i="157"/>
  <c r="K96" i="170"/>
  <c r="S69" i="157"/>
  <c r="N18" i="157"/>
  <c r="E20" i="127"/>
  <c r="R199" i="166"/>
  <c r="F69" i="167"/>
  <c r="V173" i="166"/>
  <c r="J28" i="168"/>
  <c r="N299" i="169"/>
  <c r="F468" i="167"/>
  <c r="J224" i="169"/>
  <c r="G390" i="173"/>
  <c r="N241" i="166"/>
  <c r="K522" i="167"/>
  <c r="L10" i="168"/>
  <c r="V70" i="150"/>
  <c r="N21" i="166"/>
  <c r="G266" i="169"/>
  <c r="F45" i="157"/>
  <c r="I59" i="170"/>
  <c r="R45" i="157"/>
  <c r="B241" i="173"/>
  <c r="F598" i="173"/>
  <c r="G399" i="157"/>
  <c r="V111" i="174"/>
  <c r="B215" i="166"/>
  <c r="J324" i="169"/>
  <c r="S549" i="167"/>
  <c r="K569" i="167"/>
  <c r="N466" i="167"/>
  <c r="S598" i="166"/>
  <c r="L113" i="156"/>
  <c r="B571" i="171"/>
  <c r="S448" i="167"/>
  <c r="B343" i="157"/>
  <c r="B319" i="167"/>
  <c r="I75" i="176"/>
  <c r="V122" i="156"/>
  <c r="B198" i="171"/>
  <c r="B241" i="181"/>
  <c r="J290" i="171"/>
  <c r="S41" i="177"/>
  <c r="F323" i="166"/>
  <c r="R18" i="177"/>
  <c r="C546" i="171"/>
  <c r="L108" i="164"/>
  <c r="K51" i="180"/>
  <c r="C373" i="167"/>
  <c r="C466" i="166"/>
  <c r="AA17" i="150"/>
  <c r="R492" i="166"/>
  <c r="N396" i="167"/>
  <c r="L149" i="168"/>
  <c r="F440" i="166"/>
  <c r="J57" i="164"/>
  <c r="G241" i="169"/>
  <c r="F142" i="168"/>
  <c r="C319" i="166"/>
  <c r="G391" i="169"/>
  <c r="V124" i="167"/>
  <c r="L17" i="164"/>
  <c r="G396" i="166"/>
  <c r="I117" i="170"/>
  <c r="J18" i="164"/>
  <c r="K21" i="157"/>
  <c r="R118" i="173"/>
  <c r="G344" i="166"/>
  <c r="N97" i="166"/>
  <c r="E23" i="127"/>
  <c r="V221" i="171"/>
  <c r="L130" i="168"/>
  <c r="B570" i="167"/>
  <c r="R243" i="169"/>
  <c r="B174" i="157"/>
  <c r="G447" i="166"/>
  <c r="Q85" i="150"/>
  <c r="C467" i="157"/>
  <c r="J592" i="167"/>
  <c r="K169" i="177"/>
  <c r="S15" i="167"/>
  <c r="W468" i="169"/>
  <c r="L18" i="164"/>
  <c r="C541" i="157"/>
  <c r="V216" i="169"/>
  <c r="O118" i="157"/>
  <c r="K518" i="157"/>
  <c r="N520" i="171"/>
  <c r="J341" i="167"/>
  <c r="L105" i="164"/>
  <c r="K246" i="167"/>
  <c r="S248" i="167"/>
  <c r="L102" i="150"/>
  <c r="F16" i="164"/>
  <c r="G191" i="157"/>
  <c r="W471" i="167"/>
  <c r="J473" i="157"/>
  <c r="J216" i="166"/>
  <c r="S545" i="167"/>
  <c r="J448" i="167"/>
  <c r="F99" i="180"/>
  <c r="J45" i="167"/>
  <c r="G492" i="167"/>
  <c r="F98" i="170"/>
  <c r="K129" i="170"/>
  <c r="G341" i="157"/>
  <c r="S542" i="169"/>
  <c r="I127" i="164"/>
  <c r="G443" i="157"/>
  <c r="F218" i="167"/>
  <c r="I28" i="168"/>
  <c r="R215" i="169"/>
  <c r="G396" i="157"/>
  <c r="C40" i="157"/>
  <c r="B265" i="169"/>
  <c r="R391" i="166"/>
  <c r="V90" i="169"/>
  <c r="N272" i="167"/>
  <c r="G448" i="157"/>
  <c r="B197" i="157"/>
  <c r="F14" i="127"/>
  <c r="F415" i="167"/>
  <c r="K348" i="157"/>
  <c r="J97" i="157"/>
  <c r="O194" i="166"/>
  <c r="W371" i="157"/>
  <c r="L93" i="174"/>
  <c r="J171" i="167"/>
  <c r="S24" i="157"/>
  <c r="J194" i="166"/>
  <c r="J121" i="173"/>
  <c r="B391" i="173"/>
  <c r="K144" i="170"/>
  <c r="R24" i="167"/>
  <c r="F241" i="166"/>
  <c r="S71" i="167"/>
  <c r="O97" i="167"/>
  <c r="V146" i="177"/>
  <c r="E94" i="168"/>
  <c r="R418" i="173"/>
  <c r="O249" i="166"/>
  <c r="O141" i="157"/>
  <c r="L124" i="168"/>
  <c r="AA67" i="150"/>
  <c r="W515" i="157"/>
  <c r="N445" i="167"/>
  <c r="B91" i="171"/>
  <c r="K144" i="157"/>
  <c r="K21" i="167"/>
  <c r="S170" i="167"/>
  <c r="E29" i="127"/>
  <c r="W392" i="157"/>
  <c r="R42" i="169"/>
  <c r="K541" i="166"/>
  <c r="O470" i="177"/>
  <c r="S22" i="157"/>
  <c r="I57" i="168"/>
  <c r="W40" i="167"/>
  <c r="B117" i="167"/>
  <c r="J145" i="157"/>
  <c r="J490" i="157"/>
  <c r="R272" i="173"/>
  <c r="G499" i="169"/>
  <c r="N67" i="166"/>
  <c r="G268" i="169"/>
  <c r="R315" i="166"/>
  <c r="V120" i="177"/>
  <c r="N321" i="167"/>
  <c r="E84" i="127"/>
  <c r="B371" i="157"/>
  <c r="S593" i="166"/>
  <c r="G45" i="150"/>
  <c r="G18" i="167"/>
  <c r="K392" i="157"/>
  <c r="L125" i="150"/>
  <c r="AA74" i="150"/>
  <c r="W272" i="157"/>
  <c r="S220" i="167"/>
  <c r="W19" i="157"/>
  <c r="K102" i="164"/>
  <c r="V21" i="157"/>
  <c r="Q108" i="156"/>
  <c r="V146" i="157"/>
  <c r="F522" i="167"/>
  <c r="J524" i="157"/>
  <c r="V148" i="156"/>
  <c r="S268" i="171"/>
  <c r="C392" i="157"/>
  <c r="J116" i="176"/>
  <c r="W218" i="167"/>
  <c r="K148" i="169"/>
  <c r="S17" i="167"/>
  <c r="R241" i="177"/>
  <c r="N94" i="167"/>
  <c r="K128" i="164"/>
  <c r="V470" i="157"/>
  <c r="R317" i="157"/>
  <c r="O343" i="171"/>
  <c r="F520" i="167"/>
  <c r="B321" i="157"/>
  <c r="J318" i="169"/>
  <c r="R595" i="157"/>
  <c r="J169" i="173"/>
  <c r="E62" i="164"/>
  <c r="V217" i="166"/>
  <c r="G247" i="169"/>
  <c r="G443" i="169"/>
  <c r="E133" i="168"/>
  <c r="J545" i="169"/>
  <c r="V418" i="166"/>
  <c r="F83" i="164"/>
  <c r="J542" i="167"/>
  <c r="B115" i="171"/>
  <c r="N291" i="166"/>
  <c r="J100" i="164"/>
  <c r="C449" i="169"/>
  <c r="C519" i="157"/>
  <c r="J18" i="168"/>
  <c r="S347" i="171"/>
  <c r="B545" i="166"/>
  <c r="F268" i="177"/>
  <c r="C572" i="157"/>
  <c r="W298" i="167"/>
  <c r="G144" i="169"/>
  <c r="W44" i="167"/>
  <c r="N44" i="166"/>
  <c r="O574" i="157"/>
  <c r="R549" i="169"/>
  <c r="F465" i="157"/>
  <c r="C294" i="157"/>
  <c r="F170" i="171"/>
  <c r="K142" i="172"/>
  <c r="J124" i="169"/>
  <c r="N419" i="157"/>
  <c r="L127" i="164"/>
  <c r="J25" i="172"/>
  <c r="G599" i="166"/>
  <c r="G55" i="150"/>
  <c r="S343" i="177"/>
  <c r="G18" i="157"/>
  <c r="J465" i="167"/>
  <c r="G195" i="169"/>
  <c r="O371" i="169"/>
  <c r="I116" i="170"/>
  <c r="V91" i="167"/>
  <c r="C195" i="166"/>
  <c r="S149" i="166"/>
  <c r="J191" i="169"/>
  <c r="C492" i="157"/>
  <c r="G547" i="167"/>
  <c r="K247" i="167"/>
  <c r="K472" i="171"/>
  <c r="N224" i="157"/>
  <c r="G141" i="167"/>
  <c r="O393" i="166"/>
  <c r="I58" i="170"/>
  <c r="G273" i="169"/>
  <c r="Q110" i="150"/>
  <c r="R390" i="166"/>
  <c r="C392" i="167"/>
  <c r="V148" i="169"/>
  <c r="R193" i="169"/>
  <c r="G96" i="169"/>
  <c r="B23" i="171"/>
  <c r="S269" i="157"/>
  <c r="K217" i="167"/>
  <c r="K217" i="157"/>
  <c r="L6" i="170"/>
  <c r="S370" i="171"/>
  <c r="Q11" i="150"/>
  <c r="O297" i="171"/>
  <c r="J81" i="170"/>
  <c r="O147" i="157"/>
  <c r="C493" i="157"/>
  <c r="B120" i="167"/>
  <c r="W270" i="171"/>
  <c r="B522" i="173"/>
  <c r="W541" i="157"/>
  <c r="Q124" i="150"/>
  <c r="V474" i="157"/>
  <c r="B424" i="166"/>
  <c r="N221" i="167"/>
  <c r="G53" i="150"/>
  <c r="F417" i="171"/>
  <c r="I68" i="168"/>
  <c r="F115" i="164"/>
  <c r="K192" i="171"/>
  <c r="O72" i="167"/>
  <c r="R143" i="157"/>
  <c r="B216" i="167"/>
  <c r="N421" i="166"/>
  <c r="Q69" i="150"/>
  <c r="F249" i="171"/>
  <c r="J295" i="167"/>
  <c r="E25" i="127"/>
  <c r="R268" i="166"/>
  <c r="V74" i="157"/>
  <c r="C569" i="157"/>
  <c r="L129" i="168"/>
  <c r="F41" i="164"/>
  <c r="F95" i="157"/>
  <c r="G45" i="173"/>
  <c r="O242" i="167"/>
  <c r="E126" i="164"/>
  <c r="B415" i="167"/>
  <c r="R45" i="171"/>
  <c r="G167" i="167"/>
  <c r="B472" i="169"/>
  <c r="N295" i="173"/>
  <c r="C571" i="167"/>
  <c r="G43" i="177"/>
  <c r="J371" i="157"/>
  <c r="F596" i="167"/>
  <c r="F391" i="167"/>
  <c r="O91" i="171"/>
  <c r="N546" i="167"/>
  <c r="K342" i="181"/>
  <c r="O544" i="171"/>
  <c r="V496" i="166"/>
  <c r="K268" i="173"/>
  <c r="R69" i="169"/>
  <c r="V219" i="166"/>
  <c r="R43" i="171"/>
  <c r="G245" i="169"/>
  <c r="F421" i="157"/>
  <c r="R441" i="171"/>
  <c r="G165" i="166"/>
  <c r="V520" i="157"/>
  <c r="K20" i="168"/>
  <c r="J199" i="181"/>
  <c r="G598" i="169"/>
  <c r="W117" i="167"/>
  <c r="G520" i="166"/>
  <c r="B168" i="157"/>
  <c r="J15" i="169"/>
  <c r="J91" i="164"/>
  <c r="N41" i="157"/>
  <c r="R142" i="157"/>
  <c r="K345" i="169"/>
  <c r="V369" i="157"/>
  <c r="F271" i="167"/>
  <c r="V469" i="167"/>
  <c r="F6" i="168"/>
  <c r="G44" i="169"/>
  <c r="W470" i="167"/>
  <c r="S217" i="181"/>
  <c r="R46" i="157"/>
  <c r="N118" i="169"/>
  <c r="K390" i="169"/>
  <c r="Q106" i="150"/>
  <c r="R547" i="166"/>
  <c r="N495" i="166"/>
  <c r="R494" i="166"/>
  <c r="S222" i="169"/>
  <c r="C594" i="167"/>
  <c r="J60" i="164"/>
  <c r="S495" i="166"/>
  <c r="F196" i="171"/>
  <c r="K73" i="157"/>
  <c r="F28" i="176"/>
  <c r="B196" i="167"/>
  <c r="K69" i="167"/>
  <c r="F495" i="167"/>
  <c r="F247" i="167"/>
  <c r="E37" i="127"/>
  <c r="R218" i="173"/>
  <c r="R471" i="166"/>
  <c r="W443" i="167"/>
  <c r="V115" i="167"/>
  <c r="N449" i="171"/>
  <c r="AA144" i="178"/>
  <c r="E124" i="164"/>
  <c r="L65" i="164"/>
  <c r="K198" i="157"/>
  <c r="Q29" i="150"/>
  <c r="O41" i="169"/>
  <c r="N597" i="157"/>
  <c r="J71" i="157"/>
  <c r="B270" i="166"/>
  <c r="O423" i="169"/>
  <c r="V345" i="166"/>
  <c r="O118" i="166"/>
  <c r="B422" i="157"/>
  <c r="N474" i="166"/>
  <c r="G449" i="157"/>
  <c r="C417" i="157"/>
  <c r="B467" i="171"/>
  <c r="E90" i="170"/>
  <c r="F448" i="173"/>
  <c r="B568" i="169"/>
  <c r="AA140" i="150"/>
  <c r="K494" i="181"/>
  <c r="F45" i="167"/>
  <c r="O373" i="157"/>
  <c r="O42" i="173"/>
  <c r="G127" i="156"/>
  <c r="B223" i="166"/>
  <c r="O149" i="169"/>
  <c r="G17" i="157"/>
  <c r="C99" i="169"/>
  <c r="F8" i="180"/>
  <c r="J297" i="167"/>
  <c r="W349" i="157"/>
  <c r="V48" i="173"/>
  <c r="S299" i="177"/>
  <c r="S121" i="157"/>
  <c r="G49" i="157"/>
  <c r="B67" i="157"/>
  <c r="W94" i="167"/>
  <c r="V10" i="156"/>
  <c r="G147" i="150"/>
  <c r="J192" i="167"/>
  <c r="J80" i="164"/>
  <c r="C15" i="167"/>
  <c r="C490" i="169"/>
  <c r="J565" i="167"/>
  <c r="I130" i="168"/>
  <c r="I116" i="172"/>
  <c r="R422" i="171"/>
  <c r="F52" i="127"/>
  <c r="G393" i="169"/>
  <c r="F41" i="166"/>
  <c r="L49" i="150"/>
  <c r="F290" i="157"/>
  <c r="N445" i="166"/>
  <c r="C95" i="167"/>
  <c r="K13" i="170"/>
  <c r="F199" i="177"/>
  <c r="C572" i="166"/>
  <c r="S440" i="166"/>
  <c r="N41" i="169"/>
  <c r="F290" i="173"/>
  <c r="I112" i="168"/>
  <c r="S344" i="167"/>
  <c r="N90" i="177"/>
  <c r="S23" i="169"/>
  <c r="G12" i="156"/>
  <c r="B399" i="169"/>
  <c r="W91" i="157"/>
  <c r="J449" i="167"/>
  <c r="O366" i="166"/>
  <c r="AA141" i="150"/>
  <c r="O165" i="166"/>
  <c r="V14" i="150"/>
  <c r="O41" i="166"/>
  <c r="V146" i="150"/>
  <c r="B393" i="169"/>
  <c r="V149" i="150"/>
  <c r="K17" i="169"/>
  <c r="K115" i="168"/>
  <c r="O146" i="167"/>
  <c r="G265" i="167"/>
  <c r="O244" i="167"/>
  <c r="R116" i="169"/>
  <c r="W246" i="157"/>
  <c r="K473" i="166"/>
  <c r="V540" i="157"/>
  <c r="R472" i="157"/>
  <c r="N118" i="166"/>
  <c r="I119" i="170"/>
  <c r="K297" i="169"/>
  <c r="K146" i="170"/>
  <c r="G317" i="167"/>
  <c r="S197" i="157"/>
  <c r="K323" i="166"/>
  <c r="W91" i="167"/>
  <c r="K65" i="166"/>
  <c r="N66" i="169"/>
  <c r="N168" i="169"/>
  <c r="J127" i="164"/>
  <c r="O49" i="169"/>
  <c r="G131" i="150"/>
  <c r="K569" i="169"/>
  <c r="N124" i="167"/>
  <c r="F193" i="157"/>
  <c r="J98" i="172"/>
  <c r="N248" i="171"/>
  <c r="S94" i="166"/>
  <c r="F217" i="166"/>
  <c r="K55" i="168"/>
  <c r="O17" i="169"/>
  <c r="G544" i="169"/>
  <c r="S95" i="171"/>
  <c r="V92" i="169"/>
  <c r="B592" i="157"/>
  <c r="V48" i="156"/>
  <c r="K70" i="172"/>
  <c r="R515" i="166"/>
  <c r="J392" i="177"/>
  <c r="O446" i="166"/>
  <c r="N193" i="169"/>
  <c r="R598" i="166"/>
  <c r="W369" i="171"/>
  <c r="R396" i="177"/>
  <c r="N521" i="177"/>
  <c r="F595" i="167"/>
  <c r="J140" i="176"/>
  <c r="G570" i="167"/>
  <c r="K497" i="169"/>
  <c r="W19" i="166"/>
  <c r="E77" i="164"/>
  <c r="B515" i="166"/>
  <c r="F113" i="168"/>
  <c r="C90" i="169"/>
  <c r="N19" i="167"/>
  <c r="K28" i="172"/>
  <c r="K97" i="164"/>
  <c r="N597" i="169"/>
  <c r="O521" i="167"/>
  <c r="G13" i="174"/>
  <c r="V465" i="169"/>
  <c r="W396" i="157"/>
  <c r="N572" i="171"/>
  <c r="B24" i="166"/>
  <c r="E28" i="164"/>
  <c r="O516" i="157"/>
  <c r="V68" i="166"/>
  <c r="K36" i="176"/>
  <c r="W43" i="166"/>
  <c r="C67" i="157"/>
  <c r="B595" i="157"/>
  <c r="R168" i="166"/>
  <c r="J140" i="164"/>
  <c r="O470" i="171"/>
  <c r="K423" i="171"/>
  <c r="B98" i="166"/>
  <c r="O69" i="169"/>
  <c r="W470" i="166"/>
  <c r="F519" i="169"/>
  <c r="L53" i="174"/>
  <c r="V396" i="173"/>
  <c r="F93" i="168"/>
  <c r="F89" i="164"/>
  <c r="G146" i="167"/>
  <c r="V568" i="157"/>
  <c r="O19" i="173"/>
  <c r="S248" i="166"/>
  <c r="J49" i="167"/>
  <c r="V522" i="166"/>
  <c r="F242" i="169"/>
  <c r="R93" i="169"/>
  <c r="R397" i="167"/>
  <c r="V269" i="166"/>
  <c r="W515" i="169"/>
  <c r="F346" i="157"/>
  <c r="B518" i="157"/>
  <c r="W149" i="157"/>
  <c r="J85" i="172"/>
  <c r="J293" i="166"/>
  <c r="G568" i="157"/>
  <c r="B298" i="169"/>
  <c r="W273" i="166"/>
  <c r="C191" i="177"/>
  <c r="N74" i="169"/>
  <c r="F67" i="177"/>
  <c r="S69" i="169"/>
  <c r="L51" i="156"/>
  <c r="N143" i="157"/>
  <c r="S290" i="171"/>
  <c r="B140" i="167"/>
  <c r="N271" i="177"/>
  <c r="F123" i="167"/>
  <c r="V271" i="166"/>
  <c r="C446" i="171"/>
  <c r="C371" i="169"/>
  <c r="C66" i="157"/>
  <c r="G423" i="167"/>
  <c r="V15" i="174"/>
  <c r="G298" i="167"/>
  <c r="Q129" i="156"/>
  <c r="N490" i="167"/>
  <c r="Q132" i="156"/>
  <c r="V173" i="167"/>
  <c r="V96" i="169"/>
  <c r="G149" i="156"/>
  <c r="W343" i="167"/>
  <c r="I16" i="164"/>
  <c r="N42" i="166"/>
  <c r="J141" i="168"/>
  <c r="F173" i="166"/>
  <c r="W274" i="166"/>
  <c r="V422" i="171"/>
  <c r="J541" i="169"/>
  <c r="R267" i="157"/>
  <c r="F221" i="169"/>
  <c r="W218" i="166"/>
  <c r="G243" i="166"/>
  <c r="K194" i="171"/>
  <c r="B515" i="157"/>
  <c r="V47" i="157"/>
  <c r="S222" i="166"/>
  <c r="W222" i="181"/>
  <c r="W524" i="173"/>
  <c r="G71" i="166"/>
  <c r="E46" i="172"/>
  <c r="V445" i="166"/>
  <c r="V112" i="156"/>
  <c r="F94" i="164"/>
  <c r="N198" i="166"/>
  <c r="I149" i="164"/>
  <c r="R346" i="157"/>
  <c r="G341" i="166"/>
  <c r="Q28" i="156"/>
  <c r="W596" i="157"/>
  <c r="R317" i="167"/>
  <c r="V290" i="157"/>
  <c r="R440" i="171"/>
  <c r="K197" i="167"/>
  <c r="J98" i="170"/>
  <c r="R121" i="171"/>
  <c r="F132" i="164"/>
  <c r="N320" i="169"/>
  <c r="F348" i="166"/>
  <c r="K398" i="166"/>
  <c r="R521" i="169"/>
  <c r="G117" i="157"/>
  <c r="S373" i="169"/>
  <c r="C16" i="166"/>
  <c r="S499" i="166"/>
  <c r="B519" i="167"/>
  <c r="K62" i="170"/>
  <c r="V71" i="157"/>
  <c r="F472" i="157"/>
  <c r="E148" i="168"/>
  <c r="S267" i="171"/>
  <c r="K66" i="157"/>
  <c r="C447" i="157"/>
  <c r="O45" i="169"/>
  <c r="K192" i="166"/>
  <c r="C295" i="167"/>
  <c r="G220" i="169"/>
  <c r="J246" i="173"/>
  <c r="N419" i="167"/>
  <c r="R572" i="157"/>
  <c r="K573" i="157"/>
  <c r="L132" i="176"/>
  <c r="F192" i="167"/>
  <c r="O195" i="166"/>
  <c r="AA68" i="156"/>
  <c r="I64" i="168"/>
  <c r="C171" i="171"/>
  <c r="R492" i="157"/>
  <c r="F216" i="157"/>
  <c r="C466" i="169"/>
  <c r="V196" i="157"/>
  <c r="S468" i="167"/>
  <c r="F170" i="167"/>
  <c r="V317" i="167"/>
  <c r="R223" i="157"/>
  <c r="B495" i="171"/>
  <c r="G71" i="157"/>
  <c r="C573" i="166"/>
  <c r="O143" i="166"/>
  <c r="J216" i="167"/>
  <c r="G469" i="167"/>
  <c r="S347" i="167"/>
  <c r="B340" i="167"/>
  <c r="O17" i="166"/>
  <c r="C46" i="167"/>
  <c r="S169" i="166"/>
  <c r="V52" i="150"/>
  <c r="F95" i="168"/>
  <c r="S316" i="171"/>
  <c r="W444" i="171"/>
  <c r="E129" i="176"/>
  <c r="J119" i="170"/>
  <c r="N297" i="166"/>
  <c r="AA10" i="178"/>
  <c r="G20" i="157"/>
  <c r="S67" i="167"/>
  <c r="J573" i="169"/>
  <c r="W396" i="167"/>
  <c r="V141" i="171"/>
  <c r="AA146" i="150"/>
  <c r="G93" i="157"/>
  <c r="K45" i="177"/>
  <c r="AA142" i="156"/>
  <c r="AA72" i="150"/>
  <c r="O572" i="167"/>
  <c r="Q74" i="150"/>
  <c r="V343" i="166"/>
  <c r="G166" i="157"/>
  <c r="Q127" i="156"/>
  <c r="O593" i="169"/>
  <c r="B472" i="166"/>
  <c r="N73" i="167"/>
  <c r="O241" i="167"/>
  <c r="J20" i="166"/>
  <c r="J126" i="168"/>
  <c r="N541" i="157"/>
  <c r="B419" i="173"/>
  <c r="R546" i="167"/>
  <c r="C296" i="157"/>
  <c r="B499" i="166"/>
  <c r="G548" i="166"/>
  <c r="C545" i="171"/>
  <c r="J10" i="170"/>
  <c r="F170" i="173"/>
  <c r="V97" i="171"/>
  <c r="S366" i="167"/>
  <c r="F134" i="164"/>
  <c r="R290" i="167"/>
  <c r="B195" i="171"/>
  <c r="W68" i="169"/>
  <c r="N46" i="167"/>
  <c r="O96" i="157"/>
  <c r="G420" i="166"/>
  <c r="C271" i="157"/>
  <c r="W423" i="169"/>
  <c r="G595" i="167"/>
  <c r="AA47" i="150"/>
  <c r="F243" i="167"/>
  <c r="R144" i="169"/>
  <c r="N272" i="169"/>
  <c r="N217" i="173"/>
  <c r="K148" i="166"/>
  <c r="N171" i="157"/>
  <c r="E30" i="127"/>
  <c r="J12" i="164"/>
  <c r="F136" i="170"/>
  <c r="N244" i="167"/>
  <c r="L30" i="150"/>
  <c r="W243" i="169"/>
  <c r="F220" i="157"/>
  <c r="F599" i="166"/>
  <c r="S241" i="166"/>
  <c r="R420" i="169"/>
  <c r="B122" i="167"/>
  <c r="W196" i="167"/>
  <c r="W66" i="167"/>
  <c r="J265" i="171"/>
  <c r="J496" i="157"/>
  <c r="S196" i="167"/>
  <c r="V123" i="156"/>
  <c r="O71" i="157"/>
  <c r="O423" i="171"/>
  <c r="F497" i="181"/>
  <c r="B324" i="157"/>
  <c r="L15" i="168"/>
  <c r="N222" i="157"/>
  <c r="V221" i="167"/>
  <c r="N344" i="173"/>
  <c r="G7" i="174"/>
  <c r="C190" i="177"/>
  <c r="N217" i="157"/>
  <c r="J293" i="157"/>
  <c r="O568" i="166"/>
  <c r="N347" i="167"/>
  <c r="N99" i="157"/>
  <c r="W47" i="173"/>
  <c r="W441" i="173"/>
  <c r="W447" i="169"/>
  <c r="O543" i="157"/>
  <c r="J443" i="173"/>
  <c r="B245" i="166"/>
  <c r="C524" i="157"/>
  <c r="J366" i="167"/>
  <c r="O570" i="166"/>
  <c r="G524" i="157"/>
  <c r="S568" i="157"/>
  <c r="G112" i="156"/>
  <c r="AA106" i="156"/>
  <c r="S443" i="157"/>
  <c r="S467" i="157"/>
  <c r="J544" i="173"/>
  <c r="J497" i="166"/>
  <c r="W247" i="169"/>
  <c r="E93" i="176"/>
  <c r="N15" i="166"/>
  <c r="O469" i="157"/>
  <c r="E56" i="168"/>
  <c r="V216" i="166"/>
  <c r="J50" i="168"/>
  <c r="G21" i="167"/>
  <c r="E25" i="168"/>
  <c r="E144" i="164"/>
  <c r="N396" i="171"/>
  <c r="J567" i="157"/>
  <c r="V592" i="167"/>
  <c r="E89" i="164"/>
  <c r="C465" i="169"/>
  <c r="L78" i="170"/>
  <c r="F57" i="168"/>
  <c r="N371" i="173"/>
  <c r="N220" i="173"/>
  <c r="V548" i="177"/>
  <c r="O349" i="157"/>
  <c r="S145" i="157"/>
  <c r="J119" i="171"/>
  <c r="B248" i="173"/>
  <c r="N349" i="166"/>
  <c r="N291" i="169"/>
  <c r="G470" i="169"/>
  <c r="Q94" i="174"/>
  <c r="V70" i="169"/>
  <c r="O165" i="167"/>
  <c r="W474" i="166"/>
  <c r="F567" i="157"/>
  <c r="F126" i="176"/>
  <c r="G440" i="171"/>
  <c r="W372" i="166"/>
  <c r="S244" i="157"/>
  <c r="R244" i="171"/>
  <c r="R116" i="157"/>
  <c r="J42" i="168"/>
  <c r="B349" i="166"/>
  <c r="G565" i="157"/>
  <c r="O69" i="166"/>
  <c r="B466" i="167"/>
  <c r="F124" i="166"/>
  <c r="N469" i="166"/>
  <c r="K524" i="166"/>
  <c r="S421" i="173"/>
  <c r="B73" i="177"/>
  <c r="O542" i="167"/>
  <c r="S390" i="157"/>
  <c r="W467" i="169"/>
  <c r="J47" i="167"/>
  <c r="W96" i="167"/>
  <c r="AA34" i="156"/>
  <c r="N473" i="167"/>
  <c r="G344" i="169"/>
  <c r="V35" i="174"/>
  <c r="C119" i="166"/>
  <c r="J90" i="164"/>
  <c r="F94" i="173"/>
  <c r="B394" i="169"/>
  <c r="J41" i="166"/>
  <c r="C70" i="166"/>
  <c r="G391" i="171"/>
  <c r="C494" i="157"/>
  <c r="G66" i="174"/>
  <c r="G98" i="157"/>
  <c r="B65" i="171"/>
  <c r="N242" i="157"/>
  <c r="V273" i="171"/>
  <c r="O497" i="169"/>
  <c r="S320" i="157"/>
  <c r="S144" i="167"/>
  <c r="J573" i="166"/>
  <c r="O196" i="173"/>
  <c r="F123" i="164"/>
  <c r="B374" i="166"/>
  <c r="F143" i="166"/>
  <c r="N440" i="171"/>
  <c r="W190" i="169"/>
  <c r="K145" i="157"/>
  <c r="G543" i="157"/>
  <c r="V220" i="167"/>
  <c r="W492" i="157"/>
  <c r="V296" i="169"/>
  <c r="R148" i="166"/>
  <c r="G66" i="169"/>
  <c r="C591" i="167"/>
  <c r="C148" i="173"/>
  <c r="K13" i="164"/>
  <c r="V111" i="150"/>
  <c r="G269" i="166"/>
  <c r="F140" i="164"/>
  <c r="B466" i="157"/>
  <c r="R523" i="157"/>
  <c r="R15" i="171"/>
  <c r="V520" i="171"/>
  <c r="G194" i="167"/>
  <c r="V319" i="171"/>
  <c r="S99" i="177"/>
  <c r="F146" i="166"/>
  <c r="K472" i="169"/>
  <c r="K104" i="170"/>
  <c r="V469" i="166"/>
  <c r="C492" i="166"/>
  <c r="G315" i="171"/>
  <c r="K416" i="157"/>
  <c r="J15" i="157"/>
  <c r="B493" i="171"/>
  <c r="K10" i="164"/>
  <c r="W197" i="166"/>
  <c r="J122" i="167"/>
  <c r="O344" i="157"/>
  <c r="W121" i="167"/>
  <c r="B199" i="169"/>
  <c r="I129" i="176"/>
  <c r="O471" i="167"/>
  <c r="K20" i="166"/>
  <c r="G390" i="157"/>
  <c r="N273" i="167"/>
  <c r="F241" i="157"/>
  <c r="N516" i="157"/>
  <c r="N519" i="173"/>
  <c r="C419" i="166"/>
  <c r="J396" i="169"/>
  <c r="N517" i="166"/>
  <c r="O396" i="157"/>
  <c r="O18" i="169"/>
  <c r="B18" i="166"/>
  <c r="I77" i="168"/>
  <c r="V293" i="157"/>
  <c r="J593" i="169"/>
  <c r="J519" i="171"/>
  <c r="J170" i="171"/>
  <c r="F117" i="166"/>
  <c r="W397" i="166"/>
  <c r="O319" i="157"/>
  <c r="B23" i="181"/>
  <c r="N40" i="167"/>
  <c r="N394" i="166"/>
  <c r="G520" i="167"/>
  <c r="V32" i="150"/>
  <c r="L116" i="164"/>
  <c r="C172" i="157"/>
  <c r="O144" i="169"/>
  <c r="V130" i="150"/>
  <c r="O217" i="173"/>
  <c r="G591" i="171"/>
  <c r="B367" i="167"/>
  <c r="V167" i="167"/>
  <c r="J140" i="172"/>
  <c r="J372" i="157"/>
  <c r="C443" i="157"/>
  <c r="F60" i="184"/>
  <c r="G496" i="167"/>
  <c r="V90" i="166"/>
  <c r="N48" i="157"/>
  <c r="C449" i="173"/>
  <c r="AA73" i="150"/>
  <c r="W119" i="157"/>
  <c r="L44" i="170"/>
  <c r="F191" i="166"/>
  <c r="S315" i="171"/>
  <c r="G517" i="166"/>
  <c r="W348" i="167"/>
  <c r="I18" i="170"/>
  <c r="K105" i="164"/>
  <c r="F85" i="164"/>
  <c r="Q7" i="156"/>
  <c r="W245" i="169"/>
  <c r="J596" i="167"/>
  <c r="N422" i="167"/>
  <c r="O69" i="177"/>
  <c r="B548" i="167"/>
  <c r="F396" i="166"/>
  <c r="G198" i="169"/>
  <c r="O140" i="171"/>
  <c r="O373" i="177"/>
  <c r="R315" i="185"/>
  <c r="G591" i="169"/>
  <c r="C372" i="171"/>
  <c r="F66" i="166"/>
  <c r="B242" i="169"/>
  <c r="F84" i="164"/>
  <c r="V190" i="166"/>
  <c r="S145" i="169"/>
  <c r="L11" i="156"/>
  <c r="J224" i="157"/>
  <c r="K324" i="169"/>
  <c r="W440" i="166"/>
  <c r="J46" i="176"/>
  <c r="J540" i="166"/>
  <c r="J195" i="169"/>
  <c r="S594" i="157"/>
  <c r="G222" i="171"/>
  <c r="O546" i="173"/>
  <c r="E139" i="168"/>
  <c r="I124" i="164"/>
  <c r="C268" i="166"/>
  <c r="K53" i="170"/>
  <c r="G91" i="173"/>
  <c r="O317" i="166"/>
  <c r="J100" i="172"/>
  <c r="G41" i="157"/>
  <c r="K40" i="166"/>
  <c r="V48" i="166"/>
  <c r="S572" i="157"/>
  <c r="K499" i="171"/>
  <c r="R445" i="167"/>
  <c r="O370" i="171"/>
  <c r="S195" i="167"/>
  <c r="N595" i="166"/>
  <c r="C265" i="171"/>
  <c r="V491" i="166"/>
  <c r="S422" i="166"/>
  <c r="N17" i="166"/>
  <c r="C270" i="167"/>
  <c r="K106" i="184"/>
  <c r="G272" i="157"/>
  <c r="I116" i="176"/>
  <c r="F68" i="168"/>
  <c r="N68" i="157"/>
  <c r="K399" i="171"/>
  <c r="Q127" i="150"/>
  <c r="S45" i="157"/>
  <c r="O266" i="167"/>
  <c r="V46" i="167"/>
  <c r="C399" i="157"/>
  <c r="B65" i="167"/>
  <c r="S191" i="157"/>
  <c r="C366" i="169"/>
  <c r="G31" i="156"/>
  <c r="K66" i="166"/>
  <c r="V297" i="157"/>
  <c r="G94" i="157"/>
  <c r="R290" i="169"/>
  <c r="L90" i="164"/>
  <c r="S524" i="157"/>
  <c r="W599" i="167"/>
  <c r="C292" i="166"/>
  <c r="E7" i="164"/>
  <c r="K112" i="168"/>
  <c r="J174" i="169"/>
  <c r="J569" i="166"/>
  <c r="G448" i="171"/>
  <c r="F169" i="157"/>
  <c r="R296" i="167"/>
  <c r="C366" i="166"/>
  <c r="B145" i="173"/>
  <c r="K108" i="168"/>
  <c r="W349" i="169"/>
  <c r="R249" i="166"/>
  <c r="S370" i="157"/>
  <c r="R268" i="157"/>
  <c r="K344" i="166"/>
  <c r="F146" i="157"/>
  <c r="K41" i="166"/>
  <c r="J223" i="157"/>
  <c r="J418" i="169"/>
  <c r="W415" i="157"/>
  <c r="R590" i="166"/>
  <c r="K119" i="166"/>
  <c r="E23" i="164"/>
  <c r="S147" i="157"/>
  <c r="O421" i="157"/>
  <c r="N399" i="157"/>
  <c r="C291" i="157"/>
  <c r="G241" i="167"/>
  <c r="N290" i="157"/>
  <c r="J55" i="164"/>
  <c r="K56" i="168"/>
  <c r="C290" i="157"/>
  <c r="F441" i="167"/>
  <c r="L89" i="164"/>
  <c r="G167" i="169"/>
  <c r="J25" i="164"/>
  <c r="E138" i="170"/>
  <c r="F267" i="169"/>
  <c r="G113" i="150"/>
  <c r="K220" i="157"/>
  <c r="C91" i="177"/>
  <c r="J30" i="168"/>
  <c r="V121" i="156"/>
  <c r="G97" i="167"/>
  <c r="K34" i="164"/>
  <c r="V146" i="173"/>
  <c r="G22" i="173"/>
  <c r="J342" i="167"/>
  <c r="C166" i="157"/>
  <c r="R418" i="157"/>
  <c r="W95" i="157"/>
  <c r="S447" i="171"/>
  <c r="G122" i="150"/>
  <c r="R296" i="169"/>
  <c r="B67" i="171"/>
  <c r="C40" i="171"/>
  <c r="K82" i="170"/>
  <c r="B496" i="166"/>
  <c r="L16" i="156"/>
  <c r="N17" i="167"/>
  <c r="K110" i="164"/>
  <c r="K52" i="170"/>
  <c r="K299" i="171"/>
  <c r="J398" i="157"/>
  <c r="F340" i="166"/>
  <c r="N345" i="173"/>
  <c r="C142" i="157"/>
  <c r="N124" i="169"/>
  <c r="J266" i="157"/>
  <c r="L69" i="164"/>
  <c r="R343" i="177"/>
  <c r="E111" i="164"/>
  <c r="F521" i="166"/>
  <c r="J341" i="157"/>
  <c r="C92" i="171"/>
  <c r="K548" i="167"/>
  <c r="L35" i="156"/>
  <c r="K446" i="167"/>
  <c r="R215" i="171"/>
  <c r="R121" i="157"/>
  <c r="R318" i="169"/>
  <c r="R147" i="169"/>
  <c r="O68" i="166"/>
  <c r="S220" i="157"/>
  <c r="AA69" i="150"/>
  <c r="F271" i="173"/>
  <c r="O271" i="177"/>
  <c r="K117" i="171"/>
  <c r="R72" i="157"/>
  <c r="J594" i="167"/>
  <c r="J415" i="166"/>
  <c r="J342" i="157"/>
  <c r="S418" i="157"/>
  <c r="R173" i="157"/>
  <c r="F39" i="164"/>
  <c r="K246" i="166"/>
  <c r="N394" i="171"/>
  <c r="C390" i="167"/>
  <c r="G118" i="173"/>
  <c r="V491" i="157"/>
  <c r="R194" i="173"/>
  <c r="E27" i="168"/>
  <c r="F370" i="167"/>
  <c r="R192" i="173"/>
  <c r="J495" i="177"/>
  <c r="R120" i="169"/>
  <c r="S222" i="177"/>
  <c r="N119" i="157"/>
  <c r="K519" i="173"/>
  <c r="B369" i="171"/>
  <c r="V116" i="171"/>
  <c r="F96" i="166"/>
  <c r="S524" i="166"/>
  <c r="O93" i="171"/>
  <c r="V447" i="166"/>
  <c r="AA33" i="156"/>
  <c r="N470" i="169"/>
  <c r="G566" i="167"/>
  <c r="J446" i="167"/>
  <c r="O198" i="169"/>
  <c r="K109" i="176"/>
  <c r="K223" i="166"/>
  <c r="J346" i="157"/>
  <c r="AA69" i="156"/>
  <c r="C92" i="157"/>
  <c r="N498" i="166"/>
  <c r="R374" i="177"/>
  <c r="G8" i="156"/>
  <c r="S298" i="166"/>
  <c r="J243" i="167"/>
  <c r="S346" i="167"/>
  <c r="AA127" i="150"/>
  <c r="O174" i="167"/>
  <c r="F370" i="157"/>
  <c r="J221" i="177"/>
  <c r="L117" i="164"/>
  <c r="G595" i="157"/>
  <c r="I144" i="170"/>
  <c r="F86" i="164"/>
  <c r="F39" i="127"/>
  <c r="S342" i="166"/>
  <c r="N165" i="177"/>
  <c r="S398" i="167"/>
  <c r="C274" i="157"/>
  <c r="J104" i="168"/>
  <c r="E39" i="172"/>
  <c r="K23" i="167"/>
  <c r="I140" i="176"/>
  <c r="K471" i="171"/>
  <c r="G121" i="156"/>
  <c r="C567" i="166"/>
  <c r="AA107" i="150"/>
  <c r="S217" i="157"/>
  <c r="C220" i="173"/>
  <c r="R15" i="157"/>
  <c r="C517" i="169"/>
  <c r="R416" i="166"/>
  <c r="Q142" i="174"/>
  <c r="S218" i="157"/>
  <c r="K524" i="169"/>
  <c r="G492" i="173"/>
  <c r="B447" i="169"/>
  <c r="O448" i="167"/>
  <c r="O320" i="173"/>
  <c r="O422" i="166"/>
  <c r="F443" i="157"/>
  <c r="K111" i="164"/>
  <c r="S566" i="166"/>
  <c r="V490" i="166"/>
  <c r="S298" i="181"/>
  <c r="O45" i="173"/>
  <c r="R118" i="157"/>
  <c r="W219" i="169"/>
  <c r="V147" i="157"/>
  <c r="AA11" i="150"/>
  <c r="N94" i="169"/>
  <c r="W68" i="166"/>
  <c r="W117" i="166"/>
  <c r="B46" i="169"/>
  <c r="J49" i="157"/>
  <c r="W316" i="157"/>
  <c r="G417" i="157"/>
  <c r="N416" i="167"/>
  <c r="K46" i="166"/>
  <c r="V296" i="157"/>
  <c r="K220" i="167"/>
  <c r="V594" i="167"/>
  <c r="N594" i="167"/>
  <c r="J490" i="171"/>
  <c r="G518" i="166"/>
  <c r="I91" i="176"/>
  <c r="J174" i="157"/>
  <c r="O391" i="167"/>
  <c r="K522" i="157"/>
  <c r="F74" i="127"/>
  <c r="W374" i="157"/>
  <c r="N272" i="157"/>
  <c r="K191" i="169"/>
  <c r="I96" i="164"/>
  <c r="L81" i="168"/>
  <c r="B322" i="171"/>
  <c r="L107" i="174"/>
  <c r="S420" i="157"/>
  <c r="R295" i="167"/>
  <c r="W294" i="166"/>
  <c r="E35" i="176"/>
  <c r="K520" i="157"/>
  <c r="G268" i="166"/>
  <c r="K97" i="173"/>
  <c r="G267" i="157"/>
  <c r="R392" i="177"/>
  <c r="B20" i="157"/>
  <c r="L70" i="174"/>
  <c r="W466" i="171"/>
  <c r="C497" i="167"/>
  <c r="C421" i="157"/>
  <c r="C542" i="167"/>
  <c r="V122" i="169"/>
  <c r="S269" i="167"/>
  <c r="V90" i="157"/>
  <c r="S416" i="171"/>
  <c r="F218" i="173"/>
  <c r="F571" i="167"/>
  <c r="B143" i="171"/>
  <c r="O347" i="177"/>
  <c r="R120" i="157"/>
  <c r="K134" i="172"/>
  <c r="S90" i="157"/>
  <c r="B390" i="167"/>
  <c r="S291" i="171"/>
  <c r="K291" i="169"/>
  <c r="E49" i="127"/>
  <c r="S272" i="166"/>
  <c r="V471" i="166"/>
  <c r="G470" i="173"/>
  <c r="I78" i="176"/>
  <c r="J442" i="157"/>
  <c r="G17" i="150"/>
  <c r="J109" i="172"/>
  <c r="N498" i="167"/>
  <c r="AA92" i="178"/>
  <c r="K440" i="166"/>
  <c r="R370" i="157"/>
  <c r="K323" i="167"/>
  <c r="K97" i="170"/>
  <c r="V243" i="157"/>
  <c r="O516" i="169"/>
  <c r="L77" i="168"/>
  <c r="K81" i="170"/>
  <c r="B544" i="157"/>
  <c r="F144" i="157"/>
  <c r="R467" i="166"/>
  <c r="J599" i="157"/>
  <c r="F87" i="170"/>
  <c r="AA145" i="150"/>
  <c r="K80" i="170"/>
  <c r="O523" i="171"/>
  <c r="S172" i="157"/>
  <c r="C466" i="173"/>
  <c r="S168" i="167"/>
  <c r="E66" i="127"/>
  <c r="L24" i="172"/>
  <c r="S144" i="157"/>
  <c r="V117" i="169"/>
  <c r="C315" i="167"/>
  <c r="L98" i="168"/>
  <c r="W466" i="157"/>
  <c r="O570" i="169"/>
  <c r="R372" i="167"/>
  <c r="G496" i="166"/>
  <c r="V444" i="171"/>
  <c r="F40" i="171"/>
  <c r="I137" i="164"/>
  <c r="W522" i="169"/>
  <c r="K68" i="169"/>
  <c r="N596" i="166"/>
  <c r="S72" i="166"/>
  <c r="K417" i="171"/>
  <c r="C92" i="169"/>
  <c r="W469" i="157"/>
  <c r="E104" i="164"/>
  <c r="J69" i="170"/>
  <c r="V547" i="166"/>
  <c r="J140" i="177"/>
  <c r="F469" i="167"/>
  <c r="V421" i="166"/>
  <c r="R216" i="169"/>
  <c r="O292" i="167"/>
  <c r="N165" i="166"/>
  <c r="N90" i="157"/>
  <c r="N98" i="166"/>
  <c r="F593" i="171"/>
  <c r="O595" i="171"/>
  <c r="S117" i="167"/>
  <c r="B97" i="167"/>
  <c r="J441" i="166"/>
  <c r="F346" i="166"/>
  <c r="G37" i="150"/>
  <c r="L63" i="170"/>
  <c r="I92" i="168"/>
  <c r="R297" i="166"/>
  <c r="E139" i="170"/>
  <c r="S290" i="173"/>
  <c r="B48" i="157"/>
  <c r="K123" i="166"/>
  <c r="K46" i="167"/>
  <c r="N446" i="169"/>
  <c r="S597" i="171"/>
  <c r="F295" i="171"/>
  <c r="O242" i="157"/>
  <c r="Q88" i="156"/>
  <c r="N368" i="157"/>
  <c r="S47" i="167"/>
  <c r="O297" i="166"/>
  <c r="V174" i="173"/>
  <c r="F143" i="167"/>
  <c r="L24" i="168"/>
  <c r="G318" i="167"/>
  <c r="V42" i="166"/>
  <c r="G33" i="156"/>
  <c r="R292" i="169"/>
  <c r="G64" i="150"/>
  <c r="W393" i="166"/>
  <c r="S497" i="167"/>
  <c r="B420" i="157"/>
  <c r="B491" i="157"/>
  <c r="F515" i="169"/>
  <c r="R146" i="166"/>
  <c r="C92" i="177"/>
  <c r="S49" i="173"/>
  <c r="E44" i="170"/>
  <c r="R220" i="167"/>
  <c r="N474" i="157"/>
  <c r="J197" i="166"/>
  <c r="J17" i="171"/>
  <c r="F67" i="171"/>
  <c r="E68" i="172"/>
  <c r="G217" i="166"/>
  <c r="B273" i="173"/>
  <c r="G474" i="171"/>
  <c r="K571" i="157"/>
  <c r="W367" i="166"/>
  <c r="V491" i="169"/>
  <c r="I15" i="170"/>
  <c r="F198" i="167"/>
  <c r="K241" i="171"/>
  <c r="K48" i="164"/>
  <c r="L131" i="168"/>
  <c r="F542" i="166"/>
  <c r="S373" i="166"/>
  <c r="AA54" i="150"/>
  <c r="R148" i="157"/>
  <c r="G32" i="156"/>
  <c r="W542" i="157"/>
  <c r="V545" i="157"/>
  <c r="G471" i="169"/>
  <c r="S172" i="173"/>
  <c r="J570" i="157"/>
  <c r="K23" i="164"/>
  <c r="R469" i="169"/>
  <c r="R270" i="166"/>
  <c r="B44" i="171"/>
  <c r="I124" i="170"/>
  <c r="N441" i="167"/>
  <c r="O290" i="167"/>
  <c r="Q83" i="174"/>
  <c r="S149" i="157"/>
  <c r="J366" i="157"/>
  <c r="C241" i="167"/>
  <c r="L32" i="156"/>
  <c r="V17" i="156"/>
  <c r="O569" i="166"/>
  <c r="Q53" i="156"/>
  <c r="W398" i="171"/>
  <c r="O515" i="157"/>
  <c r="AA28" i="156"/>
  <c r="Q45" i="150"/>
  <c r="K117" i="167"/>
  <c r="F114" i="168"/>
  <c r="G517" i="171"/>
  <c r="C571" i="169"/>
  <c r="L142" i="180"/>
  <c r="R173" i="171"/>
  <c r="F293" i="166"/>
  <c r="W141" i="157"/>
  <c r="R466" i="166"/>
  <c r="I24" i="172"/>
  <c r="F53" i="127"/>
  <c r="K191" i="181"/>
  <c r="W223" i="171"/>
  <c r="S246" i="166"/>
  <c r="C267" i="171"/>
  <c r="R249" i="157"/>
  <c r="L109" i="150"/>
  <c r="J598" i="166"/>
  <c r="W471" i="169"/>
  <c r="F48" i="167"/>
  <c r="N345" i="177"/>
  <c r="K165" i="166"/>
  <c r="V87" i="150"/>
  <c r="G590" i="167"/>
  <c r="K69" i="170"/>
  <c r="K323" i="169"/>
  <c r="F392" i="171"/>
  <c r="G448" i="166"/>
  <c r="G419" i="157"/>
  <c r="I65" i="164"/>
  <c r="L132" i="164"/>
  <c r="B594" i="166"/>
  <c r="Q45" i="156"/>
  <c r="Q73" i="156"/>
  <c r="V571" i="157"/>
  <c r="J22" i="172"/>
  <c r="F54" i="127"/>
  <c r="J66" i="169"/>
  <c r="I90" i="168"/>
  <c r="B370" i="157"/>
  <c r="F367" i="157"/>
  <c r="V17" i="169"/>
  <c r="R516" i="167"/>
  <c r="N144" i="166"/>
  <c r="N546" i="169"/>
  <c r="G173" i="166"/>
  <c r="B394" i="167"/>
  <c r="R72" i="173"/>
  <c r="C291" i="171"/>
  <c r="J113" i="168"/>
  <c r="C390" i="169"/>
  <c r="G113" i="156"/>
  <c r="V146" i="156"/>
  <c r="O124" i="167"/>
  <c r="F134" i="170"/>
  <c r="V298" i="166"/>
  <c r="N517" i="157"/>
  <c r="J567" i="166"/>
  <c r="S574" i="166"/>
  <c r="C65" i="166"/>
  <c r="L71" i="164"/>
  <c r="C17" i="157"/>
  <c r="G272" i="166"/>
  <c r="R47" i="169"/>
  <c r="R473" i="171"/>
  <c r="E104" i="168"/>
  <c r="G86" i="150"/>
  <c r="O70" i="173"/>
  <c r="F467" i="167"/>
  <c r="S393" i="166"/>
  <c r="I31" i="176"/>
  <c r="J44" i="164"/>
  <c r="G195" i="157"/>
  <c r="O342" i="157"/>
  <c r="G49" i="171"/>
  <c r="K98" i="166"/>
  <c r="N19" i="157"/>
  <c r="N522" i="173"/>
  <c r="J130" i="168"/>
  <c r="C223" i="157"/>
  <c r="F92" i="164"/>
  <c r="R190" i="166"/>
  <c r="K116" i="157"/>
  <c r="K348" i="173"/>
  <c r="K466" i="167"/>
  <c r="G519" i="167"/>
  <c r="W365" i="171"/>
  <c r="AA92" i="156"/>
  <c r="E75" i="176"/>
  <c r="K65" i="157"/>
  <c r="G349" i="157"/>
  <c r="N115" i="157"/>
  <c r="L51" i="150"/>
  <c r="R93" i="166"/>
  <c r="B268" i="166"/>
  <c r="C192" i="169"/>
  <c r="O296" i="171"/>
  <c r="C418" i="157"/>
  <c r="V567" i="167"/>
  <c r="F56" i="170"/>
  <c r="F270" i="173"/>
  <c r="O295" i="167"/>
  <c r="O215" i="166"/>
  <c r="I94" i="164"/>
  <c r="G418" i="171"/>
  <c r="F105" i="170"/>
  <c r="N46" i="173"/>
  <c r="G28" i="150"/>
  <c r="K223" i="169"/>
  <c r="Q46" i="156"/>
  <c r="V113" i="150"/>
  <c r="N43" i="171"/>
  <c r="C94" i="166"/>
  <c r="O146" i="166"/>
  <c r="F94" i="167"/>
  <c r="O273" i="157"/>
  <c r="F419" i="166"/>
  <c r="C224" i="173"/>
  <c r="V345" i="171"/>
  <c r="G174" i="167"/>
  <c r="N266" i="167"/>
  <c r="L102" i="164"/>
  <c r="C243" i="167"/>
  <c r="O324" i="169"/>
  <c r="F149" i="169"/>
  <c r="O418" i="167"/>
  <c r="B293" i="166"/>
  <c r="K245" i="166"/>
  <c r="W393" i="167"/>
  <c r="F117" i="170"/>
  <c r="C95" i="171"/>
  <c r="C449" i="167"/>
  <c r="S199" i="167"/>
  <c r="V246" i="157"/>
  <c r="J467" i="167"/>
  <c r="B222" i="171"/>
  <c r="C69" i="171"/>
  <c r="G149" i="150"/>
  <c r="B215" i="167"/>
  <c r="Q71" i="150"/>
  <c r="W397" i="157"/>
  <c r="N491" i="167"/>
  <c r="I33" i="168"/>
  <c r="L8" i="172"/>
  <c r="F26" i="127"/>
  <c r="S570" i="157"/>
  <c r="K84" i="168"/>
  <c r="I40" i="168"/>
  <c r="F591" i="166"/>
  <c r="S340" i="157"/>
  <c r="N498" i="173"/>
  <c r="V265" i="166"/>
  <c r="G544" i="157"/>
  <c r="G466" i="167"/>
  <c r="C547" i="166"/>
  <c r="C224" i="166"/>
  <c r="G465" i="167"/>
  <c r="B443" i="167"/>
  <c r="K372" i="157"/>
  <c r="K112" i="164"/>
  <c r="K396" i="169"/>
  <c r="F49" i="164"/>
  <c r="K131" i="170"/>
  <c r="F92" i="171"/>
  <c r="O172" i="171"/>
  <c r="V249" i="166"/>
  <c r="K569" i="171"/>
  <c r="I11" i="172"/>
  <c r="S142" i="157"/>
  <c r="V270" i="157"/>
  <c r="N91" i="177"/>
  <c r="K346" i="169"/>
  <c r="F33" i="170"/>
  <c r="R371" i="167"/>
  <c r="V169" i="166"/>
  <c r="I57" i="170"/>
  <c r="K169" i="157"/>
  <c r="F35" i="164"/>
  <c r="J266" i="171"/>
  <c r="V594" i="166"/>
  <c r="K54" i="168"/>
  <c r="G548" i="169"/>
  <c r="V393" i="167"/>
  <c r="O515" i="166"/>
  <c r="R473" i="166"/>
  <c r="E11" i="170"/>
  <c r="E136" i="170"/>
  <c r="W44" i="166"/>
  <c r="O221" i="169"/>
  <c r="N372" i="171"/>
  <c r="C97" i="169"/>
  <c r="F21" i="173"/>
  <c r="O41" i="157"/>
  <c r="F66" i="169"/>
  <c r="B317" i="157"/>
  <c r="E52" i="172"/>
  <c r="W142" i="166"/>
  <c r="B317" i="167"/>
  <c r="F196" i="157"/>
  <c r="O372" i="169"/>
  <c r="V595" i="166"/>
  <c r="W495" i="167"/>
  <c r="S565" i="173"/>
  <c r="K423" i="157"/>
  <c r="Q52" i="174"/>
  <c r="C421" i="177"/>
  <c r="C316" i="167"/>
  <c r="B193" i="166"/>
  <c r="B148" i="169"/>
  <c r="O465" i="173"/>
  <c r="V169" i="167"/>
  <c r="Q9" i="150"/>
  <c r="R374" i="166"/>
  <c r="C17" i="177"/>
  <c r="J195" i="173"/>
  <c r="R94" i="166"/>
  <c r="C490" i="167"/>
  <c r="K548" i="166"/>
  <c r="R316" i="173"/>
  <c r="L42" i="168"/>
  <c r="AA7" i="156"/>
  <c r="N466" i="157"/>
  <c r="G590" i="166"/>
  <c r="I105" i="168"/>
  <c r="V392" i="173"/>
  <c r="E55" i="127"/>
  <c r="C543" i="157"/>
  <c r="K22" i="167"/>
  <c r="O519" i="166"/>
  <c r="R271" i="166"/>
  <c r="B318" i="169"/>
  <c r="N249" i="166"/>
  <c r="R96" i="166"/>
  <c r="R541" i="167"/>
  <c r="W416" i="166"/>
  <c r="F168" i="166"/>
  <c r="O394" i="167"/>
  <c r="L52" i="156"/>
  <c r="R499" i="166"/>
  <c r="F15" i="164"/>
  <c r="K42" i="167"/>
  <c r="C244" i="166"/>
  <c r="J416" i="166"/>
  <c r="R265" i="166"/>
  <c r="E21" i="164"/>
  <c r="O347" i="157"/>
  <c r="O565" i="169"/>
  <c r="V422" i="169"/>
  <c r="R298" i="166"/>
  <c r="G74" i="150"/>
  <c r="S266" i="166"/>
  <c r="N393" i="169"/>
  <c r="J293" i="167"/>
  <c r="W174" i="171"/>
  <c r="J347" i="169"/>
  <c r="G296" i="157"/>
  <c r="R67" i="166"/>
  <c r="R367" i="166"/>
  <c r="J23" i="168"/>
  <c r="W424" i="167"/>
  <c r="J297" i="169"/>
  <c r="J118" i="166"/>
  <c r="W140" i="157"/>
  <c r="L93" i="150"/>
  <c r="B524" i="173"/>
  <c r="K41" i="164"/>
  <c r="L126" i="164"/>
  <c r="F266" i="157"/>
  <c r="C147" i="173"/>
  <c r="F349" i="166"/>
  <c r="I111" i="180"/>
  <c r="F75" i="127"/>
  <c r="G516" i="169"/>
  <c r="G192" i="166"/>
  <c r="J147" i="164"/>
  <c r="N446" i="171"/>
  <c r="R465" i="166"/>
  <c r="N22" i="167"/>
  <c r="K167" i="166"/>
  <c r="J593" i="157"/>
  <c r="B296" i="167"/>
  <c r="L53" i="156"/>
  <c r="F116" i="170"/>
  <c r="E56" i="170"/>
  <c r="K29" i="170"/>
  <c r="W115" i="177"/>
  <c r="K392" i="167"/>
  <c r="G466" i="166"/>
  <c r="N592" i="157"/>
  <c r="G419" i="171"/>
  <c r="G521" i="169"/>
  <c r="I31" i="170"/>
  <c r="V54" i="150"/>
  <c r="S471" i="157"/>
  <c r="I11" i="164"/>
  <c r="S447" i="167"/>
  <c r="V369" i="169"/>
  <c r="F50" i="127"/>
  <c r="J70" i="167"/>
  <c r="N371" i="171"/>
  <c r="N443" i="157"/>
  <c r="L15" i="170"/>
  <c r="K47" i="164"/>
  <c r="R423" i="167"/>
  <c r="J19" i="171"/>
  <c r="B18" i="157"/>
  <c r="C24" i="166"/>
  <c r="G299" i="171"/>
  <c r="N299" i="157"/>
  <c r="K90" i="168"/>
  <c r="S548" i="166"/>
  <c r="K51" i="176"/>
  <c r="W96" i="171"/>
  <c r="S24" i="177"/>
  <c r="R169" i="167"/>
  <c r="J546" i="167"/>
  <c r="J573" i="173"/>
  <c r="F141" i="169"/>
  <c r="C244" i="167"/>
  <c r="J516" i="157"/>
  <c r="V86" i="156"/>
  <c r="F370" i="171"/>
  <c r="S65" i="177"/>
  <c r="K243" i="171"/>
  <c r="W221" i="166"/>
  <c r="AA64" i="150"/>
  <c r="G97" i="157"/>
  <c r="W165" i="167"/>
  <c r="N124" i="171"/>
  <c r="R541" i="157"/>
  <c r="K71" i="180"/>
  <c r="K515" i="166"/>
  <c r="G369" i="169"/>
  <c r="C371" i="166"/>
  <c r="W590" i="169"/>
  <c r="AA51" i="150"/>
  <c r="C74" i="167"/>
  <c r="G344" i="157"/>
  <c r="F222" i="167"/>
  <c r="W99" i="167"/>
  <c r="F545" i="167"/>
  <c r="R265" i="169"/>
  <c r="R423" i="171"/>
  <c r="J93" i="164"/>
  <c r="K117" i="177"/>
  <c r="N166" i="167"/>
  <c r="F16" i="157"/>
  <c r="N171" i="169"/>
  <c r="C167" i="171"/>
  <c r="O598" i="169"/>
  <c r="N443" i="167"/>
  <c r="K545" i="157"/>
  <c r="C343" i="157"/>
  <c r="F58" i="127"/>
  <c r="R191" i="171"/>
  <c r="C90" i="166"/>
  <c r="C98" i="167"/>
  <c r="V149" i="157"/>
  <c r="B242" i="166"/>
  <c r="C66" i="173"/>
  <c r="B93" i="157"/>
  <c r="F20" i="127"/>
  <c r="B16" i="167"/>
  <c r="S398" i="157"/>
  <c r="E31" i="170"/>
  <c r="F95" i="170"/>
  <c r="J491" i="169"/>
  <c r="F266" i="177"/>
  <c r="G215" i="157"/>
  <c r="G36" i="150"/>
  <c r="V49" i="167"/>
  <c r="B149" i="169"/>
  <c r="L38" i="168"/>
  <c r="G99" i="167"/>
  <c r="K72" i="166"/>
  <c r="J392" i="166"/>
  <c r="W94" i="169"/>
  <c r="B215" i="157"/>
  <c r="O591" i="157"/>
  <c r="G86" i="156"/>
  <c r="W69" i="167"/>
  <c r="L102" i="156"/>
  <c r="S548" i="157"/>
  <c r="G472" i="157"/>
  <c r="S267" i="157"/>
  <c r="S474" i="157"/>
  <c r="F24" i="166"/>
  <c r="J17" i="167"/>
  <c r="N520" i="157"/>
  <c r="K102" i="170"/>
  <c r="K391" i="167"/>
  <c r="F599" i="167"/>
  <c r="W98" i="166"/>
  <c r="F594" i="167"/>
  <c r="N192" i="157"/>
  <c r="J93" i="169"/>
  <c r="C416" i="166"/>
  <c r="Q108" i="174"/>
  <c r="G42" i="157"/>
  <c r="G373" i="166"/>
  <c r="G440" i="166"/>
  <c r="C272" i="169"/>
  <c r="N468" i="167"/>
  <c r="O116" i="167"/>
  <c r="O296" i="169"/>
  <c r="B596" i="157"/>
  <c r="W549" i="157"/>
  <c r="K497" i="157"/>
  <c r="B566" i="166"/>
  <c r="B190" i="166"/>
  <c r="O522" i="167"/>
  <c r="G50" i="174"/>
  <c r="J144" i="168"/>
  <c r="V322" i="173"/>
  <c r="I141" i="170"/>
  <c r="F422" i="157"/>
  <c r="C520" i="157"/>
  <c r="G119" i="167"/>
  <c r="L110" i="156"/>
  <c r="K142" i="157"/>
  <c r="N370" i="157"/>
  <c r="R173" i="173"/>
  <c r="C315" i="166"/>
  <c r="O196" i="171"/>
  <c r="B349" i="157"/>
  <c r="C474" i="166"/>
  <c r="E132" i="164"/>
  <c r="F598" i="166"/>
  <c r="F218" i="166"/>
  <c r="B247" i="181"/>
  <c r="E147" i="170"/>
  <c r="F124" i="164"/>
  <c r="K540" i="167"/>
  <c r="W74" i="171"/>
  <c r="O320" i="171"/>
  <c r="G20" i="167"/>
  <c r="B41" i="171"/>
  <c r="O145" i="157"/>
  <c r="S43" i="166"/>
  <c r="B571" i="173"/>
  <c r="R21" i="166"/>
  <c r="W396" i="169"/>
  <c r="I117" i="176"/>
  <c r="O322" i="157"/>
  <c r="V40" i="167"/>
  <c r="G272" i="169"/>
  <c r="F474" i="169"/>
  <c r="Q102" i="156"/>
  <c r="I72" i="164"/>
  <c r="J40" i="167"/>
  <c r="F522" i="157"/>
  <c r="F443" i="166"/>
  <c r="S265" i="157"/>
  <c r="F524" i="157"/>
  <c r="V419" i="173"/>
  <c r="E52" i="170"/>
  <c r="W169" i="157"/>
  <c r="F54" i="170"/>
  <c r="G447" i="171"/>
  <c r="C299" i="169"/>
  <c r="W493" i="157"/>
  <c r="C216" i="166"/>
  <c r="G41" i="181"/>
  <c r="K132" i="164"/>
  <c r="S321" i="157"/>
  <c r="R91" i="167"/>
  <c r="W544" i="167"/>
  <c r="J574" i="166"/>
  <c r="R493" i="169"/>
  <c r="AA74" i="156"/>
  <c r="S115" i="166"/>
  <c r="AA106" i="150"/>
  <c r="O217" i="169"/>
  <c r="S222" i="171"/>
  <c r="G141" i="150"/>
  <c r="G17" i="173"/>
  <c r="J86" i="176"/>
  <c r="N96" i="157"/>
  <c r="F72" i="168"/>
  <c r="K474" i="167"/>
  <c r="F90" i="164"/>
  <c r="V468" i="171"/>
  <c r="C345" i="166"/>
  <c r="C144" i="167"/>
  <c r="V55" i="150"/>
  <c r="W67" i="171"/>
  <c r="I105" i="164"/>
  <c r="B195" i="157"/>
  <c r="S69" i="171"/>
  <c r="K319" i="167"/>
  <c r="R97" i="157"/>
  <c r="V542" i="157"/>
  <c r="V65" i="150"/>
  <c r="V102" i="156"/>
  <c r="I48" i="168"/>
  <c r="C18" i="169"/>
  <c r="K15" i="176"/>
  <c r="W443" i="166"/>
  <c r="R424" i="167"/>
  <c r="G347" i="171"/>
  <c r="V166" i="157"/>
  <c r="G417" i="167"/>
  <c r="R443" i="166"/>
  <c r="J245" i="157"/>
  <c r="V540" i="166"/>
  <c r="L27" i="164"/>
  <c r="N494" i="167"/>
  <c r="B371" i="167"/>
  <c r="E47" i="172"/>
  <c r="C318" i="157"/>
  <c r="F396" i="167"/>
  <c r="B573" i="157"/>
  <c r="W415" i="166"/>
  <c r="G199" i="157"/>
  <c r="R270" i="167"/>
  <c r="V22" i="173"/>
  <c r="Q140" i="150"/>
  <c r="J267" i="166"/>
  <c r="F490" i="169"/>
  <c r="G94" i="166"/>
  <c r="G374" i="157"/>
  <c r="G119" i="166"/>
  <c r="E86" i="127"/>
  <c r="O447" i="171"/>
  <c r="C415" i="157"/>
  <c r="Q69" i="156"/>
  <c r="G492" i="169"/>
  <c r="O542" i="157"/>
  <c r="K33" i="168"/>
  <c r="N518" i="157"/>
  <c r="F126" i="172"/>
  <c r="N20" i="157"/>
  <c r="J224" i="171"/>
  <c r="F244" i="177"/>
  <c r="L73" i="150"/>
  <c r="J473" i="169"/>
  <c r="K223" i="167"/>
  <c r="S71" i="171"/>
  <c r="R195" i="157"/>
  <c r="J135" i="168"/>
  <c r="R565" i="167"/>
  <c r="G397" i="173"/>
  <c r="F598" i="157"/>
  <c r="G26" i="156"/>
  <c r="V517" i="166"/>
  <c r="V596" i="166"/>
  <c r="Q17" i="156"/>
  <c r="S165" i="166"/>
  <c r="B417" i="167"/>
  <c r="Q87" i="178"/>
  <c r="R469" i="171"/>
  <c r="F219" i="171"/>
  <c r="S242" i="171"/>
  <c r="B571" i="157"/>
  <c r="V396" i="166"/>
  <c r="R15" i="166"/>
  <c r="K242" i="167"/>
  <c r="S173" i="173"/>
  <c r="F120" i="166"/>
  <c r="L74" i="172"/>
  <c r="B420" i="166"/>
  <c r="F324" i="167"/>
  <c r="V87" i="156"/>
  <c r="S99" i="167"/>
  <c r="G46" i="150"/>
  <c r="V542" i="167"/>
  <c r="J146" i="171"/>
  <c r="J113" i="172"/>
  <c r="V47" i="156"/>
  <c r="W342" i="173"/>
  <c r="E77" i="168"/>
  <c r="S391" i="167"/>
  <c r="V119" i="167"/>
  <c r="W266" i="173"/>
  <c r="R319" i="166"/>
  <c r="F319" i="169"/>
  <c r="S267" i="169"/>
  <c r="W41" i="166"/>
  <c r="G395" i="166"/>
  <c r="G41" i="171"/>
  <c r="E142" i="170"/>
  <c r="W369" i="167"/>
  <c r="G145" i="156"/>
  <c r="B595" i="166"/>
  <c r="B444" i="177"/>
  <c r="J48" i="157"/>
  <c r="V443" i="166"/>
  <c r="K316" i="169"/>
  <c r="C73" i="166"/>
  <c r="B48" i="169"/>
  <c r="R423" i="166"/>
  <c r="F392" i="157"/>
  <c r="F293" i="167"/>
  <c r="G474" i="157"/>
  <c r="W598" i="157"/>
  <c r="F40" i="166"/>
  <c r="Q16" i="150"/>
  <c r="J541" i="166"/>
  <c r="W92" i="171"/>
  <c r="C223" i="166"/>
  <c r="C316" i="166"/>
  <c r="V91" i="173"/>
  <c r="V290" i="166"/>
  <c r="E122" i="172"/>
  <c r="C469" i="167"/>
  <c r="B118" i="171"/>
  <c r="V43" i="185"/>
  <c r="C116" i="167"/>
  <c r="J521" i="157"/>
  <c r="J392" i="171"/>
  <c r="S216" i="167"/>
  <c r="V8" i="156"/>
  <c r="B71" i="167"/>
  <c r="J422" i="166"/>
  <c r="W440" i="171"/>
  <c r="O321" i="166"/>
  <c r="F20" i="169"/>
  <c r="R373" i="157"/>
  <c r="N397" i="167"/>
  <c r="V391" i="169"/>
  <c r="N170" i="157"/>
  <c r="N22" i="166"/>
  <c r="C266" i="169"/>
  <c r="G196" i="167"/>
  <c r="G144" i="173"/>
  <c r="O220" i="166"/>
  <c r="O141" i="167"/>
  <c r="F518" i="169"/>
  <c r="K97" i="167"/>
  <c r="J144" i="176"/>
  <c r="C147" i="169"/>
  <c r="W144" i="157"/>
  <c r="V68" i="157"/>
  <c r="L105" i="150"/>
  <c r="G90" i="150"/>
  <c r="N119" i="167"/>
  <c r="F11" i="180"/>
  <c r="G141" i="166"/>
  <c r="S415" i="167"/>
  <c r="S297" i="167"/>
  <c r="C295" i="166"/>
  <c r="N318" i="167"/>
  <c r="W298" i="169"/>
  <c r="V145" i="157"/>
  <c r="E16" i="127"/>
  <c r="F96" i="157"/>
  <c r="O199" i="171"/>
  <c r="F524" i="167"/>
  <c r="K548" i="173"/>
  <c r="N49" i="166"/>
  <c r="I72" i="168"/>
  <c r="F499" i="166"/>
  <c r="K144" i="173"/>
  <c r="G47" i="150"/>
  <c r="W390" i="167"/>
  <c r="J106" i="164"/>
  <c r="V248" i="177"/>
  <c r="I92" i="164"/>
  <c r="V365" i="166"/>
  <c r="O593" i="166"/>
  <c r="G599" i="157"/>
  <c r="G166" i="166"/>
  <c r="L25" i="170"/>
  <c r="E134" i="176"/>
  <c r="O590" i="157"/>
  <c r="G72" i="166"/>
  <c r="G95" i="157"/>
  <c r="G296" i="171"/>
  <c r="J15" i="171"/>
  <c r="F45" i="127"/>
  <c r="F12" i="168"/>
  <c r="V56" i="150"/>
  <c r="I88" i="170"/>
  <c r="K372" i="166"/>
  <c r="G472" i="167"/>
  <c r="G172" i="166"/>
  <c r="I39" i="168"/>
  <c r="L118" i="176"/>
  <c r="E21" i="127"/>
  <c r="K136" i="170"/>
  <c r="G103" i="150"/>
  <c r="V396" i="167"/>
  <c r="O370" i="166"/>
  <c r="E70" i="164"/>
  <c r="AA113" i="174"/>
  <c r="O348" i="166"/>
  <c r="K140" i="169"/>
  <c r="J548" i="157"/>
  <c r="F26" i="170"/>
  <c r="C417" i="166"/>
  <c r="G598" i="157"/>
  <c r="V299" i="167"/>
  <c r="J197" i="157"/>
  <c r="B293" i="167"/>
  <c r="I24" i="168"/>
  <c r="O469" i="169"/>
  <c r="G497" i="169"/>
  <c r="O65" i="157"/>
  <c r="C23" i="157"/>
  <c r="E84" i="164"/>
  <c r="N221" i="157"/>
  <c r="J492" i="157"/>
  <c r="F465" i="166"/>
  <c r="J68" i="167"/>
  <c r="S144" i="173"/>
  <c r="F46" i="167"/>
  <c r="F498" i="167"/>
  <c r="B573" i="173"/>
  <c r="I26" i="164"/>
  <c r="V198" i="171"/>
  <c r="B571" i="169"/>
  <c r="B218" i="157"/>
  <c r="W140" i="177"/>
  <c r="C419" i="157"/>
  <c r="K170" i="157"/>
  <c r="G71" i="156"/>
  <c r="F390" i="173"/>
  <c r="V294" i="157"/>
  <c r="J215" i="169"/>
  <c r="V472" i="181"/>
  <c r="O218" i="169"/>
  <c r="K63" i="168"/>
  <c r="O344" i="166"/>
  <c r="W473" i="169"/>
  <c r="B496" i="167"/>
  <c r="K69" i="166"/>
  <c r="C165" i="157"/>
  <c r="C298" i="169"/>
  <c r="N268" i="166"/>
  <c r="E70" i="176"/>
  <c r="S96" i="171"/>
  <c r="V215" i="171"/>
  <c r="F446" i="169"/>
  <c r="R548" i="169"/>
  <c r="J74" i="157"/>
  <c r="R494" i="169"/>
  <c r="K103" i="164"/>
  <c r="S65" i="171"/>
  <c r="J36" i="168"/>
  <c r="J194" i="157"/>
  <c r="AA35" i="156"/>
  <c r="R442" i="157"/>
  <c r="V68" i="150"/>
  <c r="K521" i="171"/>
  <c r="F346" i="169"/>
  <c r="G499" i="157"/>
  <c r="K7" i="176"/>
  <c r="E82" i="127"/>
  <c r="F369" i="169"/>
  <c r="F445" i="166"/>
  <c r="F492" i="157"/>
  <c r="K44" i="171"/>
  <c r="W320" i="167"/>
  <c r="J88" i="170"/>
  <c r="K125" i="172"/>
  <c r="W171" i="167"/>
  <c r="K74" i="157"/>
  <c r="W395" i="157"/>
  <c r="N197" i="167"/>
  <c r="Q104" i="174"/>
  <c r="F292" i="169"/>
  <c r="B372" i="167"/>
  <c r="F69" i="169"/>
  <c r="W147" i="157"/>
  <c r="K295" i="169"/>
  <c r="J142" i="157"/>
  <c r="F19" i="177"/>
  <c r="K96" i="166"/>
  <c r="C45" i="166"/>
  <c r="C548" i="166"/>
  <c r="K241" i="167"/>
  <c r="W494" i="157"/>
  <c r="I148" i="164"/>
  <c r="O521" i="166"/>
  <c r="E74" i="180"/>
  <c r="O494" i="171"/>
  <c r="N224" i="173"/>
  <c r="C93" i="166"/>
  <c r="J31" i="168"/>
  <c r="S516" i="167"/>
  <c r="R324" i="157"/>
  <c r="R93" i="157"/>
  <c r="F40" i="167"/>
  <c r="F15" i="157"/>
  <c r="E80" i="170"/>
  <c r="K217" i="173"/>
  <c r="G595" i="166"/>
  <c r="B48" i="166"/>
  <c r="F368" i="157"/>
  <c r="C373" i="173"/>
  <c r="J465" i="166"/>
  <c r="G215" i="173"/>
  <c r="K594" i="157"/>
  <c r="V218" i="177"/>
  <c r="J9" i="164"/>
  <c r="I86" i="164"/>
  <c r="V371" i="171"/>
  <c r="J16" i="166"/>
  <c r="F38" i="127"/>
  <c r="N499" i="171"/>
  <c r="E50" i="127"/>
  <c r="R448" i="167"/>
  <c r="N545" i="169"/>
  <c r="N543" i="157"/>
  <c r="O397" i="157"/>
  <c r="S299" i="167"/>
  <c r="G542" i="169"/>
  <c r="S123" i="171"/>
  <c r="B446" i="157"/>
  <c r="I53" i="168"/>
  <c r="I98" i="172"/>
  <c r="R272" i="166"/>
  <c r="J497" i="173"/>
  <c r="C270" i="171"/>
  <c r="W240" i="167"/>
  <c r="L42" i="164"/>
  <c r="V124" i="173"/>
  <c r="B118" i="157"/>
  <c r="B143" i="167"/>
  <c r="I95" i="168"/>
  <c r="G107" i="150"/>
  <c r="J393" i="171"/>
  <c r="I26" i="170"/>
  <c r="V397" i="167"/>
  <c r="J492" i="167"/>
  <c r="W474" i="171"/>
  <c r="F49" i="157"/>
  <c r="R247" i="169"/>
  <c r="K296" i="167"/>
  <c r="V45" i="156"/>
  <c r="Q56" i="156"/>
  <c r="K64" i="170"/>
  <c r="J394" i="166"/>
  <c r="G190" i="166"/>
  <c r="B170" i="166"/>
  <c r="E45" i="176"/>
  <c r="O194" i="169"/>
  <c r="N49" i="157"/>
  <c r="G74" i="167"/>
  <c r="L132" i="170"/>
  <c r="V272" i="167"/>
  <c r="I39" i="172"/>
  <c r="V35" i="156"/>
  <c r="O44" i="166"/>
  <c r="R74" i="157"/>
  <c r="S269" i="169"/>
  <c r="J218" i="173"/>
  <c r="Q49" i="156"/>
  <c r="G522" i="169"/>
  <c r="J294" i="157"/>
  <c r="J51" i="176"/>
  <c r="B445" i="157"/>
  <c r="V498" i="157"/>
  <c r="S522" i="167"/>
  <c r="R220" i="157"/>
  <c r="L91" i="156"/>
  <c r="K54" i="170"/>
  <c r="F20" i="168"/>
  <c r="O365" i="167"/>
  <c r="K324" i="166"/>
  <c r="R215" i="173"/>
  <c r="K42" i="157"/>
  <c r="J110" i="164"/>
  <c r="K103" i="168"/>
  <c r="L57" i="164"/>
  <c r="J56" i="168"/>
  <c r="K221" i="157"/>
  <c r="V598" i="169"/>
  <c r="R247" i="167"/>
  <c r="F123" i="166"/>
  <c r="V167" i="166"/>
  <c r="F441" i="177"/>
  <c r="K321" i="169"/>
  <c r="S16" i="167"/>
  <c r="R192" i="166"/>
  <c r="F44" i="176"/>
  <c r="W118" i="167"/>
  <c r="S173" i="166"/>
  <c r="S316" i="167"/>
  <c r="L147" i="164"/>
  <c r="V298" i="167"/>
  <c r="O142" i="173"/>
  <c r="V94" i="156"/>
  <c r="N249" i="169"/>
  <c r="Q127" i="178"/>
  <c r="K114" i="176"/>
  <c r="K244" i="166"/>
  <c r="G541" i="157"/>
  <c r="V341" i="166"/>
  <c r="R115" i="157"/>
  <c r="C199" i="157"/>
  <c r="K23" i="171"/>
  <c r="L131" i="150"/>
  <c r="V171" i="169"/>
  <c r="C165" i="169"/>
  <c r="S543" i="166"/>
  <c r="L68" i="150"/>
  <c r="I60" i="168"/>
  <c r="B196" i="173"/>
  <c r="N72" i="167"/>
  <c r="I110" i="164"/>
  <c r="V244" i="171"/>
  <c r="O441" i="167"/>
  <c r="N415" i="167"/>
  <c r="V74" i="167"/>
  <c r="R324" i="167"/>
  <c r="J243" i="166"/>
  <c r="O390" i="157"/>
  <c r="G73" i="157"/>
  <c r="G140" i="157"/>
  <c r="E78" i="127"/>
  <c r="G373" i="157"/>
  <c r="J343" i="171"/>
  <c r="F544" i="169"/>
  <c r="N16" i="169"/>
  <c r="O499" i="166"/>
  <c r="O99" i="169"/>
  <c r="O21" i="167"/>
  <c r="G266" i="157"/>
  <c r="S141" i="157"/>
  <c r="S243" i="167"/>
  <c r="V465" i="166"/>
  <c r="N515" i="166"/>
  <c r="O493" i="166"/>
  <c r="K596" i="157"/>
  <c r="F546" i="157"/>
  <c r="V145" i="171"/>
  <c r="W215" i="169"/>
  <c r="J45" i="157"/>
  <c r="F592" i="157"/>
  <c r="S449" i="169"/>
  <c r="C67" i="173"/>
  <c r="S23" i="157"/>
  <c r="R91" i="166"/>
  <c r="R465" i="157"/>
  <c r="B340" i="166"/>
  <c r="K545" i="167"/>
  <c r="S19" i="167"/>
  <c r="S298" i="157"/>
  <c r="J21" i="181"/>
  <c r="AA16" i="150"/>
  <c r="K419" i="171"/>
  <c r="G72" i="167"/>
  <c r="B47" i="173"/>
  <c r="O472" i="157"/>
  <c r="E9" i="176"/>
  <c r="N222" i="173"/>
  <c r="F135" i="168"/>
  <c r="G109" i="156"/>
  <c r="N366" i="157"/>
  <c r="V472" i="167"/>
  <c r="B398" i="173"/>
  <c r="V466" i="167"/>
  <c r="K190" i="166"/>
  <c r="E85" i="127"/>
  <c r="S290" i="166"/>
  <c r="B546" i="169"/>
  <c r="F108" i="168"/>
  <c r="B347" i="167"/>
  <c r="F221" i="157"/>
  <c r="J72" i="169"/>
  <c r="F473" i="166"/>
  <c r="G67" i="171"/>
  <c r="J492" i="166"/>
  <c r="J268" i="166"/>
  <c r="L142" i="156"/>
  <c r="F396" i="173"/>
  <c r="J120" i="168"/>
  <c r="O474" i="171"/>
  <c r="K421" i="166"/>
  <c r="J517" i="173"/>
  <c r="V140" i="166"/>
  <c r="K497" i="167"/>
  <c r="C271" i="166"/>
  <c r="O221" i="171"/>
  <c r="E108" i="164"/>
  <c r="R148" i="171"/>
  <c r="V445" i="157"/>
  <c r="J542" i="169"/>
  <c r="J246" i="157"/>
  <c r="V292" i="166"/>
  <c r="N599" i="166"/>
  <c r="K16" i="164"/>
  <c r="R390" i="167"/>
  <c r="N246" i="173"/>
  <c r="E35" i="164"/>
  <c r="C493" i="166"/>
  <c r="J220" i="171"/>
  <c r="V221" i="157"/>
  <c r="L124" i="170"/>
  <c r="E142" i="164"/>
  <c r="N115" i="166"/>
  <c r="J147" i="173"/>
  <c r="W295" i="167"/>
  <c r="R524" i="157"/>
  <c r="R45" i="166"/>
  <c r="C347" i="169"/>
  <c r="J84" i="164"/>
  <c r="C193" i="157"/>
  <c r="J399" i="169"/>
  <c r="F119" i="164"/>
  <c r="O546" i="166"/>
  <c r="N516" i="166"/>
  <c r="O493" i="157"/>
  <c r="R120" i="167"/>
  <c r="N369" i="157"/>
  <c r="E9" i="168"/>
  <c r="V126" i="156"/>
  <c r="F103" i="164"/>
  <c r="K268" i="157"/>
  <c r="F165" i="157"/>
  <c r="V34" i="150"/>
  <c r="O340" i="166"/>
  <c r="O148" i="173"/>
  <c r="G72" i="157"/>
  <c r="S270" i="167"/>
  <c r="O416" i="157"/>
  <c r="F345" i="157"/>
  <c r="B172" i="171"/>
  <c r="N242" i="171"/>
  <c r="V319" i="169"/>
  <c r="V20" i="173"/>
  <c r="G33" i="150"/>
  <c r="K245" i="169"/>
  <c r="C597" i="157"/>
  <c r="W99" i="173"/>
  <c r="W315" i="169"/>
  <c r="O490" i="157"/>
  <c r="J366" i="171"/>
  <c r="E62" i="170"/>
  <c r="J444" i="157"/>
  <c r="V117" i="157"/>
  <c r="V95" i="169"/>
  <c r="K99" i="167"/>
  <c r="G130" i="150"/>
  <c r="G498" i="167"/>
  <c r="I140" i="170"/>
  <c r="I87" i="164"/>
  <c r="O115" i="157"/>
  <c r="K274" i="169"/>
  <c r="F92" i="166"/>
  <c r="F48" i="157"/>
  <c r="E87" i="180"/>
  <c r="V517" i="157"/>
  <c r="B424" i="169"/>
  <c r="V549" i="167"/>
  <c r="S544" i="157"/>
  <c r="G147" i="166"/>
  <c r="C341" i="167"/>
  <c r="S21" i="169"/>
  <c r="E131" i="172"/>
  <c r="G249" i="166"/>
  <c r="E124" i="170"/>
  <c r="S272" i="167"/>
  <c r="L7" i="172"/>
  <c r="G26" i="150"/>
  <c r="R423" i="173"/>
  <c r="S194" i="171"/>
  <c r="J368" i="171"/>
  <c r="F291" i="167"/>
  <c r="L72" i="150"/>
  <c r="C69" i="167"/>
  <c r="G45" i="156"/>
  <c r="B491" i="166"/>
  <c r="F199" i="157"/>
  <c r="O116" i="171"/>
  <c r="C45" i="169"/>
  <c r="AA30" i="156"/>
  <c r="W323" i="166"/>
  <c r="G68" i="156"/>
  <c r="V571" i="169"/>
  <c r="S266" i="169"/>
  <c r="B292" i="157"/>
  <c r="N470" i="171"/>
  <c r="V543" i="166"/>
  <c r="G415" i="157"/>
  <c r="V95" i="166"/>
  <c r="J472" i="166"/>
  <c r="V40" i="166"/>
  <c r="O342" i="169"/>
  <c r="O394" i="157"/>
  <c r="J172" i="157"/>
  <c r="G245" i="166"/>
  <c r="S474" i="169"/>
  <c r="K598" i="169"/>
  <c r="F595" i="173"/>
  <c r="I47" i="170"/>
  <c r="K130" i="170"/>
  <c r="B422" i="166"/>
  <c r="G24" i="171"/>
  <c r="N99" i="166"/>
  <c r="C242" i="169"/>
  <c r="N424" i="167"/>
  <c r="F138" i="168"/>
  <c r="F290" i="171"/>
  <c r="V424" i="157"/>
  <c r="G446" i="173"/>
  <c r="C391" i="169"/>
  <c r="C116" i="173"/>
  <c r="B190" i="171"/>
  <c r="R265" i="173"/>
  <c r="W43" i="169"/>
  <c r="R448" i="157"/>
  <c r="B174" i="166"/>
  <c r="I84" i="168"/>
  <c r="E105" i="172"/>
  <c r="V366" i="166"/>
  <c r="J96" i="166"/>
  <c r="C549" i="167"/>
  <c r="G22" i="157"/>
  <c r="O169" i="157"/>
  <c r="K61" i="170"/>
  <c r="AA144" i="150"/>
  <c r="J105" i="172"/>
  <c r="V44" i="166"/>
  <c r="F519" i="166"/>
  <c r="V240" i="157"/>
  <c r="V47" i="166"/>
  <c r="O48" i="167"/>
  <c r="J274" i="171"/>
  <c r="R49" i="177"/>
  <c r="S367" i="177"/>
  <c r="V36" i="156"/>
  <c r="V93" i="150"/>
  <c r="W491" i="157"/>
  <c r="R195" i="166"/>
  <c r="C267" i="167"/>
  <c r="B492" i="166"/>
  <c r="J494" i="157"/>
  <c r="S492" i="157"/>
  <c r="N495" i="167"/>
  <c r="C20" i="167"/>
  <c r="F10" i="164"/>
  <c r="F520" i="169"/>
  <c r="C445" i="167"/>
  <c r="R169" i="166"/>
  <c r="S496" i="157"/>
  <c r="K119" i="164"/>
  <c r="O322" i="173"/>
  <c r="Q11" i="156"/>
  <c r="O441" i="166"/>
  <c r="G143" i="157"/>
  <c r="W193" i="171"/>
  <c r="E54" i="127"/>
  <c r="G540" i="166"/>
  <c r="C149" i="157"/>
  <c r="R44" i="169"/>
  <c r="G571" i="171"/>
  <c r="V392" i="171"/>
  <c r="C590" i="167"/>
  <c r="F94" i="157"/>
  <c r="S15" i="171"/>
  <c r="J67" i="172"/>
  <c r="W217" i="157"/>
  <c r="V26" i="156"/>
  <c r="K145" i="164"/>
  <c r="J492" i="169"/>
  <c r="C193" i="167"/>
  <c r="R569" i="157"/>
  <c r="R596" i="167"/>
  <c r="J44" i="167"/>
  <c r="O117" i="166"/>
  <c r="J24" i="166"/>
  <c r="O47" i="157"/>
  <c r="S341" i="166"/>
  <c r="Q37" i="150"/>
  <c r="AA37" i="156"/>
  <c r="V565" i="166"/>
  <c r="R474" i="167"/>
  <c r="C497" i="171"/>
  <c r="F22" i="157"/>
  <c r="AA8" i="156"/>
  <c r="S519" i="167"/>
  <c r="J296" i="181"/>
  <c r="C24" i="171"/>
  <c r="V67" i="166"/>
  <c r="L18" i="150"/>
  <c r="B368" i="169"/>
  <c r="I133" i="172"/>
  <c r="F448" i="157"/>
  <c r="G165" i="167"/>
  <c r="G395" i="157"/>
  <c r="B271" i="173"/>
  <c r="W297" i="157"/>
  <c r="S341" i="169"/>
  <c r="K140" i="168"/>
  <c r="O124" i="166"/>
  <c r="R366" i="167"/>
  <c r="V26" i="150"/>
  <c r="B44" i="169"/>
  <c r="B91" i="167"/>
  <c r="K38" i="168"/>
  <c r="V274" i="157"/>
  <c r="C349" i="157"/>
  <c r="Q67" i="150"/>
  <c r="F74" i="170"/>
  <c r="N194" i="166"/>
  <c r="F248" i="166"/>
  <c r="E109" i="176"/>
  <c r="S145" i="171"/>
  <c r="S223" i="157"/>
  <c r="J104" i="164"/>
  <c r="W544" i="169"/>
  <c r="E17" i="127"/>
  <c r="L50" i="150"/>
  <c r="E115" i="168"/>
  <c r="O266" i="166"/>
  <c r="F270" i="166"/>
  <c r="J26" i="164"/>
  <c r="S349" i="157"/>
  <c r="J140" i="173"/>
  <c r="J221" i="157"/>
  <c r="J94" i="172"/>
  <c r="F319" i="157"/>
  <c r="G142" i="169"/>
  <c r="O570" i="171"/>
  <c r="W140" i="167"/>
  <c r="E21" i="176"/>
  <c r="S67" i="169"/>
  <c r="R69" i="157"/>
  <c r="S466" i="181"/>
  <c r="J20" i="173"/>
  <c r="G599" i="169"/>
  <c r="W169" i="167"/>
  <c r="AA129" i="156"/>
  <c r="E79" i="127"/>
  <c r="J173" i="167"/>
  <c r="F590" i="166"/>
  <c r="W69" i="166"/>
  <c r="B294" i="171"/>
  <c r="W291" i="167"/>
  <c r="E44" i="127"/>
  <c r="O245" i="166"/>
  <c r="N547" i="157"/>
  <c r="F220" i="167"/>
  <c r="J518" i="157"/>
  <c r="J93" i="157"/>
  <c r="S291" i="167"/>
  <c r="J117" i="167"/>
  <c r="L108" i="170"/>
  <c r="W319" i="167"/>
  <c r="B218" i="166"/>
  <c r="C141" i="173"/>
  <c r="Q9" i="156"/>
  <c r="B448" i="157"/>
  <c r="I131" i="164"/>
  <c r="K16" i="166"/>
  <c r="G273" i="157"/>
  <c r="I35" i="170"/>
  <c r="W496" i="167"/>
  <c r="J41" i="180"/>
  <c r="N145" i="173"/>
  <c r="V215" i="166"/>
  <c r="C369" i="166"/>
  <c r="I130" i="164"/>
  <c r="N271" i="166"/>
  <c r="C243" i="169"/>
  <c r="O448" i="166"/>
  <c r="K142" i="170"/>
  <c r="N215" i="169"/>
  <c r="Q125" i="156"/>
  <c r="K109" i="164"/>
  <c r="G340" i="169"/>
  <c r="J20" i="169"/>
  <c r="F24" i="167"/>
  <c r="W97" i="169"/>
  <c r="N598" i="167"/>
  <c r="K318" i="166"/>
  <c r="R97" i="169"/>
  <c r="R515" i="169"/>
  <c r="K119" i="167"/>
  <c r="V495" i="173"/>
  <c r="K172" i="157"/>
  <c r="S473" i="173"/>
  <c r="G544" i="166"/>
  <c r="J30" i="172"/>
  <c r="R598" i="171"/>
  <c r="K94" i="157"/>
  <c r="J49" i="169"/>
  <c r="G195" i="167"/>
  <c r="I55" i="168"/>
  <c r="S118" i="167"/>
  <c r="S120" i="169"/>
  <c r="J63" i="168"/>
  <c r="S66" i="157"/>
  <c r="S565" i="167"/>
  <c r="E93" i="168"/>
  <c r="K449" i="157"/>
  <c r="O99" i="166"/>
  <c r="K243" i="169"/>
  <c r="C418" i="166"/>
  <c r="G491" i="157"/>
  <c r="J320" i="157"/>
  <c r="O123" i="167"/>
  <c r="W418" i="157"/>
  <c r="W216" i="166"/>
  <c r="C298" i="157"/>
  <c r="G149" i="171"/>
  <c r="K22" i="169"/>
  <c r="J570" i="173"/>
  <c r="K240" i="167"/>
  <c r="F84" i="168"/>
  <c r="F78" i="164"/>
  <c r="J7" i="172"/>
  <c r="J14" i="172"/>
  <c r="B447" i="171"/>
  <c r="W340" i="167"/>
  <c r="G419" i="177"/>
  <c r="F20" i="157"/>
  <c r="J423" i="171"/>
  <c r="R449" i="166"/>
  <c r="W473" i="166"/>
  <c r="K22" i="168"/>
  <c r="S194" i="166"/>
  <c r="G465" i="171"/>
  <c r="F269" i="167"/>
  <c r="C573" i="167"/>
  <c r="C217" i="171"/>
  <c r="V593" i="169"/>
  <c r="V24" i="177"/>
  <c r="N496" i="167"/>
  <c r="K166" i="166"/>
  <c r="I104" i="176"/>
  <c r="C98" i="157"/>
  <c r="W441" i="157"/>
  <c r="E63" i="127"/>
  <c r="K572" i="166"/>
  <c r="J115" i="172"/>
  <c r="W565" i="157"/>
  <c r="F16" i="176"/>
  <c r="F97" i="166"/>
  <c r="C243" i="157"/>
  <c r="O216" i="169"/>
  <c r="F243" i="157"/>
  <c r="E109" i="172"/>
  <c r="AA30" i="150"/>
  <c r="J137" i="172"/>
  <c r="F419" i="157"/>
  <c r="W344" i="169"/>
  <c r="F440" i="157"/>
  <c r="C22" i="167"/>
  <c r="O270" i="166"/>
  <c r="J115" i="167"/>
  <c r="L83" i="170"/>
  <c r="O49" i="157"/>
  <c r="O119" i="166"/>
  <c r="J6" i="172"/>
  <c r="G321" i="169"/>
  <c r="J41" i="168"/>
  <c r="G128" i="156"/>
  <c r="W344" i="167"/>
  <c r="V349" i="167"/>
  <c r="F273" i="167"/>
  <c r="J105" i="164"/>
  <c r="G568" i="167"/>
  <c r="C66" i="171"/>
  <c r="J373" i="171"/>
  <c r="J398" i="166"/>
  <c r="C145" i="166"/>
  <c r="B392" i="171"/>
  <c r="S199" i="169"/>
  <c r="J291" i="157"/>
  <c r="N292" i="169"/>
  <c r="B43" i="171"/>
  <c r="N467" i="157"/>
  <c r="O292" i="157"/>
  <c r="G112" i="150"/>
  <c r="V195" i="157"/>
  <c r="C271" i="177"/>
  <c r="J391" i="157"/>
  <c r="R272" i="169"/>
  <c r="N470" i="157"/>
  <c r="O98" i="157"/>
  <c r="C93" i="169"/>
  <c r="J139" i="164"/>
  <c r="N67" i="157"/>
  <c r="O496" i="157"/>
  <c r="O247" i="171"/>
  <c r="G569" i="157"/>
  <c r="AA145" i="156"/>
  <c r="I55" i="164"/>
  <c r="V573" i="169"/>
  <c r="O121" i="167"/>
  <c r="C396" i="167"/>
  <c r="J169" i="169"/>
  <c r="K223" i="171"/>
  <c r="W597" i="167"/>
  <c r="L46" i="156"/>
  <c r="W467" i="166"/>
  <c r="R392" i="167"/>
  <c r="C541" i="166"/>
  <c r="C315" i="169"/>
  <c r="V97" i="167"/>
  <c r="C347" i="167"/>
  <c r="R440" i="157"/>
  <c r="S124" i="157"/>
  <c r="S519" i="157"/>
  <c r="S143" i="157"/>
  <c r="G316" i="157"/>
  <c r="F541" i="157"/>
  <c r="B570" i="157"/>
  <c r="K524" i="173"/>
  <c r="J342" i="169"/>
  <c r="V274" i="169"/>
  <c r="B419" i="171"/>
  <c r="E16" i="164"/>
  <c r="V170" i="177"/>
  <c r="V322" i="167"/>
  <c r="AA18" i="174"/>
  <c r="K107" i="168"/>
  <c r="N141" i="166"/>
  <c r="B94" i="167"/>
  <c r="C19" i="177"/>
  <c r="O215" i="157"/>
  <c r="C596" i="157"/>
  <c r="K245" i="157"/>
  <c r="S291" i="169"/>
  <c r="G34" i="156"/>
  <c r="E14" i="172"/>
  <c r="E9" i="164"/>
  <c r="O422" i="173"/>
  <c r="V140" i="157"/>
  <c r="F46" i="164"/>
  <c r="C171" i="169"/>
  <c r="E51" i="168"/>
  <c r="G571" i="167"/>
  <c r="J16" i="157"/>
  <c r="C243" i="173"/>
  <c r="B471" i="166"/>
  <c r="C518" i="157"/>
  <c r="O24" i="173"/>
  <c r="J43" i="169"/>
  <c r="I148" i="170"/>
  <c r="K269" i="169"/>
  <c r="I149" i="170"/>
  <c r="Q7" i="150"/>
  <c r="G372" i="166"/>
  <c r="S48" i="169"/>
  <c r="F141" i="164"/>
  <c r="K241" i="169"/>
  <c r="F34" i="170"/>
  <c r="O95" i="167"/>
  <c r="S442" i="167"/>
  <c r="V72" i="171"/>
  <c r="O399" i="166"/>
  <c r="I118" i="164"/>
  <c r="R571" i="167"/>
  <c r="Q90" i="150"/>
  <c r="N269" i="171"/>
  <c r="K394" i="169"/>
  <c r="C166" i="169"/>
  <c r="G116" i="171"/>
  <c r="O523" i="157"/>
  <c r="O518" i="157"/>
  <c r="F274" i="166"/>
  <c r="F546" i="173"/>
  <c r="J77" i="168"/>
  <c r="B246" i="167"/>
  <c r="L50" i="174"/>
  <c r="Q110" i="156"/>
  <c r="W440" i="157"/>
  <c r="F74" i="157"/>
  <c r="F80" i="127"/>
  <c r="R299" i="169"/>
  <c r="S244" i="177"/>
  <c r="O295" i="166"/>
  <c r="I69" i="170"/>
  <c r="J94" i="171"/>
  <c r="C444" i="169"/>
  <c r="R315" i="167"/>
  <c r="J59" i="164"/>
  <c r="I112" i="164"/>
  <c r="I54" i="172"/>
  <c r="J171" i="157"/>
  <c r="G22" i="169"/>
  <c r="V146" i="167"/>
  <c r="L50" i="170"/>
  <c r="W244" i="166"/>
  <c r="S193" i="177"/>
  <c r="S423" i="173"/>
  <c r="J119" i="164"/>
  <c r="G43" i="157"/>
  <c r="F294" i="157"/>
  <c r="O467" i="166"/>
  <c r="F368" i="169"/>
  <c r="S243" i="173"/>
  <c r="C215" i="173"/>
  <c r="V33" i="150"/>
  <c r="S223" i="166"/>
  <c r="F318" i="166"/>
  <c r="N491" i="171"/>
  <c r="V51" i="174"/>
  <c r="O441" i="177"/>
  <c r="J245" i="169"/>
  <c r="N70" i="171"/>
  <c r="V132" i="150"/>
  <c r="O197" i="173"/>
  <c r="E26" i="127"/>
  <c r="K70" i="167"/>
  <c r="I108" i="164"/>
  <c r="S445" i="166"/>
  <c r="O444" i="167"/>
  <c r="O565" i="167"/>
  <c r="K590" i="157"/>
  <c r="I146" i="164"/>
  <c r="C173" i="157"/>
  <c r="C444" i="157"/>
  <c r="L67" i="156"/>
  <c r="K317" i="166"/>
  <c r="G44" i="166"/>
  <c r="J523" i="169"/>
  <c r="F27" i="127"/>
  <c r="S93" i="157"/>
  <c r="R41" i="166"/>
  <c r="V45" i="166"/>
  <c r="S542" i="157"/>
  <c r="AA144" i="156"/>
  <c r="K6" i="176"/>
  <c r="W291" i="166"/>
  <c r="K91" i="176"/>
  <c r="W294" i="167"/>
  <c r="B145" i="157"/>
  <c r="R24" i="166"/>
  <c r="O348" i="167"/>
  <c r="J120" i="176"/>
  <c r="AA148" i="150"/>
  <c r="C92" i="167"/>
  <c r="K398" i="157"/>
  <c r="J93" i="168"/>
  <c r="V496" i="171"/>
  <c r="L31" i="168"/>
  <c r="J91" i="168"/>
  <c r="V167" i="169"/>
  <c r="R16" i="171"/>
  <c r="K343" i="167"/>
  <c r="S544" i="167"/>
  <c r="R398" i="171"/>
  <c r="L123" i="168"/>
  <c r="V48" i="150"/>
  <c r="Q130" i="156"/>
  <c r="E87" i="164"/>
  <c r="O17" i="157"/>
  <c r="W117" i="157"/>
  <c r="J242" i="157"/>
  <c r="K547" i="171"/>
  <c r="C544" i="167"/>
  <c r="O198" i="167"/>
  <c r="L100" i="164"/>
  <c r="C369" i="171"/>
  <c r="G597" i="166"/>
  <c r="I103" i="168"/>
  <c r="B169" i="167"/>
  <c r="V95" i="157"/>
  <c r="V115" i="173"/>
  <c r="W91" i="166"/>
  <c r="V540" i="169"/>
  <c r="W116" i="173"/>
  <c r="K593" i="157"/>
  <c r="W99" i="169"/>
  <c r="L61" i="170"/>
  <c r="L143" i="168"/>
  <c r="F144" i="167"/>
  <c r="C266" i="157"/>
  <c r="O199" i="167"/>
  <c r="C74" i="157"/>
  <c r="N93" i="157"/>
  <c r="F491" i="166"/>
  <c r="F85" i="127"/>
  <c r="O241" i="157"/>
  <c r="J78" i="170"/>
  <c r="J15" i="176"/>
  <c r="K14" i="164"/>
  <c r="J470" i="167"/>
  <c r="F521" i="173"/>
  <c r="C542" i="169"/>
  <c r="F222" i="157"/>
  <c r="I45" i="170"/>
  <c r="K55" i="164"/>
  <c r="J273" i="157"/>
  <c r="Q33" i="150"/>
  <c r="G215" i="166"/>
  <c r="O174" i="173"/>
  <c r="N523" i="166"/>
  <c r="V321" i="169"/>
  <c r="L144" i="168"/>
  <c r="S217" i="169"/>
  <c r="S248" i="169"/>
  <c r="V49" i="156"/>
  <c r="G468" i="157"/>
  <c r="N18" i="169"/>
  <c r="V142" i="150"/>
  <c r="C122" i="166"/>
  <c r="F547" i="166"/>
  <c r="J399" i="166"/>
  <c r="C190" i="157"/>
  <c r="V125" i="150"/>
  <c r="J148" i="167"/>
  <c r="C23" i="166"/>
  <c r="G293" i="169"/>
  <c r="C73" i="167"/>
  <c r="V144" i="150"/>
  <c r="K56" i="180"/>
  <c r="G366" i="157"/>
  <c r="E57" i="164"/>
  <c r="W270" i="167"/>
  <c r="F19" i="157"/>
  <c r="K90" i="171"/>
  <c r="W297" i="166"/>
  <c r="W473" i="171"/>
  <c r="J144" i="167"/>
  <c r="O494" i="167"/>
  <c r="F546" i="171"/>
  <c r="C15" i="166"/>
  <c r="I33" i="164"/>
  <c r="K323" i="171"/>
  <c r="F109" i="184"/>
  <c r="E86" i="168"/>
  <c r="S494" i="171"/>
  <c r="V70" i="166"/>
  <c r="J466" i="166"/>
  <c r="V19" i="157"/>
  <c r="R73" i="173"/>
  <c r="N173" i="167"/>
  <c r="C197" i="173"/>
  <c r="C390" i="173"/>
  <c r="F80" i="168"/>
  <c r="N469" i="169"/>
  <c r="L58" i="168"/>
  <c r="C23" i="177"/>
  <c r="E22" i="176"/>
  <c r="C295" i="173"/>
  <c r="I45" i="168"/>
  <c r="J498" i="166"/>
  <c r="R49" i="173"/>
  <c r="G216" i="167"/>
  <c r="R270" i="157"/>
  <c r="L118" i="164"/>
  <c r="J125" i="164"/>
  <c r="N24" i="167"/>
  <c r="G398" i="169"/>
  <c r="W447" i="157"/>
  <c r="B468" i="157"/>
  <c r="F472" i="166"/>
  <c r="I54" i="170"/>
  <c r="F13" i="168"/>
  <c r="B17" i="169"/>
  <c r="L104" i="150"/>
  <c r="R291" i="157"/>
  <c r="E30" i="164"/>
  <c r="F494" i="167"/>
  <c r="I27" i="164"/>
  <c r="L82" i="170"/>
  <c r="S65" i="169"/>
  <c r="O246" i="166"/>
  <c r="N144" i="157"/>
  <c r="W266" i="157"/>
  <c r="K195" i="166"/>
  <c r="V316" i="157"/>
  <c r="V569" i="166"/>
  <c r="G45" i="174"/>
  <c r="G8" i="150"/>
  <c r="S424" i="169"/>
  <c r="K267" i="166"/>
  <c r="F365" i="157"/>
  <c r="S395" i="166"/>
  <c r="C269" i="166"/>
  <c r="S342" i="157"/>
  <c r="C22" i="157"/>
  <c r="F215" i="171"/>
  <c r="J469" i="157"/>
  <c r="J60" i="170"/>
  <c r="W543" i="169"/>
  <c r="V121" i="166"/>
  <c r="C190" i="167"/>
  <c r="W519" i="169"/>
  <c r="N120" i="177"/>
  <c r="G294" i="171"/>
  <c r="R124" i="157"/>
  <c r="W422" i="157"/>
  <c r="J24" i="167"/>
  <c r="G417" i="166"/>
  <c r="AA121" i="150"/>
  <c r="W293" i="169"/>
  <c r="S393" i="167"/>
  <c r="J102" i="172"/>
  <c r="E123" i="164"/>
  <c r="L27" i="172"/>
  <c r="F91" i="168"/>
  <c r="V319" i="157"/>
  <c r="S118" i="157"/>
  <c r="V172" i="169"/>
  <c r="K394" i="166"/>
  <c r="K367" i="157"/>
  <c r="R65" i="171"/>
  <c r="F92" i="127"/>
  <c r="B493" i="167"/>
  <c r="C169" i="167"/>
  <c r="R520" i="157"/>
  <c r="O369" i="166"/>
  <c r="K98" i="167"/>
  <c r="F93" i="166"/>
  <c r="K522" i="169"/>
  <c r="W47" i="167"/>
  <c r="I100" i="164"/>
  <c r="K118" i="157"/>
  <c r="O398" i="166"/>
  <c r="B469" i="157"/>
  <c r="L23" i="164"/>
  <c r="G473" i="171"/>
  <c r="N70" i="167"/>
  <c r="B140" i="169"/>
  <c r="O67" i="169"/>
  <c r="R443" i="157"/>
  <c r="G322" i="157"/>
  <c r="C541" i="173"/>
  <c r="G345" i="169"/>
  <c r="S599" i="166"/>
  <c r="I66" i="164"/>
  <c r="C194" i="177"/>
  <c r="E99" i="127"/>
  <c r="I88" i="164"/>
  <c r="J274" i="166"/>
  <c r="C320" i="166"/>
  <c r="W345" i="167"/>
  <c r="AA66" i="156"/>
  <c r="V215" i="177"/>
  <c r="G11" i="156"/>
  <c r="S466" i="167"/>
  <c r="S92" i="169"/>
  <c r="F265" i="181"/>
  <c r="W120" i="177"/>
  <c r="K415" i="171"/>
  <c r="J71" i="173"/>
  <c r="O440" i="157"/>
  <c r="J495" i="166"/>
  <c r="R124" i="177"/>
  <c r="O291" i="173"/>
  <c r="N396" i="166"/>
  <c r="K369" i="171"/>
  <c r="N543" i="166"/>
  <c r="G91" i="171"/>
  <c r="F59" i="164"/>
  <c r="W595" i="157"/>
  <c r="S416" i="169"/>
  <c r="L35" i="168"/>
  <c r="W394" i="166"/>
  <c r="J96" i="167"/>
  <c r="B569" i="157"/>
  <c r="O167" i="166"/>
  <c r="S66" i="171"/>
  <c r="J37" i="168"/>
  <c r="J349" i="171"/>
  <c r="O241" i="166"/>
  <c r="S199" i="171"/>
  <c r="S247" i="167"/>
  <c r="R219" i="171"/>
  <c r="G469" i="157"/>
  <c r="G315" i="169"/>
  <c r="C415" i="166"/>
  <c r="K574" i="169"/>
  <c r="K119" i="169"/>
  <c r="F136" i="168"/>
  <c r="G94" i="156"/>
  <c r="F416" i="169"/>
  <c r="I123" i="168"/>
  <c r="C192" i="171"/>
  <c r="G92" i="156"/>
  <c r="J319" i="177"/>
  <c r="O245" i="167"/>
  <c r="C191" i="169"/>
  <c r="B270" i="167"/>
  <c r="F66" i="127"/>
  <c r="K9" i="168"/>
  <c r="N92" i="166"/>
  <c r="R166" i="167"/>
  <c r="L129" i="172"/>
  <c r="R174" i="167"/>
  <c r="J115" i="157"/>
  <c r="R243" i="166"/>
  <c r="S568" i="167"/>
  <c r="B245" i="169"/>
  <c r="N497" i="157"/>
  <c r="F298" i="166"/>
  <c r="W420" i="169"/>
  <c r="N269" i="167"/>
  <c r="E70" i="168"/>
  <c r="W20" i="166"/>
  <c r="N396" i="173"/>
  <c r="N219" i="171"/>
  <c r="G27" i="156"/>
  <c r="N122" i="166"/>
  <c r="L130" i="150"/>
  <c r="I66" i="172"/>
  <c r="J16" i="167"/>
  <c r="G56" i="150"/>
  <c r="J419" i="157"/>
  <c r="R17" i="167"/>
  <c r="F17" i="166"/>
  <c r="K592" i="166"/>
  <c r="C18" i="157"/>
  <c r="J519" i="173"/>
  <c r="E40" i="168"/>
  <c r="S396" i="167"/>
  <c r="J422" i="173"/>
  <c r="C496" i="166"/>
  <c r="J245" i="167"/>
  <c r="R222" i="157"/>
  <c r="F97" i="169"/>
  <c r="V23" i="173"/>
  <c r="O298" i="166"/>
  <c r="V218" i="171"/>
  <c r="Q104" i="150"/>
  <c r="AA90" i="156"/>
  <c r="N117" i="169"/>
  <c r="J368" i="173"/>
  <c r="N17" i="157"/>
  <c r="O92" i="157"/>
  <c r="N397" i="169"/>
  <c r="R17" i="157"/>
  <c r="R540" i="157"/>
  <c r="R40" i="169"/>
  <c r="W570" i="167"/>
  <c r="C122" i="171"/>
  <c r="J249" i="157"/>
  <c r="N542" i="169"/>
  <c r="B369" i="157"/>
  <c r="S465" i="166"/>
  <c r="N374" i="167"/>
  <c r="J222" i="169"/>
  <c r="O366" i="171"/>
  <c r="E45" i="168"/>
  <c r="J168" i="171"/>
  <c r="V347" i="169"/>
  <c r="J370" i="171"/>
  <c r="O21" i="157"/>
  <c r="S196" i="169"/>
  <c r="R421" i="169"/>
  <c r="J15" i="170"/>
  <c r="V72" i="150"/>
  <c r="C246" i="166"/>
  <c r="F78" i="127"/>
  <c r="O197" i="167"/>
  <c r="G132" i="156"/>
  <c r="F15" i="166"/>
  <c r="K449" i="167"/>
  <c r="E140" i="164"/>
  <c r="N448" i="166"/>
  <c r="I78" i="168"/>
  <c r="V199" i="157"/>
  <c r="O541" i="166"/>
  <c r="I86" i="168"/>
  <c r="F23" i="157"/>
  <c r="L149" i="164"/>
  <c r="W22" i="173"/>
  <c r="K344" i="167"/>
  <c r="C319" i="167"/>
  <c r="V415" i="169"/>
  <c r="J224" i="173"/>
  <c r="W522" i="167"/>
  <c r="J122" i="166"/>
  <c r="W567" i="157"/>
  <c r="O466" i="157"/>
  <c r="R299" i="157"/>
  <c r="N147" i="157"/>
  <c r="L138" i="168"/>
  <c r="B540" i="167"/>
  <c r="J368" i="167"/>
  <c r="N148" i="171"/>
  <c r="E37" i="168"/>
  <c r="N146" i="166"/>
  <c r="J547" i="157"/>
  <c r="G593" i="157"/>
  <c r="K68" i="157"/>
  <c r="C467" i="167"/>
  <c r="V105" i="150"/>
  <c r="G15" i="157"/>
  <c r="S71" i="169"/>
  <c r="W24" i="167"/>
  <c r="W492" i="167"/>
  <c r="K417" i="167"/>
  <c r="F392" i="173"/>
  <c r="N120" i="157"/>
  <c r="B547" i="166"/>
  <c r="R292" i="166"/>
  <c r="K397" i="166"/>
  <c r="J140" i="157"/>
  <c r="J45" i="164"/>
  <c r="F246" i="166"/>
  <c r="W399" i="167"/>
  <c r="Q144" i="150"/>
  <c r="K469" i="173"/>
  <c r="G419" i="167"/>
  <c r="R343" i="157"/>
  <c r="G73" i="156"/>
  <c r="F196" i="166"/>
  <c r="R192" i="157"/>
  <c r="J571" i="157"/>
  <c r="J143" i="166"/>
  <c r="K497" i="166"/>
  <c r="E61" i="170"/>
  <c r="K44" i="166"/>
  <c r="O590" i="167"/>
  <c r="F55" i="172"/>
  <c r="G249" i="169"/>
  <c r="N16" i="166"/>
  <c r="J128" i="168"/>
  <c r="R415" i="157"/>
  <c r="F92" i="173"/>
  <c r="O299" i="166"/>
  <c r="I40" i="164"/>
  <c r="G366" i="167"/>
  <c r="W18" i="166"/>
  <c r="J316" i="171"/>
  <c r="J520" i="173"/>
  <c r="G468" i="166"/>
  <c r="O193" i="167"/>
  <c r="O573" i="157"/>
  <c r="W144" i="167"/>
  <c r="C319" i="169"/>
  <c r="Q13" i="150"/>
  <c r="E76" i="168"/>
  <c r="G466" i="157"/>
  <c r="G566" i="157"/>
  <c r="Q111" i="150"/>
  <c r="B124" i="169"/>
  <c r="L143" i="156"/>
  <c r="L31" i="170"/>
  <c r="B120" i="166"/>
  <c r="W395" i="167"/>
  <c r="O265" i="166"/>
  <c r="V492" i="167"/>
  <c r="B499" i="173"/>
  <c r="F395" i="169"/>
  <c r="B173" i="166"/>
  <c r="K523" i="167"/>
  <c r="B165" i="167"/>
  <c r="R565" i="169"/>
  <c r="O317" i="169"/>
  <c r="F369" i="167"/>
  <c r="I55" i="172"/>
  <c r="O265" i="171"/>
  <c r="G129" i="156"/>
  <c r="G568" i="171"/>
  <c r="L66" i="156"/>
  <c r="S490" i="181"/>
  <c r="L94" i="164"/>
  <c r="N117" i="173"/>
  <c r="I93" i="168"/>
  <c r="F72" i="127"/>
  <c r="S115" i="167"/>
  <c r="J422" i="157"/>
  <c r="J115" i="166"/>
  <c r="R369" i="166"/>
  <c r="W546" i="167"/>
  <c r="G140" i="173"/>
  <c r="F244" i="157"/>
  <c r="F347" i="173"/>
  <c r="R371" i="157"/>
  <c r="C246" i="167"/>
  <c r="J466" i="157"/>
  <c r="J173" i="157"/>
  <c r="F493" i="166"/>
  <c r="C290" i="166"/>
  <c r="F345" i="166"/>
  <c r="B170" i="157"/>
  <c r="V349" i="157"/>
  <c r="W74" i="169"/>
  <c r="J321" i="167"/>
  <c r="L144" i="156"/>
  <c r="F146" i="168"/>
  <c r="G424" i="166"/>
  <c r="F19" i="127"/>
  <c r="K127" i="164"/>
  <c r="N268" i="169"/>
  <c r="J342" i="166"/>
  <c r="B322" i="169"/>
  <c r="G320" i="177"/>
  <c r="N518" i="166"/>
  <c r="V323" i="167"/>
  <c r="L114" i="172"/>
  <c r="E75" i="127"/>
  <c r="L149" i="156"/>
  <c r="J549" i="167"/>
  <c r="O523" i="166"/>
  <c r="J365" i="166"/>
  <c r="K121" i="164"/>
  <c r="L140" i="178"/>
  <c r="V294" i="166"/>
  <c r="N249" i="173"/>
  <c r="E89" i="127"/>
  <c r="V151" i="150"/>
  <c r="E32" i="164"/>
  <c r="C248" i="157"/>
  <c r="F372" i="169"/>
  <c r="AA104" i="174"/>
  <c r="O91" i="157"/>
  <c r="O445" i="166"/>
  <c r="K496" i="157"/>
  <c r="C599" i="157"/>
  <c r="J85" i="164"/>
  <c r="J349" i="157"/>
  <c r="G593" i="166"/>
  <c r="V396" i="157"/>
  <c r="G548" i="171"/>
  <c r="R240" i="157"/>
  <c r="K82" i="164"/>
  <c r="G348" i="167"/>
  <c r="C571" i="157"/>
  <c r="W569" i="157"/>
  <c r="K131" i="168"/>
  <c r="G76" i="168" l="1"/>
  <c r="G61" i="170"/>
  <c r="G140" i="164"/>
  <c r="G45" i="168"/>
  <c r="G70" i="168"/>
  <c r="G123" i="164"/>
  <c r="G86" i="168"/>
  <c r="G87" i="164"/>
  <c r="G51" i="168"/>
  <c r="G109" i="172"/>
  <c r="G93" i="168"/>
  <c r="G115" i="168"/>
  <c r="G109" i="176"/>
  <c r="G105" i="172"/>
  <c r="G124" i="170"/>
  <c r="G131" i="172"/>
  <c r="G87" i="180"/>
  <c r="G62" i="170"/>
  <c r="G142" i="164"/>
  <c r="G108" i="164"/>
  <c r="G80" i="170"/>
  <c r="G74" i="180"/>
  <c r="G84" i="164"/>
  <c r="G134" i="176"/>
  <c r="G122" i="172"/>
  <c r="G142" i="170"/>
  <c r="G77" i="168"/>
  <c r="G52" i="170"/>
  <c r="G147" i="170"/>
  <c r="G132" i="164"/>
  <c r="G31" i="170"/>
  <c r="G56" i="170"/>
  <c r="G136" i="170"/>
  <c r="G104" i="168"/>
  <c r="G44" i="170"/>
  <c r="G139" i="170"/>
  <c r="G104" i="164"/>
  <c r="G111" i="164"/>
  <c r="G138" i="170"/>
  <c r="G139" i="168"/>
  <c r="G89" i="164"/>
  <c r="G144" i="164"/>
  <c r="G56" i="168"/>
  <c r="G93" i="176"/>
  <c r="G129" i="176"/>
  <c r="G148" i="168"/>
  <c r="G90" i="170"/>
  <c r="G124" i="164"/>
  <c r="G126" i="164"/>
  <c r="G133" i="168"/>
  <c r="G94" i="168"/>
  <c r="G137" i="168"/>
  <c r="G109" i="164"/>
  <c r="G121" i="164"/>
  <c r="G53" i="170"/>
  <c r="G82" i="170"/>
  <c r="G127" i="170"/>
  <c r="G61" i="168"/>
  <c r="G97" i="170"/>
  <c r="G107" i="164"/>
  <c r="G91" i="164"/>
  <c r="G95" i="164"/>
  <c r="G136" i="168"/>
  <c r="G121" i="170"/>
  <c r="G76" i="170"/>
  <c r="G125" i="170"/>
  <c r="G64" i="168"/>
  <c r="G96" i="168"/>
  <c r="G93" i="172"/>
  <c r="G37" i="170"/>
  <c r="G87" i="168"/>
  <c r="G69" i="170"/>
  <c r="G121" i="168"/>
  <c r="G119" i="172"/>
  <c r="G138" i="164"/>
  <c r="G135" i="170"/>
  <c r="G88" i="164"/>
  <c r="G149" i="164"/>
  <c r="G136" i="164"/>
  <c r="G90" i="164"/>
  <c r="G63" i="168"/>
  <c r="G67" i="170"/>
  <c r="G130" i="172"/>
  <c r="G115" i="170"/>
  <c r="G98" i="164"/>
  <c r="G108" i="168"/>
  <c r="G127" i="168"/>
  <c r="G140" i="170"/>
  <c r="G44" i="168"/>
  <c r="G147" i="176"/>
  <c r="G93" i="180"/>
  <c r="G100" i="168"/>
  <c r="G126" i="170"/>
  <c r="G79" i="168"/>
  <c r="G128" i="164"/>
  <c r="G48" i="168"/>
  <c r="G125" i="168"/>
  <c r="G102" i="164"/>
  <c r="G102" i="176"/>
  <c r="G149" i="170"/>
  <c r="G115" i="164"/>
  <c r="G134" i="164"/>
  <c r="G97" i="164"/>
  <c r="G99" i="168"/>
  <c r="G141" i="164"/>
  <c r="G46" i="170"/>
  <c r="G60" i="170"/>
  <c r="G126" i="172"/>
  <c r="G78" i="176"/>
  <c r="G110" i="176"/>
  <c r="G39" i="170"/>
  <c r="G68" i="168"/>
  <c r="G59" i="170"/>
  <c r="G139" i="164"/>
  <c r="G80" i="168"/>
  <c r="G122" i="168"/>
  <c r="G145" i="176"/>
  <c r="G143" i="168"/>
  <c r="G92" i="168"/>
  <c r="G88" i="168"/>
  <c r="G73" i="188"/>
  <c r="G107" i="172"/>
  <c r="G124" i="176"/>
  <c r="G93" i="164"/>
  <c r="G117" i="168"/>
  <c r="G114" i="176"/>
  <c r="G118" i="170"/>
  <c r="G92" i="172"/>
  <c r="G137" i="164"/>
  <c r="G129" i="164"/>
  <c r="G36" i="170"/>
  <c r="G126" i="176"/>
  <c r="G118" i="180"/>
  <c r="G134" i="170"/>
  <c r="G118" i="164"/>
  <c r="G95" i="168"/>
  <c r="G126" i="168"/>
  <c r="G67" i="168"/>
  <c r="G127" i="176"/>
  <c r="G95" i="172"/>
  <c r="G94" i="170"/>
  <c r="G112" i="164"/>
  <c r="G33" i="170"/>
  <c r="G49" i="168"/>
  <c r="G89" i="168"/>
  <c r="G135" i="176"/>
  <c r="G118" i="168"/>
  <c r="G69" i="168"/>
  <c r="G147" i="168"/>
  <c r="G148" i="164"/>
  <c r="G92" i="164"/>
  <c r="G47" i="168"/>
  <c r="G78" i="170"/>
  <c r="G80" i="180"/>
  <c r="G134" i="168"/>
  <c r="G41" i="170"/>
  <c r="G99" i="170"/>
  <c r="G87" i="170"/>
  <c r="G147" i="164"/>
  <c r="G138" i="168"/>
  <c r="G147" i="184"/>
  <c r="G110" i="164"/>
  <c r="G88" i="180"/>
  <c r="G90" i="180"/>
  <c r="G42" i="170"/>
  <c r="G50" i="168"/>
  <c r="G113" i="170"/>
  <c r="G127" i="164"/>
  <c r="G120" i="172"/>
  <c r="G122" i="176"/>
  <c r="G57" i="168"/>
  <c r="G57" i="170"/>
  <c r="G148" i="170"/>
  <c r="G107" i="168"/>
  <c r="G99" i="172"/>
  <c r="G103" i="176"/>
  <c r="G101" i="168"/>
  <c r="G75" i="168"/>
  <c r="G133" i="170"/>
  <c r="G43" i="168"/>
  <c r="G132" i="170"/>
  <c r="G145" i="170"/>
  <c r="G90" i="172"/>
  <c r="G93" i="170"/>
  <c r="G123" i="172"/>
  <c r="G77" i="170"/>
  <c r="G102" i="172"/>
  <c r="G130" i="176"/>
  <c r="G127" i="172"/>
  <c r="G142" i="168"/>
  <c r="G48" i="170"/>
  <c r="G103" i="180"/>
  <c r="G89" i="170"/>
  <c r="G146" i="168"/>
  <c r="G119" i="170"/>
  <c r="G95" i="170"/>
  <c r="G96" i="170"/>
  <c r="G132" i="188"/>
  <c r="G137" i="170"/>
  <c r="G131" i="176"/>
  <c r="G141" i="180"/>
  <c r="G84" i="180"/>
  <c r="G42" i="168"/>
  <c r="G66" i="170"/>
  <c r="G146" i="176"/>
  <c r="G122" i="164"/>
  <c r="G60" i="168"/>
  <c r="G129" i="168"/>
  <c r="G100" i="164"/>
  <c r="G120" i="168"/>
  <c r="G96" i="172"/>
  <c r="G117" i="164"/>
  <c r="G135" i="168"/>
  <c r="G147" i="172"/>
  <c r="G135" i="180"/>
  <c r="G120" i="164"/>
  <c r="G110" i="168"/>
  <c r="G86" i="164"/>
  <c r="G103" i="164"/>
  <c r="G110" i="170"/>
  <c r="G55" i="168"/>
  <c r="G65" i="168"/>
  <c r="G113" i="164"/>
  <c r="G51" i="170"/>
  <c r="G131" i="164"/>
  <c r="G148" i="176"/>
  <c r="G52" i="168"/>
  <c r="G144" i="170"/>
  <c r="G66" i="168"/>
  <c r="G101" i="164"/>
  <c r="G83" i="176"/>
  <c r="G105" i="180"/>
  <c r="G123" i="170"/>
  <c r="G114" i="172"/>
  <c r="G142" i="172"/>
  <c r="G94" i="164"/>
  <c r="G123" i="176"/>
  <c r="G109" i="168"/>
  <c r="G88" i="170"/>
  <c r="G98" i="170"/>
  <c r="G88" i="172"/>
  <c r="G139" i="172"/>
  <c r="G132" i="168"/>
  <c r="G62" i="168"/>
  <c r="G73" i="168"/>
  <c r="G59" i="168"/>
  <c r="G135" i="172"/>
  <c r="G84" i="170"/>
  <c r="G111" i="172"/>
  <c r="G111" i="180"/>
  <c r="G145" i="164"/>
  <c r="G81" i="176"/>
  <c r="G38" i="170"/>
  <c r="G125" i="164"/>
  <c r="G143" i="164"/>
  <c r="G112" i="180"/>
  <c r="G83" i="172"/>
  <c r="G103" i="172"/>
  <c r="G114" i="164"/>
  <c r="G141" i="184"/>
  <c r="G149" i="172"/>
  <c r="G71" i="168"/>
  <c r="G124" i="168"/>
  <c r="G37" i="164"/>
  <c r="G116" i="164"/>
  <c r="G119" i="164"/>
  <c r="G46" i="168"/>
  <c r="G136" i="180"/>
  <c r="G64" i="170"/>
  <c r="G99" i="180"/>
  <c r="G132" i="172"/>
  <c r="G147" i="180"/>
  <c r="G54" i="168"/>
  <c r="G123" i="168"/>
  <c r="G144" i="168"/>
  <c r="G140" i="168"/>
  <c r="G75" i="170"/>
  <c r="G86" i="172"/>
  <c r="G142" i="180"/>
  <c r="G58" i="170"/>
  <c r="G98" i="168"/>
  <c r="G104" i="176"/>
  <c r="G111" i="176"/>
  <c r="G108" i="170"/>
  <c r="G55" i="170"/>
  <c r="G94" i="176"/>
  <c r="G146" i="164"/>
  <c r="G91" i="172"/>
  <c r="G105" i="176"/>
  <c r="G116" i="168"/>
  <c r="G138" i="184"/>
  <c r="G94" i="172"/>
  <c r="G117" i="172"/>
  <c r="G113" i="168"/>
  <c r="G74" i="168"/>
  <c r="G101" i="172"/>
  <c r="G103" i="168"/>
  <c r="G45" i="170"/>
  <c r="G96" i="164"/>
  <c r="G119" i="168"/>
  <c r="G137" i="172"/>
  <c r="G111" i="168"/>
  <c r="G112" i="170"/>
  <c r="G85" i="170"/>
  <c r="G84" i="168"/>
  <c r="G96" i="176"/>
  <c r="G141" i="168"/>
  <c r="G72" i="168"/>
  <c r="G126" i="184"/>
  <c r="G89" i="176"/>
  <c r="G107" i="184"/>
  <c r="G78" i="168"/>
  <c r="G121" i="172"/>
  <c r="G92" i="176"/>
  <c r="G115" i="176"/>
  <c r="G113" i="180"/>
  <c r="G60" i="184"/>
  <c r="G83" i="170"/>
  <c r="G128" i="168"/>
  <c r="G86" i="170"/>
  <c r="G136" i="172"/>
  <c r="G82" i="184"/>
  <c r="G72" i="180"/>
  <c r="G123" i="180"/>
  <c r="G90" i="176"/>
  <c r="G101" i="176"/>
  <c r="G136" i="184"/>
  <c r="G110" i="172"/>
  <c r="G102" i="168"/>
  <c r="G146" i="170"/>
  <c r="G68" i="170"/>
  <c r="G84" i="172"/>
  <c r="G85" i="172"/>
  <c r="G148" i="172"/>
  <c r="G83" i="168"/>
  <c r="G139" i="180"/>
  <c r="G97" i="184"/>
  <c r="G139" i="176"/>
  <c r="G90" i="168"/>
  <c r="G106" i="164"/>
  <c r="G116" i="172"/>
  <c r="G105" i="164"/>
  <c r="G117" i="180"/>
  <c r="G70" i="170"/>
  <c r="G140" i="180"/>
  <c r="G141" i="172"/>
  <c r="G106" i="170"/>
  <c r="G133" i="172"/>
  <c r="G105" i="170"/>
  <c r="G143" i="172"/>
  <c r="G107" i="176"/>
  <c r="G101" i="170"/>
  <c r="G49" i="170"/>
  <c r="G131" i="170"/>
  <c r="G118" i="176"/>
  <c r="G135" i="184"/>
  <c r="G104" i="170"/>
  <c r="G99" i="164"/>
  <c r="G103" i="170"/>
  <c r="G129" i="180"/>
  <c r="G59" i="184"/>
  <c r="G114" i="170"/>
  <c r="G81" i="180"/>
  <c r="G100" i="180"/>
  <c r="G87" i="172"/>
  <c r="G82" i="168"/>
  <c r="G35" i="170"/>
  <c r="G122" i="170"/>
  <c r="G79" i="170"/>
  <c r="G68" i="184"/>
  <c r="G106" i="168"/>
  <c r="G85" i="176"/>
  <c r="G112" i="168"/>
  <c r="G58" i="168"/>
  <c r="G81" i="170"/>
  <c r="G73" i="170"/>
  <c r="G108" i="172"/>
  <c r="G75" i="180"/>
  <c r="G91" i="188"/>
  <c r="G85" i="180"/>
  <c r="G122" i="180"/>
  <c r="G129" i="172"/>
  <c r="G149" i="168"/>
  <c r="G116" i="170"/>
  <c r="G54" i="170"/>
  <c r="G82" i="176"/>
  <c r="G128" i="176"/>
  <c r="G120" i="176"/>
  <c r="G58" i="184"/>
  <c r="G117" i="176"/>
  <c r="G135" i="164"/>
  <c r="G105" i="168"/>
  <c r="G95" i="180"/>
  <c r="G50" i="170"/>
  <c r="G100" i="176"/>
  <c r="G143" i="170"/>
  <c r="G144" i="172"/>
  <c r="G133" i="164"/>
  <c r="G100" i="172"/>
  <c r="G107" i="170"/>
  <c r="G87" i="176"/>
  <c r="G47" i="170"/>
  <c r="G112" i="176"/>
  <c r="G118" i="172"/>
  <c r="G144" i="176"/>
  <c r="G85" i="164"/>
  <c r="G98" i="172"/>
  <c r="G146" i="172"/>
  <c r="G131" i="168"/>
  <c r="G102" i="170"/>
  <c r="G141" i="188"/>
  <c r="G63" i="170"/>
  <c r="G84" i="188"/>
  <c r="G116" i="180"/>
  <c r="G57" i="184"/>
  <c r="G141" i="176"/>
  <c r="G114" i="168"/>
  <c r="G128" i="170"/>
  <c r="G114" i="180"/>
  <c r="G145" i="172"/>
  <c r="G117" i="170"/>
  <c r="G132" i="180"/>
  <c r="G109" i="170"/>
  <c r="G100" i="170"/>
  <c r="G146" i="180"/>
  <c r="G124" i="184"/>
  <c r="G84" i="184"/>
  <c r="G125" i="180"/>
  <c r="G131" i="180"/>
  <c r="G138" i="176"/>
  <c r="G90" i="184"/>
  <c r="G124" i="172"/>
  <c r="G120" i="170"/>
  <c r="G73" i="184"/>
  <c r="G34" i="170"/>
  <c r="G127" i="184"/>
  <c r="G137" i="176"/>
  <c r="G132" i="184"/>
  <c r="G127" i="180"/>
  <c r="G81" i="168"/>
  <c r="G143" i="180"/>
  <c r="G106" i="176"/>
  <c r="G86" i="184"/>
  <c r="G97" i="168"/>
  <c r="G146" i="184"/>
  <c r="G108" i="176"/>
  <c r="G132" i="176"/>
  <c r="G104" i="172"/>
  <c r="G116" i="176"/>
  <c r="G65" i="170"/>
  <c r="G32" i="170"/>
  <c r="G130" i="164"/>
  <c r="G74" i="170"/>
  <c r="G98" i="176"/>
  <c r="G112" i="172"/>
  <c r="G91" i="168"/>
  <c r="G114" i="184"/>
  <c r="G136" i="176"/>
  <c r="G145" i="180"/>
  <c r="G83" i="180"/>
  <c r="G105" i="184"/>
  <c r="G92" i="170"/>
  <c r="G103" i="184"/>
  <c r="G113" i="172"/>
  <c r="G134" i="172"/>
  <c r="G111" i="170"/>
  <c r="G99" i="176"/>
  <c r="G134" i="180"/>
  <c r="G125" i="172"/>
  <c r="G97" i="172"/>
  <c r="G128" i="172"/>
  <c r="G130" i="170"/>
  <c r="G149" i="176"/>
  <c r="G115" i="180"/>
  <c r="G114" i="188"/>
  <c r="G144" i="180"/>
  <c r="G54" i="184"/>
  <c r="G101" i="180"/>
  <c r="G115" i="184"/>
  <c r="G91" i="170"/>
  <c r="G142" i="176"/>
  <c r="G84" i="176"/>
  <c r="G77" i="184"/>
  <c r="G113" i="176"/>
  <c r="G104" i="184"/>
  <c r="G115" i="172"/>
  <c r="G143" i="176"/>
  <c r="G85" i="168"/>
  <c r="G137" i="180"/>
  <c r="G86" i="180"/>
  <c r="G76" i="180"/>
  <c r="G100" i="184"/>
  <c r="G121" i="180"/>
  <c r="G97" i="176"/>
  <c r="G128" i="180"/>
  <c r="G141" i="170"/>
  <c r="G128" i="184"/>
  <c r="G105" i="188"/>
  <c r="G89" i="172"/>
  <c r="G93" i="188"/>
  <c r="G92" i="180"/>
  <c r="G130" i="168"/>
  <c r="G123" i="184"/>
  <c r="G99" i="184"/>
  <c r="G95" i="184"/>
  <c r="G129" i="170"/>
  <c r="G138" i="172"/>
  <c r="G134" i="184"/>
  <c r="G121" i="184"/>
  <c r="G102" i="180"/>
  <c r="G116" i="184"/>
  <c r="G71" i="170"/>
  <c r="G83" i="184"/>
  <c r="G77" i="188"/>
  <c r="G53" i="168"/>
  <c r="G143" i="184"/>
  <c r="G144" i="184"/>
  <c r="G140" i="172"/>
  <c r="G80" i="188"/>
  <c r="G122" i="184"/>
  <c r="G78" i="184"/>
  <c r="G91" i="176"/>
  <c r="G106" i="180"/>
  <c r="G119" i="176"/>
  <c r="G149" i="180"/>
  <c r="G43" i="170"/>
  <c r="G120" i="180"/>
  <c r="G78" i="188"/>
  <c r="G74" i="184"/>
  <c r="G104" i="180"/>
  <c r="G96" i="180"/>
  <c r="G72" i="170"/>
  <c r="G115" i="188"/>
  <c r="G80" i="176"/>
  <c r="G94" i="184"/>
  <c r="G78" i="180"/>
  <c r="G71" i="184"/>
  <c r="G91" i="180"/>
  <c r="G98" i="188"/>
  <c r="G139" i="184"/>
  <c r="G79" i="184"/>
  <c r="G80" i="184"/>
  <c r="G40" i="170"/>
  <c r="G85" i="184"/>
  <c r="G106" i="172"/>
  <c r="G88" i="184"/>
  <c r="G108" i="180"/>
  <c r="G79" i="176"/>
  <c r="G130" i="184"/>
  <c r="G102" i="184"/>
  <c r="G125" i="188"/>
  <c r="G146" i="188"/>
  <c r="G126" i="180"/>
  <c r="G145" i="168"/>
  <c r="G120" i="184"/>
  <c r="G148" i="184"/>
  <c r="G77" i="180"/>
  <c r="G145" i="188"/>
  <c r="G145" i="184"/>
  <c r="G138" i="188"/>
  <c r="G111" i="184"/>
  <c r="G97" i="180"/>
  <c r="G69" i="184"/>
  <c r="G119" i="180"/>
  <c r="G142" i="188"/>
  <c r="G131" i="184"/>
  <c r="G92" i="184"/>
  <c r="G101" i="188"/>
  <c r="G104" i="188"/>
  <c r="G130" i="180"/>
  <c r="G76" i="184"/>
  <c r="G98" i="184"/>
  <c r="G56" i="184"/>
  <c r="G139" i="188"/>
  <c r="G130" i="188"/>
  <c r="G148" i="180"/>
  <c r="G140" i="176"/>
  <c r="G92" i="188"/>
  <c r="G55" i="184"/>
  <c r="G116" i="188"/>
  <c r="G137" i="184"/>
  <c r="G125" i="176"/>
  <c r="G107" i="180"/>
  <c r="G102" i="188"/>
  <c r="G117" i="184"/>
  <c r="G135" i="188"/>
  <c r="G94" i="180"/>
  <c r="G72" i="188"/>
  <c r="G88" i="188"/>
  <c r="G126" i="188"/>
  <c r="G108" i="184"/>
  <c r="G142" i="184"/>
  <c r="G140" i="184"/>
  <c r="G144" i="188"/>
  <c r="G73" i="180"/>
  <c r="G118" i="188"/>
  <c r="G112" i="188"/>
  <c r="G86" i="176"/>
  <c r="G129" i="184"/>
  <c r="G138" i="180"/>
  <c r="G79" i="180"/>
  <c r="G149" i="188"/>
  <c r="G125" i="184"/>
  <c r="G82" i="180"/>
  <c r="G108" i="188"/>
  <c r="G87" i="184"/>
  <c r="G67" i="184"/>
  <c r="G88" i="176"/>
  <c r="G96" i="188"/>
  <c r="G98" i="180"/>
  <c r="G61" i="184"/>
  <c r="G95" i="176"/>
  <c r="G110" i="180"/>
  <c r="G62" i="184"/>
  <c r="G96" i="184"/>
  <c r="G83" i="188"/>
  <c r="G133" i="184"/>
  <c r="G75" i="188"/>
  <c r="G133" i="180"/>
  <c r="G111" i="188"/>
  <c r="G133" i="188"/>
  <c r="G127" i="188"/>
  <c r="G86" i="188"/>
  <c r="G93" i="184"/>
  <c r="G113" i="184"/>
  <c r="G85" i="188"/>
  <c r="G133" i="176"/>
  <c r="G90" i="188"/>
  <c r="G110" i="188"/>
  <c r="G81" i="188"/>
  <c r="G89" i="180"/>
  <c r="G119" i="184"/>
  <c r="G100" i="188"/>
  <c r="G112" i="184"/>
  <c r="G65" i="184"/>
  <c r="G109" i="180"/>
  <c r="G106" i="184"/>
  <c r="G64" i="184"/>
  <c r="G134" i="188"/>
  <c r="G148" i="188"/>
  <c r="G124" i="180"/>
  <c r="G97" i="188"/>
  <c r="G124" i="188"/>
  <c r="G109" i="184"/>
  <c r="G66" i="184"/>
  <c r="G113" i="188"/>
  <c r="G121" i="176"/>
  <c r="G128" i="188"/>
  <c r="G70" i="184"/>
  <c r="G147" i="188"/>
  <c r="G110" i="184"/>
  <c r="G120" i="188"/>
  <c r="G89" i="184"/>
  <c r="G75" i="184"/>
  <c r="G131" i="188"/>
  <c r="G63" i="184"/>
  <c r="G129" i="188"/>
  <c r="G107" i="188"/>
  <c r="G106" i="188"/>
  <c r="G143" i="188"/>
  <c r="G74" i="188"/>
  <c r="G122" i="188"/>
  <c r="G136" i="188"/>
  <c r="G117" i="188"/>
  <c r="G72" i="184"/>
  <c r="G103" i="188"/>
  <c r="G89" i="188"/>
  <c r="G101" i="184"/>
  <c r="G123" i="188"/>
  <c r="G118" i="184"/>
  <c r="G119" i="188"/>
  <c r="G79" i="188"/>
  <c r="G76" i="188"/>
  <c r="G82" i="188"/>
  <c r="G87" i="188"/>
  <c r="G121" i="188"/>
  <c r="G94" i="188"/>
  <c r="G91" i="184"/>
  <c r="G109" i="188"/>
  <c r="G149" i="184"/>
  <c r="G137" i="188"/>
  <c r="G140" i="188"/>
  <c r="G81" i="184"/>
  <c r="G99" i="188"/>
  <c r="G95" i="188"/>
  <c r="G32" i="164"/>
  <c r="I19" i="127"/>
  <c r="I72" i="127"/>
  <c r="K78" i="127"/>
  <c r="M66" i="127"/>
  <c r="I92" i="127"/>
  <c r="H92" i="127"/>
  <c r="N85" i="127"/>
  <c r="J27" i="127"/>
  <c r="J80" i="127"/>
  <c r="G14" i="172"/>
  <c r="G9" i="176"/>
  <c r="H38" i="127"/>
  <c r="G70" i="164"/>
  <c r="K45" i="127"/>
  <c r="O20" i="127"/>
  <c r="J58" i="127"/>
  <c r="O50" i="127"/>
  <c r="I75" i="127"/>
  <c r="G21" i="164"/>
  <c r="G26" i="127"/>
  <c r="I54" i="127"/>
  <c r="O54" i="127"/>
  <c r="L53" i="127"/>
  <c r="G35" i="176"/>
  <c r="N74" i="127"/>
  <c r="N39" i="127"/>
  <c r="M52" i="127"/>
  <c r="I14" i="127"/>
  <c r="M16" i="127"/>
  <c r="G69" i="164"/>
  <c r="J31" i="127"/>
  <c r="G12" i="164"/>
  <c r="H59" i="127"/>
  <c r="L40" i="127"/>
  <c r="K46" i="127"/>
  <c r="I71" i="127"/>
  <c r="O97" i="127"/>
  <c r="L93" i="127"/>
  <c r="I93" i="127"/>
  <c r="I88" i="127"/>
  <c r="N82" i="127"/>
  <c r="M34" i="127"/>
  <c r="O30" i="127"/>
  <c r="I96" i="127"/>
  <c r="M79" i="127"/>
  <c r="K68" i="127"/>
  <c r="G7" i="176"/>
  <c r="L60" i="127"/>
  <c r="H55" i="127"/>
  <c r="H100" i="127"/>
  <c r="I25" i="127"/>
  <c r="H28" i="127"/>
  <c r="M81" i="127"/>
  <c r="G11" i="180"/>
  <c r="G83" i="164"/>
  <c r="K69" i="127"/>
  <c r="G63" i="180"/>
  <c r="J95" i="127"/>
  <c r="H41" i="127"/>
  <c r="H98" i="127"/>
  <c r="I87" i="127"/>
  <c r="G74" i="172"/>
  <c r="M22" i="127"/>
  <c r="N62" i="127"/>
  <c r="M99" i="127"/>
  <c r="J94" i="127"/>
  <c r="M36" i="127"/>
  <c r="O89" i="127"/>
  <c r="M57" i="127"/>
  <c r="G25" i="170"/>
  <c r="K24" i="127"/>
  <c r="M49" i="127"/>
  <c r="M47" i="127"/>
  <c r="L63" i="127"/>
  <c r="O90" i="127"/>
  <c r="G49" i="164"/>
  <c r="O61" i="127"/>
  <c r="O44" i="127"/>
  <c r="I32" i="127"/>
  <c r="O64" i="127"/>
  <c r="M43" i="127"/>
  <c r="J33" i="127"/>
  <c r="G31" i="172"/>
  <c r="G33" i="176"/>
  <c r="I67" i="127"/>
  <c r="H67" i="127"/>
  <c r="M70" i="127"/>
  <c r="H70" i="127"/>
  <c r="M84" i="127"/>
  <c r="L91" i="127"/>
  <c r="J91" i="127"/>
  <c r="G25" i="180"/>
  <c r="G77" i="172"/>
  <c r="M21" i="127"/>
  <c r="G49" i="184"/>
  <c r="G17" i="176"/>
  <c r="I73" i="127"/>
  <c r="G53" i="176"/>
  <c r="N37" i="127"/>
  <c r="H29" i="127"/>
  <c r="G56" i="127"/>
  <c r="G51" i="180"/>
  <c r="G53" i="164"/>
  <c r="O86" i="127"/>
  <c r="I83" i="127"/>
  <c r="G70" i="172"/>
  <c r="G33" i="172"/>
  <c r="G32" i="176"/>
  <c r="N77" i="127"/>
  <c r="G23" i="168"/>
  <c r="G42" i="127"/>
  <c r="G34" i="180"/>
  <c r="G62" i="172"/>
  <c r="G28" i="170"/>
  <c r="H35" i="127"/>
  <c r="G29" i="184"/>
  <c r="G9" i="188"/>
  <c r="G55" i="180"/>
  <c r="G37" i="184"/>
  <c r="G31" i="188"/>
  <c r="G48" i="127"/>
  <c r="H48" i="127"/>
  <c r="G12" i="168"/>
  <c r="G39" i="168"/>
  <c r="G59" i="180"/>
  <c r="G16" i="180"/>
  <c r="G23" i="180"/>
  <c r="G20" i="170"/>
  <c r="G61" i="176"/>
  <c r="G17" i="180"/>
  <c r="G7" i="184"/>
  <c r="G36" i="176"/>
  <c r="G22" i="188"/>
  <c r="G35" i="188"/>
  <c r="G59" i="188"/>
  <c r="G43" i="188"/>
  <c r="G49" i="188"/>
  <c r="G9" i="180"/>
  <c r="G32" i="188"/>
  <c r="G43" i="180"/>
  <c r="G55" i="188"/>
  <c r="G32" i="180"/>
  <c r="G42" i="184"/>
  <c r="G13" i="184"/>
  <c r="M92" i="127"/>
  <c r="O38" i="127"/>
  <c r="K50" i="127"/>
  <c r="J26" i="127"/>
  <c r="G53" i="127"/>
  <c r="J52" i="127"/>
  <c r="O16" i="127"/>
  <c r="G40" i="127"/>
  <c r="J93" i="127"/>
  <c r="I34" i="127"/>
  <c r="G96" i="127"/>
  <c r="H18" i="127"/>
  <c r="N100" i="127"/>
  <c r="N28" i="127"/>
  <c r="L41" i="127"/>
  <c r="H17" i="127"/>
  <c r="O99" i="127"/>
  <c r="K36" i="127"/>
  <c r="G50" i="164"/>
  <c r="G61" i="127"/>
  <c r="G73" i="176"/>
  <c r="K67" i="127"/>
  <c r="G70" i="127"/>
  <c r="H91" i="127"/>
  <c r="G28" i="172"/>
  <c r="I37" i="127"/>
  <c r="G12" i="170"/>
  <c r="G10" i="180"/>
  <c r="L48" i="127"/>
  <c r="G11" i="188"/>
  <c r="G14" i="188"/>
  <c r="G19" i="180"/>
  <c r="L19" i="127"/>
  <c r="L72" i="127"/>
  <c r="J78" i="127"/>
  <c r="N78" i="127"/>
  <c r="O66" i="127"/>
  <c r="O92" i="127"/>
  <c r="K85" i="127"/>
  <c r="M27" i="127"/>
  <c r="L80" i="127"/>
  <c r="G16" i="164"/>
  <c r="G45" i="176"/>
  <c r="I38" i="127"/>
  <c r="M45" i="127"/>
  <c r="I45" i="127"/>
  <c r="L58" i="127"/>
  <c r="I50" i="127"/>
  <c r="M75" i="127"/>
  <c r="G52" i="172"/>
  <c r="K26" i="127"/>
  <c r="H54" i="127"/>
  <c r="H53" i="127"/>
  <c r="H74" i="127"/>
  <c r="M74" i="127"/>
  <c r="O39" i="127"/>
  <c r="G23" i="164"/>
  <c r="H52" i="127"/>
  <c r="I16" i="127"/>
  <c r="G46" i="164"/>
  <c r="K31" i="127"/>
  <c r="K59" i="127"/>
  <c r="O40" i="127"/>
  <c r="I40" i="127"/>
  <c r="I46" i="127"/>
  <c r="H71" i="127"/>
  <c r="H51" i="127"/>
  <c r="L97" i="127"/>
  <c r="J97" i="127"/>
  <c r="O93" i="127"/>
  <c r="J88" i="127"/>
  <c r="G82" i="127"/>
  <c r="K34" i="127"/>
  <c r="M30" i="127"/>
  <c r="K30" i="127"/>
  <c r="O96" i="127"/>
  <c r="G79" i="127"/>
  <c r="I79" i="127"/>
  <c r="O68" i="127"/>
  <c r="G63" i="164"/>
  <c r="O60" i="127"/>
  <c r="I55" i="127"/>
  <c r="N55" i="127"/>
  <c r="G100" i="127"/>
  <c r="G63" i="176"/>
  <c r="H25" i="127"/>
  <c r="K28" i="127"/>
  <c r="G38" i="168"/>
  <c r="H81" i="127"/>
  <c r="G7" i="170"/>
  <c r="G72" i="172"/>
  <c r="N69" i="127"/>
  <c r="H69" i="127"/>
  <c r="M95" i="127"/>
  <c r="G13" i="164"/>
  <c r="I41" i="127"/>
  <c r="G22" i="172"/>
  <c r="I98" i="127"/>
  <c r="K87" i="127"/>
  <c r="G64" i="176"/>
  <c r="J22" i="127"/>
  <c r="J62" i="127"/>
  <c r="G32" i="172"/>
  <c r="L99" i="127"/>
  <c r="G6" i="176"/>
  <c r="I94" i="127"/>
  <c r="L36" i="127"/>
  <c r="L89" i="127"/>
  <c r="G89" i="127"/>
  <c r="G57" i="127"/>
  <c r="G61" i="172"/>
  <c r="O24" i="127"/>
  <c r="H49" i="127"/>
  <c r="I47" i="127"/>
  <c r="K47" i="127"/>
  <c r="J63" i="127"/>
  <c r="G21" i="170"/>
  <c r="L90" i="127"/>
  <c r="H23" i="127"/>
  <c r="I61" i="127"/>
  <c r="I44" i="127"/>
  <c r="G18" i="168"/>
  <c r="O32" i="127"/>
  <c r="K64" i="127"/>
  <c r="J43" i="127"/>
  <c r="H43" i="127"/>
  <c r="G36" i="168"/>
  <c r="H33" i="127"/>
  <c r="G68" i="164"/>
  <c r="G67" i="127"/>
  <c r="I70" i="127"/>
  <c r="H84" i="127"/>
  <c r="N91" i="127"/>
  <c r="G41" i="180"/>
  <c r="G42" i="172"/>
  <c r="N21" i="127"/>
  <c r="G21" i="168"/>
  <c r="H73" i="127"/>
  <c r="G66" i="172"/>
  <c r="M37" i="127"/>
  <c r="G14" i="180"/>
  <c r="L29" i="127"/>
  <c r="M56" i="127"/>
  <c r="G36" i="172"/>
  <c r="N86" i="127"/>
  <c r="G60" i="164"/>
  <c r="L83" i="127"/>
  <c r="G37" i="180"/>
  <c r="G71" i="176"/>
  <c r="G29" i="172"/>
  <c r="G24" i="164"/>
  <c r="H77" i="127"/>
  <c r="G35" i="172"/>
  <c r="G52" i="180"/>
  <c r="N42" i="127"/>
  <c r="G29" i="176"/>
  <c r="G29" i="164"/>
  <c r="G52" i="176"/>
  <c r="G20" i="180"/>
  <c r="J35" i="127"/>
  <c r="G18" i="176"/>
  <c r="O48" i="127"/>
  <c r="G66" i="180"/>
  <c r="G27" i="188"/>
  <c r="G28" i="176"/>
  <c r="G23" i="176"/>
  <c r="G27" i="184"/>
  <c r="G19" i="184"/>
  <c r="G48" i="184"/>
  <c r="G26" i="176"/>
  <c r="G67" i="180"/>
  <c r="G51" i="176"/>
  <c r="G25" i="188"/>
  <c r="G22" i="184"/>
  <c r="G23" i="184"/>
  <c r="G48" i="188"/>
  <c r="G15" i="180"/>
  <c r="G33" i="184"/>
  <c r="G45" i="184"/>
  <c r="K66" i="127"/>
  <c r="J54" i="127"/>
  <c r="M39" i="127"/>
  <c r="I65" i="127"/>
  <c r="M88" i="127"/>
  <c r="N98" i="127"/>
  <c r="G48" i="172"/>
  <c r="N90" i="127"/>
  <c r="G23" i="127"/>
  <c r="H32" i="127"/>
  <c r="L43" i="127"/>
  <c r="J84" i="127"/>
  <c r="G15" i="164"/>
  <c r="G21" i="172"/>
  <c r="G69" i="180"/>
  <c r="G46" i="188"/>
  <c r="G50" i="188"/>
  <c r="G8" i="188"/>
  <c r="H19" i="127"/>
  <c r="G72" i="127"/>
  <c r="O78" i="127"/>
  <c r="G66" i="127"/>
  <c r="J92" i="127"/>
  <c r="L85" i="127"/>
  <c r="O27" i="127"/>
  <c r="L27" i="127"/>
  <c r="I80" i="127"/>
  <c r="L38" i="127"/>
  <c r="N45" i="127"/>
  <c r="H58" i="127"/>
  <c r="O75" i="127"/>
  <c r="L26" i="127"/>
  <c r="K54" i="127"/>
  <c r="K53" i="127"/>
  <c r="M53" i="127"/>
  <c r="I74" i="127"/>
  <c r="K39" i="127"/>
  <c r="G7" i="164"/>
  <c r="K52" i="127"/>
  <c r="G7" i="172"/>
  <c r="H31" i="127"/>
  <c r="G59" i="127"/>
  <c r="H40" i="127"/>
  <c r="J46" i="127"/>
  <c r="M46" i="127"/>
  <c r="N71" i="127"/>
  <c r="O51" i="127"/>
  <c r="O65" i="127"/>
  <c r="G15" i="127"/>
  <c r="G77" i="176"/>
  <c r="H97" i="127"/>
  <c r="H93" i="127"/>
  <c r="G12" i="172"/>
  <c r="G88" i="127"/>
  <c r="K82" i="127"/>
  <c r="O34" i="127"/>
  <c r="I30" i="127"/>
  <c r="K96" i="127"/>
  <c r="L79" i="127"/>
  <c r="G68" i="127"/>
  <c r="G73" i="172"/>
  <c r="G60" i="127"/>
  <c r="K55" i="127"/>
  <c r="I100" i="127"/>
  <c r="N25" i="127"/>
  <c r="G69" i="172"/>
  <c r="M28" i="127"/>
  <c r="G7" i="168"/>
  <c r="G81" i="127"/>
  <c r="O76" i="127"/>
  <c r="G13" i="170"/>
  <c r="L69" i="127"/>
  <c r="G58" i="164"/>
  <c r="O95" i="127"/>
  <c r="L95" i="127"/>
  <c r="K41" i="127"/>
  <c r="G41" i="127"/>
  <c r="L98" i="127"/>
  <c r="G25" i="164"/>
  <c r="J87" i="127"/>
  <c r="O17" i="127"/>
  <c r="G13" i="172"/>
  <c r="K22" i="127"/>
  <c r="M62" i="127"/>
  <c r="N99" i="127"/>
  <c r="J99" i="127"/>
  <c r="G16" i="172"/>
  <c r="G94" i="127"/>
  <c r="O36" i="127"/>
  <c r="J89" i="127"/>
  <c r="O57" i="127"/>
  <c r="G8" i="168"/>
  <c r="N24" i="127"/>
  <c r="H24" i="127"/>
  <c r="L49" i="127"/>
  <c r="O47" i="127"/>
  <c r="O63" i="127"/>
  <c r="G11" i="176"/>
  <c r="J90" i="127"/>
  <c r="H90" i="127"/>
  <c r="G59" i="164"/>
  <c r="K23" i="127"/>
  <c r="N61" i="127"/>
  <c r="G44" i="127"/>
  <c r="N32" i="127"/>
  <c r="N64" i="127"/>
  <c r="G43" i="127"/>
  <c r="G31" i="184"/>
  <c r="O33" i="127"/>
  <c r="G17" i="168"/>
  <c r="G54" i="164"/>
  <c r="G12" i="176"/>
  <c r="G28" i="180"/>
  <c r="L67" i="127"/>
  <c r="G67" i="172"/>
  <c r="G57" i="172"/>
  <c r="L70" i="127"/>
  <c r="L84" i="127"/>
  <c r="I91" i="127"/>
  <c r="G20" i="176"/>
  <c r="G46" i="176"/>
  <c r="L21" i="127"/>
  <c r="G31" i="164"/>
  <c r="G54" i="176"/>
  <c r="G73" i="127"/>
  <c r="G23" i="172"/>
  <c r="J37" i="127"/>
  <c r="K29" i="127"/>
  <c r="O29" i="127"/>
  <c r="H56" i="127"/>
  <c r="I86" i="127"/>
  <c r="G7" i="180"/>
  <c r="J83" i="127"/>
  <c r="G54" i="180"/>
  <c r="G75" i="172"/>
  <c r="M77" i="127"/>
  <c r="G68" i="180"/>
  <c r="L65" i="127" s="1"/>
  <c r="L42" i="127"/>
  <c r="G44" i="164"/>
  <c r="G42" i="180"/>
  <c r="G25" i="176"/>
  <c r="N35" i="127"/>
  <c r="G36" i="184"/>
  <c r="G25" i="184"/>
  <c r="J48" i="127"/>
  <c r="G60" i="188"/>
  <c r="G9" i="184"/>
  <c r="G43" i="184"/>
  <c r="G18" i="180"/>
  <c r="G49" i="180"/>
  <c r="G28" i="188"/>
  <c r="G69" i="188"/>
  <c r="G67" i="188"/>
  <c r="G24" i="180"/>
  <c r="G10" i="184"/>
  <c r="G8" i="184"/>
  <c r="G54" i="188"/>
  <c r="G34" i="188"/>
  <c r="G37" i="188"/>
  <c r="G38" i="188"/>
  <c r="G39" i="188"/>
  <c r="G30" i="188"/>
  <c r="G68" i="188"/>
  <c r="M85" i="127"/>
  <c r="M80" i="127"/>
  <c r="G47" i="172"/>
  <c r="G43" i="176"/>
  <c r="G26" i="170"/>
  <c r="J79" i="127"/>
  <c r="L55" i="127"/>
  <c r="I49" i="127"/>
  <c r="I63" i="127"/>
  <c r="M44" i="127"/>
  <c r="L64" i="127"/>
  <c r="G76" i="176"/>
  <c r="G59" i="172"/>
  <c r="G58" i="176"/>
  <c r="G61" i="180"/>
  <c r="G17" i="188"/>
  <c r="G56" i="188"/>
  <c r="O19" i="127"/>
  <c r="O72" i="127"/>
  <c r="K72" i="127"/>
  <c r="L78" i="127"/>
  <c r="L66" i="127"/>
  <c r="N92" i="127"/>
  <c r="G30" i="164"/>
  <c r="G85" i="127"/>
  <c r="K27" i="127"/>
  <c r="G80" i="127"/>
  <c r="K38" i="127"/>
  <c r="J45" i="127"/>
  <c r="G58" i="127"/>
  <c r="G75" i="127"/>
  <c r="G11" i="170"/>
  <c r="O26" i="127"/>
  <c r="L54" i="127"/>
  <c r="I53" i="127"/>
  <c r="G74" i="127"/>
  <c r="G39" i="172"/>
  <c r="H39" i="127"/>
  <c r="G46" i="172"/>
  <c r="G52" i="127"/>
  <c r="N16" i="127"/>
  <c r="G8" i="170"/>
  <c r="G31" i="168"/>
  <c r="G53" i="180"/>
  <c r="N31" i="127"/>
  <c r="M59" i="127"/>
  <c r="N40" i="127"/>
  <c r="O46" i="127"/>
  <c r="O71" i="127"/>
  <c r="M51" i="127"/>
  <c r="N65" i="127"/>
  <c r="I15" i="127"/>
  <c r="G72" i="164"/>
  <c r="K97" i="127"/>
  <c r="G93" i="127"/>
  <c r="G18" i="164"/>
  <c r="O88" i="127"/>
  <c r="L82" i="127"/>
  <c r="G6" i="172"/>
  <c r="H34" i="127"/>
  <c r="J30" i="127"/>
  <c r="H96" i="127"/>
  <c r="N79" i="127"/>
  <c r="J68" i="127"/>
  <c r="H68" i="127"/>
  <c r="G11" i="164"/>
  <c r="N60" i="127"/>
  <c r="O55" i="127"/>
  <c r="J100" i="127"/>
  <c r="O100" i="127"/>
  <c r="K25" i="127"/>
  <c r="O28" i="127"/>
  <c r="G43" i="164"/>
  <c r="L81" i="127"/>
  <c r="H76" i="127"/>
  <c r="M69" i="127"/>
  <c r="G37" i="172"/>
  <c r="G6" i="164"/>
  <c r="N95" i="127"/>
  <c r="M41" i="127"/>
  <c r="M98" i="127"/>
  <c r="G87" i="127"/>
  <c r="L87" i="127"/>
  <c r="G17" i="127"/>
  <c r="G9" i="172"/>
  <c r="G36" i="180"/>
  <c r="G22" i="127"/>
  <c r="I62" i="127"/>
  <c r="I99" i="127"/>
  <c r="K94" i="127"/>
  <c r="O94" i="127"/>
  <c r="J36" i="127"/>
  <c r="H89" i="127"/>
  <c r="J57" i="127"/>
  <c r="L24" i="127"/>
  <c r="G33" i="168"/>
  <c r="G49" i="127"/>
  <c r="G47" i="127"/>
  <c r="K63" i="127"/>
  <c r="K90" i="127"/>
  <c r="G62" i="176"/>
  <c r="G10" i="170"/>
  <c r="M23" i="127"/>
  <c r="J23" i="127"/>
  <c r="G24" i="176"/>
  <c r="L61" i="127"/>
  <c r="N44" i="127"/>
  <c r="G32" i="127"/>
  <c r="G38" i="180"/>
  <c r="G58" i="188"/>
  <c r="H64" i="127"/>
  <c r="N43" i="127"/>
  <c r="G6" i="184"/>
  <c r="G33" i="127"/>
  <c r="G15" i="168"/>
  <c r="G27" i="176"/>
  <c r="G6" i="180"/>
  <c r="G10" i="164"/>
  <c r="N67" i="127"/>
  <c r="G17" i="170"/>
  <c r="N70" i="127"/>
  <c r="I84" i="127"/>
  <c r="G91" i="127"/>
  <c r="G48" i="164"/>
  <c r="G10" i="176"/>
  <c r="G39" i="180"/>
  <c r="O21" i="127"/>
  <c r="G29" i="180"/>
  <c r="O73" i="127"/>
  <c r="K37" i="127"/>
  <c r="J29" i="127"/>
  <c r="O56" i="127"/>
  <c r="G56" i="172"/>
  <c r="H86" i="127"/>
  <c r="N83" i="127"/>
  <c r="G70" i="188"/>
  <c r="G74" i="176"/>
  <c r="G11" i="184"/>
  <c r="G55" i="176"/>
  <c r="K77" i="127"/>
  <c r="G7" i="188"/>
  <c r="M42" i="127"/>
  <c r="G22" i="164"/>
  <c r="G24" i="168"/>
  <c r="G58" i="180"/>
  <c r="G72" i="176"/>
  <c r="G44" i="184"/>
  <c r="G40" i="176"/>
  <c r="G64" i="172"/>
  <c r="G35" i="127"/>
  <c r="G14" i="176"/>
  <c r="G65" i="188"/>
  <c r="K48" i="127"/>
  <c r="G60" i="176"/>
  <c r="G50" i="184"/>
  <c r="G38" i="184"/>
  <c r="G10" i="172"/>
  <c r="G45" i="188"/>
  <c r="G64" i="180"/>
  <c r="G22" i="180"/>
  <c r="G40" i="180"/>
  <c r="G52" i="184"/>
  <c r="G26" i="188"/>
  <c r="G20" i="184"/>
  <c r="M20" i="127" s="1"/>
  <c r="G62" i="180"/>
  <c r="G37" i="168"/>
  <c r="H75" i="127"/>
  <c r="O14" i="127"/>
  <c r="G31" i="127"/>
  <c r="J59" i="127"/>
  <c r="G9" i="170"/>
  <c r="H82" i="127"/>
  <c r="J25" i="127"/>
  <c r="N81" i="127"/>
  <c r="O22" i="127"/>
  <c r="G52" i="164"/>
  <c r="H44" i="127"/>
  <c r="N33" i="127"/>
  <c r="G24" i="172"/>
  <c r="G27" i="172"/>
  <c r="I56" i="127"/>
  <c r="G86" i="127"/>
  <c r="G77" i="127"/>
  <c r="O42" i="127"/>
  <c r="G38" i="164"/>
  <c r="K35" i="127"/>
  <c r="G81" i="172"/>
  <c r="G44" i="180"/>
  <c r="L20" i="127" s="1"/>
  <c r="G49" i="172"/>
  <c r="N19" i="127"/>
  <c r="H72" i="127"/>
  <c r="G78" i="127"/>
  <c r="G40" i="168"/>
  <c r="H66" i="127"/>
  <c r="G92" i="127"/>
  <c r="G22" i="176"/>
  <c r="H85" i="127"/>
  <c r="H27" i="127"/>
  <c r="N80" i="127"/>
  <c r="H80" i="127"/>
  <c r="G21" i="176"/>
  <c r="G9" i="168"/>
  <c r="M38" i="127"/>
  <c r="H45" i="127"/>
  <c r="G20" i="127"/>
  <c r="K58" i="127"/>
  <c r="I58" i="127"/>
  <c r="J75" i="127"/>
  <c r="M26" i="127"/>
  <c r="H26" i="127"/>
  <c r="G54" i="127"/>
  <c r="J53" i="127"/>
  <c r="G68" i="172"/>
  <c r="O74" i="127"/>
  <c r="J39" i="127"/>
  <c r="G39" i="127"/>
  <c r="G28" i="164"/>
  <c r="N52" i="127"/>
  <c r="G62" i="164"/>
  <c r="G20" i="164"/>
  <c r="G45" i="164"/>
  <c r="M31" i="127"/>
  <c r="O59" i="127"/>
  <c r="M40" i="127"/>
  <c r="G19" i="164"/>
  <c r="H46" i="127"/>
  <c r="G22" i="168"/>
  <c r="J71" i="127"/>
  <c r="N51" i="127"/>
  <c r="G65" i="127"/>
  <c r="H15" i="127"/>
  <c r="N97" i="127"/>
  <c r="N93" i="127"/>
  <c r="G36" i="164"/>
  <c r="H88" i="127"/>
  <c r="J82" i="127"/>
  <c r="G30" i="176"/>
  <c r="L34" i="127"/>
  <c r="H30" i="127"/>
  <c r="L96" i="127"/>
  <c r="O79" i="127"/>
  <c r="M68" i="127"/>
  <c r="G65" i="176"/>
  <c r="G18" i="127"/>
  <c r="G74" i="164"/>
  <c r="K60" i="127"/>
  <c r="G55" i="127"/>
  <c r="L100" i="127"/>
  <c r="G25" i="127"/>
  <c r="O25" i="127"/>
  <c r="G29" i="168"/>
  <c r="I28" i="127"/>
  <c r="G11" i="172"/>
  <c r="K81" i="127"/>
  <c r="J69" i="127"/>
  <c r="H95" i="127"/>
  <c r="G10" i="168"/>
  <c r="N41" i="127"/>
  <c r="G14" i="170"/>
  <c r="J98" i="127"/>
  <c r="M87" i="127"/>
  <c r="M17" i="127"/>
  <c r="G13" i="168"/>
  <c r="I22" i="127"/>
  <c r="G62" i="127"/>
  <c r="K99" i="127"/>
  <c r="G78" i="172"/>
  <c r="H94" i="127"/>
  <c r="I36" i="127"/>
  <c r="M89" i="127"/>
  <c r="N57" i="127"/>
  <c r="H57" i="127"/>
  <c r="G27" i="164"/>
  <c r="J24" i="127"/>
  <c r="G43" i="172"/>
  <c r="K49" i="127"/>
  <c r="J47" i="127"/>
  <c r="G63" i="127"/>
  <c r="G14" i="168"/>
  <c r="G90" i="127"/>
  <c r="G30" i="172"/>
  <c r="G26" i="168"/>
  <c r="N23" i="127"/>
  <c r="J61" i="127"/>
  <c r="L44" i="127"/>
  <c r="M32" i="127"/>
  <c r="G82" i="164"/>
  <c r="G29" i="170"/>
  <c r="I64" i="127"/>
  <c r="K43" i="127"/>
  <c r="G65" i="164"/>
  <c r="M33" i="127"/>
  <c r="I33" i="127"/>
  <c r="G50" i="172"/>
  <c r="G50" i="176"/>
  <c r="G6" i="188"/>
  <c r="O67" i="127"/>
  <c r="G40" i="172"/>
  <c r="G16" i="168"/>
  <c r="J70" i="127"/>
  <c r="G79" i="172"/>
  <c r="G84" i="127"/>
  <c r="K91" i="127"/>
  <c r="G51" i="172"/>
  <c r="G26" i="184"/>
  <c r="I21" i="127"/>
  <c r="M73" i="127"/>
  <c r="J73" i="127"/>
  <c r="G37" i="127"/>
  <c r="I29" i="127"/>
  <c r="K56" i="127"/>
  <c r="G39" i="176"/>
  <c r="G56" i="180"/>
  <c r="J86" i="127"/>
  <c r="K83" i="127"/>
  <c r="G68" i="176"/>
  <c r="K16" i="127" s="1"/>
  <c r="G20" i="172"/>
  <c r="I77" i="127"/>
  <c r="O77" i="127"/>
  <c r="H42" i="127"/>
  <c r="G22" i="170"/>
  <c r="G66" i="188"/>
  <c r="G42" i="164"/>
  <c r="J16" i="127" s="1"/>
  <c r="G13" i="176"/>
  <c r="G17" i="172"/>
  <c r="M35" i="127"/>
  <c r="G14" i="164"/>
  <c r="I48" i="127"/>
  <c r="G15" i="176"/>
  <c r="G52" i="188"/>
  <c r="G57" i="176"/>
  <c r="G70" i="180"/>
  <c r="G33" i="188"/>
  <c r="G15" i="188"/>
  <c r="G30" i="184"/>
  <c r="G48" i="176"/>
  <c r="G12" i="184"/>
  <c r="G57" i="180"/>
  <c r="G14" i="184"/>
  <c r="G62" i="188"/>
  <c r="G65" i="180"/>
  <c r="G42" i="188"/>
  <c r="G19" i="188"/>
  <c r="G44" i="188"/>
  <c r="G23" i="188"/>
  <c r="G51" i="184"/>
  <c r="G13" i="188"/>
  <c r="H78" i="127"/>
  <c r="O45" i="127"/>
  <c r="I20" i="127"/>
  <c r="G71" i="127"/>
  <c r="N30" i="127"/>
  <c r="N68" i="127"/>
  <c r="J60" i="127"/>
  <c r="I69" i="127"/>
  <c r="L57" i="127"/>
  <c r="M63" i="127"/>
  <c r="G41" i="164"/>
  <c r="G25" i="172"/>
  <c r="G66" i="164"/>
  <c r="G83" i="127"/>
  <c r="G34" i="164"/>
  <c r="G35" i="184"/>
  <c r="K19" i="127"/>
  <c r="N72" i="127"/>
  <c r="I78" i="127"/>
  <c r="I66" i="127"/>
  <c r="K92" i="127"/>
  <c r="I85" i="127"/>
  <c r="I27" i="127"/>
  <c r="K80" i="127"/>
  <c r="N38" i="127"/>
  <c r="L45" i="127"/>
  <c r="M58" i="127"/>
  <c r="L75" i="127"/>
  <c r="I26" i="127"/>
  <c r="M54" i="127"/>
  <c r="N53" i="127"/>
  <c r="J74" i="127"/>
  <c r="L39" i="127"/>
  <c r="G77" i="164"/>
  <c r="O52" i="127"/>
  <c r="H16" i="127"/>
  <c r="G78" i="164"/>
  <c r="G40" i="164"/>
  <c r="I31" i="127"/>
  <c r="N59" i="127"/>
  <c r="K40" i="127"/>
  <c r="G46" i="127"/>
  <c r="M71" i="127"/>
  <c r="I51" i="127"/>
  <c r="K65" i="127"/>
  <c r="O15" i="127"/>
  <c r="M97" i="127"/>
  <c r="G26" i="172"/>
  <c r="M93" i="127"/>
  <c r="K88" i="127"/>
  <c r="N88" i="127"/>
  <c r="O82" i="127"/>
  <c r="N34" i="127"/>
  <c r="G30" i="127"/>
  <c r="N96" i="127"/>
  <c r="M96" i="127"/>
  <c r="K79" i="127"/>
  <c r="L68" i="127"/>
  <c r="G35" i="168"/>
  <c r="O18" i="127"/>
  <c r="G28" i="168"/>
  <c r="H60" i="127"/>
  <c r="M55" i="127"/>
  <c r="K100" i="127"/>
  <c r="G6" i="170"/>
  <c r="L25" i="127"/>
  <c r="L28" i="127"/>
  <c r="G65" i="172"/>
  <c r="I81" i="127"/>
  <c r="G69" i="127"/>
  <c r="G95" i="127"/>
  <c r="G71" i="172"/>
  <c r="O41" i="127"/>
  <c r="G47" i="164"/>
  <c r="K98" i="127"/>
  <c r="H87" i="127"/>
  <c r="L17" i="127"/>
  <c r="G56" i="164"/>
  <c r="H22" i="127"/>
  <c r="N22" i="127"/>
  <c r="O62" i="127"/>
  <c r="H99" i="127"/>
  <c r="G59" i="176"/>
  <c r="N94" i="127"/>
  <c r="G26" i="180"/>
  <c r="H36" i="127"/>
  <c r="I89" i="127"/>
  <c r="I57" i="127"/>
  <c r="I24" i="127"/>
  <c r="G16" i="170"/>
  <c r="J49" i="127"/>
  <c r="N47" i="127"/>
  <c r="H63" i="127"/>
  <c r="G17" i="164"/>
  <c r="M90" i="127"/>
  <c r="G33" i="164"/>
  <c r="G15" i="170"/>
  <c r="G76" i="164"/>
  <c r="I23" i="127"/>
  <c r="G38" i="176"/>
  <c r="H61" i="127"/>
  <c r="M61" i="127"/>
  <c r="K44" i="127"/>
  <c r="J32" i="127"/>
  <c r="K32" i="127"/>
  <c r="M64" i="127"/>
  <c r="J64" i="127"/>
  <c r="O43" i="127"/>
  <c r="K33" i="127"/>
  <c r="G73" i="164"/>
  <c r="G31" i="176"/>
  <c r="G24" i="170"/>
  <c r="G19" i="170"/>
  <c r="G67" i="164"/>
  <c r="J19" i="127" s="1"/>
  <c r="G34" i="172"/>
  <c r="M67" i="127"/>
  <c r="G40" i="184"/>
  <c r="G55" i="172"/>
  <c r="O70" i="127"/>
  <c r="O84" i="127"/>
  <c r="N84" i="127"/>
  <c r="M91" i="127"/>
  <c r="G16" i="184"/>
  <c r="G56" i="176"/>
  <c r="G39" i="164"/>
  <c r="G21" i="127"/>
  <c r="N73" i="127"/>
  <c r="G11" i="168"/>
  <c r="O37" i="127"/>
  <c r="M29" i="127"/>
  <c r="N56" i="127"/>
  <c r="L56" i="127"/>
  <c r="G42" i="176"/>
  <c r="G58" i="172"/>
  <c r="K86" i="127"/>
  <c r="H83" i="127"/>
  <c r="O83" i="127"/>
  <c r="G33" i="180"/>
  <c r="L77" i="127"/>
  <c r="G8" i="176"/>
  <c r="K71" i="127" s="1"/>
  <c r="G35" i="180"/>
  <c r="I42" i="127"/>
  <c r="G15" i="172"/>
  <c r="G18" i="172"/>
  <c r="G12" i="180"/>
  <c r="G19" i="176"/>
  <c r="L35" i="127"/>
  <c r="G32" i="168"/>
  <c r="G48" i="180"/>
  <c r="G19" i="172"/>
  <c r="G46" i="180"/>
  <c r="G57" i="188"/>
  <c r="M48" i="127"/>
  <c r="G45" i="180"/>
  <c r="G45" i="172"/>
  <c r="G34" i="176"/>
  <c r="G16" i="176"/>
  <c r="G47" i="188"/>
  <c r="G18" i="184"/>
  <c r="G36" i="188"/>
  <c r="G37" i="176"/>
  <c r="G27" i="180"/>
  <c r="G13" i="180"/>
  <c r="L15" i="127" s="1"/>
  <c r="G17" i="184"/>
  <c r="G39" i="184"/>
  <c r="G21" i="180"/>
  <c r="G47" i="184"/>
  <c r="G21" i="188"/>
  <c r="G63" i="188"/>
  <c r="G12" i="188"/>
  <c r="G64" i="188"/>
  <c r="G40" i="188"/>
  <c r="N49" i="127" s="1"/>
  <c r="J72" i="127"/>
  <c r="K74" i="127"/>
  <c r="N46" i="127"/>
  <c r="G26" i="164"/>
  <c r="J17" i="127" s="1"/>
  <c r="G46" i="184"/>
  <c r="M65" i="127" s="1"/>
  <c r="M24" i="127"/>
  <c r="G64" i="164"/>
  <c r="H37" i="127"/>
  <c r="L86" i="127"/>
  <c r="G47" i="176"/>
  <c r="G32" i="184"/>
  <c r="G20" i="188"/>
  <c r="G34" i="184"/>
  <c r="M14" i="127" s="1"/>
  <c r="G19" i="127"/>
  <c r="M72" i="127"/>
  <c r="M78" i="127"/>
  <c r="N66" i="127"/>
  <c r="J66" i="127"/>
  <c r="L92" i="127"/>
  <c r="G57" i="164"/>
  <c r="J85" i="127"/>
  <c r="N27" i="127"/>
  <c r="O80" i="127"/>
  <c r="G35" i="164"/>
  <c r="J38" i="127"/>
  <c r="G70" i="176"/>
  <c r="G45" i="127"/>
  <c r="H20" i="127"/>
  <c r="O58" i="127"/>
  <c r="G50" i="127"/>
  <c r="K75" i="127"/>
  <c r="N75" i="127"/>
  <c r="N26" i="127"/>
  <c r="G75" i="176"/>
  <c r="N54" i="127"/>
  <c r="O53" i="127"/>
  <c r="L74" i="127"/>
  <c r="I39" i="127"/>
  <c r="G27" i="168"/>
  <c r="G25" i="168"/>
  <c r="G14" i="127" s="1"/>
  <c r="I52" i="127"/>
  <c r="L52" i="127"/>
  <c r="H14" i="127"/>
  <c r="G16" i="127"/>
  <c r="G20" i="168"/>
  <c r="L31" i="127"/>
  <c r="O31" i="127"/>
  <c r="L59" i="127"/>
  <c r="J40" i="127"/>
  <c r="G61" i="164"/>
  <c r="L46" i="127"/>
  <c r="L71" i="127"/>
  <c r="G51" i="127"/>
  <c r="H65" i="127"/>
  <c r="I97" i="127"/>
  <c r="G51" i="164"/>
  <c r="K93" i="127"/>
  <c r="L88" i="127"/>
  <c r="M82" i="127"/>
  <c r="J34" i="127"/>
  <c r="L30" i="127"/>
  <c r="J96" i="127"/>
  <c r="H79" i="127"/>
  <c r="I68" i="127"/>
  <c r="I18" i="127"/>
  <c r="M60" i="127"/>
  <c r="J55" i="127"/>
  <c r="M100" i="127"/>
  <c r="M25" i="127"/>
  <c r="J28" i="127"/>
  <c r="J81" i="127"/>
  <c r="G67" i="176"/>
  <c r="O69" i="127"/>
  <c r="I95" i="127"/>
  <c r="G63" i="172"/>
  <c r="J41" i="127"/>
  <c r="G98" i="127"/>
  <c r="O98" i="127"/>
  <c r="N87" i="127"/>
  <c r="I17" i="127"/>
  <c r="L22" i="127"/>
  <c r="H62" i="127"/>
  <c r="G99" i="127"/>
  <c r="G82" i="172"/>
  <c r="L94" i="127"/>
  <c r="N36" i="127"/>
  <c r="K89" i="127"/>
  <c r="K57" i="127"/>
  <c r="G27" i="170"/>
  <c r="G24" i="127"/>
  <c r="O49" i="127"/>
  <c r="H47" i="127"/>
  <c r="N63" i="127"/>
  <c r="G75" i="164"/>
  <c r="J14" i="127" s="1"/>
  <c r="I90" i="127"/>
  <c r="G50" i="180"/>
  <c r="L23" i="127" s="1"/>
  <c r="G41" i="168"/>
  <c r="G76" i="127" s="1"/>
  <c r="O23" i="127"/>
  <c r="K61" i="127"/>
  <c r="J44" i="127"/>
  <c r="L32" i="127"/>
  <c r="G64" i="127"/>
  <c r="I43" i="127"/>
  <c r="G19" i="168"/>
  <c r="G28" i="127" s="1"/>
  <c r="L33" i="127"/>
  <c r="G8" i="164"/>
  <c r="G76" i="172"/>
  <c r="G79" i="164"/>
  <c r="G53" i="172"/>
  <c r="J67" i="127"/>
  <c r="G81" i="164"/>
  <c r="G49" i="176"/>
  <c r="K70" i="127"/>
  <c r="K84" i="127"/>
  <c r="O91" i="127"/>
  <c r="G30" i="180"/>
  <c r="G38" i="172"/>
  <c r="G80" i="172"/>
  <c r="I60" i="127" s="1"/>
  <c r="G8" i="172"/>
  <c r="H21" i="127"/>
  <c r="G71" i="164"/>
  <c r="K73" i="127"/>
  <c r="L37" i="127"/>
  <c r="G29" i="127"/>
  <c r="J56" i="127"/>
  <c r="G23" i="170"/>
  <c r="M86" i="127"/>
  <c r="M83" i="127"/>
  <c r="G44" i="172"/>
  <c r="J77" i="127"/>
  <c r="G80" i="164"/>
  <c r="K42" i="127"/>
  <c r="J42" i="127"/>
  <c r="G30" i="168"/>
  <c r="G69" i="176"/>
  <c r="G6" i="168"/>
  <c r="G38" i="127" s="1"/>
  <c r="I35" i="127"/>
  <c r="O35" i="127"/>
  <c r="G18" i="170"/>
  <c r="G71" i="180"/>
  <c r="G44" i="176"/>
  <c r="G8" i="180"/>
  <c r="N48" i="127"/>
  <c r="G53" i="184"/>
  <c r="G31" i="180"/>
  <c r="G66" i="176"/>
  <c r="G60" i="172"/>
  <c r="G41" i="184"/>
  <c r="G51" i="188"/>
  <c r="G41" i="176"/>
  <c r="G24" i="188"/>
  <c r="G18" i="188"/>
  <c r="G29" i="188"/>
  <c r="G60" i="180"/>
  <c r="G61" i="188"/>
  <c r="N18" i="127" s="1"/>
  <c r="G34" i="168"/>
  <c r="G21" i="184"/>
  <c r="G15" i="184"/>
  <c r="G41" i="188"/>
  <c r="G53" i="188"/>
  <c r="N50" i="127" s="1"/>
  <c r="G71" i="188"/>
  <c r="M19" i="127"/>
  <c r="O85" i="127"/>
  <c r="G27" i="127"/>
  <c r="G9" i="164"/>
  <c r="J15" i="127" s="1"/>
  <c r="N58" i="127"/>
  <c r="K51" i="127"/>
  <c r="G97" i="127"/>
  <c r="I82" i="127"/>
  <c r="G54" i="172"/>
  <c r="O81" i="127"/>
  <c r="K95" i="127"/>
  <c r="O87" i="127"/>
  <c r="L62" i="127"/>
  <c r="M94" i="127"/>
  <c r="N89" i="127"/>
  <c r="L47" i="127"/>
  <c r="G55" i="164"/>
  <c r="G30" i="170"/>
  <c r="H50" i="127" s="1"/>
  <c r="J21" i="127"/>
  <c r="L73" i="127"/>
  <c r="N29" i="127"/>
  <c r="G24" i="184"/>
  <c r="M15" i="127" s="1"/>
  <c r="G47" i="180"/>
  <c r="L18" i="127" s="1"/>
  <c r="G41" i="172"/>
  <c r="G16" i="188"/>
  <c r="G10" i="188"/>
  <c r="G28" i="184"/>
  <c r="K20" i="127"/>
  <c r="K17" i="127"/>
  <c r="AD97" i="127" l="1"/>
  <c r="AD27" i="127"/>
  <c r="AD38" i="127"/>
  <c r="AD29" i="127"/>
  <c r="AD28" i="127"/>
  <c r="AD64" i="127"/>
  <c r="AD24" i="127"/>
  <c r="AD99" i="127"/>
  <c r="AD98" i="127"/>
  <c r="AD45" i="127"/>
  <c r="AD19" i="127"/>
  <c r="AD95" i="127"/>
  <c r="AD69" i="127"/>
  <c r="AD30" i="127"/>
  <c r="AD46" i="127"/>
  <c r="AD83" i="127"/>
  <c r="AD71" i="127"/>
  <c r="AD37" i="127"/>
  <c r="AD84" i="127"/>
  <c r="AD90" i="127"/>
  <c r="AD63" i="127"/>
  <c r="AD25" i="127"/>
  <c r="AD55" i="127"/>
  <c r="AD39" i="127"/>
  <c r="AD54" i="127"/>
  <c r="AD92" i="127"/>
  <c r="AD78" i="127"/>
  <c r="AD77" i="127"/>
  <c r="AD86" i="127"/>
  <c r="AD31" i="127"/>
  <c r="AD35" i="127"/>
  <c r="AD91" i="127"/>
  <c r="AD33" i="127"/>
  <c r="AD32" i="127"/>
  <c r="AD47" i="127"/>
  <c r="AD49" i="127"/>
  <c r="AD22" i="127"/>
  <c r="AD87" i="127"/>
  <c r="AD93" i="127"/>
  <c r="AD52" i="127"/>
  <c r="AD74" i="127"/>
  <c r="AD75" i="127"/>
  <c r="AD58" i="127"/>
  <c r="AD80" i="127"/>
  <c r="AD85" i="127"/>
  <c r="AD73" i="127"/>
  <c r="AD43" i="127"/>
  <c r="AD44" i="127"/>
  <c r="AD94" i="127"/>
  <c r="AD41" i="127"/>
  <c r="AD81" i="127"/>
  <c r="AD60" i="127"/>
  <c r="AD68" i="127"/>
  <c r="AD88" i="127"/>
  <c r="AD66" i="127"/>
  <c r="AD72" i="127"/>
  <c r="AD23" i="127"/>
  <c r="AD67" i="127"/>
  <c r="AD57" i="127"/>
  <c r="AD89" i="127"/>
  <c r="AD100" i="127"/>
  <c r="AD79" i="127"/>
  <c r="AD82" i="127"/>
  <c r="AD70" i="127"/>
  <c r="AD61" i="127"/>
  <c r="AD96" i="127"/>
  <c r="AD40" i="127"/>
  <c r="AD53" i="127"/>
  <c r="AD48" i="127"/>
  <c r="AD42" i="127"/>
  <c r="AD56" i="127"/>
  <c r="AD26" i="127"/>
  <c r="N20" i="127"/>
  <c r="I59" i="127"/>
  <c r="J51" i="127"/>
  <c r="J18" i="127"/>
  <c r="L14" i="127"/>
  <c r="I76" i="127"/>
  <c r="M18" i="127"/>
  <c r="J20" i="127"/>
  <c r="L51" i="127"/>
  <c r="N17" i="127"/>
  <c r="K21" i="127"/>
  <c r="N15" i="127"/>
  <c r="N76" i="127"/>
  <c r="J76" i="127"/>
  <c r="K76" i="127"/>
  <c r="L50" i="127"/>
  <c r="G34" i="127"/>
  <c r="K14" i="127"/>
  <c r="K18" i="127"/>
  <c r="M76" i="127"/>
  <c r="K62" i="127"/>
  <c r="K15" i="127"/>
  <c r="G36" i="127"/>
  <c r="L16" i="127"/>
  <c r="N14" i="127"/>
  <c r="M50" i="127"/>
  <c r="J65" i="127"/>
  <c r="J50" i="127"/>
  <c r="L76" i="127"/>
  <c r="AD50" i="127" l="1"/>
  <c r="AD65" i="127"/>
  <c r="AD16" i="127"/>
  <c r="AD36" i="127"/>
  <c r="AD15" i="127"/>
  <c r="AD62" i="127"/>
  <c r="AD14" i="127"/>
  <c r="AD34" i="127"/>
  <c r="AD21" i="127"/>
  <c r="AD17" i="127"/>
  <c r="AD20" i="127"/>
  <c r="AD76" i="127"/>
  <c r="AD18" i="127"/>
  <c r="AD51" i="127"/>
  <c r="AD59" i="127"/>
</calcChain>
</file>

<file path=xl/sharedStrings.xml><?xml version="1.0" encoding="utf-8"?>
<sst xmlns="http://schemas.openxmlformats.org/spreadsheetml/2006/main" count="26990" uniqueCount="2369">
  <si>
    <t>↓</t>
    <phoneticPr fontId="3" type="noConversion"/>
  </si>
  <si>
    <t>編號</t>
  </si>
  <si>
    <t>名稱</t>
  </si>
  <si>
    <t>出處</t>
  </si>
  <si>
    <t>目的</t>
  </si>
  <si>
    <t>備註</t>
  </si>
  <si>
    <t>線材</t>
  </si>
  <si>
    <t>線碼</t>
  </si>
  <si>
    <t>色碼</t>
  </si>
  <si>
    <t>線號</t>
  </si>
  <si>
    <t>黑</t>
  </si>
  <si>
    <t>棕</t>
  </si>
  <si>
    <t>紅</t>
  </si>
  <si>
    <t>橙</t>
  </si>
  <si>
    <t>黃</t>
  </si>
  <si>
    <t>綠</t>
  </si>
  <si>
    <t>藍</t>
  </si>
  <si>
    <t>紫</t>
  </si>
  <si>
    <t>灰</t>
  </si>
  <si>
    <t>白</t>
  </si>
  <si>
    <t>E</t>
  </si>
  <si>
    <t>0.5mm*2C</t>
  </si>
  <si>
    <t>0.5mm*10C</t>
  </si>
  <si>
    <t>2.0mm*4C</t>
  </si>
  <si>
    <t>隔離網</t>
  </si>
  <si>
    <t>0.5mm*4C</t>
  </si>
  <si>
    <t>新增線材加入下列表格</t>
    <phoneticPr fontId="1" type="noConversion"/>
  </si>
  <si>
    <t>右側 線材&amp;色碼 複製到外線資料使用</t>
    <phoneticPr fontId="1" type="noConversion"/>
  </si>
  <si>
    <t>22AWG*2P</t>
  </si>
  <si>
    <t>A: 端子-</t>
    <phoneticPr fontId="3" type="noConversion"/>
  </si>
  <si>
    <t>B: 端子-</t>
    <phoneticPr fontId="3" type="noConversion"/>
  </si>
  <si>
    <t xml:space="preserve">Y端 </t>
  </si>
  <si>
    <t>歐端</t>
  </si>
  <si>
    <t>焊接+熱縮(隔離網保留)</t>
  </si>
  <si>
    <t>棒型端子</t>
  </si>
  <si>
    <t>元件端連接</t>
  </si>
  <si>
    <t>張力檢知</t>
  </si>
  <si>
    <t>粉紅</t>
  </si>
  <si>
    <t>隔離</t>
  </si>
  <si>
    <t>號碼</t>
  </si>
  <si>
    <t>腳位</t>
  </si>
  <si>
    <t>公式勿刪除,只KEY號碼部分</t>
    <phoneticPr fontId="1" type="noConversion"/>
  </si>
  <si>
    <t>歐規連接器</t>
    <phoneticPr fontId="1" type="noConversion"/>
  </si>
  <si>
    <t>1.25mm*4C</t>
  </si>
  <si>
    <t>編號</t>
    <phoneticPr fontId="1" type="noConversion"/>
  </si>
  <si>
    <t>22AWG*1P</t>
  </si>
  <si>
    <t>PROFINET</t>
  </si>
  <si>
    <t>A: 端子-</t>
  </si>
  <si>
    <t>B: 端子-</t>
  </si>
  <si>
    <t>↓</t>
  </si>
  <si>
    <t>雙層下</t>
    <phoneticPr fontId="1" type="noConversion"/>
  </si>
  <si>
    <t>雙層上</t>
    <phoneticPr fontId="1" type="noConversion"/>
  </si>
  <si>
    <t>備註</t>
    <phoneticPr fontId="1" type="noConversion"/>
  </si>
  <si>
    <t>3.5mm*4C</t>
  </si>
  <si>
    <t>5.5mm*4C</t>
  </si>
  <si>
    <t>8mm*4C</t>
  </si>
  <si>
    <t>14mm*4C</t>
  </si>
  <si>
    <t>22mm*4C</t>
  </si>
  <si>
    <t>38mm*4C</t>
  </si>
  <si>
    <t>弱電源使用：
In - 按鈕、磁簧、Sensor
Out - 指示燈、帶燈按鈕、電磁閥</t>
    <phoneticPr fontId="1" type="noConversion"/>
  </si>
  <si>
    <t>歐規接頭CN-CS系列 快拆接頭組使用</t>
    <phoneticPr fontId="1" type="noConversion"/>
  </si>
  <si>
    <t>電源使用：
輔機總閘、馬達、插座</t>
    <phoneticPr fontId="1" type="noConversion"/>
  </si>
  <si>
    <t>1.常態4C線庫存
2.使用5C線依照實際需求進行採購</t>
    <phoneticPr fontId="1" type="noConversion"/>
  </si>
  <si>
    <t>耐熱線*3</t>
  </si>
  <si>
    <t>日光燈座原廠插頭</t>
  </si>
  <si>
    <t>日光燈原廠線</t>
  </si>
  <si>
    <t>22AWG*3P</t>
  </si>
  <si>
    <t>網路線</t>
  </si>
  <si>
    <t>紅外線電纜</t>
  </si>
  <si>
    <t>MQDEC2-506</t>
  </si>
  <si>
    <t>Load cell原廠</t>
  </si>
  <si>
    <t>RJ-45 需套護套</t>
  </si>
  <si>
    <t>1.25地線</t>
  </si>
  <si>
    <t>耐流</t>
  </si>
  <si>
    <t>線型式</t>
  </si>
  <si>
    <t>1.25mm*3C</t>
  </si>
  <si>
    <t>2.0mm*3C</t>
  </si>
  <si>
    <t>3.5mm*5C</t>
  </si>
  <si>
    <t>5.5mm*5C</t>
  </si>
  <si>
    <t xml:space="preserve"> </t>
  </si>
  <si>
    <t>8mm*5C</t>
  </si>
  <si>
    <t>14mm*5C</t>
  </si>
  <si>
    <t>22mm*5C</t>
  </si>
  <si>
    <t>38mm*5C</t>
  </si>
  <si>
    <t>光柵</t>
  </si>
  <si>
    <t>白(同步)</t>
  </si>
  <si>
    <t>黑(不使用)</t>
  </si>
  <si>
    <t>EPC</t>
  </si>
  <si>
    <t>EPC超音波原廠線</t>
  </si>
  <si>
    <t>EPC推動器連接線(3條)</t>
  </si>
  <si>
    <t>熱板</t>
  </si>
  <si>
    <t>日光燈</t>
  </si>
  <si>
    <t>預留</t>
  </si>
  <si>
    <t>　</t>
  </si>
  <si>
    <t>↑空格(預留用)</t>
  </si>
  <si>
    <t>EPC 6/5/3PIN原廠金屬接頭</t>
  </si>
  <si>
    <t>EPC 4PIN原廠金屬接頭</t>
  </si>
  <si>
    <t>連接原廠光柵</t>
  </si>
  <si>
    <t>7042-3P*2 一公一母頭</t>
  </si>
  <si>
    <t>7042-2P*2 一公一母頭</t>
  </si>
  <si>
    <t>紹凱LC連接線</t>
  </si>
  <si>
    <t>錩鋼接頭4P 母頭</t>
  </si>
  <si>
    <t>光柵原廠線(TX端)-灰</t>
  </si>
  <si>
    <t>光柵原廠線(RX端)-黑</t>
  </si>
  <si>
    <t>線材</t>
    <phoneticPr fontId="1" type="noConversion"/>
  </si>
  <si>
    <t>長度</t>
    <phoneticPr fontId="1" type="noConversion"/>
  </si>
  <si>
    <t>總計</t>
    <phoneticPr fontId="1" type="noConversion"/>
  </si>
  <si>
    <t>通訊</t>
  </si>
  <si>
    <t>CAT.6網路線</t>
  </si>
  <si>
    <t>0.5mm*16C</t>
  </si>
  <si>
    <t>SJ-C5U原廠線</t>
  </si>
  <si>
    <t>重量顯示器LC原廠線</t>
  </si>
  <si>
    <t>紹凱LC附件線材</t>
  </si>
  <si>
    <t>靜電棒電纜5米</t>
  </si>
  <si>
    <t>SJ-C10U原廠線</t>
  </si>
  <si>
    <t>靜電棒電纜10米</t>
  </si>
  <si>
    <t>22AWG*12P</t>
  </si>
  <si>
    <t>22AWG*12P -2</t>
  </si>
  <si>
    <t>22AWG*12P -3</t>
  </si>
  <si>
    <t>名稱</t>
    <phoneticPr fontId="1" type="noConversion"/>
  </si>
  <si>
    <t>出處</t>
    <phoneticPr fontId="1" type="noConversion"/>
  </si>
  <si>
    <t>目的</t>
    <phoneticPr fontId="1" type="noConversion"/>
  </si>
  <si>
    <t>端子台</t>
  </si>
  <si>
    <t>端子台</t>
    <phoneticPr fontId="1" type="noConversion"/>
  </si>
  <si>
    <t>端子台</t>
    <phoneticPr fontId="1" type="noConversion"/>
  </si>
  <si>
    <t xml:space="preserve"> 端子台</t>
    <phoneticPr fontId="1" type="noConversion"/>
  </si>
  <si>
    <t>AC電請與DC電用不同線隔開以防干擾</t>
    <phoneticPr fontId="1" type="noConversion"/>
  </si>
  <si>
    <t>歐端+Y端</t>
  </si>
  <si>
    <t>Y端 /人機扁端</t>
  </si>
  <si>
    <t>扁端</t>
  </si>
  <si>
    <t>線對接</t>
  </si>
  <si>
    <t>R端</t>
  </si>
  <si>
    <t>7042-2P 公PING母頭</t>
  </si>
  <si>
    <t>7042-3P 公PING母頭</t>
  </si>
  <si>
    <t>7042-4P 公PING母頭</t>
  </si>
  <si>
    <t>7042-6P 公PING母頭</t>
    <phoneticPr fontId="1" type="noConversion"/>
  </si>
  <si>
    <t>7042-8P 公PING母頭</t>
  </si>
  <si>
    <t>7042-10P 公PING母頭</t>
  </si>
  <si>
    <t>7042-2P 母PING公頭</t>
  </si>
  <si>
    <t>7042-3P 母PING公頭</t>
  </si>
  <si>
    <t>7042-4P 母PING公頭</t>
  </si>
  <si>
    <t>7042-6P 母PING公頭</t>
  </si>
  <si>
    <t>7042-8P 母PING公頭</t>
  </si>
  <si>
    <t>7042-10P 母PING公頭</t>
  </si>
  <si>
    <t>7042-2P*2 公PING母頭</t>
  </si>
  <si>
    <t>7042-3P*2 公PING母頭</t>
  </si>
  <si>
    <t>7042-3P*4 公PING母頭</t>
  </si>
  <si>
    <t>7042-4P*2 公PING母頭</t>
  </si>
  <si>
    <t>7042-3P*2 母頭/10P母頭</t>
  </si>
  <si>
    <t>7042-3P*2 母頭/2P母頭/4P母頭</t>
  </si>
  <si>
    <t>7042-3P*3 公PING母頭</t>
  </si>
  <si>
    <t>7042-2P*4 公PING母頭</t>
  </si>
  <si>
    <t>7042-2P*8 公PING母頭</t>
  </si>
  <si>
    <t>7042-6P*2+7042-4P*2 母頭</t>
  </si>
  <si>
    <t>7042-2P*2 母PING公頭</t>
  </si>
  <si>
    <t>7042-2P*3 母PING公頭</t>
  </si>
  <si>
    <t>7042-2P*4 母PING公頭</t>
  </si>
  <si>
    <t>7042-2P*5 母PING公頭</t>
  </si>
  <si>
    <t>7042-2P*6 母PING公頭</t>
  </si>
  <si>
    <t>7042-2P*7 母PING公頭</t>
  </si>
  <si>
    <t>7042-2P*8 母PING公頭</t>
  </si>
  <si>
    <t>7042-3P*2 母PING公頭</t>
    <phoneticPr fontId="1" type="noConversion"/>
  </si>
  <si>
    <t>7042-3P*3 母PING公頭</t>
  </si>
  <si>
    <t>7042-3P*2 公頭/2P公頭/4P公頭</t>
    <phoneticPr fontId="1" type="noConversion"/>
  </si>
  <si>
    <t>7042-4P*2 母PING公頭</t>
  </si>
  <si>
    <t>7042-6P*2 母PING公頭</t>
  </si>
  <si>
    <t>7042-6P*2+7042-4P*2 公頭</t>
    <phoneticPr fontId="1" type="noConversion"/>
  </si>
  <si>
    <t>SMF-2P 母PING公頭</t>
  </si>
  <si>
    <t>SMF-3P 母PING公頭</t>
  </si>
  <si>
    <t>SMF-4P 母PING公頭</t>
  </si>
  <si>
    <t>SMF-6P 母PING公頭</t>
  </si>
  <si>
    <t>SMF-10P 母PING公頭</t>
  </si>
  <si>
    <t>SMF-2P 公PING母頭</t>
  </si>
  <si>
    <t>SMF-3P 公PING母頭</t>
  </si>
  <si>
    <t>SMF-4P 公PING母頭</t>
  </si>
  <si>
    <t>SMF-6P 公PING母頭</t>
  </si>
  <si>
    <t>SMF-10P 公PING母頭</t>
  </si>
  <si>
    <t>Profinet專用頭</t>
  </si>
  <si>
    <t>SMF-2P*2 母PING公頭</t>
  </si>
  <si>
    <t>SMF-3P*2 母PING公頭</t>
  </si>
  <si>
    <t>SMF-4P*2 母PING公頭</t>
  </si>
  <si>
    <t>SMF-4P*2 母PING公頭共PN</t>
  </si>
  <si>
    <t>SMF-6P*2 母PING公頭</t>
  </si>
  <si>
    <t>SMF-6P*4 母PING公頭</t>
  </si>
  <si>
    <t>SMF-2P*2 公PING母頭</t>
  </si>
  <si>
    <t>SMF-3P*2 公PING母頭</t>
  </si>
  <si>
    <t>SMF-2P*3 母PING公頭</t>
  </si>
  <si>
    <t>SMF-3P*3 母PING公頭</t>
  </si>
  <si>
    <t>SMF-2P*3 公PING母頭</t>
  </si>
  <si>
    <t>SMF-3P*3 公PING母頭</t>
  </si>
  <si>
    <t>歐端+Y端+7042-3P*2公頭</t>
  </si>
  <si>
    <t>Y端+7042*2P*4公PING母頭</t>
    <phoneticPr fontId="1" type="noConversion"/>
  </si>
  <si>
    <t>Y端+7042*2P*4母PING公頭</t>
    <phoneticPr fontId="1" type="noConversion"/>
  </si>
  <si>
    <t>Y端+7042-3P*2公PING母頭</t>
  </si>
  <si>
    <t>Y端+7042-3P母PING公頭</t>
    <phoneticPr fontId="1" type="noConversion"/>
  </si>
  <si>
    <t>歐端+Y端+7042-3P公PING母頭</t>
  </si>
  <si>
    <t>歐端+Y端+7042-3P公頭</t>
  </si>
  <si>
    <t>自LC上出線</t>
  </si>
  <si>
    <t>平網全絕緣端子(母)</t>
  </si>
  <si>
    <t>原廠線</t>
  </si>
  <si>
    <t>沒帶電用公PING母頭</t>
  </si>
  <si>
    <t>有帶電用母PING公頭</t>
  </si>
  <si>
    <t>0.75以上用7042</t>
  </si>
  <si>
    <t>加熱線</t>
  </si>
  <si>
    <t>CONNECT</t>
  </si>
  <si>
    <t>粉</t>
  </si>
  <si>
    <t>單芯線</t>
  </si>
  <si>
    <t>220~234A</t>
  </si>
  <si>
    <t>312~332A</t>
  </si>
  <si>
    <t>CCLINK線</t>
  </si>
  <si>
    <t>CC-Link專用線</t>
  </si>
  <si>
    <t>22AWG*4P</t>
  </si>
  <si>
    <t>22AWG*6P</t>
  </si>
  <si>
    <t>22AWG*6P -2</t>
  </si>
  <si>
    <t>水藍</t>
  </si>
  <si>
    <t>最少1000m</t>
  </si>
  <si>
    <t>通訊-期貨</t>
  </si>
  <si>
    <t>數位顯示面板</t>
  </si>
  <si>
    <t>數位顯示面板CN1</t>
  </si>
  <si>
    <t>數位顯示面板CN2</t>
  </si>
  <si>
    <t>數位顯示面板CN3</t>
  </si>
  <si>
    <t>白TR-</t>
  </si>
  <si>
    <t>綠TR+</t>
  </si>
  <si>
    <t>MSM轉板10P</t>
    <phoneticPr fontId="1" type="noConversion"/>
  </si>
  <si>
    <t>MSM轉板3P</t>
    <phoneticPr fontId="1" type="noConversion"/>
  </si>
  <si>
    <t>線長：　　米</t>
  </si>
  <si>
    <t>單芯線</t>
    <phoneticPr fontId="1" type="noConversion"/>
  </si>
  <si>
    <t>60mm*4單芯線</t>
    <phoneticPr fontId="1" type="noConversion"/>
  </si>
  <si>
    <t>60mm*5單芯線</t>
    <phoneticPr fontId="1" type="noConversion"/>
  </si>
  <si>
    <t>80mm*3單芯線</t>
    <phoneticPr fontId="1" type="noConversion"/>
  </si>
  <si>
    <t>80mm*3單芯線+地60mm*1單芯線</t>
    <phoneticPr fontId="1" type="noConversion"/>
  </si>
  <si>
    <t>125mm*3單芯線+地100mm*1單芯線</t>
    <phoneticPr fontId="1" type="noConversion"/>
  </si>
  <si>
    <t>100mm*3單芯線+地80mm*1單芯線</t>
    <phoneticPr fontId="1" type="noConversion"/>
  </si>
  <si>
    <t>235~331A</t>
    <phoneticPr fontId="1" type="noConversion"/>
  </si>
  <si>
    <t>MSM轉板3P*2</t>
    <phoneticPr fontId="1" type="noConversion"/>
  </si>
  <si>
    <t>MSM轉板3P*4</t>
    <phoneticPr fontId="1" type="noConversion"/>
  </si>
  <si>
    <t>MSM轉板3P*3</t>
  </si>
  <si>
    <t>SMF-2P*6 母PING公頭</t>
    <phoneticPr fontId="1" type="noConversion"/>
  </si>
  <si>
    <t>SMF-2P*6 公PING母頭</t>
    <phoneticPr fontId="1" type="noConversion"/>
  </si>
  <si>
    <t>P_電源</t>
    <phoneticPr fontId="1" type="noConversion"/>
  </si>
  <si>
    <t>R_RS485</t>
    <phoneticPr fontId="1" type="noConversion"/>
  </si>
  <si>
    <t>N_網路</t>
    <phoneticPr fontId="1" type="noConversion"/>
  </si>
  <si>
    <t>A_RM01</t>
    <phoneticPr fontId="1" type="noConversion"/>
  </si>
  <si>
    <t>P_電源總覽</t>
    <phoneticPr fontId="1" type="noConversion"/>
  </si>
  <si>
    <t>R_RS485總覽</t>
    <phoneticPr fontId="1" type="noConversion"/>
  </si>
  <si>
    <t>N_網路總覽</t>
    <phoneticPr fontId="1" type="noConversion"/>
  </si>
  <si>
    <t>A_RM01總覽</t>
    <phoneticPr fontId="1" type="noConversion"/>
  </si>
  <si>
    <t>B_RM02總覽</t>
    <phoneticPr fontId="1" type="noConversion"/>
  </si>
  <si>
    <t>C_RM03總覽</t>
    <phoneticPr fontId="1" type="noConversion"/>
  </si>
  <si>
    <t>D_RM04總覽</t>
    <phoneticPr fontId="1" type="noConversion"/>
  </si>
  <si>
    <t>E_RM05總覽</t>
    <phoneticPr fontId="1" type="noConversion"/>
  </si>
  <si>
    <t>N01</t>
    <phoneticPr fontId="1" type="noConversion"/>
  </si>
  <si>
    <t>PROFINET通訊</t>
  </si>
  <si>
    <t>PLC P1-X1</t>
  </si>
  <si>
    <t>PLC P2-X1</t>
  </si>
  <si>
    <t>HUB-C4H2 Port.4</t>
  </si>
  <si>
    <t>N02</t>
    <phoneticPr fontId="1" type="noConversion"/>
  </si>
  <si>
    <t>N03</t>
    <phoneticPr fontId="1" type="noConversion"/>
  </si>
  <si>
    <t>N08</t>
    <phoneticPr fontId="1" type="noConversion"/>
  </si>
  <si>
    <t>HUB-C4H2 Port.1</t>
    <phoneticPr fontId="1" type="noConversion"/>
  </si>
  <si>
    <t>DRV07</t>
  </si>
  <si>
    <t>DRV07</t>
    <phoneticPr fontId="1" type="noConversion"/>
  </si>
  <si>
    <t>HUB-C4H2 Port.2</t>
    <phoneticPr fontId="1" type="noConversion"/>
  </si>
  <si>
    <t>DRV25</t>
    <phoneticPr fontId="1" type="noConversion"/>
  </si>
  <si>
    <t>HUB-C4H2 Port.3</t>
    <phoneticPr fontId="1" type="noConversion"/>
  </si>
  <si>
    <t>HUB-C22D6 Port.1</t>
    <phoneticPr fontId="1" type="noConversion"/>
  </si>
  <si>
    <t>N04</t>
    <phoneticPr fontId="1" type="noConversion"/>
  </si>
  <si>
    <t>N05</t>
    <phoneticPr fontId="1" type="noConversion"/>
  </si>
  <si>
    <t>HUB-C4H2 Port.5</t>
    <phoneticPr fontId="1" type="noConversion"/>
  </si>
  <si>
    <t>HUB-C41G2 Port.1</t>
    <phoneticPr fontId="1" type="noConversion"/>
  </si>
  <si>
    <t>N06</t>
    <phoneticPr fontId="1" type="noConversion"/>
  </si>
  <si>
    <t>HUB-C4H2 Port.6</t>
    <phoneticPr fontId="1" type="noConversion"/>
  </si>
  <si>
    <t>HUB-C11G2 Port.1</t>
    <phoneticPr fontId="1" type="noConversion"/>
  </si>
  <si>
    <t>N07</t>
    <phoneticPr fontId="1" type="noConversion"/>
  </si>
  <si>
    <t>HUB-C4H2 Port.7</t>
    <phoneticPr fontId="1" type="noConversion"/>
  </si>
  <si>
    <t>HUB-C52D7 Port.1</t>
    <phoneticPr fontId="1" type="noConversion"/>
  </si>
  <si>
    <t>RM00</t>
    <phoneticPr fontId="1" type="noConversion"/>
  </si>
  <si>
    <t>DRV08</t>
    <phoneticPr fontId="1" type="noConversion"/>
  </si>
  <si>
    <t>N09</t>
    <phoneticPr fontId="1" type="noConversion"/>
  </si>
  <si>
    <t>N10</t>
    <phoneticPr fontId="1" type="noConversion"/>
  </si>
  <si>
    <t>N11</t>
    <phoneticPr fontId="1" type="noConversion"/>
  </si>
  <si>
    <t>N12</t>
    <phoneticPr fontId="1" type="noConversion"/>
  </si>
  <si>
    <t>DRV08</t>
    <phoneticPr fontId="1" type="noConversion"/>
  </si>
  <si>
    <t>DRV09</t>
    <phoneticPr fontId="1" type="noConversion"/>
  </si>
  <si>
    <t>DRV09</t>
    <phoneticPr fontId="1" type="noConversion"/>
  </si>
  <si>
    <t>DRV10</t>
    <phoneticPr fontId="1" type="noConversion"/>
  </si>
  <si>
    <t>DRV11</t>
    <phoneticPr fontId="1" type="noConversion"/>
  </si>
  <si>
    <t>N13</t>
    <phoneticPr fontId="1" type="noConversion"/>
  </si>
  <si>
    <t>DRV12</t>
    <phoneticPr fontId="1" type="noConversion"/>
  </si>
  <si>
    <t>DRV13</t>
    <phoneticPr fontId="1" type="noConversion"/>
  </si>
  <si>
    <t>DRV14</t>
    <phoneticPr fontId="1" type="noConversion"/>
  </si>
  <si>
    <t>DRV14</t>
    <phoneticPr fontId="1" type="noConversion"/>
  </si>
  <si>
    <t>DRV15</t>
    <phoneticPr fontId="1" type="noConversion"/>
  </si>
  <si>
    <t>DRV15</t>
    <phoneticPr fontId="1" type="noConversion"/>
  </si>
  <si>
    <t>DRV16</t>
    <phoneticPr fontId="1" type="noConversion"/>
  </si>
  <si>
    <t>DRV16</t>
    <phoneticPr fontId="1" type="noConversion"/>
  </si>
  <si>
    <t>DRV17</t>
    <phoneticPr fontId="1" type="noConversion"/>
  </si>
  <si>
    <t>N14</t>
    <phoneticPr fontId="1" type="noConversion"/>
  </si>
  <si>
    <t>N14</t>
    <phoneticPr fontId="1" type="noConversion"/>
  </si>
  <si>
    <t>N16</t>
    <phoneticPr fontId="1" type="noConversion"/>
  </si>
  <si>
    <t>N17</t>
    <phoneticPr fontId="1" type="noConversion"/>
  </si>
  <si>
    <t>N18</t>
    <phoneticPr fontId="1" type="noConversion"/>
  </si>
  <si>
    <t>N19</t>
    <phoneticPr fontId="1" type="noConversion"/>
  </si>
  <si>
    <t>N20</t>
    <phoneticPr fontId="1" type="noConversion"/>
  </si>
  <si>
    <t>N21</t>
    <phoneticPr fontId="1" type="noConversion"/>
  </si>
  <si>
    <t>N22</t>
    <phoneticPr fontId="1" type="noConversion"/>
  </si>
  <si>
    <t>N23</t>
    <phoneticPr fontId="1" type="noConversion"/>
  </si>
  <si>
    <t>N24</t>
    <phoneticPr fontId="1" type="noConversion"/>
  </si>
  <si>
    <t>DRV17</t>
    <phoneticPr fontId="1" type="noConversion"/>
  </si>
  <si>
    <t>DRV18</t>
    <phoneticPr fontId="1" type="noConversion"/>
  </si>
  <si>
    <t>DRV19</t>
    <phoneticPr fontId="1" type="noConversion"/>
  </si>
  <si>
    <t>DRV20</t>
    <phoneticPr fontId="1" type="noConversion"/>
  </si>
  <si>
    <t>DRV21</t>
    <phoneticPr fontId="1" type="noConversion"/>
  </si>
  <si>
    <t>DRV21</t>
    <phoneticPr fontId="1" type="noConversion"/>
  </si>
  <si>
    <t>DRV22</t>
    <phoneticPr fontId="1" type="noConversion"/>
  </si>
  <si>
    <t>DRV22</t>
    <phoneticPr fontId="1" type="noConversion"/>
  </si>
  <si>
    <t>DRV23</t>
    <phoneticPr fontId="1" type="noConversion"/>
  </si>
  <si>
    <t>DRV25</t>
    <phoneticPr fontId="1" type="noConversion"/>
  </si>
  <si>
    <t>DRV26</t>
    <phoneticPr fontId="1" type="noConversion"/>
  </si>
  <si>
    <t>N25</t>
    <phoneticPr fontId="1" type="noConversion"/>
  </si>
  <si>
    <t>N26</t>
    <phoneticPr fontId="1" type="noConversion"/>
  </si>
  <si>
    <t>N27</t>
    <phoneticPr fontId="1" type="noConversion"/>
  </si>
  <si>
    <t>N28</t>
    <phoneticPr fontId="1" type="noConversion"/>
  </si>
  <si>
    <t>N29</t>
    <phoneticPr fontId="1" type="noConversion"/>
  </si>
  <si>
    <t>N30</t>
    <phoneticPr fontId="1" type="noConversion"/>
  </si>
  <si>
    <t>DRV26</t>
    <phoneticPr fontId="1" type="noConversion"/>
  </si>
  <si>
    <t>DRV27</t>
    <phoneticPr fontId="1" type="noConversion"/>
  </si>
  <si>
    <t>DRV28</t>
    <phoneticPr fontId="1" type="noConversion"/>
  </si>
  <si>
    <t>DRV28</t>
    <phoneticPr fontId="1" type="noConversion"/>
  </si>
  <si>
    <t>DRV29</t>
    <phoneticPr fontId="1" type="noConversion"/>
  </si>
  <si>
    <t>DRV30</t>
    <phoneticPr fontId="1" type="noConversion"/>
  </si>
  <si>
    <t>DRV31</t>
    <phoneticPr fontId="1" type="noConversion"/>
  </si>
  <si>
    <t>N31</t>
    <phoneticPr fontId="1" type="noConversion"/>
  </si>
  <si>
    <t>DRV31</t>
    <phoneticPr fontId="1" type="noConversion"/>
  </si>
  <si>
    <t>DRV32</t>
    <phoneticPr fontId="1" type="noConversion"/>
  </si>
  <si>
    <t>N32</t>
    <phoneticPr fontId="1" type="noConversion"/>
  </si>
  <si>
    <t>N33</t>
    <phoneticPr fontId="1" type="noConversion"/>
  </si>
  <si>
    <t>N34</t>
    <phoneticPr fontId="1" type="noConversion"/>
  </si>
  <si>
    <t>N35</t>
    <phoneticPr fontId="1" type="noConversion"/>
  </si>
  <si>
    <t>N36</t>
    <phoneticPr fontId="1" type="noConversion"/>
  </si>
  <si>
    <t>DRV32</t>
    <phoneticPr fontId="1" type="noConversion"/>
  </si>
  <si>
    <t>DRV33</t>
    <phoneticPr fontId="1" type="noConversion"/>
  </si>
  <si>
    <t>DRV34</t>
    <phoneticPr fontId="1" type="noConversion"/>
  </si>
  <si>
    <t>DRV34</t>
    <phoneticPr fontId="1" type="noConversion"/>
  </si>
  <si>
    <t>DRV35</t>
    <phoneticPr fontId="1" type="noConversion"/>
  </si>
  <si>
    <t>DRV35</t>
    <phoneticPr fontId="1" type="noConversion"/>
  </si>
  <si>
    <t>DRV36</t>
    <phoneticPr fontId="1" type="noConversion"/>
  </si>
  <si>
    <t>DRV36</t>
    <phoneticPr fontId="1" type="noConversion"/>
  </si>
  <si>
    <t>DRV37</t>
    <phoneticPr fontId="1" type="noConversion"/>
  </si>
  <si>
    <t>N37</t>
    <phoneticPr fontId="1" type="noConversion"/>
  </si>
  <si>
    <t>HUB-C11G2 Port.2</t>
    <phoneticPr fontId="1" type="noConversion"/>
  </si>
  <si>
    <t>RM01</t>
    <phoneticPr fontId="1" type="noConversion"/>
  </si>
  <si>
    <t>N38</t>
    <phoneticPr fontId="1" type="noConversion"/>
  </si>
  <si>
    <t>N39</t>
    <phoneticPr fontId="1" type="noConversion"/>
  </si>
  <si>
    <t>N40</t>
    <phoneticPr fontId="1" type="noConversion"/>
  </si>
  <si>
    <t>N41</t>
    <phoneticPr fontId="1" type="noConversion"/>
  </si>
  <si>
    <t>N42</t>
    <phoneticPr fontId="1" type="noConversion"/>
  </si>
  <si>
    <t>HUB-C11G2 Port.5</t>
    <phoneticPr fontId="1" type="noConversion"/>
  </si>
  <si>
    <t>DRV01</t>
  </si>
  <si>
    <t>DRV01</t>
    <phoneticPr fontId="1" type="noConversion"/>
  </si>
  <si>
    <t>DRV02</t>
    <phoneticPr fontId="1" type="noConversion"/>
  </si>
  <si>
    <t>DRV02</t>
    <phoneticPr fontId="1" type="noConversion"/>
  </si>
  <si>
    <t>DRV03</t>
    <phoneticPr fontId="1" type="noConversion"/>
  </si>
  <si>
    <t>DRV04</t>
    <phoneticPr fontId="1" type="noConversion"/>
  </si>
  <si>
    <t>DRV05</t>
    <phoneticPr fontId="1" type="noConversion"/>
  </si>
  <si>
    <t>N43</t>
    <phoneticPr fontId="1" type="noConversion"/>
  </si>
  <si>
    <t>DRV05</t>
    <phoneticPr fontId="1" type="noConversion"/>
  </si>
  <si>
    <t>DRV06</t>
    <phoneticPr fontId="1" type="noConversion"/>
  </si>
  <si>
    <t>N44</t>
    <phoneticPr fontId="1" type="noConversion"/>
  </si>
  <si>
    <t>HUB-C11G2 Port.6</t>
    <phoneticPr fontId="1" type="noConversion"/>
  </si>
  <si>
    <t>DRV24</t>
  </si>
  <si>
    <t>DRV24</t>
    <phoneticPr fontId="1" type="noConversion"/>
  </si>
  <si>
    <t>N45</t>
    <phoneticPr fontId="1" type="noConversion"/>
  </si>
  <si>
    <t>N46</t>
    <phoneticPr fontId="1" type="noConversion"/>
  </si>
  <si>
    <t>N47</t>
    <phoneticPr fontId="1" type="noConversion"/>
  </si>
  <si>
    <t>N48</t>
    <phoneticPr fontId="1" type="noConversion"/>
  </si>
  <si>
    <t>DRV38</t>
    <phoneticPr fontId="1" type="noConversion"/>
  </si>
  <si>
    <t>DRV39</t>
    <phoneticPr fontId="1" type="noConversion"/>
  </si>
  <si>
    <t>DRV39</t>
    <phoneticPr fontId="1" type="noConversion"/>
  </si>
  <si>
    <t>DRV42</t>
    <phoneticPr fontId="1" type="noConversion"/>
  </si>
  <si>
    <t>DRV42</t>
    <phoneticPr fontId="1" type="noConversion"/>
  </si>
  <si>
    <t>DRV43</t>
    <phoneticPr fontId="1" type="noConversion"/>
  </si>
  <si>
    <t>N49</t>
    <phoneticPr fontId="1" type="noConversion"/>
  </si>
  <si>
    <t>HUB-C41G2 Port.2</t>
    <phoneticPr fontId="1" type="noConversion"/>
  </si>
  <si>
    <t>DRV40</t>
    <phoneticPr fontId="1" type="noConversion"/>
  </si>
  <si>
    <t>N50</t>
    <phoneticPr fontId="1" type="noConversion"/>
  </si>
  <si>
    <t>DRV40</t>
    <phoneticPr fontId="1" type="noConversion"/>
  </si>
  <si>
    <t>DRV41</t>
    <phoneticPr fontId="1" type="noConversion"/>
  </si>
  <si>
    <t>N51</t>
    <phoneticPr fontId="1" type="noConversion"/>
  </si>
  <si>
    <t>N52</t>
    <phoneticPr fontId="1" type="noConversion"/>
  </si>
  <si>
    <t>N53</t>
    <phoneticPr fontId="1" type="noConversion"/>
  </si>
  <si>
    <t>N54</t>
    <phoneticPr fontId="1" type="noConversion"/>
  </si>
  <si>
    <t>DRV44</t>
    <phoneticPr fontId="1" type="noConversion"/>
  </si>
  <si>
    <t>DRV44</t>
    <phoneticPr fontId="1" type="noConversion"/>
  </si>
  <si>
    <t>DRV45</t>
    <phoneticPr fontId="1" type="noConversion"/>
  </si>
  <si>
    <t>DRV45</t>
    <phoneticPr fontId="1" type="noConversion"/>
  </si>
  <si>
    <t>DRV46</t>
    <phoneticPr fontId="1" type="noConversion"/>
  </si>
  <si>
    <t>DRV46</t>
    <phoneticPr fontId="1" type="noConversion"/>
  </si>
  <si>
    <t>DRV47</t>
    <phoneticPr fontId="1" type="noConversion"/>
  </si>
  <si>
    <t>N55</t>
    <phoneticPr fontId="1" type="noConversion"/>
  </si>
  <si>
    <t>DRV47</t>
    <phoneticPr fontId="1" type="noConversion"/>
  </si>
  <si>
    <t>DRV48</t>
    <phoneticPr fontId="1" type="noConversion"/>
  </si>
  <si>
    <t>DRV48</t>
    <phoneticPr fontId="1" type="noConversion"/>
  </si>
  <si>
    <t>DRV49</t>
    <phoneticPr fontId="1" type="noConversion"/>
  </si>
  <si>
    <t>DRV49</t>
    <phoneticPr fontId="1" type="noConversion"/>
  </si>
  <si>
    <t>DRV50</t>
    <phoneticPr fontId="1" type="noConversion"/>
  </si>
  <si>
    <t>DRV51</t>
    <phoneticPr fontId="1" type="noConversion"/>
  </si>
  <si>
    <t>N56</t>
    <phoneticPr fontId="1" type="noConversion"/>
  </si>
  <si>
    <t>N57</t>
    <phoneticPr fontId="1" type="noConversion"/>
  </si>
  <si>
    <t>N58</t>
    <phoneticPr fontId="1" type="noConversion"/>
  </si>
  <si>
    <t>N59</t>
    <phoneticPr fontId="1" type="noConversion"/>
  </si>
  <si>
    <t>N60</t>
    <phoneticPr fontId="1" type="noConversion"/>
  </si>
  <si>
    <t>HUB-C41G2 Port.3</t>
    <phoneticPr fontId="1" type="noConversion"/>
  </si>
  <si>
    <t>RM04</t>
    <phoneticPr fontId="1" type="noConversion"/>
  </si>
  <si>
    <t>HUB-C41G2 Port.4</t>
    <phoneticPr fontId="1" type="noConversion"/>
  </si>
  <si>
    <t>RM03</t>
    <phoneticPr fontId="1" type="noConversion"/>
  </si>
  <si>
    <t>N61</t>
    <phoneticPr fontId="1" type="noConversion"/>
  </si>
  <si>
    <t>HUB-C52D7 Port.4</t>
  </si>
  <si>
    <t>RM05</t>
  </si>
  <si>
    <t>N62</t>
    <phoneticPr fontId="1" type="noConversion"/>
  </si>
  <si>
    <t>HUB-C22D6 Port.6</t>
  </si>
  <si>
    <t>RM02</t>
  </si>
  <si>
    <t>N63</t>
    <phoneticPr fontId="1" type="noConversion"/>
  </si>
  <si>
    <t>HUB-C52D7 Port.3</t>
    <phoneticPr fontId="1" type="noConversion"/>
  </si>
  <si>
    <t>HMI01</t>
    <phoneticPr fontId="1" type="noConversion"/>
  </si>
  <si>
    <t>N64</t>
    <phoneticPr fontId="1" type="noConversion"/>
  </si>
  <si>
    <t>N65</t>
    <phoneticPr fontId="1" type="noConversion"/>
  </si>
  <si>
    <t>N66</t>
    <phoneticPr fontId="1" type="noConversion"/>
  </si>
  <si>
    <t>N67</t>
    <phoneticPr fontId="1" type="noConversion"/>
  </si>
  <si>
    <t>EtherNet通訊</t>
  </si>
  <si>
    <t>EtherNet通訊</t>
    <phoneticPr fontId="1" type="noConversion"/>
  </si>
  <si>
    <t>RM00</t>
    <phoneticPr fontId="1" type="noConversion"/>
  </si>
  <si>
    <t>HMI00</t>
    <phoneticPr fontId="1" type="noConversion"/>
  </si>
  <si>
    <t>N68</t>
    <phoneticPr fontId="1" type="noConversion"/>
  </si>
  <si>
    <t>N69</t>
    <phoneticPr fontId="1" type="noConversion"/>
  </si>
  <si>
    <t>N70</t>
    <phoneticPr fontId="1" type="noConversion"/>
  </si>
  <si>
    <t>N71</t>
    <phoneticPr fontId="1" type="noConversion"/>
  </si>
  <si>
    <t>HUB-C11G2 Port.3</t>
    <phoneticPr fontId="1" type="noConversion"/>
  </si>
  <si>
    <t>HMI02</t>
    <phoneticPr fontId="1" type="noConversion"/>
  </si>
  <si>
    <t>HUB-C11G2 Port.7</t>
    <phoneticPr fontId="1" type="noConversion"/>
  </si>
  <si>
    <t>HMI03</t>
    <phoneticPr fontId="1" type="noConversion"/>
  </si>
  <si>
    <t>HUB-C41G2 Port.5</t>
    <phoneticPr fontId="1" type="noConversion"/>
  </si>
  <si>
    <t>HMI11</t>
    <phoneticPr fontId="1" type="noConversion"/>
  </si>
  <si>
    <t>HMI07</t>
    <phoneticPr fontId="1" type="noConversion"/>
  </si>
  <si>
    <t>HUB-C22D6 Port.2</t>
    <phoneticPr fontId="1" type="noConversion"/>
  </si>
  <si>
    <t>HUB-C22D6 Port.3</t>
    <phoneticPr fontId="1" type="noConversion"/>
  </si>
  <si>
    <t>HMI08</t>
    <phoneticPr fontId="1" type="noConversion"/>
  </si>
  <si>
    <t>N72</t>
    <phoneticPr fontId="1" type="noConversion"/>
  </si>
  <si>
    <t>N73</t>
    <phoneticPr fontId="1" type="noConversion"/>
  </si>
  <si>
    <t>HUB-C22D6 Port.4</t>
    <phoneticPr fontId="1" type="noConversion"/>
  </si>
  <si>
    <t>HMI09</t>
    <phoneticPr fontId="1" type="noConversion"/>
  </si>
  <si>
    <t>N74</t>
    <phoneticPr fontId="1" type="noConversion"/>
  </si>
  <si>
    <t>N75</t>
    <phoneticPr fontId="1" type="noConversion"/>
  </si>
  <si>
    <t>N76</t>
    <phoneticPr fontId="1" type="noConversion"/>
  </si>
  <si>
    <t>HUB-C22D6 Port.5</t>
    <phoneticPr fontId="1" type="noConversion"/>
  </si>
  <si>
    <t>HMI06</t>
    <phoneticPr fontId="1" type="noConversion"/>
  </si>
  <si>
    <t>HUB-C22D6 Port.7</t>
    <phoneticPr fontId="1" type="noConversion"/>
  </si>
  <si>
    <t>HMI04</t>
    <phoneticPr fontId="1" type="noConversion"/>
  </si>
  <si>
    <t>HUB-C22D6 Port.8</t>
    <phoneticPr fontId="1" type="noConversion"/>
  </si>
  <si>
    <t>HMI10</t>
    <phoneticPr fontId="1" type="noConversion"/>
  </si>
  <si>
    <t>N77</t>
    <phoneticPr fontId="1" type="noConversion"/>
  </si>
  <si>
    <t>HUB-C52D7 Port.2</t>
    <phoneticPr fontId="1" type="noConversion"/>
  </si>
  <si>
    <t>HMI05</t>
    <phoneticPr fontId="1" type="noConversion"/>
  </si>
  <si>
    <t>P01</t>
    <phoneticPr fontId="1" type="noConversion"/>
  </si>
  <si>
    <t>#1熱板電源</t>
    <phoneticPr fontId="1" type="noConversion"/>
  </si>
  <si>
    <t>主電控箱</t>
  </si>
  <si>
    <t>主電控箱</t>
    <phoneticPr fontId="1" type="noConversion"/>
  </si>
  <si>
    <t>#1熱板中繼箱</t>
    <phoneticPr fontId="1" type="noConversion"/>
  </si>
  <si>
    <t>3ARP2E1</t>
    <phoneticPr fontId="1" type="noConversion"/>
  </si>
  <si>
    <t>E</t>
    <phoneticPr fontId="1" type="noConversion"/>
  </si>
  <si>
    <t>3ASP2E1</t>
    <phoneticPr fontId="1" type="noConversion"/>
  </si>
  <si>
    <t>3ATP2E1</t>
    <phoneticPr fontId="1" type="noConversion"/>
  </si>
  <si>
    <t>P02</t>
    <phoneticPr fontId="1" type="noConversion"/>
  </si>
  <si>
    <t>#2熱板電源</t>
    <phoneticPr fontId="1" type="noConversion"/>
  </si>
  <si>
    <t>#2熱板中繼箱</t>
    <phoneticPr fontId="1" type="noConversion"/>
  </si>
  <si>
    <t>3ARP2E7</t>
    <phoneticPr fontId="1" type="noConversion"/>
  </si>
  <si>
    <t>3ASP2E7</t>
    <phoneticPr fontId="1" type="noConversion"/>
  </si>
  <si>
    <t>3ATP2E7</t>
    <phoneticPr fontId="1" type="noConversion"/>
  </si>
  <si>
    <t>P03</t>
    <phoneticPr fontId="1" type="noConversion"/>
  </si>
  <si>
    <t>展紗鋼輪 模溫機電源</t>
    <phoneticPr fontId="1" type="noConversion"/>
  </si>
  <si>
    <t>展紗鋼輪 模溫機</t>
    <phoneticPr fontId="1" type="noConversion"/>
  </si>
  <si>
    <t>P04</t>
    <phoneticPr fontId="1" type="noConversion"/>
  </si>
  <si>
    <t>P05</t>
    <phoneticPr fontId="1" type="noConversion"/>
  </si>
  <si>
    <t>P06</t>
    <phoneticPr fontId="1" type="noConversion"/>
  </si>
  <si>
    <t>3ARP4H1</t>
    <phoneticPr fontId="1" type="noConversion"/>
  </si>
  <si>
    <t>3ASP4H1</t>
    <phoneticPr fontId="1" type="noConversion"/>
  </si>
  <si>
    <t>3ATP4H1</t>
    <phoneticPr fontId="1" type="noConversion"/>
  </si>
  <si>
    <t>E</t>
    <phoneticPr fontId="1" type="noConversion"/>
  </si>
  <si>
    <t>#1鋼輪 模溫機電源</t>
    <phoneticPr fontId="1" type="noConversion"/>
  </si>
  <si>
    <t>#1鋼輪 模溫機</t>
    <phoneticPr fontId="1" type="noConversion"/>
  </si>
  <si>
    <t>3ARP4H3</t>
    <phoneticPr fontId="1" type="noConversion"/>
  </si>
  <si>
    <t>E</t>
    <phoneticPr fontId="1" type="noConversion"/>
  </si>
  <si>
    <t>3ASP4H3</t>
    <phoneticPr fontId="1" type="noConversion"/>
  </si>
  <si>
    <t>3ATP4H3</t>
    <phoneticPr fontId="1" type="noConversion"/>
  </si>
  <si>
    <t>#2鋼輪 模溫機電源</t>
    <phoneticPr fontId="1" type="noConversion"/>
  </si>
  <si>
    <t>#2鋼輪 模溫機</t>
    <phoneticPr fontId="1" type="noConversion"/>
  </si>
  <si>
    <t>#3鋼輪 模溫機電源</t>
    <phoneticPr fontId="1" type="noConversion"/>
  </si>
  <si>
    <t>#3鋼輪 模溫機</t>
    <phoneticPr fontId="1" type="noConversion"/>
  </si>
  <si>
    <t>3ARP4H5</t>
    <phoneticPr fontId="1" type="noConversion"/>
  </si>
  <si>
    <t>3ASP4H5</t>
    <phoneticPr fontId="1" type="noConversion"/>
  </si>
  <si>
    <t>3ATP4H5</t>
    <phoneticPr fontId="1" type="noConversion"/>
  </si>
  <si>
    <t>3ARP4H7</t>
    <phoneticPr fontId="1" type="noConversion"/>
  </si>
  <si>
    <t>3ASP4H7</t>
    <phoneticPr fontId="1" type="noConversion"/>
  </si>
  <si>
    <t>3ATP4H7</t>
    <phoneticPr fontId="1" type="noConversion"/>
  </si>
  <si>
    <t>P07</t>
    <phoneticPr fontId="1" type="noConversion"/>
  </si>
  <si>
    <t>#4鋼輪 模溫機電源</t>
    <phoneticPr fontId="1" type="noConversion"/>
  </si>
  <si>
    <t>#4鋼輪 模溫機</t>
    <phoneticPr fontId="1" type="noConversion"/>
  </si>
  <si>
    <t>3ARP5H1</t>
    <phoneticPr fontId="1" type="noConversion"/>
  </si>
  <si>
    <t>3ASP5H1</t>
    <phoneticPr fontId="1" type="noConversion"/>
  </si>
  <si>
    <t>3ATP5H1</t>
    <phoneticPr fontId="1" type="noConversion"/>
  </si>
  <si>
    <t>#5鋼輪 模溫機電源</t>
    <phoneticPr fontId="1" type="noConversion"/>
  </si>
  <si>
    <t>#5鋼輪 模溫機</t>
    <phoneticPr fontId="1" type="noConversion"/>
  </si>
  <si>
    <t>3ARP5H3</t>
    <phoneticPr fontId="1" type="noConversion"/>
  </si>
  <si>
    <t>3ASP5H3</t>
    <phoneticPr fontId="1" type="noConversion"/>
  </si>
  <si>
    <t>3ATP5H3</t>
    <phoneticPr fontId="1" type="noConversion"/>
  </si>
  <si>
    <t>#6鋼輪 模溫機電源</t>
    <phoneticPr fontId="1" type="noConversion"/>
  </si>
  <si>
    <t>#6鋼輪 模溫機</t>
    <phoneticPr fontId="1" type="noConversion"/>
  </si>
  <si>
    <t>P08</t>
    <phoneticPr fontId="1" type="noConversion"/>
  </si>
  <si>
    <t>P09</t>
    <phoneticPr fontId="1" type="noConversion"/>
  </si>
  <si>
    <t>3ARP5H5</t>
    <phoneticPr fontId="1" type="noConversion"/>
  </si>
  <si>
    <t>3ASP5H5</t>
    <phoneticPr fontId="1" type="noConversion"/>
  </si>
  <si>
    <t>3ATP5H5</t>
    <phoneticPr fontId="1" type="noConversion"/>
  </si>
  <si>
    <t>P10</t>
    <phoneticPr fontId="1" type="noConversion"/>
  </si>
  <si>
    <t>#7鋼輪 模溫機電源</t>
    <phoneticPr fontId="1" type="noConversion"/>
  </si>
  <si>
    <t>#7鋼輪 模溫機</t>
    <phoneticPr fontId="1" type="noConversion"/>
  </si>
  <si>
    <t>3ARP5H7</t>
    <phoneticPr fontId="1" type="noConversion"/>
  </si>
  <si>
    <t>3ASP5H7</t>
    <phoneticPr fontId="1" type="noConversion"/>
  </si>
  <si>
    <t>3ATP5H7</t>
    <phoneticPr fontId="1" type="noConversion"/>
  </si>
  <si>
    <t>覆膜輪 模溫機電源</t>
    <phoneticPr fontId="1" type="noConversion"/>
  </si>
  <si>
    <t>覆膜輪 模溫機</t>
    <phoneticPr fontId="1" type="noConversion"/>
  </si>
  <si>
    <t>P11</t>
    <phoneticPr fontId="1" type="noConversion"/>
  </si>
  <si>
    <t>3ARP6H1</t>
    <phoneticPr fontId="1" type="noConversion"/>
  </si>
  <si>
    <t>3ASP6H1</t>
    <phoneticPr fontId="1" type="noConversion"/>
  </si>
  <si>
    <t>3ATP6H1</t>
    <phoneticPr fontId="1" type="noConversion"/>
  </si>
  <si>
    <t>#1冰輪 冰水機電源</t>
    <phoneticPr fontId="1" type="noConversion"/>
  </si>
  <si>
    <t>#1冰輪 冰水機</t>
  </si>
  <si>
    <t>#1冰輪 冰水機</t>
    <phoneticPr fontId="1" type="noConversion"/>
  </si>
  <si>
    <t>P12</t>
    <phoneticPr fontId="1" type="noConversion"/>
  </si>
  <si>
    <t>P13</t>
    <phoneticPr fontId="1" type="noConversion"/>
  </si>
  <si>
    <t>#1冷板 冰水機</t>
    <phoneticPr fontId="1" type="noConversion"/>
  </si>
  <si>
    <t>#1冷板 冰水機電源</t>
    <phoneticPr fontId="1" type="noConversion"/>
  </si>
  <si>
    <t>3ARP6H3</t>
    <phoneticPr fontId="1" type="noConversion"/>
  </si>
  <si>
    <t>3ASP6H3</t>
    <phoneticPr fontId="1" type="noConversion"/>
  </si>
  <si>
    <t>3ATP6H3</t>
    <phoneticPr fontId="1" type="noConversion"/>
  </si>
  <si>
    <t>3ARP6H5</t>
    <phoneticPr fontId="1" type="noConversion"/>
  </si>
  <si>
    <t>3ASP6H5</t>
    <phoneticPr fontId="1" type="noConversion"/>
  </si>
  <si>
    <t>3ATP6H5</t>
    <phoneticPr fontId="1" type="noConversion"/>
  </si>
  <si>
    <t>P14</t>
    <phoneticPr fontId="1" type="noConversion"/>
  </si>
  <si>
    <t>#2冷板 冰水機電源</t>
    <phoneticPr fontId="1" type="noConversion"/>
  </si>
  <si>
    <t>#2冷板 冰水機</t>
    <phoneticPr fontId="1" type="noConversion"/>
  </si>
  <si>
    <t>3ARP6H7</t>
    <phoneticPr fontId="1" type="noConversion"/>
  </si>
  <si>
    <t>3ASP6H7</t>
    <phoneticPr fontId="1" type="noConversion"/>
  </si>
  <si>
    <t>3ATP6H7</t>
    <phoneticPr fontId="1" type="noConversion"/>
  </si>
  <si>
    <t>P15</t>
    <phoneticPr fontId="1" type="noConversion"/>
  </si>
  <si>
    <t>#2冰輪 冰水機電源</t>
    <phoneticPr fontId="1" type="noConversion"/>
  </si>
  <si>
    <t>主電控箱</t>
    <phoneticPr fontId="1" type="noConversion"/>
  </si>
  <si>
    <t>#2冰輪 冰水機</t>
  </si>
  <si>
    <t>#2冰輪 冰水機</t>
    <phoneticPr fontId="1" type="noConversion"/>
  </si>
  <si>
    <t>3ARP7H1</t>
  </si>
  <si>
    <t>3ARP7H1</t>
    <phoneticPr fontId="1" type="noConversion"/>
  </si>
  <si>
    <t>E</t>
    <phoneticPr fontId="1" type="noConversion"/>
  </si>
  <si>
    <t>P16</t>
    <phoneticPr fontId="1" type="noConversion"/>
  </si>
  <si>
    <t>#3冷板 冰水機電源</t>
    <phoneticPr fontId="1" type="noConversion"/>
  </si>
  <si>
    <t>#3冷板 冰水機</t>
    <phoneticPr fontId="1" type="noConversion"/>
  </si>
  <si>
    <t>3ARP7H3</t>
    <phoneticPr fontId="1" type="noConversion"/>
  </si>
  <si>
    <t>3ARP7H3</t>
    <phoneticPr fontId="1" type="noConversion"/>
  </si>
  <si>
    <t>P17</t>
    <phoneticPr fontId="1" type="noConversion"/>
  </si>
  <si>
    <t>P18</t>
    <phoneticPr fontId="1" type="noConversion"/>
  </si>
  <si>
    <t>P19</t>
    <phoneticPr fontId="1" type="noConversion"/>
  </si>
  <si>
    <t>2F前 中繼箱 伺服動力電源</t>
  </si>
  <si>
    <t>2F前 中繼箱</t>
  </si>
  <si>
    <t>3ARP1I7</t>
  </si>
  <si>
    <t>2F後 中繼箱 伺服動力電源</t>
  </si>
  <si>
    <t>2F後 中繼箱</t>
  </si>
  <si>
    <t>單相隔離變壓器</t>
  </si>
  <si>
    <t>單相隔離變壓器一次側</t>
  </si>
  <si>
    <t>P20</t>
    <phoneticPr fontId="1" type="noConversion"/>
  </si>
  <si>
    <t>P21</t>
    <phoneticPr fontId="1" type="noConversion"/>
  </si>
  <si>
    <t>3ARP2E2</t>
  </si>
  <si>
    <t>3ATP2E2</t>
  </si>
  <si>
    <t>目的需套1"浪管1.5米</t>
  </si>
  <si>
    <t>目的需套3/4"浪管1.5米</t>
  </si>
  <si>
    <t>P22</t>
    <phoneticPr fontId="1" type="noConversion"/>
  </si>
  <si>
    <t>單相隔離變壓器二次側</t>
  </si>
  <si>
    <t>2ARP2I2</t>
  </si>
  <si>
    <t>2ATP2I2</t>
  </si>
  <si>
    <t>單相穩壓器一次側</t>
  </si>
  <si>
    <t>P23</t>
    <phoneticPr fontId="1" type="noConversion"/>
  </si>
  <si>
    <t>P24</t>
    <phoneticPr fontId="1" type="noConversion"/>
  </si>
  <si>
    <t>單相穩壓器</t>
  </si>
  <si>
    <t>單相穩壓器二次側</t>
  </si>
  <si>
    <t>2ARP2E3</t>
  </si>
  <si>
    <t>2ATP2E3</t>
  </si>
  <si>
    <t>220R</t>
  </si>
  <si>
    <t>220T</t>
  </si>
  <si>
    <t>左電控箱100A端子台</t>
  </si>
  <si>
    <t>P25</t>
    <phoneticPr fontId="1" type="noConversion"/>
  </si>
  <si>
    <t>P26</t>
    <phoneticPr fontId="1" type="noConversion"/>
  </si>
  <si>
    <t>P27</t>
    <phoneticPr fontId="1" type="noConversion"/>
  </si>
  <si>
    <t>P28</t>
    <phoneticPr fontId="1" type="noConversion"/>
  </si>
  <si>
    <t>P29</t>
    <phoneticPr fontId="1" type="noConversion"/>
  </si>
  <si>
    <t>P30</t>
    <phoneticPr fontId="1" type="noConversion"/>
  </si>
  <si>
    <t>#1冰輪 電磁閥</t>
  </si>
  <si>
    <t>#1冷卻板 電磁閥</t>
  </si>
  <si>
    <t>#1冷卻板 冰水機</t>
  </si>
  <si>
    <t>#2冷卻板 電磁閥</t>
  </si>
  <si>
    <t>#2冷卻板 冰水機</t>
  </si>
  <si>
    <t>#2冰輪 電磁閥</t>
  </si>
  <si>
    <t>2AC7F6</t>
    <phoneticPr fontId="1" type="noConversion"/>
  </si>
  <si>
    <t>2ATC1C4</t>
  </si>
  <si>
    <t>2ATC1C4</t>
    <phoneticPr fontId="1" type="noConversion"/>
  </si>
  <si>
    <t>2AC7G6</t>
    <phoneticPr fontId="1" type="noConversion"/>
  </si>
  <si>
    <t>2AC7H6</t>
    <phoneticPr fontId="1" type="noConversion"/>
  </si>
  <si>
    <t>2AC7I6</t>
    <phoneticPr fontId="1" type="noConversion"/>
  </si>
  <si>
    <t>#3冷卻板 冰水機</t>
    <phoneticPr fontId="1" type="noConversion"/>
  </si>
  <si>
    <t>#3冷卻板 電磁閥[預留]</t>
    <phoneticPr fontId="1" type="noConversion"/>
  </si>
  <si>
    <t>2AC7J6</t>
    <phoneticPr fontId="1" type="noConversion"/>
  </si>
  <si>
    <t>目的需套1"浪管1.5米</t>
    <phoneticPr fontId="1" type="noConversion"/>
  </si>
  <si>
    <t>浪管</t>
  </si>
  <si>
    <t>浪管</t>
    <phoneticPr fontId="1" type="noConversion"/>
  </si>
  <si>
    <t>RS01</t>
    <phoneticPr fontId="1" type="noConversion"/>
  </si>
  <si>
    <t>串列通訊連線</t>
  </si>
  <si>
    <t>2F後計米器顯示板</t>
  </si>
  <si>
    <t>RM04-10通訊模組</t>
    <phoneticPr fontId="1" type="noConversion"/>
  </si>
  <si>
    <t>SDA</t>
  </si>
  <si>
    <t>SDB</t>
  </si>
  <si>
    <t>SG</t>
  </si>
  <si>
    <t>RS02</t>
    <phoneticPr fontId="1" type="noConversion"/>
  </si>
  <si>
    <t>RS03</t>
    <phoneticPr fontId="1" type="noConversion"/>
  </si>
  <si>
    <t>RS04</t>
    <phoneticPr fontId="1" type="noConversion"/>
  </si>
  <si>
    <t>RS05</t>
    <phoneticPr fontId="1" type="noConversion"/>
  </si>
  <si>
    <t>RS06</t>
    <phoneticPr fontId="1" type="noConversion"/>
  </si>
  <si>
    <t>#2熱板TC-2-1</t>
  </si>
  <si>
    <t>#2熱板TC-2-2</t>
    <phoneticPr fontId="1" type="noConversion"/>
  </si>
  <si>
    <t>#2熱板TC-2-2</t>
    <phoneticPr fontId="1" type="noConversion"/>
  </si>
  <si>
    <t>#2熱板TC-2-3</t>
    <phoneticPr fontId="1" type="noConversion"/>
  </si>
  <si>
    <t>#2熱板TC-2-3</t>
    <phoneticPr fontId="1" type="noConversion"/>
  </si>
  <si>
    <t>#2熱板TC-2-4</t>
    <phoneticPr fontId="1" type="noConversion"/>
  </si>
  <si>
    <t>#2熱板TC-2-4</t>
    <phoneticPr fontId="1" type="noConversion"/>
  </si>
  <si>
    <t>#1熱板TC-1-1</t>
  </si>
  <si>
    <t>#1熱板TC-1-1</t>
    <phoneticPr fontId="1" type="noConversion"/>
  </si>
  <si>
    <t>#1熱板TC-1-2</t>
    <phoneticPr fontId="1" type="noConversion"/>
  </si>
  <si>
    <t>RS07</t>
    <phoneticPr fontId="1" type="noConversion"/>
  </si>
  <si>
    <t>RS08</t>
    <phoneticPr fontId="1" type="noConversion"/>
  </si>
  <si>
    <t>RS09</t>
    <phoneticPr fontId="1" type="noConversion"/>
  </si>
  <si>
    <t>RS10</t>
    <phoneticPr fontId="1" type="noConversion"/>
  </si>
  <si>
    <t>RS11</t>
    <phoneticPr fontId="1" type="noConversion"/>
  </si>
  <si>
    <t>RS12</t>
    <phoneticPr fontId="1" type="noConversion"/>
  </si>
  <si>
    <t>#1熱板TC-1-2</t>
    <phoneticPr fontId="1" type="noConversion"/>
  </si>
  <si>
    <t>#1熱板TC-1-3</t>
    <phoneticPr fontId="1" type="noConversion"/>
  </si>
  <si>
    <t>#1熱板TC-1-3</t>
    <phoneticPr fontId="1" type="noConversion"/>
  </si>
  <si>
    <t>#1熱板TC-1-4</t>
    <phoneticPr fontId="1" type="noConversion"/>
  </si>
  <si>
    <t>#1熱板TC-1-4</t>
    <phoneticPr fontId="1" type="noConversion"/>
  </si>
  <si>
    <t>#1熱板TC-1-5</t>
    <phoneticPr fontId="1" type="noConversion"/>
  </si>
  <si>
    <t>#1熱板TC-1-5</t>
    <phoneticPr fontId="1" type="noConversion"/>
  </si>
  <si>
    <t>#1熱板TC-1-6</t>
    <phoneticPr fontId="1" type="noConversion"/>
  </si>
  <si>
    <t>RM04-12通訊模組</t>
    <phoneticPr fontId="1" type="noConversion"/>
  </si>
  <si>
    <t>3ASP1I7</t>
    <phoneticPr fontId="1" type="noConversion"/>
  </si>
  <si>
    <t>3ATP1I7</t>
    <phoneticPr fontId="1" type="noConversion"/>
  </si>
  <si>
    <t>3ARP1I8</t>
    <phoneticPr fontId="1" type="noConversion"/>
  </si>
  <si>
    <t>3ASP1I8</t>
    <phoneticPr fontId="1" type="noConversion"/>
  </si>
  <si>
    <t>3ATP1I8</t>
    <phoneticPr fontId="1" type="noConversion"/>
  </si>
  <si>
    <t>2F前中繼箱</t>
  </si>
  <si>
    <t>2ASP2I5</t>
  </si>
  <si>
    <t>2ANP2I5</t>
  </si>
  <si>
    <t>A01</t>
    <phoneticPr fontId="1" type="noConversion"/>
  </si>
  <si>
    <t>CONNECT(CON-F1)</t>
  </si>
  <si>
    <t>A02</t>
    <phoneticPr fontId="1" type="noConversion"/>
  </si>
  <si>
    <t>2ARC2J6</t>
  </si>
  <si>
    <t>2ATC2J6</t>
  </si>
  <si>
    <t>F01</t>
    <phoneticPr fontId="1" type="noConversion"/>
  </si>
  <si>
    <t>F02</t>
    <phoneticPr fontId="1" type="noConversion"/>
  </si>
  <si>
    <t>2DPC2I1</t>
  </si>
  <si>
    <t>2DPC8C2</t>
  </si>
  <si>
    <t>SB-EMO</t>
  </si>
  <si>
    <t>2DPC3I7</t>
  </si>
  <si>
    <t>2DPC3I7</t>
    <phoneticPr fontId="1" type="noConversion"/>
  </si>
  <si>
    <t>2DNC3I7</t>
  </si>
  <si>
    <t>2DNC3I7</t>
    <phoneticPr fontId="1" type="noConversion"/>
  </si>
  <si>
    <t>2DNC2I1</t>
  </si>
  <si>
    <t>2DNC2I1</t>
    <phoneticPr fontId="1" type="noConversion"/>
  </si>
  <si>
    <t>CONNECT(CON-F1)</t>
    <phoneticPr fontId="1" type="noConversion"/>
  </si>
  <si>
    <t>CON-F1</t>
    <phoneticPr fontId="1" type="noConversion"/>
  </si>
  <si>
    <t>P31</t>
    <phoneticPr fontId="1" type="noConversion"/>
  </si>
  <si>
    <t>2F前中繼箱電源</t>
    <phoneticPr fontId="1" type="noConversion"/>
  </si>
  <si>
    <t>#1織物放卷面板</t>
  </si>
  <si>
    <t>CONNECT(CON-A1)</t>
  </si>
  <si>
    <t>I010.0</t>
  </si>
  <si>
    <t>2DPC11I1</t>
  </si>
  <si>
    <t>2DPC8B2</t>
  </si>
  <si>
    <t>I015.0</t>
  </si>
  <si>
    <t>I016.0</t>
  </si>
  <si>
    <t>Q013.0</t>
  </si>
  <si>
    <t>2DNC11I1</t>
  </si>
  <si>
    <t>EPC-L11C6-Q012.0</t>
  </si>
  <si>
    <t>EPC-L11C6-COM</t>
  </si>
  <si>
    <t>#2織物放卷面板</t>
  </si>
  <si>
    <t>CONNECT(CON-A2)</t>
    <phoneticPr fontId="1" type="noConversion"/>
  </si>
  <si>
    <t>I010.1</t>
  </si>
  <si>
    <t>2DPC8B3</t>
  </si>
  <si>
    <t>I015.1</t>
  </si>
  <si>
    <t>I016.2</t>
  </si>
  <si>
    <t>Q013.2</t>
  </si>
  <si>
    <t>EPC-L11I6-Q012.1</t>
  </si>
  <si>
    <t>EPC-L11I6-COM</t>
  </si>
  <si>
    <t>A03</t>
    <phoneticPr fontId="1" type="noConversion"/>
  </si>
  <si>
    <t>2ANP12D1</t>
  </si>
  <si>
    <t>2AC12I4</t>
  </si>
  <si>
    <t>2ANC12I3</t>
  </si>
  <si>
    <t>2ASP12D1</t>
    <phoneticPr fontId="1" type="noConversion"/>
  </si>
  <si>
    <t>A04</t>
    <phoneticPr fontId="1" type="noConversion"/>
  </si>
  <si>
    <t>#1織物放卷面板</t>
    <phoneticPr fontId="1" type="noConversion"/>
  </si>
  <si>
    <t>#1織物放卷AC電源</t>
    <phoneticPr fontId="1" type="noConversion"/>
  </si>
  <si>
    <t>#1織物放卷信號</t>
    <phoneticPr fontId="1" type="noConversion"/>
  </si>
  <si>
    <t>#2織物放卷信號</t>
    <phoneticPr fontId="1" type="noConversion"/>
  </si>
  <si>
    <t>#2織物放卷AC電源</t>
    <phoneticPr fontId="1" type="noConversion"/>
  </si>
  <si>
    <t>#2織物放卷面板</t>
    <phoneticPr fontId="1" type="noConversion"/>
  </si>
  <si>
    <t>A05</t>
    <phoneticPr fontId="1" type="noConversion"/>
  </si>
  <si>
    <t>A06</t>
    <phoneticPr fontId="1" type="noConversion"/>
  </si>
  <si>
    <t>#1上膠膜放卷面板</t>
  </si>
  <si>
    <t>I010.2</t>
  </si>
  <si>
    <t>2DPC8B4</t>
  </si>
  <si>
    <t>I015.2</t>
  </si>
  <si>
    <t>I016.4</t>
  </si>
  <si>
    <t>I016.6</t>
  </si>
  <si>
    <t>CONNECT(CON-A3)</t>
  </si>
  <si>
    <t>CONNECT(CON-A3)</t>
    <phoneticPr fontId="1" type="noConversion"/>
  </si>
  <si>
    <t>#1上膠膜放卷信號</t>
  </si>
  <si>
    <t>#1上膠膜放卷信號</t>
    <phoneticPr fontId="1" type="noConversion"/>
  </si>
  <si>
    <t>I017.2</t>
  </si>
  <si>
    <t>I017.1</t>
  </si>
  <si>
    <t>I017.3</t>
  </si>
  <si>
    <t>Q012.4</t>
  </si>
  <si>
    <t>Q012.5</t>
  </si>
  <si>
    <t>Q013.4</t>
  </si>
  <si>
    <t>Q013.6</t>
  </si>
  <si>
    <t>EPC-L12C6-Q012.2</t>
  </si>
  <si>
    <t>EPC-L12C6-COM</t>
  </si>
  <si>
    <t>#1上膠膜放卷電源</t>
    <phoneticPr fontId="1" type="noConversion"/>
  </si>
  <si>
    <t>2AC12H4</t>
  </si>
  <si>
    <t>2ASP12D1</t>
    <phoneticPr fontId="1" type="noConversion"/>
  </si>
  <si>
    <t>A07</t>
    <phoneticPr fontId="1" type="noConversion"/>
  </si>
  <si>
    <t>A08</t>
    <phoneticPr fontId="1" type="noConversion"/>
  </si>
  <si>
    <t>A09</t>
    <phoneticPr fontId="1" type="noConversion"/>
  </si>
  <si>
    <t>A10</t>
    <phoneticPr fontId="1" type="noConversion"/>
  </si>
  <si>
    <t>A11</t>
    <phoneticPr fontId="1" type="noConversion"/>
  </si>
  <si>
    <t>A12</t>
    <phoneticPr fontId="1" type="noConversion"/>
  </si>
  <si>
    <t>紅外線測距儀</t>
  </si>
  <si>
    <t>PIW104+</t>
  </si>
  <si>
    <t>PIW104N</t>
  </si>
  <si>
    <t>#1上膠膜放卷台車</t>
    <phoneticPr fontId="1" type="noConversion"/>
  </si>
  <si>
    <t>AMP-RDL</t>
  </si>
  <si>
    <t>AMP-WHL</t>
  </si>
  <si>
    <t>AMP_BKL</t>
  </si>
  <si>
    <t>AMP-GRL</t>
  </si>
  <si>
    <t>AMP-RDR</t>
  </si>
  <si>
    <t>AMP-WHR</t>
  </si>
  <si>
    <t>AMP-BKR</t>
  </si>
  <si>
    <t>AMP-GRR</t>
  </si>
  <si>
    <t>#1上PE膜收卷</t>
  </si>
  <si>
    <t>超音波測距儀</t>
  </si>
  <si>
    <t>#1上PE膜收卷超音波</t>
  </si>
  <si>
    <t>PIW100+</t>
  </si>
  <si>
    <t>PIW100N</t>
  </si>
  <si>
    <t>SG</t>
    <phoneticPr fontId="1" type="noConversion"/>
  </si>
  <si>
    <t>A13</t>
    <phoneticPr fontId="1" type="noConversion"/>
  </si>
  <si>
    <t>警鈴電源</t>
  </si>
  <si>
    <t>A14</t>
    <phoneticPr fontId="1" type="noConversion"/>
  </si>
  <si>
    <t>A15</t>
    <phoneticPr fontId="1" type="noConversion"/>
  </si>
  <si>
    <t>A16</t>
    <phoneticPr fontId="1" type="noConversion"/>
  </si>
  <si>
    <t>A17</t>
    <phoneticPr fontId="1" type="noConversion"/>
  </si>
  <si>
    <t>A18</t>
    <phoneticPr fontId="1" type="noConversion"/>
  </si>
  <si>
    <t>展紗後日光燈</t>
  </si>
  <si>
    <t>日光燈串接</t>
  </si>
  <si>
    <t>碳紗牽引輪EMO人機電源</t>
  </si>
  <si>
    <t>碳紗牽引輪中繼箱</t>
  </si>
  <si>
    <t>CONNECT(CON-A4)</t>
    <phoneticPr fontId="1" type="noConversion"/>
  </si>
  <si>
    <t>2DPC8B8</t>
  </si>
  <si>
    <t>I010.4</t>
  </si>
  <si>
    <t>I013.2</t>
  </si>
  <si>
    <t>I018.0</t>
  </si>
  <si>
    <t>I018.2</t>
  </si>
  <si>
    <t>Q014.0</t>
  </si>
  <si>
    <t>碳紗牽引(傳)極限</t>
    <phoneticPr fontId="1" type="noConversion"/>
  </si>
  <si>
    <t>碳紗牽引輪傳動側</t>
  </si>
  <si>
    <t>碳紗牽引輪面板</t>
  </si>
  <si>
    <t>I013.2A</t>
  </si>
  <si>
    <t>碳紗牽引(操)上極限</t>
  </si>
  <si>
    <t>碳紗牽引輪操作側</t>
  </si>
  <si>
    <t>A19</t>
    <phoneticPr fontId="1" type="noConversion"/>
  </si>
  <si>
    <t>A20</t>
    <phoneticPr fontId="1" type="noConversion"/>
  </si>
  <si>
    <t>A21</t>
    <phoneticPr fontId="1" type="noConversion"/>
  </si>
  <si>
    <t>A22</t>
    <phoneticPr fontId="1" type="noConversion"/>
  </si>
  <si>
    <t>A23</t>
    <phoneticPr fontId="1" type="noConversion"/>
  </si>
  <si>
    <t>A24</t>
    <phoneticPr fontId="1" type="noConversion"/>
  </si>
  <si>
    <t>#1下PE膜收卷</t>
  </si>
  <si>
    <t>PIW102+</t>
  </si>
  <si>
    <t>PIW102N</t>
  </si>
  <si>
    <t>7042-6P 公PING母頭</t>
  </si>
  <si>
    <t>展紗裝置面板</t>
  </si>
  <si>
    <t>2DPC8B7</t>
  </si>
  <si>
    <t>I010.6</t>
  </si>
  <si>
    <t>I013.0</t>
  </si>
  <si>
    <t>I013.4</t>
  </si>
  <si>
    <t>I013.5</t>
  </si>
  <si>
    <t>I013.6</t>
  </si>
  <si>
    <t>I013.7</t>
  </si>
  <si>
    <t>I014.0</t>
  </si>
  <si>
    <t>I014.1</t>
  </si>
  <si>
    <t>I016.1</t>
  </si>
  <si>
    <t>I016.3</t>
  </si>
  <si>
    <t>I016.5</t>
  </si>
  <si>
    <t>CONNECT(CON-A5)</t>
  </si>
  <si>
    <t>I014.2</t>
    <phoneticPr fontId="1" type="noConversion"/>
  </si>
  <si>
    <t>I014.3</t>
    <phoneticPr fontId="1" type="noConversion"/>
  </si>
  <si>
    <t>I014.4</t>
    <phoneticPr fontId="1" type="noConversion"/>
  </si>
  <si>
    <t>I011.3</t>
    <phoneticPr fontId="1" type="noConversion"/>
  </si>
  <si>
    <t>I011.4</t>
    <phoneticPr fontId="1" type="noConversion"/>
  </si>
  <si>
    <t>I011.5</t>
    <phoneticPr fontId="1" type="noConversion"/>
  </si>
  <si>
    <t>I018.4</t>
  </si>
  <si>
    <t>I018.5</t>
  </si>
  <si>
    <t>I018.6</t>
  </si>
  <si>
    <t>I019.0</t>
  </si>
  <si>
    <t>I019.1</t>
  </si>
  <si>
    <t>I019.2</t>
  </si>
  <si>
    <t>I019.3</t>
  </si>
  <si>
    <t>Q014.2</t>
  </si>
  <si>
    <t>Q014.3</t>
  </si>
  <si>
    <t>Q014.4</t>
  </si>
  <si>
    <t>I019.4</t>
  </si>
  <si>
    <t>I019.5</t>
  </si>
  <si>
    <t>展紗裝置信號</t>
  </si>
  <si>
    <t>展紗裝置信號</t>
    <phoneticPr fontId="1" type="noConversion"/>
  </si>
  <si>
    <t>A25</t>
    <phoneticPr fontId="1" type="noConversion"/>
  </si>
  <si>
    <t>A26</t>
    <phoneticPr fontId="1" type="noConversion"/>
  </si>
  <si>
    <t>A27</t>
    <phoneticPr fontId="1" type="noConversion"/>
  </si>
  <si>
    <t>A28</t>
    <phoneticPr fontId="1" type="noConversion"/>
  </si>
  <si>
    <t>A29</t>
    <phoneticPr fontId="1" type="noConversion"/>
  </si>
  <si>
    <t>A30</t>
    <phoneticPr fontId="1" type="noConversion"/>
  </si>
  <si>
    <t>Q013.1</t>
  </si>
  <si>
    <t>Q013.3</t>
  </si>
  <si>
    <t>Q013.5</t>
  </si>
  <si>
    <t>Q014.5</t>
  </si>
  <si>
    <t>Q016.6</t>
  </si>
  <si>
    <t>Q016.7</t>
  </si>
  <si>
    <t>Q014.6</t>
  </si>
  <si>
    <t>Q014.7</t>
  </si>
  <si>
    <t>Q015.0</t>
  </si>
  <si>
    <t>Q015.1</t>
  </si>
  <si>
    <t>Q015.2</t>
  </si>
  <si>
    <t>Q017.1</t>
  </si>
  <si>
    <t>Q017.0</t>
  </si>
  <si>
    <t>CONNECT(CON-A7)</t>
  </si>
  <si>
    <t>2ARP13D1</t>
  </si>
  <si>
    <t>2ANP13D1</t>
  </si>
  <si>
    <t>2ARP13D3</t>
  </si>
  <si>
    <t>2ANP13D3</t>
  </si>
  <si>
    <t>I018.7</t>
  </si>
  <si>
    <t>I017.4</t>
  </si>
  <si>
    <t>I019.6</t>
  </si>
  <si>
    <t>I019.7</t>
  </si>
  <si>
    <t>展紗裝置電源</t>
    <phoneticPr fontId="1" type="noConversion"/>
  </si>
  <si>
    <t>A31</t>
    <phoneticPr fontId="1" type="noConversion"/>
  </si>
  <si>
    <t>VH-1</t>
  </si>
  <si>
    <t>VM-1</t>
  </si>
  <si>
    <t>VL-1</t>
  </si>
  <si>
    <t>VH-2</t>
  </si>
  <si>
    <t>VM-2</t>
  </si>
  <si>
    <t>VL-2</t>
  </si>
  <si>
    <t>VH-3</t>
  </si>
  <si>
    <t>VM-3</t>
  </si>
  <si>
    <t>VL-3</t>
  </si>
  <si>
    <t>VH-4</t>
    <phoneticPr fontId="1" type="noConversion"/>
  </si>
  <si>
    <t>VM-4</t>
    <phoneticPr fontId="1" type="noConversion"/>
  </si>
  <si>
    <t>VL-4</t>
    <phoneticPr fontId="1" type="noConversion"/>
  </si>
  <si>
    <t>VH-5</t>
    <phoneticPr fontId="1" type="noConversion"/>
  </si>
  <si>
    <t>VM-5</t>
    <phoneticPr fontId="1" type="noConversion"/>
  </si>
  <si>
    <t>VL-5</t>
    <phoneticPr fontId="1" type="noConversion"/>
  </si>
  <si>
    <t>A33</t>
    <phoneticPr fontId="1" type="noConversion"/>
  </si>
  <si>
    <t>A34</t>
    <phoneticPr fontId="1" type="noConversion"/>
  </si>
  <si>
    <t>A35</t>
    <phoneticPr fontId="1" type="noConversion"/>
  </si>
  <si>
    <t>A36</t>
    <phoneticPr fontId="1" type="noConversion"/>
  </si>
  <si>
    <t>展紗區柱子信號</t>
    <phoneticPr fontId="1" type="noConversion"/>
  </si>
  <si>
    <t>展紗區柱子</t>
  </si>
  <si>
    <t>展紗區柱子</t>
    <phoneticPr fontId="1" type="noConversion"/>
  </si>
  <si>
    <t>震動鋼輪調速器</t>
    <phoneticPr fontId="1" type="noConversion"/>
  </si>
  <si>
    <t>展紗區EMC電源</t>
    <phoneticPr fontId="1" type="noConversion"/>
  </si>
  <si>
    <t>展紗區EMC信號</t>
  </si>
  <si>
    <t>展紗區EMC信號</t>
    <phoneticPr fontId="1" type="noConversion"/>
  </si>
  <si>
    <t>#1織物放卷煞車</t>
  </si>
  <si>
    <t>#2織物放卷煞車</t>
    <phoneticPr fontId="1" type="noConversion"/>
  </si>
  <si>
    <t>EMC01-GND</t>
  </si>
  <si>
    <t>EMC01-24V</t>
  </si>
  <si>
    <t>EMC02-GND</t>
  </si>
  <si>
    <t>EMC02-24V</t>
  </si>
  <si>
    <t>A37</t>
    <phoneticPr fontId="1" type="noConversion"/>
  </si>
  <si>
    <t>A38</t>
    <phoneticPr fontId="1" type="noConversion"/>
  </si>
  <si>
    <t>A39</t>
    <phoneticPr fontId="1" type="noConversion"/>
  </si>
  <si>
    <t>A40</t>
    <phoneticPr fontId="1" type="noConversion"/>
  </si>
  <si>
    <t>A41</t>
    <phoneticPr fontId="1" type="noConversion"/>
  </si>
  <si>
    <t>A42</t>
    <phoneticPr fontId="1" type="noConversion"/>
  </si>
  <si>
    <t>#1下PE膜收卷LOCK檢知</t>
    <phoneticPr fontId="1" type="noConversion"/>
  </si>
  <si>
    <t>#1展紗輪升降(傳)</t>
  </si>
  <si>
    <t>#2展紗輪升降(傳)</t>
  </si>
  <si>
    <t>#3展紗輪升降(傳)</t>
  </si>
  <si>
    <t>#4展紗輪升降(傳)</t>
    <phoneticPr fontId="1" type="noConversion"/>
  </si>
  <si>
    <t>I014.2</t>
    <phoneticPr fontId="1" type="noConversion"/>
  </si>
  <si>
    <t>I014.3</t>
    <phoneticPr fontId="1" type="noConversion"/>
  </si>
  <si>
    <t>I014.4</t>
    <phoneticPr fontId="1" type="noConversion"/>
  </si>
  <si>
    <t>I011.3</t>
    <phoneticPr fontId="1" type="noConversion"/>
  </si>
  <si>
    <t>I011.4</t>
    <phoneticPr fontId="1" type="noConversion"/>
  </si>
  <si>
    <t>I011.5</t>
    <phoneticPr fontId="1" type="noConversion"/>
  </si>
  <si>
    <t>A43</t>
    <phoneticPr fontId="1" type="noConversion"/>
  </si>
  <si>
    <t>A44</t>
    <phoneticPr fontId="1" type="noConversion"/>
  </si>
  <si>
    <t>A45</t>
    <phoneticPr fontId="1" type="noConversion"/>
  </si>
  <si>
    <t>A46</t>
    <phoneticPr fontId="1" type="noConversion"/>
  </si>
  <si>
    <t>A47</t>
    <phoneticPr fontId="1" type="noConversion"/>
  </si>
  <si>
    <t>A48</t>
    <phoneticPr fontId="1" type="noConversion"/>
  </si>
  <si>
    <t>#1熱壓輪(傳)EMO</t>
  </si>
  <si>
    <t>I011.0</t>
  </si>
  <si>
    <t>2DPC8B5</t>
  </si>
  <si>
    <t>2DPC8B6</t>
  </si>
  <si>
    <t>#1熱壓輪(操)上極限</t>
  </si>
  <si>
    <t>CONNECT(CON-A8)</t>
  </si>
  <si>
    <t>I014.5A</t>
  </si>
  <si>
    <t>#1熱壓輪(傳)上極限</t>
  </si>
  <si>
    <t>#1熱壓輪(傳)原點</t>
  </si>
  <si>
    <t>#1熱壓輪(操)EMO</t>
  </si>
  <si>
    <t>I014.5</t>
  </si>
  <si>
    <t>I014.6</t>
  </si>
  <si>
    <t>I011.1</t>
  </si>
  <si>
    <t>I018.1</t>
  </si>
  <si>
    <t>I018.3</t>
  </si>
  <si>
    <t>Q014.1</t>
  </si>
  <si>
    <t>A49</t>
    <phoneticPr fontId="1" type="noConversion"/>
  </si>
  <si>
    <t>A50</t>
    <phoneticPr fontId="1" type="noConversion"/>
  </si>
  <si>
    <t>A51</t>
    <phoneticPr fontId="1" type="noConversion"/>
  </si>
  <si>
    <t>A52</t>
    <phoneticPr fontId="1" type="noConversion"/>
  </si>
  <si>
    <t>A53</t>
    <phoneticPr fontId="1" type="noConversion"/>
  </si>
  <si>
    <t>A54</t>
    <phoneticPr fontId="1" type="noConversion"/>
  </si>
  <si>
    <t>#1下膠膜放卷</t>
  </si>
  <si>
    <t>A55</t>
    <phoneticPr fontId="1" type="noConversion"/>
  </si>
  <si>
    <t>A56</t>
    <phoneticPr fontId="1" type="noConversion"/>
  </si>
  <si>
    <t>A57</t>
    <phoneticPr fontId="1" type="noConversion"/>
  </si>
  <si>
    <t>A58</t>
    <phoneticPr fontId="1" type="noConversion"/>
  </si>
  <si>
    <t>A59</t>
    <phoneticPr fontId="1" type="noConversion"/>
  </si>
  <si>
    <t>A60</t>
    <phoneticPr fontId="1" type="noConversion"/>
  </si>
  <si>
    <t>#1下膠膜放卷面板</t>
  </si>
  <si>
    <t>CONNECT(CON-A9)</t>
  </si>
  <si>
    <t>I010.3</t>
  </si>
  <si>
    <t>I015.3</t>
  </si>
  <si>
    <t>I016.7</t>
  </si>
  <si>
    <t>I017.5</t>
  </si>
  <si>
    <t>I017.6</t>
  </si>
  <si>
    <t>I017.7</t>
  </si>
  <si>
    <t>Q012.6</t>
  </si>
  <si>
    <t>A61</t>
    <phoneticPr fontId="1" type="noConversion"/>
  </si>
  <si>
    <t>A62</t>
    <phoneticPr fontId="1" type="noConversion"/>
  </si>
  <si>
    <t>A63</t>
    <phoneticPr fontId="1" type="noConversion"/>
  </si>
  <si>
    <t>A64</t>
    <phoneticPr fontId="1" type="noConversion"/>
  </si>
  <si>
    <t>A65</t>
    <phoneticPr fontId="1" type="noConversion"/>
  </si>
  <si>
    <t>A66</t>
    <phoneticPr fontId="1" type="noConversion"/>
  </si>
  <si>
    <t>Q012.7</t>
  </si>
  <si>
    <t>Q013.7</t>
  </si>
  <si>
    <t>EPC-L12I6-Q012.3</t>
  </si>
  <si>
    <t>EPC-L12I6-COM</t>
  </si>
  <si>
    <t>2ARP12D1</t>
  </si>
  <si>
    <t>#1下膠膜放卷信號</t>
  </si>
  <si>
    <t>#1下膠膜放卷信號</t>
    <phoneticPr fontId="1" type="noConversion"/>
  </si>
  <si>
    <t>#1下膠膜放卷電源</t>
    <phoneticPr fontId="1" type="noConversion"/>
  </si>
  <si>
    <t>PIW106+</t>
  </si>
  <si>
    <t>PIW106N</t>
  </si>
  <si>
    <t>#1下膠膜放卷LOCK</t>
  </si>
  <si>
    <t>I013.1</t>
  </si>
  <si>
    <t>#1下膠膜放卷LOCK檢知</t>
    <phoneticPr fontId="1" type="noConversion"/>
  </si>
  <si>
    <t>A67</t>
    <phoneticPr fontId="1" type="noConversion"/>
  </si>
  <si>
    <t>A68</t>
    <phoneticPr fontId="1" type="noConversion"/>
  </si>
  <si>
    <t>A69</t>
    <phoneticPr fontId="1" type="noConversion"/>
  </si>
  <si>
    <t>A70</t>
    <phoneticPr fontId="1" type="noConversion"/>
  </si>
  <si>
    <t>A71</t>
    <phoneticPr fontId="1" type="noConversion"/>
  </si>
  <si>
    <t>A72</t>
    <phoneticPr fontId="1" type="noConversion"/>
  </si>
  <si>
    <t>Q015.3</t>
    <phoneticPr fontId="1" type="noConversion"/>
  </si>
  <si>
    <t>A73</t>
    <phoneticPr fontId="1" type="noConversion"/>
  </si>
  <si>
    <t>A74</t>
    <phoneticPr fontId="1" type="noConversion"/>
  </si>
  <si>
    <t>A75</t>
    <phoneticPr fontId="1" type="noConversion"/>
  </si>
  <si>
    <t>A76</t>
    <phoneticPr fontId="1" type="noConversion"/>
  </si>
  <si>
    <t>A77</t>
    <phoneticPr fontId="1" type="noConversion"/>
  </si>
  <si>
    <t>A78</t>
    <phoneticPr fontId="1" type="noConversion"/>
  </si>
  <si>
    <t>展紗區後日光燈</t>
  </si>
  <si>
    <t>#1熱板日光燈</t>
  </si>
  <si>
    <t>展紗區前日光燈</t>
  </si>
  <si>
    <t>#2熱板日光燈</t>
  </si>
  <si>
    <t>#4鋼輪上日光燈</t>
  </si>
  <si>
    <t>#5鋼輪上日光燈</t>
  </si>
  <si>
    <t>#5鋼輪後日光燈</t>
  </si>
  <si>
    <t>CONNECT(CON-A1)</t>
    <phoneticPr fontId="1" type="noConversion"/>
  </si>
  <si>
    <t>2ASP12D1</t>
  </si>
  <si>
    <t>CONNECT(CON-A2)</t>
    <phoneticPr fontId="1" type="noConversion"/>
  </si>
  <si>
    <t>CONNECT(CON-A2)</t>
    <phoneticPr fontId="1" type="noConversion"/>
  </si>
  <si>
    <t>CONNECT(CON-A3)</t>
    <phoneticPr fontId="1" type="noConversion"/>
  </si>
  <si>
    <t>CONNECT(CON-A4)</t>
    <phoneticPr fontId="1" type="noConversion"/>
  </si>
  <si>
    <t>CONNECT(CON-A5)</t>
    <phoneticPr fontId="1" type="noConversion"/>
  </si>
  <si>
    <t>CONNECT(CON-A5)</t>
    <phoneticPr fontId="1" type="noConversion"/>
  </si>
  <si>
    <t>I014.2</t>
  </si>
  <si>
    <t>I014.3</t>
  </si>
  <si>
    <t>I014.4</t>
  </si>
  <si>
    <t>I011.3</t>
  </si>
  <si>
    <t>I011.4</t>
  </si>
  <si>
    <t>I011.5</t>
  </si>
  <si>
    <t>CONNECT(CON-A6)</t>
    <phoneticPr fontId="1" type="noConversion"/>
  </si>
  <si>
    <t>CONNECT(CON-A7)</t>
    <phoneticPr fontId="1" type="noConversion"/>
  </si>
  <si>
    <t>CONNECT(CON-A7)</t>
    <phoneticPr fontId="1" type="noConversion"/>
  </si>
  <si>
    <t>CONNECT(CON-A8)</t>
    <phoneticPr fontId="1" type="noConversion"/>
  </si>
  <si>
    <t>CONNECT(CON-A8)</t>
    <phoneticPr fontId="1" type="noConversion"/>
  </si>
  <si>
    <t>CONNECT(CON-A9)</t>
    <phoneticPr fontId="1" type="noConversion"/>
  </si>
  <si>
    <t>CONNECT(CON-A9)</t>
    <phoneticPr fontId="1" type="noConversion"/>
  </si>
  <si>
    <t>7042-3P*2 母PING公頭</t>
  </si>
  <si>
    <t>B01</t>
    <phoneticPr fontId="1" type="noConversion"/>
  </si>
  <si>
    <t>#1熱板控制電源</t>
  </si>
  <si>
    <t>P32</t>
    <phoneticPr fontId="1" type="noConversion"/>
  </si>
  <si>
    <t>P33</t>
    <phoneticPr fontId="1" type="noConversion"/>
  </si>
  <si>
    <t>P34</t>
    <phoneticPr fontId="1" type="noConversion"/>
  </si>
  <si>
    <t>P35</t>
    <phoneticPr fontId="1" type="noConversion"/>
  </si>
  <si>
    <t>P36</t>
    <phoneticPr fontId="1" type="noConversion"/>
  </si>
  <si>
    <t>F03</t>
    <phoneticPr fontId="1" type="noConversion"/>
  </si>
  <si>
    <t>F04</t>
    <phoneticPr fontId="1" type="noConversion"/>
  </si>
  <si>
    <t>F05</t>
    <phoneticPr fontId="1" type="noConversion"/>
  </si>
  <si>
    <t>F06</t>
    <phoneticPr fontId="1" type="noConversion"/>
  </si>
  <si>
    <t>B02</t>
    <phoneticPr fontId="1" type="noConversion"/>
  </si>
  <si>
    <t>B03</t>
    <phoneticPr fontId="1" type="noConversion"/>
  </si>
  <si>
    <t>B04</t>
    <phoneticPr fontId="1" type="noConversion"/>
  </si>
  <si>
    <t>B05</t>
    <phoneticPr fontId="1" type="noConversion"/>
  </si>
  <si>
    <t>B06</t>
    <phoneticPr fontId="1" type="noConversion"/>
  </si>
  <si>
    <t>SCR1-1U</t>
  </si>
  <si>
    <t>SCR1-1V</t>
  </si>
  <si>
    <t>SCR1-1W</t>
  </si>
  <si>
    <t>#1熱板加熱棒1-1</t>
  </si>
  <si>
    <t>#1熱板加熱棒</t>
  </si>
  <si>
    <t>#1熱板中繼箱</t>
  </si>
  <si>
    <t>#1熱板加熱棒1-2</t>
    <phoneticPr fontId="1" type="noConversion"/>
  </si>
  <si>
    <t>#1熱板加熱棒1-3</t>
    <phoneticPr fontId="1" type="noConversion"/>
  </si>
  <si>
    <t>#1熱板加熱棒1-4</t>
    <phoneticPr fontId="1" type="noConversion"/>
  </si>
  <si>
    <t>#1熱板加熱棒1-5</t>
    <phoneticPr fontId="1" type="noConversion"/>
  </si>
  <si>
    <t>SCR1-2U</t>
    <phoneticPr fontId="1" type="noConversion"/>
  </si>
  <si>
    <t>SCR1-2V</t>
    <phoneticPr fontId="1" type="noConversion"/>
  </si>
  <si>
    <t>SCR1-2W</t>
    <phoneticPr fontId="1" type="noConversion"/>
  </si>
  <si>
    <t>SCR1-3U</t>
    <phoneticPr fontId="1" type="noConversion"/>
  </si>
  <si>
    <t>SCR1-3V</t>
    <phoneticPr fontId="1" type="noConversion"/>
  </si>
  <si>
    <t>SCR1-3W</t>
    <phoneticPr fontId="1" type="noConversion"/>
  </si>
  <si>
    <t>SCR1-4U</t>
    <phoneticPr fontId="1" type="noConversion"/>
  </si>
  <si>
    <t>SCR1-4V</t>
    <phoneticPr fontId="1" type="noConversion"/>
  </si>
  <si>
    <t>SCR1-4W</t>
    <phoneticPr fontId="1" type="noConversion"/>
  </si>
  <si>
    <t>SCR1-5U</t>
    <phoneticPr fontId="1" type="noConversion"/>
  </si>
  <si>
    <t>SCR1-5V</t>
    <phoneticPr fontId="1" type="noConversion"/>
  </si>
  <si>
    <t>SCR1-5W</t>
    <phoneticPr fontId="1" type="noConversion"/>
  </si>
  <si>
    <t>#1熱板加熱棒1-6</t>
    <phoneticPr fontId="1" type="noConversion"/>
  </si>
  <si>
    <t>SCR1-6U</t>
    <phoneticPr fontId="1" type="noConversion"/>
  </si>
  <si>
    <t>SCR1-6V</t>
    <phoneticPr fontId="1" type="noConversion"/>
  </si>
  <si>
    <t>SCR1-6W</t>
    <phoneticPr fontId="1" type="noConversion"/>
  </si>
  <si>
    <t>B07</t>
    <phoneticPr fontId="1" type="noConversion"/>
  </si>
  <si>
    <t>B08</t>
    <phoneticPr fontId="1" type="noConversion"/>
  </si>
  <si>
    <t>B09</t>
    <phoneticPr fontId="1" type="noConversion"/>
  </si>
  <si>
    <t>B10</t>
    <phoneticPr fontId="1" type="noConversion"/>
  </si>
  <si>
    <t>B11</t>
    <phoneticPr fontId="1" type="noConversion"/>
  </si>
  <si>
    <t>B12</t>
    <phoneticPr fontId="1" type="noConversion"/>
  </si>
  <si>
    <t>CONNECT(CON-B2)</t>
    <phoneticPr fontId="1" type="noConversion"/>
  </si>
  <si>
    <t>CONNECT(CON-B1)</t>
  </si>
  <si>
    <t>I022.4</t>
  </si>
  <si>
    <t>I022.6</t>
  </si>
  <si>
    <t>I023.0</t>
  </si>
  <si>
    <t>I023.2</t>
  </si>
  <si>
    <t>I023.4</t>
  </si>
  <si>
    <t>I022.5</t>
  </si>
  <si>
    <t>I022.7</t>
  </si>
  <si>
    <t>I023.1</t>
  </si>
  <si>
    <t>I023.3</t>
  </si>
  <si>
    <t>I023.5</t>
  </si>
  <si>
    <t>B13</t>
    <phoneticPr fontId="1" type="noConversion"/>
  </si>
  <si>
    <t>B14</t>
    <phoneticPr fontId="1" type="noConversion"/>
  </si>
  <si>
    <t>B15</t>
    <phoneticPr fontId="1" type="noConversion"/>
  </si>
  <si>
    <t>B16</t>
    <phoneticPr fontId="1" type="noConversion"/>
  </si>
  <si>
    <t>B17</t>
    <phoneticPr fontId="1" type="noConversion"/>
  </si>
  <si>
    <t>B18</t>
    <phoneticPr fontId="1" type="noConversion"/>
  </si>
  <si>
    <t>I023.6</t>
  </si>
  <si>
    <t>I023.7</t>
  </si>
  <si>
    <t>2DPC21I1</t>
  </si>
  <si>
    <t>2DNC21I1</t>
  </si>
  <si>
    <t>2DPC8D2</t>
  </si>
  <si>
    <t>2DPC8D3</t>
  </si>
  <si>
    <t>I020.1</t>
  </si>
  <si>
    <t>I028.0</t>
  </si>
  <si>
    <t>I028.2</t>
  </si>
  <si>
    <t>Q021.0</t>
  </si>
  <si>
    <t>#2熱壓輪EMO(操)</t>
    <phoneticPr fontId="1" type="noConversion"/>
  </si>
  <si>
    <t>#2熱壓輪EMO(傳)</t>
  </si>
  <si>
    <t>2DPC8C8</t>
  </si>
  <si>
    <t>I020.0</t>
  </si>
  <si>
    <t>I025.0A</t>
  </si>
  <si>
    <t>#2熱壓輪極限(操)</t>
    <phoneticPr fontId="1" type="noConversion"/>
  </si>
  <si>
    <t>#2熱壓輪極限(操)</t>
    <phoneticPr fontId="1" type="noConversion"/>
  </si>
  <si>
    <t>#2熱壓輪極限(傳)</t>
    <phoneticPr fontId="1" type="noConversion"/>
  </si>
  <si>
    <t>#2熱壓輪極限(傳)</t>
    <phoneticPr fontId="1" type="noConversion"/>
  </si>
  <si>
    <t>I025.0</t>
  </si>
  <si>
    <t>#2熱壓輪原點</t>
  </si>
  <si>
    <t>I025.1</t>
  </si>
  <si>
    <t>I025.2</t>
  </si>
  <si>
    <t>I021.4</t>
  </si>
  <si>
    <t>I021.6</t>
  </si>
  <si>
    <t>Q020.0</t>
  </si>
  <si>
    <t>Q020.2</t>
  </si>
  <si>
    <t>Q022.2</t>
  </si>
  <si>
    <t>Q022.4</t>
  </si>
  <si>
    <t>Q022.6</t>
  </si>
  <si>
    <t>Q023.0</t>
  </si>
  <si>
    <t>B19</t>
    <phoneticPr fontId="1" type="noConversion"/>
  </si>
  <si>
    <t>B20</t>
    <phoneticPr fontId="1" type="noConversion"/>
  </si>
  <si>
    <t>B21</t>
    <phoneticPr fontId="1" type="noConversion"/>
  </si>
  <si>
    <t>B22</t>
    <phoneticPr fontId="1" type="noConversion"/>
  </si>
  <si>
    <t>B23</t>
    <phoneticPr fontId="1" type="noConversion"/>
  </si>
  <si>
    <t>B24</t>
    <phoneticPr fontId="1" type="noConversion"/>
  </si>
  <si>
    <t>#2熱板控制電源</t>
    <phoneticPr fontId="1" type="noConversion"/>
  </si>
  <si>
    <t>CONNECT(CON-B3)</t>
  </si>
  <si>
    <t>CONNECT(CON-B3)</t>
    <phoneticPr fontId="1" type="noConversion"/>
  </si>
  <si>
    <t>熱縮+汐套管</t>
  </si>
  <si>
    <t>#2熱板加熱棒2-1</t>
    <phoneticPr fontId="1" type="noConversion"/>
  </si>
  <si>
    <t>#2熱板加熱棒</t>
  </si>
  <si>
    <t>#2熱板加熱棒</t>
    <phoneticPr fontId="1" type="noConversion"/>
  </si>
  <si>
    <t>#2熱板中繼箱</t>
  </si>
  <si>
    <t>#2熱板中繼箱</t>
    <phoneticPr fontId="1" type="noConversion"/>
  </si>
  <si>
    <t>SCR2-1U</t>
  </si>
  <si>
    <t>SCR2-1V</t>
  </si>
  <si>
    <t>SCR2-1W</t>
  </si>
  <si>
    <t>#2熱板加熱棒2-2</t>
    <phoneticPr fontId="1" type="noConversion"/>
  </si>
  <si>
    <t>#2熱板加熱棒2-3</t>
    <phoneticPr fontId="1" type="noConversion"/>
  </si>
  <si>
    <t>#2熱板加熱棒2-4</t>
    <phoneticPr fontId="1" type="noConversion"/>
  </si>
  <si>
    <t>SCR2-2U</t>
  </si>
  <si>
    <t>SCR2-2V</t>
  </si>
  <si>
    <t>SCR2-2W</t>
  </si>
  <si>
    <t>SCR2-3U</t>
  </si>
  <si>
    <t>SCR2-3V</t>
  </si>
  <si>
    <t>SCR2-3W</t>
  </si>
  <si>
    <t>SCR2-4U</t>
  </si>
  <si>
    <t>SCR2-4V</t>
  </si>
  <si>
    <t>SCR2-4W</t>
  </si>
  <si>
    <t>B25</t>
    <phoneticPr fontId="1" type="noConversion"/>
  </si>
  <si>
    <t>B26</t>
    <phoneticPr fontId="1" type="noConversion"/>
  </si>
  <si>
    <t>B27</t>
    <phoneticPr fontId="1" type="noConversion"/>
  </si>
  <si>
    <t>B28</t>
    <phoneticPr fontId="1" type="noConversion"/>
  </si>
  <si>
    <t>B29</t>
    <phoneticPr fontId="1" type="noConversion"/>
  </si>
  <si>
    <t>B30</t>
    <phoneticPr fontId="1" type="noConversion"/>
  </si>
  <si>
    <t>#1熱板中繼箱</t>
    <phoneticPr fontId="1" type="noConversion"/>
  </si>
  <si>
    <t>#1熱板溫控器、SCR信號</t>
    <phoneticPr fontId="1" type="noConversion"/>
  </si>
  <si>
    <t>I024.0</t>
  </si>
  <si>
    <t>I024.2</t>
  </si>
  <si>
    <t>I024.4</t>
  </si>
  <si>
    <t>I024.6</t>
  </si>
  <si>
    <t>I024.1</t>
  </si>
  <si>
    <t>I024.3</t>
  </si>
  <si>
    <t>I024.5</t>
  </si>
  <si>
    <t>I024.7</t>
  </si>
  <si>
    <t>2DPC8C7</t>
  </si>
  <si>
    <t>I020.3</t>
  </si>
  <si>
    <t>I028.1</t>
  </si>
  <si>
    <t>I028.3</t>
  </si>
  <si>
    <t>Q021.1</t>
  </si>
  <si>
    <t>#1熱板中繼箱</t>
    <phoneticPr fontId="1" type="noConversion"/>
  </si>
  <si>
    <t>#1熱板信號</t>
    <phoneticPr fontId="1" type="noConversion"/>
  </si>
  <si>
    <t>#2熱板中繼箱</t>
    <phoneticPr fontId="1" type="noConversion"/>
  </si>
  <si>
    <t>CONNECT(CON-B4)</t>
    <phoneticPr fontId="1" type="noConversion"/>
  </si>
  <si>
    <t>I020.2</t>
  </si>
  <si>
    <t>2DPC8C6</t>
  </si>
  <si>
    <t>Q020.1</t>
  </si>
  <si>
    <t>Q020.3</t>
  </si>
  <si>
    <t>Q022.0</t>
  </si>
  <si>
    <t>Q022.1</t>
  </si>
  <si>
    <t>Q023.2</t>
  </si>
  <si>
    <t>Q023.4</t>
  </si>
  <si>
    <t>Q023.6</t>
  </si>
  <si>
    <t>Q024.0</t>
  </si>
  <si>
    <t>I021.5</t>
  </si>
  <si>
    <t>I021.7</t>
  </si>
  <si>
    <t>B31</t>
    <phoneticPr fontId="1" type="noConversion"/>
  </si>
  <si>
    <t>B32</t>
    <phoneticPr fontId="1" type="noConversion"/>
  </si>
  <si>
    <t>B33</t>
    <phoneticPr fontId="1" type="noConversion"/>
  </si>
  <si>
    <t>B34</t>
    <phoneticPr fontId="1" type="noConversion"/>
  </si>
  <si>
    <t>B35</t>
    <phoneticPr fontId="1" type="noConversion"/>
  </si>
  <si>
    <t>B36</t>
    <phoneticPr fontId="1" type="noConversion"/>
  </si>
  <si>
    <t>#3熱壓輪極限(操)</t>
    <phoneticPr fontId="1" type="noConversion"/>
  </si>
  <si>
    <t>#3熱壓輪極限(操)</t>
    <phoneticPr fontId="1" type="noConversion"/>
  </si>
  <si>
    <t>I025.3A</t>
  </si>
  <si>
    <t>I025.3</t>
  </si>
  <si>
    <t>#3熱壓輪極限(傳)</t>
    <phoneticPr fontId="1" type="noConversion"/>
  </si>
  <si>
    <t>#3熱壓輪極限(傳)</t>
    <phoneticPr fontId="1" type="noConversion"/>
  </si>
  <si>
    <t>#3熱壓輪原點</t>
  </si>
  <si>
    <t>I025.4</t>
  </si>
  <si>
    <t>I025.5</t>
  </si>
  <si>
    <t>I027.6</t>
  </si>
  <si>
    <t>I027.7</t>
  </si>
  <si>
    <t>I027.4</t>
  </si>
  <si>
    <t>I027.5</t>
  </si>
  <si>
    <t>CONNECT(CON-B5)</t>
  </si>
  <si>
    <t>B37</t>
    <phoneticPr fontId="1" type="noConversion"/>
  </si>
  <si>
    <t>B38</t>
    <phoneticPr fontId="1" type="noConversion"/>
  </si>
  <si>
    <t>B39</t>
    <phoneticPr fontId="1" type="noConversion"/>
  </si>
  <si>
    <t>B40</t>
    <phoneticPr fontId="1" type="noConversion"/>
  </si>
  <si>
    <t>B41</t>
    <phoneticPr fontId="1" type="noConversion"/>
  </si>
  <si>
    <t>B42</t>
    <phoneticPr fontId="1" type="noConversion"/>
  </si>
  <si>
    <t>#2熱板升降在席檢</t>
  </si>
  <si>
    <t>#2熱板 傳動側</t>
  </si>
  <si>
    <t>I027.2</t>
  </si>
  <si>
    <t>#2熱板 操作側</t>
  </si>
  <si>
    <t>I027.3</t>
  </si>
  <si>
    <t>#4鋼輪中繼箱</t>
  </si>
  <si>
    <t>#4鋼輪中繼箱</t>
    <phoneticPr fontId="1" type="noConversion"/>
  </si>
  <si>
    <t>CONNECT(CON-F2)</t>
  </si>
  <si>
    <t>CONNECT(CON-F2)</t>
    <phoneticPr fontId="1" type="noConversion"/>
  </si>
  <si>
    <t>2DPC3I8</t>
  </si>
  <si>
    <t>2DPC3I8</t>
    <phoneticPr fontId="1" type="noConversion"/>
  </si>
  <si>
    <t>2DNC3I8</t>
  </si>
  <si>
    <t>2DNC3I8</t>
    <phoneticPr fontId="1" type="noConversion"/>
  </si>
  <si>
    <t>2DPC8D6</t>
  </si>
  <si>
    <t>CON-F2</t>
    <phoneticPr fontId="1" type="noConversion"/>
  </si>
  <si>
    <t>#4熱壓輪EMO</t>
    <phoneticPr fontId="1" type="noConversion"/>
  </si>
  <si>
    <t>#4熱壓輪EMO</t>
    <phoneticPr fontId="1" type="noConversion"/>
  </si>
  <si>
    <t>I020.5</t>
  </si>
  <si>
    <t>I028.4</t>
  </si>
  <si>
    <t>I028.6</t>
  </si>
  <si>
    <t>Q021.2</t>
  </si>
  <si>
    <t>2DPC8C5</t>
  </si>
  <si>
    <t>I020.4</t>
  </si>
  <si>
    <t>2DPC8C4</t>
  </si>
  <si>
    <t>B43</t>
    <phoneticPr fontId="1" type="noConversion"/>
  </si>
  <si>
    <t>B44</t>
    <phoneticPr fontId="1" type="noConversion"/>
  </si>
  <si>
    <t>B45</t>
    <phoneticPr fontId="1" type="noConversion"/>
  </si>
  <si>
    <t>B46</t>
    <phoneticPr fontId="1" type="noConversion"/>
  </si>
  <si>
    <t>B47</t>
    <phoneticPr fontId="1" type="noConversion"/>
  </si>
  <si>
    <t>B48</t>
    <phoneticPr fontId="1" type="noConversion"/>
  </si>
  <si>
    <t>#4熱壓輪EMO(傳)</t>
    <phoneticPr fontId="1" type="noConversion"/>
  </si>
  <si>
    <t>#4熱壓輪EMO(傳)</t>
    <phoneticPr fontId="1" type="noConversion"/>
  </si>
  <si>
    <t>#4熱壓輪極限(操)</t>
    <phoneticPr fontId="1" type="noConversion"/>
  </si>
  <si>
    <t>#4熱壓輪極限(操)</t>
    <phoneticPr fontId="1" type="noConversion"/>
  </si>
  <si>
    <t>I025.6</t>
  </si>
  <si>
    <t>I025.6A</t>
  </si>
  <si>
    <t>#4熱壓輪原點</t>
  </si>
  <si>
    <t>I025.7</t>
  </si>
  <si>
    <t>I026.0</t>
    <phoneticPr fontId="1" type="noConversion"/>
  </si>
  <si>
    <t>#5熱壓輪中繼箱</t>
  </si>
  <si>
    <t>I020.7</t>
  </si>
  <si>
    <t>I028.5</t>
  </si>
  <si>
    <t>I028.7</t>
  </si>
  <si>
    <t>Q021.3</t>
  </si>
  <si>
    <t>2DPC8C3</t>
  </si>
  <si>
    <t>#5熱壓輪EMO</t>
    <phoneticPr fontId="1" type="noConversion"/>
  </si>
  <si>
    <t>#5熱壓輪EMO</t>
    <phoneticPr fontId="1" type="noConversion"/>
  </si>
  <si>
    <t>#4熱壓輪中繼箱</t>
  </si>
  <si>
    <t>#4熱壓輪中繼箱</t>
    <phoneticPr fontId="1" type="noConversion"/>
  </si>
  <si>
    <t>I020.6</t>
  </si>
  <si>
    <t>I026.1A</t>
  </si>
  <si>
    <t>I026.1</t>
  </si>
  <si>
    <t>#5熱壓輪原點</t>
  </si>
  <si>
    <t>I026.2</t>
  </si>
  <si>
    <t>#5熱壓輪EMO(傳)</t>
    <phoneticPr fontId="1" type="noConversion"/>
  </si>
  <si>
    <t>#5熱壓輪極限(操)</t>
    <phoneticPr fontId="1" type="noConversion"/>
  </si>
  <si>
    <t>#5熱壓輪極限(操)</t>
    <phoneticPr fontId="1" type="noConversion"/>
  </si>
  <si>
    <t>#5熱壓輪I/O</t>
  </si>
  <si>
    <t>B49</t>
    <phoneticPr fontId="1" type="noConversion"/>
  </si>
  <si>
    <t>B50</t>
    <phoneticPr fontId="1" type="noConversion"/>
  </si>
  <si>
    <t>B51</t>
    <phoneticPr fontId="1" type="noConversion"/>
  </si>
  <si>
    <t>B52</t>
    <phoneticPr fontId="1" type="noConversion"/>
  </si>
  <si>
    <t>B53</t>
    <phoneticPr fontId="1" type="noConversion"/>
  </si>
  <si>
    <t>B54</t>
    <phoneticPr fontId="1" type="noConversion"/>
  </si>
  <si>
    <t>CONNECT(CON-B6)</t>
  </si>
  <si>
    <t>0.5mm*6C</t>
  </si>
  <si>
    <t>EPC-L21I6-Q020.6</t>
  </si>
  <si>
    <t>EPC-L21I6-COM</t>
  </si>
  <si>
    <t>I027.0</t>
  </si>
  <si>
    <t>I021.2</t>
  </si>
  <si>
    <t>I029.4</t>
  </si>
  <si>
    <t>I029.5</t>
  </si>
  <si>
    <t>Q021.5</t>
  </si>
  <si>
    <t>Q021.6</t>
  </si>
  <si>
    <t>2DPC8D4</t>
  </si>
  <si>
    <t>2ASC22D3</t>
  </si>
  <si>
    <t>2ANC22D3</t>
  </si>
  <si>
    <t>#1下離型紙收卷</t>
    <phoneticPr fontId="1" type="noConversion"/>
  </si>
  <si>
    <t>#1下離型紙收卷LOCK</t>
  </si>
  <si>
    <t>I027.1</t>
  </si>
  <si>
    <t>#1下離型紙收卷紅外線</t>
  </si>
  <si>
    <t>PE</t>
  </si>
  <si>
    <t>CONNECT(CON-B7)</t>
  </si>
  <si>
    <t>CONNECT(CON-B7)</t>
    <phoneticPr fontId="1" type="noConversion"/>
  </si>
  <si>
    <t>#1下離型紙收卷面板</t>
    <phoneticPr fontId="1" type="noConversion"/>
  </si>
  <si>
    <t>PIW200N</t>
    <phoneticPr fontId="1" type="noConversion"/>
  </si>
  <si>
    <t>PIW200+</t>
    <phoneticPr fontId="1" type="noConversion"/>
  </si>
  <si>
    <t>B55</t>
    <phoneticPr fontId="1" type="noConversion"/>
  </si>
  <si>
    <t>B56</t>
    <phoneticPr fontId="1" type="noConversion"/>
  </si>
  <si>
    <t>B57</t>
    <phoneticPr fontId="1" type="noConversion"/>
  </si>
  <si>
    <t>B58</t>
    <phoneticPr fontId="1" type="noConversion"/>
  </si>
  <si>
    <t>B59</t>
    <phoneticPr fontId="1" type="noConversion"/>
  </si>
  <si>
    <t>B60</t>
    <phoneticPr fontId="1" type="noConversion"/>
  </si>
  <si>
    <t>CONNECT(CON-B8)</t>
  </si>
  <si>
    <t>I021.1</t>
  </si>
  <si>
    <t>I029.0</t>
  </si>
  <si>
    <t>I029.2</t>
  </si>
  <si>
    <t>Q021.4</t>
  </si>
  <si>
    <t>2DPC8D5</t>
  </si>
  <si>
    <t>E</t>
    <phoneticPr fontId="1" type="noConversion"/>
  </si>
  <si>
    <t>I021.0</t>
  </si>
  <si>
    <t>I026.3A</t>
  </si>
  <si>
    <t>#6熱壓輪EMO(傳)</t>
    <phoneticPr fontId="1" type="noConversion"/>
  </si>
  <si>
    <t>#6熱壓輪EMO(傳)</t>
    <phoneticPr fontId="1" type="noConversion"/>
  </si>
  <si>
    <t>#6熱壓輪極限(操)</t>
    <phoneticPr fontId="1" type="noConversion"/>
  </si>
  <si>
    <t>#6熱壓輪極限(操)</t>
    <phoneticPr fontId="1" type="noConversion"/>
  </si>
  <si>
    <t>I026.3</t>
  </si>
  <si>
    <t>#6熱壓輪極限(傳)</t>
    <phoneticPr fontId="1" type="noConversion"/>
  </si>
  <si>
    <t>#6熱壓輪原點</t>
  </si>
  <si>
    <t>B61</t>
    <phoneticPr fontId="1" type="noConversion"/>
  </si>
  <si>
    <t>B62</t>
    <phoneticPr fontId="1" type="noConversion"/>
  </si>
  <si>
    <t>B63</t>
    <phoneticPr fontId="1" type="noConversion"/>
  </si>
  <si>
    <t>B64</t>
    <phoneticPr fontId="1" type="noConversion"/>
  </si>
  <si>
    <t>B65</t>
    <phoneticPr fontId="1" type="noConversion"/>
  </si>
  <si>
    <t>B66</t>
    <phoneticPr fontId="1" type="noConversion"/>
  </si>
  <si>
    <t>I026.4</t>
  </si>
  <si>
    <t>#6熱壓輪靜電棒</t>
  </si>
  <si>
    <t>2DPC21I8</t>
  </si>
  <si>
    <t>2DNC21I8</t>
  </si>
  <si>
    <t>L21-STOP1</t>
  </si>
  <si>
    <t>L21-ALM1</t>
  </si>
  <si>
    <t>CONNECT(CON-B1)</t>
    <phoneticPr fontId="1" type="noConversion"/>
  </si>
  <si>
    <t>2D9C8D3</t>
  </si>
  <si>
    <t>CONNECT(CON-B2)</t>
    <phoneticPr fontId="1" type="noConversion"/>
  </si>
  <si>
    <t>I201.4</t>
  </si>
  <si>
    <t>CONNECT(CON-B3)</t>
    <phoneticPr fontId="1" type="noConversion"/>
  </si>
  <si>
    <t>CONNECT(CON-B4)</t>
    <phoneticPr fontId="1" type="noConversion"/>
  </si>
  <si>
    <t>CONNECT(CON-B5)</t>
    <phoneticPr fontId="1" type="noConversion"/>
  </si>
  <si>
    <t>CONNECT(CON-B6)</t>
    <phoneticPr fontId="1" type="noConversion"/>
  </si>
  <si>
    <t>CONNECT(CON-B7)</t>
    <phoneticPr fontId="1" type="noConversion"/>
  </si>
  <si>
    <t>#1下離型紙收卷</t>
  </si>
  <si>
    <t>#1下離型紙收卷面板</t>
  </si>
  <si>
    <t>CONNECT(CON-B8)</t>
    <phoneticPr fontId="1" type="noConversion"/>
  </si>
  <si>
    <t>B67</t>
    <phoneticPr fontId="1" type="noConversion"/>
  </si>
  <si>
    <t>B68</t>
    <phoneticPr fontId="1" type="noConversion"/>
  </si>
  <si>
    <t>B69</t>
    <phoneticPr fontId="1" type="noConversion"/>
  </si>
  <si>
    <t>B70</t>
    <phoneticPr fontId="1" type="noConversion"/>
  </si>
  <si>
    <t>B71</t>
    <phoneticPr fontId="1" type="noConversion"/>
  </si>
  <si>
    <t>B72</t>
    <phoneticPr fontId="1" type="noConversion"/>
  </si>
  <si>
    <t>成品裁切中繼箱</t>
  </si>
  <si>
    <t>CONNECT(CON-F3)</t>
  </si>
  <si>
    <t>CONNECT(CON-F3)</t>
    <phoneticPr fontId="1" type="noConversion"/>
  </si>
  <si>
    <t>2DPC3I1</t>
  </si>
  <si>
    <t>2DNC3I1</t>
  </si>
  <si>
    <t>2DPC8F4</t>
  </si>
  <si>
    <t>壓合區 AC電源</t>
    <phoneticPr fontId="1" type="noConversion"/>
  </si>
  <si>
    <t>壓合區 DC電源、EMO</t>
    <phoneticPr fontId="1" type="noConversion"/>
  </si>
  <si>
    <t>2F前 DC電源、EMO</t>
    <phoneticPr fontId="1" type="noConversion"/>
  </si>
  <si>
    <t>2F前 AC電源</t>
    <phoneticPr fontId="1" type="noConversion"/>
  </si>
  <si>
    <t>2F前中繼箱</t>
    <phoneticPr fontId="1" type="noConversion"/>
  </si>
  <si>
    <t>成品裁切中繼箱</t>
    <phoneticPr fontId="1" type="noConversion"/>
  </si>
  <si>
    <t>成品裁切區 AC電源</t>
  </si>
  <si>
    <t>成品裁切區 AC電源</t>
    <phoneticPr fontId="1" type="noConversion"/>
  </si>
  <si>
    <t>E</t>
    <phoneticPr fontId="1" type="noConversion"/>
  </si>
  <si>
    <t>成品裁切區 DC電源、EMO</t>
    <phoneticPr fontId="1" type="noConversion"/>
  </si>
  <si>
    <t>F07</t>
    <phoneticPr fontId="1" type="noConversion"/>
  </si>
  <si>
    <t>F08</t>
    <phoneticPr fontId="1" type="noConversion"/>
  </si>
  <si>
    <t>F09</t>
    <phoneticPr fontId="1" type="noConversion"/>
  </si>
  <si>
    <t>F10</t>
    <phoneticPr fontId="1" type="noConversion"/>
  </si>
  <si>
    <t>F11</t>
    <phoneticPr fontId="1" type="noConversion"/>
  </si>
  <si>
    <t>F12</t>
    <phoneticPr fontId="1" type="noConversion"/>
  </si>
  <si>
    <t>CON-F3</t>
    <phoneticPr fontId="1" type="noConversion"/>
  </si>
  <si>
    <t>#2下PE膜LOCK檢知</t>
  </si>
  <si>
    <t>#2下PE膜收卷</t>
  </si>
  <si>
    <t>C01</t>
    <phoneticPr fontId="1" type="noConversion"/>
  </si>
  <si>
    <t>C02</t>
    <phoneticPr fontId="1" type="noConversion"/>
  </si>
  <si>
    <t>C03</t>
    <phoneticPr fontId="1" type="noConversion"/>
  </si>
  <si>
    <t>C04</t>
    <phoneticPr fontId="1" type="noConversion"/>
  </si>
  <si>
    <t>C05</t>
    <phoneticPr fontId="1" type="noConversion"/>
  </si>
  <si>
    <t>C06</t>
    <phoneticPr fontId="1" type="noConversion"/>
  </si>
  <si>
    <t>CONNECT(CON-B1)</t>
    <phoneticPr fontId="1" type="noConversion"/>
  </si>
  <si>
    <t>CONNECT(CON-C1)</t>
  </si>
  <si>
    <t>成品裁切中繼箱</t>
    <phoneticPr fontId="1" type="noConversion"/>
  </si>
  <si>
    <t>I032.6</t>
  </si>
  <si>
    <t>2DPC31I1</t>
  </si>
  <si>
    <t>2DNC31I1</t>
  </si>
  <si>
    <t>#2下PE膜收卷啟動</t>
  </si>
  <si>
    <t>I037.0</t>
  </si>
  <si>
    <t>Q032.2</t>
  </si>
  <si>
    <t>0.5mm*6C</t>
    <phoneticPr fontId="1" type="noConversion"/>
  </si>
  <si>
    <t>22AWG*2P 耐繞曲</t>
  </si>
  <si>
    <t>22AWG*2P 耐繞曲</t>
    <phoneticPr fontId="1" type="noConversion"/>
  </si>
  <si>
    <t>0.5mm*4C 耐繞曲</t>
  </si>
  <si>
    <t>0.5mm*4C 耐繞曲</t>
    <phoneticPr fontId="1" type="noConversion"/>
  </si>
  <si>
    <t>0.5mm*10C 耐繞曲</t>
  </si>
  <si>
    <t>0.5mm*10C 耐繞曲</t>
    <phoneticPr fontId="1" type="noConversion"/>
  </si>
  <si>
    <t>2DPC11I1</t>
    <phoneticPr fontId="1" type="noConversion"/>
  </si>
  <si>
    <t>2DNC11I1</t>
    <phoneticPr fontId="1" type="noConversion"/>
  </si>
  <si>
    <t>#1上膠膜放卷張力 手動(一樓)</t>
    <phoneticPr fontId="1" type="noConversion"/>
  </si>
  <si>
    <t>#1上膠膜放卷張力 手動(一樓)</t>
    <phoneticPr fontId="1" type="noConversion"/>
  </si>
  <si>
    <t>耐繞曲</t>
    <phoneticPr fontId="1" type="noConversion"/>
  </si>
  <si>
    <t>1.25mm*6C</t>
    <phoneticPr fontId="1" type="noConversion"/>
  </si>
  <si>
    <t>1.25mm*4C 耐繞曲</t>
    <phoneticPr fontId="1" type="noConversion"/>
  </si>
  <si>
    <t>#2下PE膜超音波</t>
  </si>
  <si>
    <t>PIW300+</t>
  </si>
  <si>
    <t>PIW300N</t>
  </si>
  <si>
    <t>#2下膠膜紅外線</t>
  </si>
  <si>
    <t>PIW302+</t>
  </si>
  <si>
    <t>SG</t>
    <phoneticPr fontId="1" type="noConversion"/>
  </si>
  <si>
    <t>SG</t>
    <phoneticPr fontId="1" type="noConversion"/>
  </si>
  <si>
    <t>PIW302N</t>
    <phoneticPr fontId="1" type="noConversion"/>
  </si>
  <si>
    <t>#1成品收卷紅外線</t>
  </si>
  <si>
    <t>#1成品收卷紅外線</t>
    <phoneticPr fontId="1" type="noConversion"/>
  </si>
  <si>
    <t>PIW304+</t>
    <phoneticPr fontId="1" type="noConversion"/>
  </si>
  <si>
    <t>PIW304N</t>
    <phoneticPr fontId="1" type="noConversion"/>
  </si>
  <si>
    <t>PIW306+</t>
    <phoneticPr fontId="1" type="noConversion"/>
  </si>
  <si>
    <t>PIW306N</t>
    <phoneticPr fontId="1" type="noConversion"/>
  </si>
  <si>
    <t>C07</t>
    <phoneticPr fontId="1" type="noConversion"/>
  </si>
  <si>
    <t>C08</t>
    <phoneticPr fontId="1" type="noConversion"/>
  </si>
  <si>
    <t>C09</t>
    <phoneticPr fontId="1" type="noConversion"/>
  </si>
  <si>
    <t>C10</t>
    <phoneticPr fontId="1" type="noConversion"/>
  </si>
  <si>
    <t>C11</t>
    <phoneticPr fontId="1" type="noConversion"/>
  </si>
  <si>
    <t>C12</t>
    <phoneticPr fontId="1" type="noConversion"/>
  </si>
  <si>
    <t>#2下膠膜面板</t>
  </si>
  <si>
    <t>#2下膠膜面板</t>
    <phoneticPr fontId="1" type="noConversion"/>
  </si>
  <si>
    <t>#2下膠膜面板電源</t>
    <phoneticPr fontId="1" type="noConversion"/>
  </si>
  <si>
    <t>CONNECT(CON-C2)</t>
  </si>
  <si>
    <t>CONNECT(CON-C2)</t>
    <phoneticPr fontId="1" type="noConversion"/>
  </si>
  <si>
    <t>2ASC32D3</t>
  </si>
  <si>
    <t>2ANC32D3</t>
  </si>
  <si>
    <t>1.25mm*3C 耐繞曲</t>
    <phoneticPr fontId="1" type="noConversion"/>
  </si>
  <si>
    <t>EPC-L31C6-Q031.0</t>
  </si>
  <si>
    <t>EPC-L31C6-COM</t>
  </si>
  <si>
    <t>2DPC8E8</t>
  </si>
  <si>
    <t>2DPC8F2</t>
  </si>
  <si>
    <t>I031.2</t>
  </si>
  <si>
    <t>I031.5</t>
  </si>
  <si>
    <t>I037.2</t>
  </si>
  <si>
    <t>I037.5</t>
  </si>
  <si>
    <t>I037.6</t>
  </si>
  <si>
    <t>I037.7</t>
  </si>
  <si>
    <t>Q032.4</t>
  </si>
  <si>
    <t>Q032.5</t>
  </si>
  <si>
    <t>耐繞曲</t>
    <phoneticPr fontId="1" type="noConversion"/>
  </si>
  <si>
    <t>#7熱壓輪極限(傳)</t>
  </si>
  <si>
    <t>膠輪牽引輪中繼箱</t>
  </si>
  <si>
    <t>I032.0A</t>
  </si>
  <si>
    <t>I032.0</t>
  </si>
  <si>
    <t>#7熱壓輪極限(操)</t>
  </si>
  <si>
    <t>#7熱壓輪原點(傳)</t>
  </si>
  <si>
    <t>C13</t>
    <phoneticPr fontId="1" type="noConversion"/>
  </si>
  <si>
    <t>C14</t>
    <phoneticPr fontId="1" type="noConversion"/>
  </si>
  <si>
    <t>C15</t>
    <phoneticPr fontId="1" type="noConversion"/>
  </si>
  <si>
    <t>C16</t>
    <phoneticPr fontId="1" type="noConversion"/>
  </si>
  <si>
    <t>C17</t>
    <phoneticPr fontId="1" type="noConversion"/>
  </si>
  <si>
    <t>C18</t>
    <phoneticPr fontId="1" type="noConversion"/>
  </si>
  <si>
    <t>I032.1</t>
  </si>
  <si>
    <t>#7熱壓輪EMO(傳)</t>
  </si>
  <si>
    <t>I030.0</t>
  </si>
  <si>
    <t>2DPC8F3</t>
  </si>
  <si>
    <t>#7熱壓輪I/O(操)</t>
  </si>
  <si>
    <t>#7熱壓輪按鈕</t>
    <phoneticPr fontId="1" type="noConversion"/>
  </si>
  <si>
    <t>I030.1</t>
  </si>
  <si>
    <t>I036.0</t>
  </si>
  <si>
    <t>I036.2</t>
  </si>
  <si>
    <t>Q031.6</t>
  </si>
  <si>
    <t>CONNECT(CON-C3)</t>
  </si>
  <si>
    <t>CONNECT(CON-C3)</t>
    <phoneticPr fontId="1" type="noConversion"/>
  </si>
  <si>
    <t>E</t>
    <phoneticPr fontId="1" type="noConversion"/>
  </si>
  <si>
    <t>2DPC33I7A</t>
  </si>
  <si>
    <t>2DPC33I7B</t>
  </si>
  <si>
    <t>2DNC33I8</t>
  </si>
  <si>
    <t>X-RAY</t>
  </si>
  <si>
    <t>X-RAY電源(預留)</t>
    <phoneticPr fontId="1" type="noConversion"/>
  </si>
  <si>
    <t>2ASC32D6</t>
  </si>
  <si>
    <t>2ANC32D6</t>
  </si>
  <si>
    <t>C19</t>
    <phoneticPr fontId="1" type="noConversion"/>
  </si>
  <si>
    <t>C20</t>
    <phoneticPr fontId="1" type="noConversion"/>
  </si>
  <si>
    <t>C21</t>
    <phoneticPr fontId="1" type="noConversion"/>
  </si>
  <si>
    <t>C22</t>
    <phoneticPr fontId="1" type="noConversion"/>
  </si>
  <si>
    <t>C23</t>
    <phoneticPr fontId="1" type="noConversion"/>
  </si>
  <si>
    <t>C24</t>
    <phoneticPr fontId="1" type="noConversion"/>
  </si>
  <si>
    <t>X-RAY HI+</t>
  </si>
  <si>
    <t>X-RAY HI-</t>
  </si>
  <si>
    <t>X-RAY LO+</t>
  </si>
  <si>
    <t>X-RAY LO-</t>
  </si>
  <si>
    <t>膠輪牽引輪靜電棒</t>
  </si>
  <si>
    <t>膠輪牽引輪上方</t>
  </si>
  <si>
    <t>L32-STOP1</t>
  </si>
  <si>
    <t>L32-ALM1</t>
  </si>
  <si>
    <t>膠輪牽引輪靜電棒</t>
    <phoneticPr fontId="1" type="noConversion"/>
  </si>
  <si>
    <t>膠輪牽引輪下方</t>
    <phoneticPr fontId="1" type="noConversion"/>
  </si>
  <si>
    <t>膠輪牽引輪中繼箱</t>
    <phoneticPr fontId="1" type="noConversion"/>
  </si>
  <si>
    <t>L32-STOP2</t>
  </si>
  <si>
    <t>L32-LAM2</t>
  </si>
  <si>
    <t>膠輪牽引輪I/O(操)</t>
  </si>
  <si>
    <t>膠輪牽引輪按鈕</t>
  </si>
  <si>
    <t>I030.3</t>
  </si>
  <si>
    <t>I036.1</t>
  </si>
  <si>
    <t>I036.3</t>
  </si>
  <si>
    <t>Q031.7</t>
  </si>
  <si>
    <t>2DPC8E7</t>
  </si>
  <si>
    <t>膠輪牽引輪EMO(傳)</t>
  </si>
  <si>
    <t>膠輪牽引輪</t>
  </si>
  <si>
    <t>I030.2</t>
  </si>
  <si>
    <t>2DPC8E6</t>
  </si>
  <si>
    <t>膠輪牽引輪極限(傳)</t>
  </si>
  <si>
    <t>I032.2</t>
  </si>
  <si>
    <t>CONNECT(CON-C4)</t>
  </si>
  <si>
    <t>CONNECT(CON-C4)</t>
    <phoneticPr fontId="1" type="noConversion"/>
  </si>
  <si>
    <t>C25</t>
    <phoneticPr fontId="1" type="noConversion"/>
  </si>
  <si>
    <t>C26</t>
    <phoneticPr fontId="1" type="noConversion"/>
  </si>
  <si>
    <t>C27</t>
    <phoneticPr fontId="1" type="noConversion"/>
  </si>
  <si>
    <t>C28</t>
    <phoneticPr fontId="1" type="noConversion"/>
  </si>
  <si>
    <t>C29</t>
    <phoneticPr fontId="1" type="noConversion"/>
  </si>
  <si>
    <t>C30</t>
    <phoneticPr fontId="1" type="noConversion"/>
  </si>
  <si>
    <t>Q032.3</t>
    <phoneticPr fontId="1" type="noConversion"/>
  </si>
  <si>
    <t>E</t>
    <phoneticPr fontId="1" type="noConversion"/>
  </si>
  <si>
    <t>PE覆膜裝置EMO旋鈕</t>
  </si>
  <si>
    <t>PE覆膜中繼箱</t>
  </si>
  <si>
    <t>I031.3</t>
  </si>
  <si>
    <t>I036.4</t>
  </si>
  <si>
    <t>I036.6</t>
  </si>
  <si>
    <t>Q032.0</t>
  </si>
  <si>
    <t>2DPC8E5</t>
  </si>
  <si>
    <t>PE覆膜裝置</t>
  </si>
  <si>
    <t>I032.5</t>
  </si>
  <si>
    <t>PE覆膜裝置I/O</t>
    <phoneticPr fontId="1" type="noConversion"/>
  </si>
  <si>
    <t>X-RAY信號(預留)</t>
    <phoneticPr fontId="1" type="noConversion"/>
  </si>
  <si>
    <t>CONNECT(CON-C5)</t>
    <phoneticPr fontId="1" type="noConversion"/>
  </si>
  <si>
    <t>C31</t>
    <phoneticPr fontId="1" type="noConversion"/>
  </si>
  <si>
    <t>C32</t>
    <phoneticPr fontId="1" type="noConversion"/>
  </si>
  <si>
    <t>C33</t>
    <phoneticPr fontId="1" type="noConversion"/>
  </si>
  <si>
    <t>C34</t>
    <phoneticPr fontId="1" type="noConversion"/>
  </si>
  <si>
    <t>C35</t>
    <phoneticPr fontId="1" type="noConversion"/>
  </si>
  <si>
    <t>C36</t>
    <phoneticPr fontId="1" type="noConversion"/>
  </si>
  <si>
    <t>耳料切邊裝置</t>
  </si>
  <si>
    <t>PE覆膜輪靜電棒</t>
  </si>
  <si>
    <t>原廠線材</t>
  </si>
  <si>
    <t>2DPC33I8A</t>
  </si>
  <si>
    <t>L33-STOP1</t>
  </si>
  <si>
    <t>L33-ALM1</t>
  </si>
  <si>
    <t>I033.4</t>
  </si>
  <si>
    <t>I033.5</t>
  </si>
  <si>
    <t>I033.6</t>
  </si>
  <si>
    <t>I033.7</t>
  </si>
  <si>
    <t>I030.5</t>
  </si>
  <si>
    <t>I036.5</t>
  </si>
  <si>
    <t>Q032.1</t>
  </si>
  <si>
    <t>2DPC8E4</t>
  </si>
  <si>
    <t>耳料切邊EMO(傳)</t>
  </si>
  <si>
    <t>I030.4</t>
  </si>
  <si>
    <t>2DPC8E3</t>
  </si>
  <si>
    <t>耳料切邊靜電棒</t>
  </si>
  <si>
    <t>耳料切邊</t>
  </si>
  <si>
    <t>2DPC33I8B</t>
  </si>
  <si>
    <t>L33-STIOP2</t>
  </si>
  <si>
    <t>L33-ALM2</t>
  </si>
  <si>
    <t>切刀牽引氣缸檢知(傳)</t>
    <phoneticPr fontId="1" type="noConversion"/>
  </si>
  <si>
    <t>切刀牽引氣缸檢知(操)</t>
    <phoneticPr fontId="1" type="noConversion"/>
  </si>
  <si>
    <t>CONNECT(CON-C5)</t>
  </si>
  <si>
    <t>C37</t>
    <phoneticPr fontId="1" type="noConversion"/>
  </si>
  <si>
    <t>C38</t>
    <phoneticPr fontId="1" type="noConversion"/>
  </si>
  <si>
    <t>C39</t>
    <phoneticPr fontId="1" type="noConversion"/>
  </si>
  <si>
    <t>C40</t>
    <phoneticPr fontId="1" type="noConversion"/>
  </si>
  <si>
    <t>C41</t>
    <phoneticPr fontId="1" type="noConversion"/>
  </si>
  <si>
    <t>C42</t>
    <phoneticPr fontId="1" type="noConversion"/>
  </si>
  <si>
    <t>I038.0</t>
  </si>
  <si>
    <t>I038.1</t>
  </si>
  <si>
    <t>I038.2</t>
  </si>
  <si>
    <t>Q032.6</t>
  </si>
  <si>
    <t>Q032.7</t>
  </si>
  <si>
    <t>Q033.0</t>
  </si>
  <si>
    <t>Q034.6</t>
  </si>
  <si>
    <t>Q034.7</t>
  </si>
  <si>
    <t>Q035.0</t>
  </si>
  <si>
    <t>Q035.1</t>
  </si>
  <si>
    <t>CONNECT(CON-C6)</t>
    <phoneticPr fontId="1" type="noConversion"/>
  </si>
  <si>
    <t>CONNECT(CON-C6)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</si>
  <si>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</si>
  <si>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</si>
  <si>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</si>
  <si>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C46</t>
    <phoneticPr fontId="1" type="noConversion"/>
  </si>
  <si>
    <t>C47</t>
    <phoneticPr fontId="1" type="noConversion"/>
  </si>
  <si>
    <t>C48</t>
    <phoneticPr fontId="1" type="noConversion"/>
  </si>
  <si>
    <t>#7熱壓輪信號</t>
    <phoneticPr fontId="1" type="noConversion"/>
  </si>
  <si>
    <t>#7熱壓輪電源</t>
    <phoneticPr fontId="1" type="noConversion"/>
  </si>
  <si>
    <t>膠輪牽引輪信號</t>
    <phoneticPr fontId="1" type="noConversion"/>
  </si>
  <si>
    <t>膠輪牽引輪電源</t>
    <phoneticPr fontId="1" type="noConversion"/>
  </si>
  <si>
    <t>耳料切邊EMO旋鈕(操)</t>
    <phoneticPr fontId="1" type="noConversion"/>
  </si>
  <si>
    <t>E</t>
    <phoneticPr fontId="1" type="noConversion"/>
  </si>
  <si>
    <t>I032.7</t>
  </si>
  <si>
    <t>I032.7</t>
    <phoneticPr fontId="1" type="noConversion"/>
  </si>
  <si>
    <t>#2下膠膜面板信號</t>
    <phoneticPr fontId="1" type="noConversion"/>
  </si>
  <si>
    <t>#2下膠膜LOCK檢知</t>
    <phoneticPr fontId="1" type="noConversion"/>
  </si>
  <si>
    <t>成品裁切上下檢知</t>
  </si>
  <si>
    <t>I034.0</t>
  </si>
  <si>
    <t>I034.1</t>
  </si>
  <si>
    <t>成品裁切左右檢知</t>
  </si>
  <si>
    <t>I034.2</t>
  </si>
  <si>
    <t>I034.3</t>
  </si>
  <si>
    <t>耳料收卷馬達電源</t>
  </si>
  <si>
    <t>耳料收卷馬達</t>
  </si>
  <si>
    <t>2AM51U</t>
  </si>
  <si>
    <t>2AM51V</t>
  </si>
  <si>
    <t>2AM51W</t>
  </si>
  <si>
    <t>成品裁切EMO(操)</t>
  </si>
  <si>
    <t>成品裁切</t>
  </si>
  <si>
    <t>I030.7</t>
  </si>
  <si>
    <t>2DPC8D7</t>
  </si>
  <si>
    <t>成品裁切EMO(傳)</t>
  </si>
  <si>
    <t>I030.6</t>
  </si>
  <si>
    <t>2DPC8D8</t>
  </si>
  <si>
    <t>成品裁切I/O-1</t>
  </si>
  <si>
    <t>成品裁切按鈕</t>
  </si>
  <si>
    <t>I038.4</t>
  </si>
  <si>
    <t>I038.5</t>
  </si>
  <si>
    <t>I038.6</t>
  </si>
  <si>
    <t>I038.7</t>
  </si>
  <si>
    <t>I039.0</t>
  </si>
  <si>
    <t>I039.1</t>
  </si>
  <si>
    <t>C49</t>
    <phoneticPr fontId="1" type="noConversion"/>
  </si>
  <si>
    <t>C50</t>
    <phoneticPr fontId="1" type="noConversion"/>
  </si>
  <si>
    <t>C51</t>
    <phoneticPr fontId="1" type="noConversion"/>
  </si>
  <si>
    <t>C52</t>
    <phoneticPr fontId="1" type="noConversion"/>
  </si>
  <si>
    <t>C53</t>
    <phoneticPr fontId="1" type="noConversion"/>
  </si>
  <si>
    <t>C54</t>
    <phoneticPr fontId="1" type="noConversion"/>
  </si>
  <si>
    <t>成品裁切I/O-2</t>
  </si>
  <si>
    <t>Q033.1</t>
  </si>
  <si>
    <t>Q033.2</t>
  </si>
  <si>
    <t>Q033.3</t>
  </si>
  <si>
    <t>Q033.4</t>
  </si>
  <si>
    <t>Q033.5</t>
  </si>
  <si>
    <t>Q033.6</t>
  </si>
  <si>
    <t>成品裁切日光燈</t>
  </si>
  <si>
    <t>2ASC33E4</t>
  </si>
  <si>
    <t>2ANC33D1</t>
  </si>
  <si>
    <t>成品裁切裝置</t>
  </si>
  <si>
    <t>I034.4</t>
  </si>
  <si>
    <t>I034.5</t>
  </si>
  <si>
    <t>I034.6</t>
  </si>
  <si>
    <t>I034.7</t>
  </si>
  <si>
    <t>成品壓合檢知(傳)</t>
    <phoneticPr fontId="1" type="noConversion"/>
  </si>
  <si>
    <t>成品壓合檢知(操)</t>
    <phoneticPr fontId="1" type="noConversion"/>
  </si>
  <si>
    <t>C55</t>
    <phoneticPr fontId="1" type="noConversion"/>
  </si>
  <si>
    <t>C56</t>
    <phoneticPr fontId="1" type="noConversion"/>
  </si>
  <si>
    <t>C57</t>
    <phoneticPr fontId="1" type="noConversion"/>
  </si>
  <si>
    <t>C58</t>
    <phoneticPr fontId="1" type="noConversion"/>
  </si>
  <si>
    <t>C59</t>
    <phoneticPr fontId="1" type="noConversion"/>
  </si>
  <si>
    <t>C60</t>
    <phoneticPr fontId="1" type="noConversion"/>
  </si>
  <si>
    <t>成品收卷按鈕</t>
  </si>
  <si>
    <t>成品收卷</t>
  </si>
  <si>
    <t>CONNECT(CON-C7)</t>
  </si>
  <si>
    <t>I039.2</t>
  </si>
  <si>
    <t>I039.3</t>
  </si>
  <si>
    <t>I039.4</t>
  </si>
  <si>
    <t>I039.5</t>
  </si>
  <si>
    <t>I039.6</t>
  </si>
  <si>
    <t>I031.1</t>
  </si>
  <si>
    <t>2DPC8E2</t>
  </si>
  <si>
    <t>Q033.7</t>
  </si>
  <si>
    <t>Q034.0</t>
  </si>
  <si>
    <t>Q034.1</t>
  </si>
  <si>
    <t>Q034.2</t>
  </si>
  <si>
    <t>Q034.3</t>
  </si>
  <si>
    <t>成品收卷原點</t>
  </si>
  <si>
    <t>I032.3</t>
  </si>
  <si>
    <t>成品收卷極限</t>
  </si>
  <si>
    <t>I032.4</t>
  </si>
  <si>
    <t>C61</t>
    <phoneticPr fontId="1" type="noConversion"/>
  </si>
  <si>
    <t>C62</t>
    <phoneticPr fontId="1" type="noConversion"/>
  </si>
  <si>
    <t>C63</t>
    <phoneticPr fontId="1" type="noConversion"/>
  </si>
  <si>
    <t>C64</t>
    <phoneticPr fontId="1" type="noConversion"/>
  </si>
  <si>
    <t>C65</t>
    <phoneticPr fontId="1" type="noConversion"/>
  </si>
  <si>
    <t>C66</t>
    <phoneticPr fontId="1" type="noConversion"/>
  </si>
  <si>
    <t>CONNECT(CON-C1)</t>
    <phoneticPr fontId="1" type="noConversion"/>
  </si>
  <si>
    <t>CONNECT(CON-C2)</t>
    <phoneticPr fontId="1" type="noConversion"/>
  </si>
  <si>
    <t>CONNECT(CON-C3)</t>
    <phoneticPr fontId="1" type="noConversion"/>
  </si>
  <si>
    <t>CONNECT(CON-C4)</t>
    <phoneticPr fontId="1" type="noConversion"/>
  </si>
  <si>
    <t>CONNECT(CON-C5)</t>
    <phoneticPr fontId="1" type="noConversion"/>
  </si>
  <si>
    <t>CONNECT(CON-C6)</t>
    <phoneticPr fontId="1" type="noConversion"/>
  </si>
  <si>
    <t>CONNECT(CON-C7)</t>
    <phoneticPr fontId="1" type="noConversion"/>
  </si>
  <si>
    <t>Q032.3</t>
  </si>
  <si>
    <t>2DPC8E7</t>
    <phoneticPr fontId="1" type="noConversion"/>
  </si>
  <si>
    <t>2DPC8E8</t>
    <phoneticPr fontId="1" type="noConversion"/>
  </si>
  <si>
    <t>浪管</t>
    <phoneticPr fontId="1" type="noConversion"/>
  </si>
  <si>
    <t>#4熱壓輪極限(傳)</t>
    <phoneticPr fontId="1" type="noConversion"/>
  </si>
  <si>
    <t>#4熱壓輪極限(傳)</t>
    <phoneticPr fontId="1" type="noConversion"/>
  </si>
  <si>
    <t>#5熱壓輪極限(傳)</t>
    <phoneticPr fontId="1" type="noConversion"/>
  </si>
  <si>
    <t>浪管</t>
    <phoneticPr fontId="1" type="noConversion"/>
  </si>
  <si>
    <t>浪管</t>
    <phoneticPr fontId="1" type="noConversion"/>
  </si>
  <si>
    <t>浪管</t>
    <phoneticPr fontId="1" type="noConversion"/>
  </si>
  <si>
    <t>浪管</t>
    <phoneticPr fontId="1" type="noConversion"/>
  </si>
  <si>
    <t>D01</t>
    <phoneticPr fontId="1" type="noConversion"/>
  </si>
  <si>
    <t>D02</t>
    <phoneticPr fontId="1" type="noConversion"/>
  </si>
  <si>
    <t>D03</t>
    <phoneticPr fontId="1" type="noConversion"/>
  </si>
  <si>
    <t>D04</t>
    <phoneticPr fontId="1" type="noConversion"/>
  </si>
  <si>
    <t>D05</t>
    <phoneticPr fontId="1" type="noConversion"/>
  </si>
  <si>
    <t>D06</t>
    <phoneticPr fontId="1" type="noConversion"/>
  </si>
  <si>
    <t>D07</t>
    <phoneticPr fontId="1" type="noConversion"/>
  </si>
  <si>
    <t>D08</t>
    <phoneticPr fontId="1" type="noConversion"/>
  </si>
  <si>
    <t>D09</t>
    <phoneticPr fontId="1" type="noConversion"/>
  </si>
  <si>
    <t>D10</t>
    <phoneticPr fontId="1" type="noConversion"/>
  </si>
  <si>
    <t>D11</t>
    <phoneticPr fontId="1" type="noConversion"/>
  </si>
  <si>
    <t>D12</t>
    <phoneticPr fontId="1" type="noConversion"/>
  </si>
  <si>
    <t>#1上離型紙收卷元件I/O</t>
  </si>
  <si>
    <t>#1上離型紙收卷</t>
  </si>
  <si>
    <t>2F後中繼箱</t>
  </si>
  <si>
    <t>I040.0</t>
  </si>
  <si>
    <t>I042.2</t>
  </si>
  <si>
    <t>I042.3</t>
  </si>
  <si>
    <t>I043.1</t>
  </si>
  <si>
    <t>Q043.1</t>
  </si>
  <si>
    <t>Q043.2</t>
  </si>
  <si>
    <t>CONNECT(CON-C1)</t>
    <phoneticPr fontId="1" type="noConversion"/>
  </si>
  <si>
    <t>CONNECT(CON-D1)</t>
  </si>
  <si>
    <t>CONNECT(CON-D1)</t>
    <phoneticPr fontId="1" type="noConversion"/>
  </si>
  <si>
    <t>2DPC41I1</t>
  </si>
  <si>
    <t>2DNC41I1</t>
  </si>
  <si>
    <t>2DPC8F6</t>
  </si>
  <si>
    <t>2DPC8F7</t>
  </si>
  <si>
    <t>EPC-L41I6-Q042.1</t>
  </si>
  <si>
    <t>EPC-L41I6-COM</t>
  </si>
  <si>
    <t>#1上離型紙收卷信號</t>
    <phoneticPr fontId="1" type="noConversion"/>
  </si>
  <si>
    <t>光閘</t>
    <phoneticPr fontId="1" type="noConversion"/>
  </si>
  <si>
    <t>#1上離型紙收卷電源</t>
    <phoneticPr fontId="1" type="noConversion"/>
  </si>
  <si>
    <t>2ARP42D1</t>
  </si>
  <si>
    <t>2ANP42D1</t>
  </si>
  <si>
    <t>浪管</t>
    <phoneticPr fontId="1" type="noConversion"/>
  </si>
  <si>
    <t>PIW400+</t>
  </si>
  <si>
    <t>PIW400N</t>
  </si>
  <si>
    <t>SG</t>
    <phoneticPr fontId="1" type="noConversion"/>
  </si>
  <si>
    <t>#2上PE膜收卷</t>
  </si>
  <si>
    <t>PIW402+</t>
  </si>
  <si>
    <t>PIW402N</t>
  </si>
  <si>
    <t>#2上PE膜放卷</t>
  </si>
  <si>
    <t>PIW410+</t>
  </si>
  <si>
    <t>PIW410N</t>
  </si>
  <si>
    <t>1DPC42I8</t>
  </si>
  <si>
    <t>1DNC42I8</t>
  </si>
  <si>
    <t>PQW400+</t>
  </si>
  <si>
    <t>PQW400-</t>
  </si>
  <si>
    <t>攔砂比例閥[預留]</t>
    <phoneticPr fontId="1" type="noConversion"/>
  </si>
  <si>
    <t>SG</t>
    <phoneticPr fontId="1" type="noConversion"/>
  </si>
  <si>
    <t>浪管</t>
    <phoneticPr fontId="1" type="noConversion"/>
  </si>
  <si>
    <t>SG</t>
    <phoneticPr fontId="1" type="noConversion"/>
  </si>
  <si>
    <t>攔砂電位計[預留]</t>
    <phoneticPr fontId="1" type="noConversion"/>
  </si>
  <si>
    <t>#2上膠膜放卷</t>
  </si>
  <si>
    <t>CONNECT(CON-D2)</t>
  </si>
  <si>
    <t>CONNECT(CON-D2)</t>
    <phoneticPr fontId="1" type="noConversion"/>
  </si>
  <si>
    <t>I040.1</t>
  </si>
  <si>
    <t>I041.1</t>
  </si>
  <si>
    <t>I041.2</t>
  </si>
  <si>
    <t>I041.3</t>
  </si>
  <si>
    <t>I042.0</t>
  </si>
  <si>
    <t>I042.7</t>
  </si>
  <si>
    <t>I043.0</t>
  </si>
  <si>
    <t>2DPC8F5</t>
  </si>
  <si>
    <t>Q042.6</t>
  </si>
  <si>
    <t>Q042.7</t>
  </si>
  <si>
    <t>Q043.0</t>
  </si>
  <si>
    <t>Q043.6</t>
  </si>
  <si>
    <t>EPC-L41C6-Q042.0</t>
  </si>
  <si>
    <t>EPC-L41C6-COM</t>
  </si>
  <si>
    <t>#2上膠膜放卷信號</t>
    <phoneticPr fontId="1" type="noConversion"/>
  </si>
  <si>
    <t>#2上膠膜放卷電源</t>
    <phoneticPr fontId="1" type="noConversion"/>
  </si>
  <si>
    <t>E</t>
    <phoneticPr fontId="1" type="noConversion"/>
  </si>
  <si>
    <t>#2上PE膜收卷啟動</t>
  </si>
  <si>
    <t>#2上膠膜放卷面板</t>
  </si>
  <si>
    <t>浪管</t>
    <phoneticPr fontId="1" type="noConversion"/>
  </si>
  <si>
    <t>#2上膠膜放卷信號</t>
    <phoneticPr fontId="1" type="noConversion"/>
  </si>
  <si>
    <t>PIW404+</t>
  </si>
  <si>
    <t>PIW404N</t>
  </si>
  <si>
    <t>E</t>
    <phoneticPr fontId="1" type="noConversion"/>
  </si>
  <si>
    <t>#2熱壓輪EMO(操)</t>
    <phoneticPr fontId="1" type="noConversion"/>
  </si>
  <si>
    <t>#2熱壓輪信號</t>
  </si>
  <si>
    <t>#3熱壓輪EMO(傳)</t>
  </si>
  <si>
    <t>#2熱板信號</t>
    <phoneticPr fontId="1" type="noConversion"/>
  </si>
  <si>
    <t>#2熱板溫控器、SCR信號</t>
  </si>
  <si>
    <t>#3熱壓輪EMO(操)</t>
  </si>
  <si>
    <t>#2熱板升降極限(操)</t>
  </si>
  <si>
    <t>#2熱板升降極限(操)</t>
    <phoneticPr fontId="1" type="noConversion"/>
  </si>
  <si>
    <t>#2熱板升降極限(傳)</t>
    <phoneticPr fontId="1" type="noConversion"/>
  </si>
  <si>
    <t>#2熱板升降極限(傳)</t>
    <phoneticPr fontId="1" type="noConversion"/>
  </si>
  <si>
    <t>#3熱壓輪EMO信號</t>
    <phoneticPr fontId="1" type="noConversion"/>
  </si>
  <si>
    <t>#3熱壓輪信號</t>
    <phoneticPr fontId="1" type="noConversion"/>
  </si>
  <si>
    <t>#5熱壓輪信號</t>
    <phoneticPr fontId="1" type="noConversion"/>
  </si>
  <si>
    <t>#6熱壓輪EMO(操)</t>
    <phoneticPr fontId="1" type="noConversion"/>
  </si>
  <si>
    <t>PE覆膜極限</t>
    <phoneticPr fontId="1" type="noConversion"/>
  </si>
  <si>
    <t>D13</t>
    <phoneticPr fontId="1" type="noConversion"/>
  </si>
  <si>
    <t>D14</t>
    <phoneticPr fontId="1" type="noConversion"/>
  </si>
  <si>
    <t>D15</t>
    <phoneticPr fontId="1" type="noConversion"/>
  </si>
  <si>
    <t>D16</t>
    <phoneticPr fontId="1" type="noConversion"/>
  </si>
  <si>
    <t>D17</t>
    <phoneticPr fontId="1" type="noConversion"/>
  </si>
  <si>
    <t>D18</t>
    <phoneticPr fontId="1" type="noConversion"/>
  </si>
  <si>
    <t>#2上離型紙收卷</t>
    <phoneticPr fontId="1" type="noConversion"/>
  </si>
  <si>
    <t>PIW406+</t>
    <phoneticPr fontId="1" type="noConversion"/>
  </si>
  <si>
    <t>PIW406N</t>
    <phoneticPr fontId="1" type="noConversion"/>
  </si>
  <si>
    <t>CONNECT(CON-D3)</t>
  </si>
  <si>
    <t>CONNECT(CON-D3)</t>
    <phoneticPr fontId="1" type="noConversion"/>
  </si>
  <si>
    <t>I040.2</t>
  </si>
  <si>
    <t>I042.4</t>
  </si>
  <si>
    <t>I042.5</t>
  </si>
  <si>
    <t>I043.2</t>
  </si>
  <si>
    <t>Q043.3</t>
  </si>
  <si>
    <t>Q043.4</t>
  </si>
  <si>
    <t>EPC-L42C6-Q042.2</t>
  </si>
  <si>
    <t>EPC-L42C6-COM</t>
  </si>
  <si>
    <t>#2上離型紙收卷面板</t>
  </si>
  <si>
    <t>#2上離型紙收卷面板</t>
    <phoneticPr fontId="1" type="noConversion"/>
  </si>
  <si>
    <t>#2上離型紙收卷信號</t>
    <phoneticPr fontId="1" type="noConversion"/>
  </si>
  <si>
    <t>#2上離型紙收卷電源</t>
  </si>
  <si>
    <t>2AC42I4</t>
  </si>
  <si>
    <t>2ANC42I3</t>
  </si>
  <si>
    <t>2AC42G4</t>
  </si>
  <si>
    <t>拖布磁粉煞車電源</t>
    <phoneticPr fontId="1" type="noConversion"/>
  </si>
  <si>
    <t>拖布煞車控制器</t>
    <phoneticPr fontId="1" type="noConversion"/>
  </si>
  <si>
    <t>CONNECT(CON-D4)</t>
  </si>
  <si>
    <t>CONNECT(CON-D4)</t>
    <phoneticPr fontId="1" type="noConversion"/>
  </si>
  <si>
    <t>2ARP42D6</t>
  </si>
  <si>
    <t>2ARP42D6</t>
    <phoneticPr fontId="1" type="noConversion"/>
  </si>
  <si>
    <t>2ANP42D6</t>
  </si>
  <si>
    <t>2ANP42D6</t>
    <phoneticPr fontId="1" type="noConversion"/>
  </si>
  <si>
    <t>E</t>
    <phoneticPr fontId="1" type="noConversion"/>
  </si>
  <si>
    <t>PE膜磁粉煞車電源</t>
    <phoneticPr fontId="1" type="noConversion"/>
  </si>
  <si>
    <t>PE膜煞車控制器</t>
    <phoneticPr fontId="1" type="noConversion"/>
  </si>
  <si>
    <t>D19</t>
    <phoneticPr fontId="1" type="noConversion"/>
  </si>
  <si>
    <t>D20</t>
    <phoneticPr fontId="1" type="noConversion"/>
  </si>
  <si>
    <t>D21</t>
    <phoneticPr fontId="1" type="noConversion"/>
  </si>
  <si>
    <t>D22</t>
    <phoneticPr fontId="1" type="noConversion"/>
  </si>
  <si>
    <t>D23</t>
    <phoneticPr fontId="1" type="noConversion"/>
  </si>
  <si>
    <t>D24</t>
    <phoneticPr fontId="1" type="noConversion"/>
  </si>
  <si>
    <t>#3冰板日光燈</t>
  </si>
  <si>
    <t>串接兩邊日光燈</t>
  </si>
  <si>
    <t>中段產品警鈴</t>
  </si>
  <si>
    <t>數位顯示面板電源</t>
  </si>
  <si>
    <t>數位顯示面板訊號</t>
  </si>
  <si>
    <t>CLT-0V</t>
  </si>
  <si>
    <t>CLT-RSA</t>
  </si>
  <si>
    <t>CLT-RSB</t>
  </si>
  <si>
    <t>計米輪</t>
  </si>
  <si>
    <t>浪管</t>
    <phoneticPr fontId="1" type="noConversion"/>
  </si>
  <si>
    <t>CLT-24V</t>
  </si>
  <si>
    <t>CLT-IN</t>
  </si>
  <si>
    <t>後段產品警鈴</t>
  </si>
  <si>
    <t>2AC42H4</t>
  </si>
  <si>
    <t>D25</t>
    <phoneticPr fontId="1" type="noConversion"/>
  </si>
  <si>
    <t>D26</t>
    <phoneticPr fontId="1" type="noConversion"/>
  </si>
  <si>
    <t>D27</t>
    <phoneticPr fontId="1" type="noConversion"/>
  </si>
  <si>
    <t>D28</t>
    <phoneticPr fontId="1" type="noConversion"/>
  </si>
  <si>
    <t>D29</t>
    <phoneticPr fontId="1" type="noConversion"/>
  </si>
  <si>
    <t>D30</t>
    <phoneticPr fontId="1" type="noConversion"/>
  </si>
  <si>
    <t>#1拖布磁粉煞車</t>
  </si>
  <si>
    <t>#1拖布磁粉煞車</t>
    <phoneticPr fontId="1" type="noConversion"/>
  </si>
  <si>
    <t>#1拖布煞車控制器</t>
    <phoneticPr fontId="1" type="noConversion"/>
  </si>
  <si>
    <t>EMC03-24V</t>
  </si>
  <si>
    <t>EMC03-GND</t>
  </si>
  <si>
    <t>#1PE膜磁粉煞車</t>
  </si>
  <si>
    <t>#1PE膜磁粉煞車</t>
    <phoneticPr fontId="1" type="noConversion"/>
  </si>
  <si>
    <t>#1PE膜煞車控制器</t>
    <phoneticPr fontId="1" type="noConversion"/>
  </si>
  <si>
    <t>EMC04-24V</t>
  </si>
  <si>
    <t>EMC04-GND</t>
  </si>
  <si>
    <t>EMC05-24V</t>
    <phoneticPr fontId="1" type="noConversion"/>
  </si>
  <si>
    <t>EMC05-GND</t>
    <phoneticPr fontId="1" type="noConversion"/>
  </si>
  <si>
    <t>#2拖布磁粉煞車</t>
    <phoneticPr fontId="1" type="noConversion"/>
  </si>
  <si>
    <t>#2拖布煞車控制器</t>
    <phoneticPr fontId="1" type="noConversion"/>
  </si>
  <si>
    <t>#2PE膜磁粉煞車</t>
    <phoneticPr fontId="1" type="noConversion"/>
  </si>
  <si>
    <t>#2PE膜磁粉煞車</t>
    <phoneticPr fontId="1" type="noConversion"/>
  </si>
  <si>
    <t>#2PE膜煞車控制器</t>
    <phoneticPr fontId="1" type="noConversion"/>
  </si>
  <si>
    <t>EMC06-24V</t>
    <phoneticPr fontId="1" type="noConversion"/>
  </si>
  <si>
    <t>EMC06-GND</t>
    <phoneticPr fontId="1" type="noConversion"/>
  </si>
  <si>
    <t>#7鋼輪前日光燈</t>
  </si>
  <si>
    <t>#6鋼輪前日光燈</t>
  </si>
  <si>
    <t>D31</t>
    <phoneticPr fontId="1" type="noConversion"/>
  </si>
  <si>
    <t>D32</t>
    <phoneticPr fontId="1" type="noConversion"/>
  </si>
  <si>
    <t>D33</t>
    <phoneticPr fontId="1" type="noConversion"/>
  </si>
  <si>
    <t>D34</t>
    <phoneticPr fontId="1" type="noConversion"/>
  </si>
  <si>
    <t>D35</t>
    <phoneticPr fontId="1" type="noConversion"/>
  </si>
  <si>
    <t>D36</t>
    <phoneticPr fontId="1" type="noConversion"/>
  </si>
  <si>
    <t>牽引輪後日光燈</t>
  </si>
  <si>
    <t>覆膜輪後日光燈</t>
  </si>
  <si>
    <t>2DPC3I3</t>
  </si>
  <si>
    <t>2ANC3I3</t>
  </si>
  <si>
    <t>2F後中繼箱</t>
    <phoneticPr fontId="1" type="noConversion"/>
  </si>
  <si>
    <t>2F後中繼箱DC電源</t>
    <phoneticPr fontId="1" type="noConversion"/>
  </si>
  <si>
    <t>CONNECT(CON-F4)</t>
  </si>
  <si>
    <t>CONNECT(CON-F4)</t>
    <phoneticPr fontId="1" type="noConversion"/>
  </si>
  <si>
    <t>2F後伺服DC PS</t>
  </si>
  <si>
    <t>2ARC2J8</t>
  </si>
  <si>
    <t>2ATC2J8</t>
  </si>
  <si>
    <t>60A端子台</t>
    <phoneticPr fontId="1" type="noConversion"/>
  </si>
  <si>
    <t>CON-F4</t>
    <phoneticPr fontId="1" type="noConversion"/>
  </si>
  <si>
    <t>#2上膠膜放卷張力 手動(一樓)</t>
    <phoneticPr fontId="1" type="noConversion"/>
  </si>
  <si>
    <t>#2上膠膜放卷張力 手動(一樓)</t>
    <phoneticPr fontId="1" type="noConversion"/>
  </si>
  <si>
    <t>Q043.5</t>
    <phoneticPr fontId="1" type="noConversion"/>
  </si>
  <si>
    <t>2DNC41I1</t>
    <phoneticPr fontId="1" type="noConversion"/>
  </si>
  <si>
    <t>2DPC41I1</t>
    <phoneticPr fontId="1" type="noConversion"/>
  </si>
  <si>
    <t>D37</t>
    <phoneticPr fontId="1" type="noConversion"/>
  </si>
  <si>
    <t>D38</t>
    <phoneticPr fontId="1" type="noConversion"/>
  </si>
  <si>
    <t>D39</t>
    <phoneticPr fontId="1" type="noConversion"/>
  </si>
  <si>
    <t>D40</t>
    <phoneticPr fontId="1" type="noConversion"/>
  </si>
  <si>
    <t>D41</t>
    <phoneticPr fontId="1" type="noConversion"/>
  </si>
  <si>
    <t>D42</t>
    <phoneticPr fontId="1" type="noConversion"/>
  </si>
  <si>
    <t>D43</t>
    <phoneticPr fontId="1" type="noConversion"/>
  </si>
  <si>
    <t>D44</t>
    <phoneticPr fontId="1" type="noConversion"/>
  </si>
  <si>
    <t>D45</t>
    <phoneticPr fontId="1" type="noConversion"/>
  </si>
  <si>
    <t>D46</t>
    <phoneticPr fontId="1" type="noConversion"/>
  </si>
  <si>
    <t>D47</t>
    <phoneticPr fontId="1" type="noConversion"/>
  </si>
  <si>
    <t>D48</t>
    <phoneticPr fontId="1" type="noConversion"/>
  </si>
  <si>
    <t>E</t>
    <phoneticPr fontId="1" type="noConversion"/>
  </si>
  <si>
    <t>成品裁切中繼箱(30A端子台)</t>
  </si>
  <si>
    <t>成品裁切中繼箱(30A端子台)</t>
    <phoneticPr fontId="1" type="noConversion"/>
  </si>
  <si>
    <t>2F後中繼箱AC電源</t>
    <phoneticPr fontId="1" type="noConversion"/>
  </si>
  <si>
    <t>2F後中繼箱(30A端子台)</t>
    <phoneticPr fontId="1" type="noConversion"/>
  </si>
  <si>
    <t>CONNECT(CON-D2)</t>
    <phoneticPr fontId="1" type="noConversion"/>
  </si>
  <si>
    <t>CONNECT(CON-D3)</t>
    <phoneticPr fontId="1" type="noConversion"/>
  </si>
  <si>
    <t>CONNECT(CON-D4)</t>
    <phoneticPr fontId="1" type="noConversion"/>
  </si>
  <si>
    <t>Q043.5</t>
  </si>
  <si>
    <t>#2上膠膜放卷面板</t>
    <phoneticPr fontId="1" type="noConversion"/>
  </si>
  <si>
    <t>I041.4</t>
    <phoneticPr fontId="1" type="noConversion"/>
  </si>
  <si>
    <t>I041.4</t>
    <phoneticPr fontId="1" type="noConversion"/>
  </si>
  <si>
    <t>I017.0</t>
  </si>
  <si>
    <t>I017.0</t>
    <phoneticPr fontId="1" type="noConversion"/>
  </si>
  <si>
    <t>Q015.3</t>
  </si>
  <si>
    <t>E01</t>
    <phoneticPr fontId="1" type="noConversion"/>
  </si>
  <si>
    <t>E02</t>
    <phoneticPr fontId="1" type="noConversion"/>
  </si>
  <si>
    <t>E03</t>
    <phoneticPr fontId="1" type="noConversion"/>
  </si>
  <si>
    <t>E04</t>
    <phoneticPr fontId="1" type="noConversion"/>
  </si>
  <si>
    <t>E05</t>
    <phoneticPr fontId="1" type="noConversion"/>
  </si>
  <si>
    <t>E06</t>
    <phoneticPr fontId="1" type="noConversion"/>
  </si>
  <si>
    <t>E07</t>
    <phoneticPr fontId="1" type="noConversion"/>
  </si>
  <si>
    <t>E08</t>
    <phoneticPr fontId="1" type="noConversion"/>
  </si>
  <si>
    <t>E09</t>
    <phoneticPr fontId="1" type="noConversion"/>
  </si>
  <si>
    <t>E10</t>
    <phoneticPr fontId="1" type="noConversion"/>
  </si>
  <si>
    <t>E11</t>
    <phoneticPr fontId="1" type="noConversion"/>
  </si>
  <si>
    <t>E12</t>
    <phoneticPr fontId="1" type="noConversion"/>
  </si>
  <si>
    <t>E13</t>
    <phoneticPr fontId="1" type="noConversion"/>
  </si>
  <si>
    <t>E14</t>
    <phoneticPr fontId="1" type="noConversion"/>
  </si>
  <si>
    <t>E15</t>
    <phoneticPr fontId="1" type="noConversion"/>
  </si>
  <si>
    <t>E16</t>
    <phoneticPr fontId="1" type="noConversion"/>
  </si>
  <si>
    <t>E17</t>
    <phoneticPr fontId="1" type="noConversion"/>
  </si>
  <si>
    <t>E18</t>
    <phoneticPr fontId="1" type="noConversion"/>
  </si>
  <si>
    <t>E19</t>
    <phoneticPr fontId="1" type="noConversion"/>
  </si>
  <si>
    <t>E20</t>
    <phoneticPr fontId="1" type="noConversion"/>
  </si>
  <si>
    <t>E21</t>
    <phoneticPr fontId="1" type="noConversion"/>
  </si>
  <si>
    <t>E22</t>
    <phoneticPr fontId="1" type="noConversion"/>
  </si>
  <si>
    <t>E23</t>
    <phoneticPr fontId="1" type="noConversion"/>
  </si>
  <si>
    <t>E24</t>
    <phoneticPr fontId="1" type="noConversion"/>
  </si>
  <si>
    <t>E25</t>
    <phoneticPr fontId="1" type="noConversion"/>
  </si>
  <si>
    <t>E26</t>
    <phoneticPr fontId="1" type="noConversion"/>
  </si>
  <si>
    <t>E27</t>
    <phoneticPr fontId="1" type="noConversion"/>
  </si>
  <si>
    <t>E28</t>
    <phoneticPr fontId="1" type="noConversion"/>
  </si>
  <si>
    <t>E29</t>
    <phoneticPr fontId="1" type="noConversion"/>
  </si>
  <si>
    <t>E30</t>
    <phoneticPr fontId="1" type="noConversion"/>
  </si>
  <si>
    <t>E31</t>
    <phoneticPr fontId="1" type="noConversion"/>
  </si>
  <si>
    <t>E32</t>
    <phoneticPr fontId="1" type="noConversion"/>
  </si>
  <si>
    <t>E33</t>
    <phoneticPr fontId="1" type="noConversion"/>
  </si>
  <si>
    <t>E34</t>
    <phoneticPr fontId="1" type="noConversion"/>
  </si>
  <si>
    <t>E35</t>
    <phoneticPr fontId="1" type="noConversion"/>
  </si>
  <si>
    <t>E36</t>
    <phoneticPr fontId="1" type="noConversion"/>
  </si>
  <si>
    <t>三色燈</t>
  </si>
  <si>
    <t>操作面板</t>
  </si>
  <si>
    <t>主控台電控盤</t>
  </si>
  <si>
    <t>Q050.4</t>
  </si>
  <si>
    <t>Q050.5</t>
  </si>
  <si>
    <t>Q050.6</t>
  </si>
  <si>
    <t>2DNC51I1</t>
  </si>
  <si>
    <t>E</t>
    <phoneticPr fontId="1" type="noConversion"/>
  </si>
  <si>
    <t>I050.0</t>
  </si>
  <si>
    <t>2DPC51I1</t>
  </si>
  <si>
    <t>2DPC8F8</t>
  </si>
  <si>
    <t>異常警報.產品警鈴</t>
  </si>
  <si>
    <t>2ASC51A5</t>
  </si>
  <si>
    <t>2ASC51B5</t>
  </si>
  <si>
    <t>2ANC52D1</t>
  </si>
  <si>
    <t>I050.6</t>
  </si>
  <si>
    <t>I050.7</t>
  </si>
  <si>
    <t>I051.0</t>
  </si>
  <si>
    <t>I051.1</t>
  </si>
  <si>
    <t>I050.1</t>
  </si>
  <si>
    <t>I050.3</t>
  </si>
  <si>
    <t>Q054.1</t>
  </si>
  <si>
    <t>Q051.1</t>
  </si>
  <si>
    <t>Q051.4</t>
  </si>
  <si>
    <t>Q051.5</t>
  </si>
  <si>
    <t>Q051.6</t>
  </si>
  <si>
    <t>Q051.7</t>
  </si>
  <si>
    <t>按鈕信號</t>
  </si>
  <si>
    <t>按鈕信號</t>
    <phoneticPr fontId="1" type="noConversion"/>
  </si>
  <si>
    <t>I050.2</t>
    <phoneticPr fontId="1" type="noConversion"/>
  </si>
  <si>
    <t>I050.4</t>
    <phoneticPr fontId="1" type="noConversion"/>
  </si>
  <si>
    <t>I053.4</t>
    <phoneticPr fontId="1" type="noConversion"/>
  </si>
  <si>
    <t>I053.6</t>
    <phoneticPr fontId="1" type="noConversion"/>
  </si>
  <si>
    <t>I053.5</t>
    <phoneticPr fontId="1" type="noConversion"/>
  </si>
  <si>
    <t>I053.7</t>
    <phoneticPr fontId="1" type="noConversion"/>
  </si>
  <si>
    <t>I054.0</t>
    <phoneticPr fontId="1" type="noConversion"/>
  </si>
  <si>
    <t>I054.2</t>
    <phoneticPr fontId="1" type="noConversion"/>
  </si>
  <si>
    <t>Q051.0</t>
    <phoneticPr fontId="1" type="noConversion"/>
  </si>
  <si>
    <t>Q054.4</t>
    <phoneticPr fontId="1" type="noConversion"/>
  </si>
  <si>
    <t>Q054.5</t>
    <phoneticPr fontId="1" type="noConversion"/>
  </si>
  <si>
    <t>Q054.6</t>
    <phoneticPr fontId="1" type="noConversion"/>
  </si>
  <si>
    <t>2DPC51I1</t>
    <phoneticPr fontId="1" type="noConversion"/>
  </si>
  <si>
    <t xml:space="preserve"> 主控台EMO、手輪</t>
    <phoneticPr fontId="1" type="noConversion"/>
  </si>
  <si>
    <t>I054.4</t>
  </si>
  <si>
    <t>I054.6</t>
  </si>
  <si>
    <t>I054.1</t>
    <phoneticPr fontId="1" type="noConversion"/>
  </si>
  <si>
    <t>I054.3</t>
    <phoneticPr fontId="1" type="noConversion"/>
  </si>
  <si>
    <t>I054.5</t>
    <phoneticPr fontId="1" type="noConversion"/>
  </si>
  <si>
    <t>I054.7</t>
    <phoneticPr fontId="1" type="noConversion"/>
  </si>
  <si>
    <t>I055.0</t>
    <phoneticPr fontId="1" type="noConversion"/>
  </si>
  <si>
    <t>I055.2</t>
    <phoneticPr fontId="1" type="noConversion"/>
  </si>
  <si>
    <t>Q054.7</t>
    <phoneticPr fontId="1" type="noConversion"/>
  </si>
  <si>
    <t>Q055.0</t>
    <phoneticPr fontId="1" type="noConversion"/>
  </si>
  <si>
    <t>Q055.1</t>
    <phoneticPr fontId="1" type="noConversion"/>
  </si>
  <si>
    <t>Q055.2</t>
    <phoneticPr fontId="1" type="noConversion"/>
  </si>
  <si>
    <t>I055.1</t>
    <phoneticPr fontId="1" type="noConversion"/>
  </si>
  <si>
    <t>I055.3</t>
    <phoneticPr fontId="1" type="noConversion"/>
  </si>
  <si>
    <t>I055.4</t>
    <phoneticPr fontId="1" type="noConversion"/>
  </si>
  <si>
    <t>I055.6</t>
    <phoneticPr fontId="1" type="noConversion"/>
  </si>
  <si>
    <t>Q055.3</t>
    <phoneticPr fontId="1" type="noConversion"/>
  </si>
  <si>
    <t>Q055.4</t>
    <phoneticPr fontId="1" type="noConversion"/>
  </si>
  <si>
    <t>I051.4</t>
    <phoneticPr fontId="1" type="noConversion"/>
  </si>
  <si>
    <t>I051.5</t>
    <phoneticPr fontId="1" type="noConversion"/>
  </si>
  <si>
    <t>I052.5</t>
    <phoneticPr fontId="1" type="noConversion"/>
  </si>
  <si>
    <t>I052.6</t>
    <phoneticPr fontId="1" type="noConversion"/>
  </si>
  <si>
    <t>I052.7</t>
    <phoneticPr fontId="1" type="noConversion"/>
  </si>
  <si>
    <t>I053.0</t>
    <phoneticPr fontId="1" type="noConversion"/>
  </si>
  <si>
    <t>Q052.0</t>
    <phoneticPr fontId="1" type="noConversion"/>
  </si>
  <si>
    <t>Q052.1</t>
    <phoneticPr fontId="1" type="noConversion"/>
  </si>
  <si>
    <t>Q053.3</t>
    <phoneticPr fontId="1" type="noConversion"/>
  </si>
  <si>
    <t>Q053.4</t>
    <phoneticPr fontId="1" type="noConversion"/>
  </si>
  <si>
    <t>Q053.5</t>
    <phoneticPr fontId="1" type="noConversion"/>
  </si>
  <si>
    <t>Q053.6</t>
    <phoneticPr fontId="1" type="noConversion"/>
  </si>
  <si>
    <t>I051.6</t>
    <phoneticPr fontId="1" type="noConversion"/>
  </si>
  <si>
    <t>I051.7</t>
    <phoneticPr fontId="1" type="noConversion"/>
  </si>
  <si>
    <t>I052.0</t>
    <phoneticPr fontId="1" type="noConversion"/>
  </si>
  <si>
    <t>I052.1</t>
    <phoneticPr fontId="1" type="noConversion"/>
  </si>
  <si>
    <t>I052.2</t>
    <phoneticPr fontId="1" type="noConversion"/>
  </si>
  <si>
    <t>I052.3</t>
    <phoneticPr fontId="1" type="noConversion"/>
  </si>
  <si>
    <t>I052.4</t>
    <phoneticPr fontId="1" type="noConversion"/>
  </si>
  <si>
    <t>Q052.4</t>
    <phoneticPr fontId="1" type="noConversion"/>
  </si>
  <si>
    <t>Q052.5</t>
    <phoneticPr fontId="1" type="noConversion"/>
  </si>
  <si>
    <t>Q052.6</t>
    <phoneticPr fontId="1" type="noConversion"/>
  </si>
  <si>
    <t>Q052.7</t>
    <phoneticPr fontId="1" type="noConversion"/>
  </si>
  <si>
    <t>Q053.0</t>
    <phoneticPr fontId="1" type="noConversion"/>
  </si>
  <si>
    <t>Q053.1</t>
    <phoneticPr fontId="1" type="noConversion"/>
  </si>
  <si>
    <t>Q053.2</t>
    <phoneticPr fontId="1" type="noConversion"/>
  </si>
  <si>
    <t>2DPL66C4</t>
  </si>
  <si>
    <t>2DPL66C5</t>
  </si>
  <si>
    <t>2DPL66D5</t>
  </si>
  <si>
    <t>安全復歸按鈕</t>
  </si>
  <si>
    <t>SB-T31</t>
  </si>
  <si>
    <t>SB-T32</t>
  </si>
  <si>
    <t>SB-42</t>
  </si>
  <si>
    <t>電子手輪電源</t>
  </si>
  <si>
    <t>5DPC52I3</t>
  </si>
  <si>
    <t>5DNC52I3</t>
  </si>
  <si>
    <t>電子手輪訊號</t>
  </si>
  <si>
    <t>MPG-L65C3-A</t>
  </si>
  <si>
    <t>MPG-L65C3-/A</t>
  </si>
  <si>
    <t>MPG-L65C3-B</t>
  </si>
  <si>
    <t>MPG-L65C3-/B</t>
  </si>
  <si>
    <t>SG</t>
    <phoneticPr fontId="1" type="noConversion"/>
  </si>
  <si>
    <t>光柵警報警示燈</t>
  </si>
  <si>
    <t>2DNC52I5</t>
    <phoneticPr fontId="1" type="noConversion"/>
  </si>
  <si>
    <t>2DPL66L5</t>
    <phoneticPr fontId="1" type="noConversion"/>
  </si>
  <si>
    <t>L66D7</t>
    <phoneticPr fontId="1" type="noConversion"/>
  </si>
  <si>
    <t>L66E7</t>
    <phoneticPr fontId="1" type="noConversion"/>
  </si>
  <si>
    <t>#1熱壓輪(傳)重量顯示</t>
  </si>
  <si>
    <t>PIW500+</t>
  </si>
  <si>
    <t>PIW500N</t>
  </si>
  <si>
    <t>SG</t>
    <phoneticPr fontId="1" type="noConversion"/>
  </si>
  <si>
    <t>#1熱壓鋼輪傳動側</t>
  </si>
  <si>
    <t>L52D7+E</t>
  </si>
  <si>
    <t>L52D7-S</t>
  </si>
  <si>
    <t>L52D7-E</t>
  </si>
  <si>
    <t>L52D7+S</t>
  </si>
  <si>
    <t>#1熱壓輪(操)重量顯示</t>
  </si>
  <si>
    <t>PIW502+</t>
  </si>
  <si>
    <t>PIW502N</t>
  </si>
  <si>
    <t>SG</t>
    <phoneticPr fontId="1" type="noConversion"/>
  </si>
  <si>
    <t>#1熱壓鋼輪操作側</t>
  </si>
  <si>
    <t>L52I7+E</t>
  </si>
  <si>
    <t>L52I7-S</t>
  </si>
  <si>
    <t>L52I7-E</t>
  </si>
  <si>
    <t>L52I7+S</t>
  </si>
  <si>
    <t>#2熱壓輪(傳)重量顯示</t>
  </si>
  <si>
    <t>PIW504+</t>
  </si>
  <si>
    <t>PIW504N</t>
  </si>
  <si>
    <t>#2熱壓鋼輪傳動側</t>
  </si>
  <si>
    <t>L54D7+E</t>
  </si>
  <si>
    <t>L54D7-S</t>
  </si>
  <si>
    <t>L54D7-E</t>
  </si>
  <si>
    <t>L54D7+S</t>
  </si>
  <si>
    <t>#2熱壓輪(操)重量顯示</t>
  </si>
  <si>
    <t>PIW506+</t>
  </si>
  <si>
    <t>PIW506N</t>
  </si>
  <si>
    <t>SG</t>
    <phoneticPr fontId="1" type="noConversion"/>
  </si>
  <si>
    <t>#2熱壓鋼輪操作側</t>
  </si>
  <si>
    <t>L54I7+E</t>
  </si>
  <si>
    <t>L54I7-S</t>
  </si>
  <si>
    <t>L54I7-E</t>
  </si>
  <si>
    <t>L54I7+S</t>
  </si>
  <si>
    <t>#3熱壓輪(傳)重量顯示</t>
  </si>
  <si>
    <t>PIW508+</t>
  </si>
  <si>
    <t>PIW508N</t>
  </si>
  <si>
    <t>#3熱壓鋼輪傳動側</t>
  </si>
  <si>
    <t>L56D7+E</t>
  </si>
  <si>
    <t>L56D7-S</t>
  </si>
  <si>
    <t>L56D7-E</t>
  </si>
  <si>
    <t>L56D7+S</t>
  </si>
  <si>
    <t>#3熱壓輪(操)重量顯示</t>
  </si>
  <si>
    <t>PIW510+</t>
  </si>
  <si>
    <t>PIW510N</t>
  </si>
  <si>
    <t>#3熱壓鋼輪操作側</t>
  </si>
  <si>
    <t>L56I7+E</t>
  </si>
  <si>
    <t>L56I7-S</t>
  </si>
  <si>
    <t>L56I7-E</t>
  </si>
  <si>
    <t>L56I7+S</t>
  </si>
  <si>
    <t>#4熱壓輪(傳)重量顯示</t>
  </si>
  <si>
    <t>PIW512+</t>
  </si>
  <si>
    <t>PIW512N</t>
  </si>
  <si>
    <t>SG</t>
    <phoneticPr fontId="1" type="noConversion"/>
  </si>
  <si>
    <t>#4熱壓鋼輪傳動側</t>
  </si>
  <si>
    <t>L58D7+E</t>
  </si>
  <si>
    <t>L58D7-S</t>
  </si>
  <si>
    <t>L58D7-E</t>
  </si>
  <si>
    <t>L58D7+S</t>
  </si>
  <si>
    <t>#4熱壓輪(操)重量顯示</t>
  </si>
  <si>
    <t>PIW514+</t>
  </si>
  <si>
    <t>PIW514N</t>
  </si>
  <si>
    <t>#4熱壓鋼輪操作側</t>
  </si>
  <si>
    <t>L58I7+E</t>
  </si>
  <si>
    <t>L58I7-S</t>
  </si>
  <si>
    <t>L58I7-E</t>
  </si>
  <si>
    <t>L58I7+S</t>
  </si>
  <si>
    <t>#5熱壓輪(傳)重量顯示</t>
  </si>
  <si>
    <t>PIW516+</t>
  </si>
  <si>
    <t>PIW516N</t>
  </si>
  <si>
    <t>#5熱壓鋼輪傳動側</t>
  </si>
  <si>
    <t>L60D7+E</t>
  </si>
  <si>
    <t>L60D7-S</t>
  </si>
  <si>
    <t>L60D7-E</t>
  </si>
  <si>
    <t>L60D7+S</t>
  </si>
  <si>
    <t>#5熱壓輪(操)重量顯示</t>
  </si>
  <si>
    <t>PIW518+</t>
  </si>
  <si>
    <t>PIW518N</t>
  </si>
  <si>
    <t xml:space="preserve">#5熱壓輪(操)重量顯示 </t>
  </si>
  <si>
    <t>#5熱壓鋼輪操作側</t>
  </si>
  <si>
    <t>L60I7+E</t>
  </si>
  <si>
    <t>L60I7-S</t>
  </si>
  <si>
    <t>L60I7-E</t>
  </si>
  <si>
    <t>L60I7+S</t>
  </si>
  <si>
    <t>#6熱壓輪(傳)重量顯示</t>
  </si>
  <si>
    <t>PIW520+</t>
  </si>
  <si>
    <t>PIW520N</t>
  </si>
  <si>
    <t>#6熱壓鋼輪傳動側</t>
  </si>
  <si>
    <t>L62D7+E</t>
  </si>
  <si>
    <t>L62D7-S</t>
  </si>
  <si>
    <t>L62D7-E</t>
  </si>
  <si>
    <t>L62D7+S</t>
  </si>
  <si>
    <t>SG</t>
    <phoneticPr fontId="1" type="noConversion"/>
  </si>
  <si>
    <t>#6熱壓輪(操)重量顯示</t>
  </si>
  <si>
    <t>PIW522+</t>
  </si>
  <si>
    <t>PIW522N</t>
  </si>
  <si>
    <t>SG</t>
    <phoneticPr fontId="1" type="noConversion"/>
  </si>
  <si>
    <t>#6熱壓鋼輪操作側</t>
  </si>
  <si>
    <t>L62I7+E</t>
  </si>
  <si>
    <t>L62I7-S</t>
  </si>
  <si>
    <t>L62I7-E</t>
  </si>
  <si>
    <t>L62I7+S</t>
  </si>
  <si>
    <t>#7熱壓輪(傳)重量顯示</t>
  </si>
  <si>
    <t>PIW524+</t>
  </si>
  <si>
    <t>PIW524N</t>
  </si>
  <si>
    <t>SG</t>
    <phoneticPr fontId="1" type="noConversion"/>
  </si>
  <si>
    <t>#7熱壓鋼輪傳動側</t>
  </si>
  <si>
    <t>L64D7+E</t>
  </si>
  <si>
    <t>L64D7-S</t>
  </si>
  <si>
    <t>L64D7-E</t>
  </si>
  <si>
    <t>L64D7+S</t>
  </si>
  <si>
    <t>#7熱壓輪(操)重量顯示</t>
  </si>
  <si>
    <t>PIW526+</t>
  </si>
  <si>
    <t>PIW526N</t>
  </si>
  <si>
    <t>SG</t>
    <phoneticPr fontId="1" type="noConversion"/>
  </si>
  <si>
    <t>#7熱壓鋼輪操作側</t>
  </si>
  <si>
    <t>L64I7+E</t>
  </si>
  <si>
    <t>L64I7-S</t>
  </si>
  <si>
    <t>L64I7-E</t>
  </si>
  <si>
    <t>L64I7+S</t>
  </si>
  <si>
    <t>2DPC3I5</t>
  </si>
  <si>
    <t>2DNC3I5</t>
  </si>
  <si>
    <t>主控台DC電源</t>
    <phoneticPr fontId="1" type="noConversion"/>
  </si>
  <si>
    <t>主控台AC電源</t>
  </si>
  <si>
    <t>E</t>
    <phoneticPr fontId="1" type="noConversion"/>
  </si>
  <si>
    <t>主控台EMO</t>
  </si>
  <si>
    <t>F13</t>
    <phoneticPr fontId="1" type="noConversion"/>
  </si>
  <si>
    <t>CON-F5</t>
    <phoneticPr fontId="1" type="noConversion"/>
  </si>
  <si>
    <t>E37</t>
    <phoneticPr fontId="1" type="noConversion"/>
  </si>
  <si>
    <t>E38</t>
    <phoneticPr fontId="1" type="noConversion"/>
  </si>
  <si>
    <t>E39</t>
    <phoneticPr fontId="1" type="noConversion"/>
  </si>
  <si>
    <t>E40</t>
    <phoneticPr fontId="1" type="noConversion"/>
  </si>
  <si>
    <t>E41</t>
    <phoneticPr fontId="1" type="noConversion"/>
  </si>
  <si>
    <t>E42</t>
    <phoneticPr fontId="1" type="noConversion"/>
  </si>
  <si>
    <t>E43</t>
    <phoneticPr fontId="1" type="noConversion"/>
  </si>
  <si>
    <t>E44</t>
    <phoneticPr fontId="1" type="noConversion"/>
  </si>
  <si>
    <t>E45</t>
    <phoneticPr fontId="1" type="noConversion"/>
  </si>
  <si>
    <t>E46</t>
    <phoneticPr fontId="1" type="noConversion"/>
  </si>
  <si>
    <t>E47</t>
    <phoneticPr fontId="1" type="noConversion"/>
  </si>
  <si>
    <t>E48</t>
    <phoneticPr fontId="1" type="noConversion"/>
  </si>
  <si>
    <t>B_RM02</t>
    <phoneticPr fontId="1" type="noConversion"/>
  </si>
  <si>
    <t>C_RM03</t>
    <phoneticPr fontId="1" type="noConversion"/>
  </si>
  <si>
    <t>D_RM04</t>
    <phoneticPr fontId="1" type="noConversion"/>
  </si>
  <si>
    <t>E_RM05</t>
    <phoneticPr fontId="1" type="noConversion"/>
  </si>
  <si>
    <t>E49</t>
    <phoneticPr fontId="1" type="noConversion"/>
  </si>
  <si>
    <t>E50</t>
    <phoneticPr fontId="1" type="noConversion"/>
  </si>
  <si>
    <t>E51</t>
    <phoneticPr fontId="1" type="noConversion"/>
  </si>
  <si>
    <t>E52</t>
    <phoneticPr fontId="1" type="noConversion"/>
  </si>
  <si>
    <t>E53</t>
    <phoneticPr fontId="1" type="noConversion"/>
  </si>
  <si>
    <t>E54</t>
    <phoneticPr fontId="1" type="noConversion"/>
  </si>
  <si>
    <t>E55</t>
    <phoneticPr fontId="1" type="noConversion"/>
  </si>
  <si>
    <t>E56</t>
    <phoneticPr fontId="1" type="noConversion"/>
  </si>
  <si>
    <t>E57</t>
    <phoneticPr fontId="1" type="noConversion"/>
  </si>
  <si>
    <t>E58</t>
    <phoneticPr fontId="1" type="noConversion"/>
  </si>
  <si>
    <t>E59</t>
    <phoneticPr fontId="1" type="noConversion"/>
  </si>
  <si>
    <t>E60</t>
    <phoneticPr fontId="1" type="noConversion"/>
  </si>
  <si>
    <t>E61</t>
    <phoneticPr fontId="1" type="noConversion"/>
  </si>
  <si>
    <t>E62</t>
    <phoneticPr fontId="1" type="noConversion"/>
  </si>
  <si>
    <t>E63</t>
    <phoneticPr fontId="1" type="noConversion"/>
  </si>
  <si>
    <t>E64</t>
    <phoneticPr fontId="1" type="noConversion"/>
  </si>
  <si>
    <t>E65</t>
    <phoneticPr fontId="1" type="noConversion"/>
  </si>
  <si>
    <t>E66</t>
    <phoneticPr fontId="1" type="noConversion"/>
  </si>
  <si>
    <t>光閘原廠線</t>
  </si>
  <si>
    <t>光閘原廠線</t>
    <phoneticPr fontId="1" type="noConversion"/>
  </si>
  <si>
    <t>2DPC52I5</t>
  </si>
  <si>
    <t>2DPC52I5</t>
    <phoneticPr fontId="1" type="noConversion"/>
  </si>
  <si>
    <t>2DNC52I5</t>
  </si>
  <si>
    <t>DS-L67G1</t>
    <phoneticPr fontId="1" type="noConversion"/>
  </si>
  <si>
    <t>E</t>
    <phoneticPr fontId="1" type="noConversion"/>
  </si>
  <si>
    <t>DS-L67G1</t>
    <phoneticPr fontId="1" type="noConversion"/>
  </si>
  <si>
    <t>2DNC52I5</t>
    <phoneticPr fontId="1" type="noConversion"/>
  </si>
  <si>
    <t>E</t>
    <phoneticPr fontId="1" type="noConversion"/>
  </si>
  <si>
    <t>DS-L67D1</t>
    <phoneticPr fontId="1" type="noConversion"/>
  </si>
  <si>
    <t>DS-L67D1</t>
    <phoneticPr fontId="1" type="noConversion"/>
  </si>
  <si>
    <t>DS-L67G4</t>
    <phoneticPr fontId="1" type="noConversion"/>
  </si>
  <si>
    <t>DS-L67D4</t>
    <phoneticPr fontId="1" type="noConversion"/>
  </si>
  <si>
    <t>2DPL67B4</t>
    <phoneticPr fontId="1" type="noConversion"/>
  </si>
  <si>
    <t>2DPL67J4</t>
    <phoneticPr fontId="1" type="noConversion"/>
  </si>
  <si>
    <t>#1鋼輪光閘</t>
    <phoneticPr fontId="1" type="noConversion"/>
  </si>
  <si>
    <t>#2鋼輪光閘(傳)</t>
    <phoneticPr fontId="1" type="noConversion"/>
  </si>
  <si>
    <t>2DPL67B1</t>
    <phoneticPr fontId="1" type="noConversion"/>
  </si>
  <si>
    <t>#2鋼輪光閘(操)</t>
    <phoneticPr fontId="1" type="noConversion"/>
  </si>
  <si>
    <t>原廠線套浪管</t>
  </si>
  <si>
    <t>原廠線套浪管</t>
    <phoneticPr fontId="1" type="noConversion"/>
  </si>
  <si>
    <t>2DPL67J1</t>
    <phoneticPr fontId="1" type="noConversion"/>
  </si>
  <si>
    <t>DS-L67G4</t>
    <phoneticPr fontId="1" type="noConversion"/>
  </si>
  <si>
    <t>#3鋼輪光閘</t>
    <phoneticPr fontId="1" type="noConversion"/>
  </si>
  <si>
    <t>DS-L67D4</t>
    <phoneticPr fontId="1" type="noConversion"/>
  </si>
  <si>
    <t>#4鋼輪光閘</t>
    <phoneticPr fontId="1" type="noConversion"/>
  </si>
  <si>
    <t>DS-L67G7</t>
    <phoneticPr fontId="1" type="noConversion"/>
  </si>
  <si>
    <t>DS-L67G7</t>
    <phoneticPr fontId="1" type="noConversion"/>
  </si>
  <si>
    <t>2DPL67J7</t>
    <phoneticPr fontId="1" type="noConversion"/>
  </si>
  <si>
    <t>#6鋼輪光閘(操)</t>
    <phoneticPr fontId="1" type="noConversion"/>
  </si>
  <si>
    <t>DS-L68G4</t>
    <phoneticPr fontId="1" type="noConversion"/>
  </si>
  <si>
    <t>#5鋼輪光閘</t>
    <phoneticPr fontId="1" type="noConversion"/>
  </si>
  <si>
    <t>DS-L68D1</t>
    <phoneticPr fontId="1" type="noConversion"/>
  </si>
  <si>
    <t>DS-L68D4</t>
  </si>
  <si>
    <t>DS-L68D7</t>
  </si>
  <si>
    <t>#6鋼輪光閘(傳)</t>
    <phoneticPr fontId="1" type="noConversion"/>
  </si>
  <si>
    <t>DS-L68D1</t>
    <phoneticPr fontId="1" type="noConversion"/>
  </si>
  <si>
    <t>2DPL68B1</t>
    <phoneticPr fontId="1" type="noConversion"/>
  </si>
  <si>
    <t>DS-L68D4</t>
    <phoneticPr fontId="1" type="noConversion"/>
  </si>
  <si>
    <t>#7鋼輪光閘(操)</t>
    <phoneticPr fontId="1" type="noConversion"/>
  </si>
  <si>
    <t>DS-L68G4</t>
    <phoneticPr fontId="1" type="noConversion"/>
  </si>
  <si>
    <t>DS-L68G7</t>
    <phoneticPr fontId="1" type="noConversion"/>
  </si>
  <si>
    <t>#7鋼輪光閘(傳)</t>
    <phoneticPr fontId="1" type="noConversion"/>
  </si>
  <si>
    <t>2DPL68B4</t>
  </si>
  <si>
    <t>2DPL68J4</t>
    <phoneticPr fontId="1" type="noConversion"/>
  </si>
  <si>
    <t>DS-L68D7</t>
    <phoneticPr fontId="1" type="noConversion"/>
  </si>
  <si>
    <t>膠輪光閘</t>
    <phoneticPr fontId="1" type="noConversion"/>
  </si>
  <si>
    <t>DS-L68G7</t>
    <phoneticPr fontId="1" type="noConversion"/>
  </si>
  <si>
    <t>2DPL68J7</t>
    <phoneticPr fontId="1" type="noConversion"/>
  </si>
  <si>
    <t>2DPL68B7</t>
    <phoneticPr fontId="1" type="noConversion"/>
  </si>
  <si>
    <t>RS13</t>
    <phoneticPr fontId="1" type="noConversion"/>
  </si>
  <si>
    <t>RS14</t>
    <phoneticPr fontId="1" type="noConversion"/>
  </si>
  <si>
    <t>RS15</t>
    <phoneticPr fontId="1" type="noConversion"/>
  </si>
  <si>
    <t>RS16</t>
    <phoneticPr fontId="1" type="noConversion"/>
  </si>
  <si>
    <t>RS17</t>
    <phoneticPr fontId="1" type="noConversion"/>
  </si>
  <si>
    <t>RS18</t>
    <phoneticPr fontId="1" type="noConversion"/>
  </si>
  <si>
    <t>浪管</t>
    <phoneticPr fontId="1" type="noConversion"/>
  </si>
  <si>
    <t>覆膜輪模溫機</t>
    <phoneticPr fontId="1" type="noConversion"/>
  </si>
  <si>
    <t>覆膜輪模溫機</t>
    <phoneticPr fontId="1" type="noConversion"/>
  </si>
  <si>
    <t>#3冷板冰水機</t>
  </si>
  <si>
    <t>#3冷板冰水機</t>
    <phoneticPr fontId="1" type="noConversion"/>
  </si>
  <si>
    <t>#7鋼輪模溫機</t>
  </si>
  <si>
    <t>#7鋼輪模溫機</t>
    <phoneticPr fontId="1" type="noConversion"/>
  </si>
  <si>
    <t>#2冰輪冰水機</t>
  </si>
  <si>
    <t>#2冰輪冰水機</t>
    <phoneticPr fontId="1" type="noConversion"/>
  </si>
  <si>
    <t>#2冷板冰水機</t>
  </si>
  <si>
    <t>#2冷板冰水機</t>
    <phoneticPr fontId="1" type="noConversion"/>
  </si>
  <si>
    <t>#6鋼輪模溫機</t>
  </si>
  <si>
    <t>#6鋼輪模溫機</t>
    <phoneticPr fontId="1" type="noConversion"/>
  </si>
  <si>
    <t>#1冷板冰水機</t>
  </si>
  <si>
    <t>#1冷板冰水機</t>
    <phoneticPr fontId="1" type="noConversion"/>
  </si>
  <si>
    <t>#5鋼輪模溫機</t>
  </si>
  <si>
    <t>#5鋼輪模溫機</t>
    <phoneticPr fontId="1" type="noConversion"/>
  </si>
  <si>
    <t>RS19</t>
    <phoneticPr fontId="1" type="noConversion"/>
  </si>
  <si>
    <t>RS20</t>
    <phoneticPr fontId="1" type="noConversion"/>
  </si>
  <si>
    <t>RS21</t>
    <phoneticPr fontId="1" type="noConversion"/>
  </si>
  <si>
    <t>RS22</t>
    <phoneticPr fontId="1" type="noConversion"/>
  </si>
  <si>
    <t>RS23</t>
    <phoneticPr fontId="1" type="noConversion"/>
  </si>
  <si>
    <t>RS24</t>
    <phoneticPr fontId="1" type="noConversion"/>
  </si>
  <si>
    <t>#4鋼輪模溫機</t>
    <phoneticPr fontId="1" type="noConversion"/>
  </si>
  <si>
    <t>#3鋼輪模溫機</t>
    <phoneticPr fontId="1" type="noConversion"/>
  </si>
  <si>
    <t>#3鋼輪模溫機</t>
    <phoneticPr fontId="1" type="noConversion"/>
  </si>
  <si>
    <t>#2鋼輪模溫機</t>
    <phoneticPr fontId="1" type="noConversion"/>
  </si>
  <si>
    <t>#2鋼輪模溫機</t>
    <phoneticPr fontId="1" type="noConversion"/>
  </si>
  <si>
    <t>#1冰輪冰水機</t>
  </si>
  <si>
    <t>RS25</t>
    <phoneticPr fontId="1" type="noConversion"/>
  </si>
  <si>
    <t>展紗鋼輪模溫機</t>
    <phoneticPr fontId="1" type="noConversion"/>
  </si>
  <si>
    <t>#1上膠膜LoadCell(傳)</t>
  </si>
  <si>
    <t>#1上膠膜LoadCell(傳)</t>
    <phoneticPr fontId="1" type="noConversion"/>
  </si>
  <si>
    <t>原廠線不需製線</t>
  </si>
  <si>
    <t>#1上膠膜LoadCell(操)</t>
  </si>
  <si>
    <t>#1上膠膜LoadCell(操)</t>
    <phoneticPr fontId="1" type="noConversion"/>
  </si>
  <si>
    <t>#1下膠膜LoadCell(傳)</t>
  </si>
  <si>
    <t>#1下膠膜LoadCell(操)</t>
  </si>
  <si>
    <t>#1下膠膜LoadCell(操)</t>
    <phoneticPr fontId="1" type="noConversion"/>
  </si>
  <si>
    <t>#1下膠膜LoadCell(傳)</t>
    <phoneticPr fontId="1" type="noConversion"/>
  </si>
  <si>
    <t>S型入料LoadCell(操)</t>
  </si>
  <si>
    <t>S型入料LoadCell(操)</t>
    <phoneticPr fontId="1" type="noConversion"/>
  </si>
  <si>
    <t>S型入料LoadCell(傳)</t>
  </si>
  <si>
    <t>S型入料LoadCell(傳)</t>
    <phoneticPr fontId="1" type="noConversion"/>
  </si>
  <si>
    <t>#1上PE膜LoadCell(操)</t>
    <phoneticPr fontId="1" type="noConversion"/>
  </si>
  <si>
    <t>#1上PE膜LoadCell(傳)</t>
  </si>
  <si>
    <t>#1上PE膜LoadCell(傳)</t>
    <phoneticPr fontId="1" type="noConversion"/>
  </si>
  <si>
    <t>#1下PE膜LoadCell(操)</t>
  </si>
  <si>
    <t>#1下PE膜LoadCell(操)</t>
    <phoneticPr fontId="1" type="noConversion"/>
  </si>
  <si>
    <t>#1下PE膜LoadCell(傳)</t>
  </si>
  <si>
    <t>#1下PE膜LoadCell(傳)</t>
    <phoneticPr fontId="1" type="noConversion"/>
  </si>
  <si>
    <t>#1下離型紙LoadCell(操)</t>
    <phoneticPr fontId="1" type="noConversion"/>
  </si>
  <si>
    <t>#1下離型紙LoadCell(傳)</t>
  </si>
  <si>
    <t>#1下離型紙LoadCell(傳)</t>
    <phoneticPr fontId="1" type="noConversion"/>
  </si>
  <si>
    <t>#2下膠膜LoadCell(操)</t>
    <phoneticPr fontId="1" type="noConversion"/>
  </si>
  <si>
    <t>#2下膠膜LoadCell(操)</t>
    <phoneticPr fontId="1" type="noConversion"/>
  </si>
  <si>
    <t>#2下膠膜LoadCell(傳)</t>
    <phoneticPr fontId="1" type="noConversion"/>
  </si>
  <si>
    <t>#2下膠膜LoadCell(傳)</t>
    <phoneticPr fontId="1" type="noConversion"/>
  </si>
  <si>
    <t>#2上PE膜LoadCell(操)</t>
    <phoneticPr fontId="1" type="noConversion"/>
  </si>
  <si>
    <t>#2上PE膜LoadCell(傳)</t>
    <phoneticPr fontId="1" type="noConversion"/>
  </si>
  <si>
    <t>#1上離型紙LoadCell(操)</t>
    <phoneticPr fontId="1" type="noConversion"/>
  </si>
  <si>
    <t>#1上離型紙LoadCell(傳)</t>
    <phoneticPr fontId="1" type="noConversion"/>
  </si>
  <si>
    <t>#1上離型紙LoadCell(操)</t>
    <phoneticPr fontId="1" type="noConversion"/>
  </si>
  <si>
    <t>#2下PE膜LoadCell(傳)</t>
    <phoneticPr fontId="1" type="noConversion"/>
  </si>
  <si>
    <t>#2下PE膜LoadCell(操)</t>
    <phoneticPr fontId="1" type="noConversion"/>
  </si>
  <si>
    <t>#2上膠膜LoadCell(傳)</t>
    <phoneticPr fontId="1" type="noConversion"/>
  </si>
  <si>
    <t>#2上膠膜LoadCell(傳)</t>
    <phoneticPr fontId="1" type="noConversion"/>
  </si>
  <si>
    <t>#2上膠膜LoadCell(操)</t>
    <phoneticPr fontId="1" type="noConversion"/>
  </si>
  <si>
    <t>#2上離型紙LoadCell(傳)</t>
    <phoneticPr fontId="1" type="noConversion"/>
  </si>
  <si>
    <t>#2上離型紙LoadCell(操)</t>
    <phoneticPr fontId="1" type="noConversion"/>
  </si>
  <si>
    <t>#2下PE膜LoadCell(傳)</t>
    <phoneticPr fontId="1" type="noConversion"/>
  </si>
  <si>
    <t>#2上PE膜LoadCell(傳)</t>
    <phoneticPr fontId="1" type="noConversion"/>
  </si>
  <si>
    <t>#2上PE膜LoadCell(操)</t>
    <phoneticPr fontId="1" type="noConversion"/>
  </si>
  <si>
    <t>I027.1</t>
    <phoneticPr fontId="1" type="noConversion"/>
  </si>
  <si>
    <t>浪管</t>
    <phoneticPr fontId="1" type="noConversion"/>
  </si>
  <si>
    <t>#2下膠膜LOCK檢知</t>
  </si>
  <si>
    <t>#1鋼輪模溫機</t>
  </si>
  <si>
    <t>F_電控箱</t>
    <phoneticPr fontId="1" type="noConversion"/>
  </si>
  <si>
    <t>F_電控箱總覽</t>
    <phoneticPr fontId="1" type="noConversion"/>
  </si>
  <si>
    <t>22mm地線</t>
    <phoneticPr fontId="1" type="noConversion"/>
  </si>
  <si>
    <t>3ANP1I7</t>
    <phoneticPr fontId="1" type="noConversion"/>
  </si>
  <si>
    <t>E</t>
    <phoneticPr fontId="1" type="noConversion"/>
  </si>
  <si>
    <t>3ANP1I8</t>
    <phoneticPr fontId="1" type="noConversion"/>
  </si>
  <si>
    <t>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</si>
</sst>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&quot;線長:&quot;\ General\ &quot;米&quot;"/>
    <numFmt numFmtId="177" formatCode="General&quot;PIN歐規連接器&quot;"/>
    <numFmt numFmtId="178" formatCode="General&quot;A&quot;"/>
    <numFmt numFmtId="179" formatCode="General&quot;m&quot;"/>
  </numFmts>
  <fonts count="2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9"/>
      <name val="新細明體"/>
      <family val="1"/>
      <charset val="136"/>
    </font>
    <font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2"/>
      <name val="新細明體"/>
      <family val="1"/>
      <charset val="136"/>
    </font>
    <font>
      <sz val="12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color indexed="8"/>
      <name val="標楷體"/>
      <family val="4"/>
      <charset val="136"/>
    </font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sz val="10"/>
      <name val="新細明體"/>
      <family val="2"/>
      <charset val="136"/>
      <scheme val="minor"/>
    </font>
    <font>
      <sz val="10"/>
      <name val="新細明體"/>
      <family val="1"/>
      <charset val="136"/>
      <scheme val="minor"/>
    </font>
    <font>
      <sz val="9"/>
      <color theme="1"/>
      <name val="微軟正黑體"/>
      <family val="2"/>
      <charset val="136"/>
    </font>
    <font>
      <b/>
      <sz val="12"/>
      <color rgb="FFFF0000"/>
      <name val="新細明體"/>
      <family val="1"/>
      <charset val="136"/>
      <scheme val="minor"/>
    </font>
    <font>
      <sz val="12"/>
      <color rgb="FFFF0000"/>
      <name val="標楷體"/>
      <family val="4"/>
      <charset val="136"/>
    </font>
  </fonts>
  <fills count="4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8">
    <xf numFmtId="0" fontId="0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49" fontId="6" fillId="2" borderId="0">
      <alignment horizontal="left" vertical="center"/>
      <protection hidden="1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</cellStyleXfs>
  <cellXfs count="150">
    <xf numFmtId="0" fontId="0" fillId="0" borderId="0" xfId="0">
      <alignment vertical="center"/>
    </xf>
    <xf numFmtId="0" fontId="0" fillId="0" borderId="7" xfId="0" applyBorder="1">
      <alignment vertical="center"/>
    </xf>
    <xf numFmtId="176" fontId="7" fillId="0" borderId="0" xfId="3" applyNumberFormat="1" applyFont="1" applyFill="1" applyBorder="1" applyAlignment="1" applyProtection="1">
      <alignment horizontal="center" vertical="center"/>
    </xf>
    <xf numFmtId="0" fontId="0" fillId="0" borderId="0" xfId="0" applyProtection="1">
      <alignment vertical="center"/>
    </xf>
    <xf numFmtId="0" fontId="8" fillId="0" borderId="15" xfId="7" applyFont="1" applyBorder="1" applyAlignment="1" applyProtection="1">
      <alignment horizontal="center" vertical="center"/>
    </xf>
    <xf numFmtId="0" fontId="8" fillId="0" borderId="16" xfId="7" applyFont="1" applyBorder="1" applyAlignment="1" applyProtection="1">
      <alignment horizontal="center" vertical="center"/>
    </xf>
    <xf numFmtId="0" fontId="12" fillId="0" borderId="0" xfId="0" applyFont="1" applyProtection="1">
      <alignment vertical="center"/>
    </xf>
    <xf numFmtId="0" fontId="8" fillId="0" borderId="7" xfId="7" applyFont="1" applyBorder="1" applyAlignment="1" applyProtection="1">
      <alignment horizontal="center" vertical="center"/>
      <protection hidden="1"/>
    </xf>
    <xf numFmtId="0" fontId="8" fillId="0" borderId="18" xfId="7" applyFont="1" applyBorder="1" applyAlignment="1" applyProtection="1">
      <alignment horizontal="center" vertical="center"/>
      <protection hidden="1"/>
    </xf>
    <xf numFmtId="0" fontId="8" fillId="0" borderId="20" xfId="0" applyFont="1" applyBorder="1" applyAlignment="1" applyProtection="1">
      <alignment horizontal="center" vertical="center"/>
    </xf>
    <xf numFmtId="0" fontId="8" fillId="0" borderId="20" xfId="0" applyNumberFormat="1" applyFont="1" applyBorder="1" applyAlignment="1" applyProtection="1">
      <alignment horizontal="center" vertical="center"/>
    </xf>
    <xf numFmtId="0" fontId="0" fillId="0" borderId="0" xfId="0" applyFont="1" applyProtection="1">
      <alignment vertical="center"/>
    </xf>
    <xf numFmtId="0" fontId="0" fillId="0" borderId="1" xfId="1" applyFont="1" applyFill="1" applyBorder="1" applyAlignment="1" applyProtection="1">
      <alignment horizontal="right" vertical="center" wrapText="1"/>
    </xf>
    <xf numFmtId="0" fontId="2" fillId="0" borderId="4" xfId="1" applyFont="1" applyFill="1" applyBorder="1" applyAlignment="1" applyProtection="1">
      <alignment horizontal="right" vertical="center"/>
    </xf>
    <xf numFmtId="0" fontId="2" fillId="0" borderId="0" xfId="1" applyFont="1" applyFill="1" applyProtection="1">
      <alignment vertical="center"/>
    </xf>
    <xf numFmtId="0" fontId="5" fillId="0" borderId="0" xfId="1" applyFont="1" applyFill="1" applyAlignment="1" applyProtection="1">
      <alignment horizontal="center" vertical="center"/>
    </xf>
    <xf numFmtId="0" fontId="0" fillId="0" borderId="0" xfId="0" applyFont="1" applyAlignment="1" applyProtection="1">
      <alignment vertical="center" shrinkToFit="1"/>
    </xf>
    <xf numFmtId="0" fontId="8" fillId="3" borderId="7" xfId="0" applyFont="1" applyFill="1" applyBorder="1" applyAlignment="1" applyProtection="1">
      <alignment horizontal="center" vertical="center" shrinkToFit="1"/>
    </xf>
    <xf numFmtId="0" fontId="8" fillId="0" borderId="7" xfId="5" applyFont="1" applyBorder="1" applyAlignment="1" applyProtection="1">
      <alignment horizontal="center" vertical="center" shrinkToFit="1"/>
    </xf>
    <xf numFmtId="0" fontId="9" fillId="0" borderId="7" xfId="1" applyFont="1" applyBorder="1" applyAlignment="1" applyProtection="1">
      <alignment horizontal="center" vertical="center" shrinkToFit="1"/>
    </xf>
    <xf numFmtId="0" fontId="8" fillId="0" borderId="7" xfId="1" applyFont="1" applyBorder="1" applyAlignment="1" applyProtection="1">
      <alignment horizontal="center" vertical="center" shrinkToFit="1"/>
    </xf>
    <xf numFmtId="0" fontId="8" fillId="0" borderId="7" xfId="5" applyFont="1" applyBorder="1" applyAlignment="1" applyProtection="1">
      <alignment horizontal="center" vertical="center" shrinkToFit="1"/>
      <protection locked="0"/>
    </xf>
    <xf numFmtId="0" fontId="9" fillId="0" borderId="7" xfId="1" applyFont="1" applyBorder="1" applyAlignment="1" applyProtection="1">
      <alignment horizontal="center" vertical="center" shrinkToFit="1"/>
      <protection locked="0"/>
    </xf>
    <xf numFmtId="0" fontId="7" fillId="0" borderId="7" xfId="3" applyNumberFormat="1" applyFont="1" applyFill="1" applyBorder="1" applyAlignment="1" applyProtection="1">
      <alignment horizontal="center" vertical="center" shrinkToFit="1"/>
      <protection locked="0"/>
    </xf>
    <xf numFmtId="0" fontId="7" fillId="0" borderId="7" xfId="3" applyNumberFormat="1" applyFont="1" applyFill="1" applyBorder="1" applyAlignment="1" applyProtection="1">
      <alignment horizontal="center" vertical="center" shrinkToFit="1"/>
      <protection hidden="1"/>
    </xf>
    <xf numFmtId="0" fontId="8" fillId="3" borderId="7" xfId="0" applyFont="1" applyFill="1" applyBorder="1" applyAlignment="1" applyProtection="1">
      <alignment horizontal="center" vertical="center" shrinkToFit="1"/>
      <protection hidden="1"/>
    </xf>
    <xf numFmtId="0" fontId="8" fillId="0" borderId="7" xfId="1" applyFont="1" applyBorder="1" applyAlignment="1" applyProtection="1">
      <alignment horizontal="center" vertical="center" shrinkToFit="1"/>
      <protection locked="0"/>
    </xf>
    <xf numFmtId="178" fontId="0" fillId="0" borderId="7" xfId="0" applyNumberFormat="1" applyBorder="1">
      <alignment vertical="center"/>
    </xf>
    <xf numFmtId="0" fontId="0" fillId="0" borderId="7" xfId="0" applyBorder="1" applyAlignment="1">
      <alignment horizontal="left" vertical="top"/>
    </xf>
    <xf numFmtId="0" fontId="7" fillId="0" borderId="15" xfId="3" applyNumberFormat="1" applyFont="1" applyFill="1" applyBorder="1" applyAlignment="1" applyProtection="1">
      <alignment horizontal="center" vertical="center" shrinkToFit="1"/>
      <protection locked="0"/>
    </xf>
    <xf numFmtId="0" fontId="7" fillId="0" borderId="16" xfId="3" applyNumberFormat="1" applyFont="1" applyFill="1" applyBorder="1" applyAlignment="1" applyProtection="1">
      <alignment horizontal="center" vertical="center" shrinkToFit="1"/>
      <protection locked="0"/>
    </xf>
    <xf numFmtId="0" fontId="0" fillId="0" borderId="0" xfId="0" applyAlignment="1">
      <alignment horizontal="center" vertical="center"/>
    </xf>
    <xf numFmtId="179" fontId="0" fillId="0" borderId="7" xfId="0" applyNumberForma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178" fontId="0" fillId="0" borderId="0" xfId="0" applyNumberFormat="1" applyBorder="1">
      <alignment vertical="center"/>
    </xf>
    <xf numFmtId="0" fontId="13" fillId="0" borderId="7" xfId="0" applyFont="1" applyBorder="1">
      <alignment vertical="center"/>
    </xf>
    <xf numFmtId="179" fontId="0" fillId="0" borderId="7" xfId="0" applyNumberFormat="1" applyBorder="1">
      <alignment vertical="center"/>
    </xf>
    <xf numFmtId="178" fontId="0" fillId="0" borderId="7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79" fontId="13" fillId="0" borderId="7" xfId="0" applyNumberFormat="1" applyFont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 applyProtection="1"/>
    <xf numFmtId="0" fontId="18" fillId="0" borderId="0" xfId="0" applyFont="1" applyAlignment="1" applyProtection="1">
      <protection locked="0"/>
    </xf>
    <xf numFmtId="0" fontId="18" fillId="0" borderId="0" xfId="0" applyFont="1" applyProtection="1">
      <alignment vertical="center"/>
      <protection locked="0"/>
    </xf>
    <xf numFmtId="0" fontId="0" fillId="0" borderId="0" xfId="0" applyAlignment="1" applyProtection="1">
      <alignment horizontal="center" vertical="center"/>
    </xf>
    <xf numFmtId="0" fontId="8" fillId="0" borderId="15" xfId="8" applyFont="1" applyBorder="1" applyAlignment="1" applyProtection="1">
      <alignment horizontal="center" vertical="center" shrinkToFit="1"/>
      <protection locked="0"/>
    </xf>
    <xf numFmtId="0" fontId="8" fillId="0" borderId="16" xfId="8" applyFont="1" applyBorder="1" applyAlignment="1" applyProtection="1">
      <alignment horizontal="center" vertical="center" shrinkToFit="1"/>
      <protection locked="0"/>
    </xf>
    <xf numFmtId="0" fontId="8" fillId="0" borderId="17" xfId="8" applyFont="1" applyBorder="1" applyAlignment="1" applyProtection="1">
      <alignment horizontal="center" vertical="center" shrinkToFit="1"/>
      <protection locked="0"/>
    </xf>
    <xf numFmtId="0" fontId="8" fillId="0" borderId="19" xfId="8" applyFont="1" applyBorder="1" applyAlignment="1" applyProtection="1">
      <alignment horizontal="center" vertical="center" shrinkToFit="1"/>
      <protection locked="0"/>
    </xf>
    <xf numFmtId="0" fontId="15" fillId="0" borderId="10" xfId="0" applyFont="1" applyFill="1" applyBorder="1" applyAlignment="1">
      <alignment horizontal="center" vertical="center"/>
    </xf>
    <xf numFmtId="0" fontId="15" fillId="0" borderId="26" xfId="0" applyFont="1" applyFill="1" applyBorder="1" applyAlignment="1">
      <alignment horizontal="center" vertical="center"/>
    </xf>
    <xf numFmtId="0" fontId="15" fillId="0" borderId="24" xfId="0" applyFont="1" applyFill="1" applyBorder="1" applyAlignment="1">
      <alignment horizontal="center" vertical="center"/>
    </xf>
    <xf numFmtId="0" fontId="15" fillId="0" borderId="25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79" fontId="0" fillId="0" borderId="0" xfId="0" applyNumberFormat="1" applyBorder="1" applyAlignment="1">
      <alignment horizontal="center" vertical="center"/>
    </xf>
    <xf numFmtId="0" fontId="13" fillId="0" borderId="24" xfId="0" applyFont="1" applyBorder="1">
      <alignment vertical="center"/>
    </xf>
    <xf numFmtId="0" fontId="13" fillId="0" borderId="24" xfId="0" applyFont="1" applyBorder="1" applyAlignment="1">
      <alignment horizontal="center" vertical="center"/>
    </xf>
    <xf numFmtId="0" fontId="14" fillId="0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Fill="1" applyAlignment="1">
      <alignment horizontal="left" vertical="center"/>
    </xf>
    <xf numFmtId="0" fontId="15" fillId="0" borderId="0" xfId="0" applyFont="1" applyFill="1" applyBorder="1">
      <alignment vertical="center"/>
    </xf>
    <xf numFmtId="0" fontId="15" fillId="0" borderId="7" xfId="0" applyFont="1" applyFill="1" applyBorder="1">
      <alignment vertical="center"/>
    </xf>
    <xf numFmtId="0" fontId="14" fillId="0" borderId="7" xfId="0" applyFont="1" applyFill="1" applyBorder="1">
      <alignment vertical="center"/>
    </xf>
    <xf numFmtId="0" fontId="15" fillId="0" borderId="8" xfId="0" applyFon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7" fillId="0" borderId="7" xfId="3" applyNumberFormat="1" applyFont="1" applyFill="1" applyBorder="1" applyAlignment="1" applyProtection="1">
      <alignment horizontal="center" vertical="center" shrinkToFit="1"/>
    </xf>
    <xf numFmtId="0" fontId="7" fillId="0" borderId="7" xfId="3" applyNumberFormat="1" applyFont="1" applyFill="1" applyBorder="1" applyAlignment="1" applyProtection="1">
      <alignment horizontal="center" vertical="center"/>
    </xf>
    <xf numFmtId="0" fontId="0" fillId="0" borderId="7" xfId="0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7" fillId="0" borderId="7" xfId="5" applyFont="1" applyBorder="1" applyAlignment="1" applyProtection="1">
      <alignment horizontal="center" vertical="center" shrinkToFit="1"/>
      <protection locked="0"/>
    </xf>
    <xf numFmtId="0" fontId="7" fillId="0" borderId="7" xfId="1" applyFont="1" applyBorder="1" applyAlignment="1" applyProtection="1">
      <alignment horizontal="center" vertical="center" shrinkToFit="1"/>
      <protection locked="0"/>
    </xf>
    <xf numFmtId="0" fontId="7" fillId="0" borderId="7" xfId="5" applyFont="1" applyBorder="1" applyAlignment="1" applyProtection="1">
      <alignment horizontal="center" vertical="center" shrinkToFit="1"/>
    </xf>
    <xf numFmtId="0" fontId="20" fillId="0" borderId="7" xfId="5" applyFont="1" applyBorder="1" applyAlignment="1" applyProtection="1">
      <alignment horizontal="center" vertical="center" shrinkToFit="1"/>
    </xf>
    <xf numFmtId="0" fontId="20" fillId="0" borderId="7" xfId="1" applyFont="1" applyBorder="1" applyAlignment="1" applyProtection="1">
      <alignment horizontal="center" vertical="center" shrinkToFit="1"/>
    </xf>
    <xf numFmtId="0" fontId="7" fillId="0" borderId="7" xfId="1" applyFont="1" applyBorder="1" applyAlignment="1" applyProtection="1">
      <alignment horizontal="center" vertical="center" shrinkToFit="1"/>
    </xf>
    <xf numFmtId="0" fontId="20" fillId="0" borderId="7" xfId="3" applyNumberFormat="1" applyFont="1" applyFill="1" applyBorder="1" applyAlignment="1" applyProtection="1">
      <alignment horizontal="center" vertical="center" shrinkToFit="1"/>
    </xf>
    <xf numFmtId="177" fontId="8" fillId="0" borderId="15" xfId="8" applyNumberFormat="1" applyFont="1" applyBorder="1" applyAlignment="1" applyProtection="1">
      <alignment horizontal="center" vertical="center" shrinkToFit="1"/>
      <protection locked="0"/>
    </xf>
    <xf numFmtId="0" fontId="8" fillId="3" borderId="8" xfId="0" applyFont="1" applyFill="1" applyBorder="1" applyAlignment="1" applyProtection="1">
      <alignment horizontal="center" vertical="center" shrinkToFit="1"/>
    </xf>
    <xf numFmtId="0" fontId="7" fillId="0" borderId="24" xfId="3" applyNumberFormat="1" applyFont="1" applyFill="1" applyBorder="1" applyAlignment="1" applyProtection="1">
      <alignment horizontal="center" vertical="center" shrinkToFit="1"/>
    </xf>
    <xf numFmtId="0" fontId="8" fillId="0" borderId="27" xfId="5" applyFont="1" applyBorder="1" applyAlignment="1" applyProtection="1">
      <alignment horizontal="center" vertical="center" shrinkToFit="1"/>
    </xf>
    <xf numFmtId="0" fontId="8" fillId="0" borderId="28" xfId="1" applyFont="1" applyBorder="1" applyAlignment="1" applyProtection="1">
      <alignment horizontal="center" vertical="center" shrinkToFit="1"/>
    </xf>
    <xf numFmtId="0" fontId="7" fillId="0" borderId="29" xfId="3" applyNumberFormat="1" applyFont="1" applyFill="1" applyBorder="1" applyAlignment="1" applyProtection="1">
      <alignment horizontal="center" vertical="center" shrinkToFit="1"/>
    </xf>
    <xf numFmtId="0" fontId="7" fillId="0" borderId="10" xfId="3" applyNumberFormat="1" applyFont="1" applyFill="1" applyBorder="1" applyAlignment="1" applyProtection="1">
      <alignment horizontal="center" vertical="center" shrinkToFit="1"/>
    </xf>
    <xf numFmtId="0" fontId="7" fillId="0" borderId="27" xfId="5" applyFont="1" applyBorder="1" applyAlignment="1" applyProtection="1">
      <alignment horizontal="center" vertical="center" shrinkToFit="1"/>
    </xf>
    <xf numFmtId="0" fontId="7" fillId="0" borderId="28" xfId="5" applyFont="1" applyBorder="1" applyAlignment="1" applyProtection="1">
      <alignment horizontal="center" vertical="center" shrinkToFit="1"/>
    </xf>
    <xf numFmtId="0" fontId="7" fillId="0" borderId="29" xfId="5" applyFont="1" applyBorder="1" applyAlignment="1" applyProtection="1">
      <alignment horizontal="center" vertical="center" shrinkToFit="1"/>
    </xf>
    <xf numFmtId="0" fontId="0" fillId="0" borderId="26" xfId="0" applyFont="1" applyBorder="1" applyAlignment="1" applyProtection="1">
      <alignment vertical="center" shrinkToFit="1"/>
    </xf>
    <xf numFmtId="0" fontId="0" fillId="0" borderId="26" xfId="0" applyFont="1" applyBorder="1" applyAlignment="1" applyProtection="1">
      <alignment vertical="center" wrapText="1" shrinkToFit="1"/>
    </xf>
    <xf numFmtId="177" fontId="7" fillId="0" borderId="16" xfId="3" applyNumberFormat="1" applyFont="1" applyFill="1" applyBorder="1" applyAlignment="1" applyProtection="1">
      <alignment horizontal="center" vertical="center" shrinkToFit="1"/>
      <protection locked="0"/>
    </xf>
    <xf numFmtId="0" fontId="0" fillId="0" borderId="7" xfId="0" applyBorder="1" applyAlignment="1">
      <alignment horizontal="left" vertical="top"/>
    </xf>
    <xf numFmtId="0" fontId="0" fillId="0" borderId="10" xfId="0" applyBorder="1" applyAlignment="1">
      <alignment horizontal="center" vertical="center"/>
    </xf>
    <xf numFmtId="0" fontId="14" fillId="0" borderId="7" xfId="0" applyFont="1" applyBorder="1">
      <alignment vertical="center"/>
    </xf>
    <xf numFmtId="177" fontId="7" fillId="0" borderId="15" xfId="3" applyNumberFormat="1" applyFont="1" applyFill="1" applyBorder="1" applyAlignment="1" applyProtection="1">
      <alignment horizontal="center" vertical="center" shrinkToFit="1"/>
      <protection locked="0"/>
    </xf>
    <xf numFmtId="177" fontId="8" fillId="0" borderId="17" xfId="8" applyNumberFormat="1" applyFont="1" applyBorder="1" applyAlignment="1" applyProtection="1">
      <alignment horizontal="center" vertical="center" shrinkToFit="1"/>
      <protection locked="0"/>
    </xf>
    <xf numFmtId="0" fontId="11" fillId="0" borderId="0" xfId="0" applyFont="1" applyProtection="1">
      <alignment vertical="center"/>
    </xf>
    <xf numFmtId="0" fontId="0" fillId="0" borderId="0" xfId="0" applyFont="1" applyFill="1" applyBorder="1" applyProtection="1">
      <alignment vertical="center"/>
    </xf>
    <xf numFmtId="0" fontId="14" fillId="0" borderId="0" xfId="0" applyFont="1" applyAlignment="1" applyProtection="1">
      <alignment vertical="center" shrinkToFit="1"/>
    </xf>
    <xf numFmtId="0" fontId="7" fillId="3" borderId="7" xfId="0" applyFont="1" applyFill="1" applyBorder="1" applyAlignment="1" applyProtection="1">
      <alignment horizontal="center" vertical="center" shrinkToFit="1"/>
      <protection hidden="1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10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49" fontId="13" fillId="0" borderId="23" xfId="0" applyNumberFormat="1" applyFont="1" applyBorder="1" applyAlignment="1" applyProtection="1">
      <alignment horizontal="center" vertical="center" shrinkToFit="1"/>
      <protection locked="0"/>
    </xf>
    <xf numFmtId="49" fontId="13" fillId="0" borderId="21" xfId="0" applyNumberFormat="1" applyFont="1" applyBorder="1" applyAlignment="1" applyProtection="1">
      <alignment horizontal="center" vertical="center" shrinkToFit="1"/>
      <protection locked="0"/>
    </xf>
    <xf numFmtId="49" fontId="13" fillId="0" borderId="22" xfId="0" applyNumberFormat="1" applyFont="1" applyBorder="1" applyAlignment="1" applyProtection="1">
      <alignment horizontal="center" vertical="center" shrinkToFit="1"/>
      <protection locked="0"/>
    </xf>
    <xf numFmtId="177" fontId="8" fillId="0" borderId="12" xfId="7" applyNumberFormat="1" applyFont="1" applyBorder="1" applyAlignment="1" applyProtection="1">
      <alignment horizontal="center" vertical="center"/>
      <protection locked="0"/>
    </xf>
    <xf numFmtId="177" fontId="8" fillId="0" borderId="13" xfId="7" applyNumberFormat="1" applyFont="1" applyBorder="1" applyAlignment="1" applyProtection="1">
      <alignment horizontal="center" vertical="center"/>
      <protection locked="0"/>
    </xf>
    <xf numFmtId="177" fontId="8" fillId="0" borderId="14" xfId="7" applyNumberFormat="1" applyFont="1" applyBorder="1" applyAlignment="1" applyProtection="1">
      <alignment horizontal="center" vertical="center"/>
      <protection locked="0"/>
    </xf>
    <xf numFmtId="0" fontId="8" fillId="0" borderId="7" xfId="7" applyFont="1" applyBorder="1" applyAlignment="1" applyProtection="1">
      <alignment horizontal="center" vertical="center"/>
    </xf>
    <xf numFmtId="0" fontId="11" fillId="0" borderId="2" xfId="0" applyFont="1" applyBorder="1" applyAlignment="1" applyProtection="1">
      <alignment horizontal="center" vertical="center"/>
    </xf>
    <xf numFmtId="176" fontId="7" fillId="0" borderId="8" xfId="3" applyNumberFormat="1" applyFont="1" applyFill="1" applyBorder="1" applyAlignment="1" applyProtection="1">
      <alignment horizontal="center" vertical="center" shrinkToFit="1"/>
    </xf>
    <xf numFmtId="176" fontId="7" fillId="0" borderId="11" xfId="3" applyNumberFormat="1" applyFont="1" applyFill="1" applyBorder="1" applyAlignment="1" applyProtection="1">
      <alignment horizontal="center" vertical="center" shrinkToFit="1"/>
    </xf>
    <xf numFmtId="176" fontId="7" fillId="0" borderId="9" xfId="3" applyNumberFormat="1" applyFont="1" applyFill="1" applyBorder="1" applyAlignment="1" applyProtection="1">
      <alignment horizontal="center" vertical="center" shrinkToFit="1"/>
    </xf>
    <xf numFmtId="0" fontId="7" fillId="0" borderId="8" xfId="3" applyNumberFormat="1" applyFont="1" applyFill="1" applyBorder="1" applyAlignment="1" applyProtection="1">
      <alignment horizontal="center" vertical="center" shrinkToFit="1"/>
    </xf>
    <xf numFmtId="0" fontId="7" fillId="0" borderId="9" xfId="3" applyNumberFormat="1" applyFont="1" applyFill="1" applyBorder="1" applyAlignment="1" applyProtection="1">
      <alignment horizontal="center" vertical="center" shrinkToFit="1"/>
    </xf>
    <xf numFmtId="0" fontId="2" fillId="0" borderId="5" xfId="1" applyFont="1" applyFill="1" applyBorder="1" applyAlignment="1" applyProtection="1">
      <alignment horizontal="left" vertical="center" shrinkToFit="1"/>
    </xf>
    <xf numFmtId="0" fontId="2" fillId="0" borderId="6" xfId="1" applyFont="1" applyFill="1" applyBorder="1" applyAlignment="1" applyProtection="1">
      <alignment horizontal="left" vertical="center" shrinkToFit="1"/>
    </xf>
    <xf numFmtId="0" fontId="2" fillId="0" borderId="2" xfId="1" applyFont="1" applyFill="1" applyBorder="1" applyAlignment="1" applyProtection="1">
      <alignment horizontal="left" vertical="center" shrinkToFit="1"/>
    </xf>
    <xf numFmtId="0" fontId="2" fillId="0" borderId="3" xfId="1" applyFont="1" applyFill="1" applyBorder="1" applyAlignment="1" applyProtection="1">
      <alignment horizontal="left" vertical="center" shrinkToFit="1"/>
    </xf>
    <xf numFmtId="176" fontId="7" fillId="0" borderId="8" xfId="3" applyNumberFormat="1" applyFont="1" applyFill="1" applyBorder="1" applyAlignment="1" applyProtection="1">
      <alignment horizontal="center" vertical="center" shrinkToFit="1"/>
      <protection locked="0"/>
    </xf>
    <xf numFmtId="176" fontId="7" fillId="0" borderId="11" xfId="3" applyNumberFormat="1" applyFont="1" applyFill="1" applyBorder="1" applyAlignment="1" applyProtection="1">
      <alignment horizontal="center" vertical="center" shrinkToFit="1"/>
      <protection locked="0"/>
    </xf>
    <xf numFmtId="176" fontId="7" fillId="0" borderId="9" xfId="3" applyNumberFormat="1" applyFont="1" applyFill="1" applyBorder="1" applyAlignment="1" applyProtection="1">
      <alignment horizontal="center" vertical="center" shrinkToFit="1"/>
      <protection locked="0"/>
    </xf>
    <xf numFmtId="0" fontId="7" fillId="0" borderId="8" xfId="3" applyNumberFormat="1" applyFont="1" applyFill="1" applyBorder="1" applyAlignment="1" applyProtection="1">
      <alignment horizontal="center" vertical="center" shrinkToFit="1"/>
      <protection locked="0"/>
    </xf>
    <xf numFmtId="0" fontId="7" fillId="0" borderId="9" xfId="3" applyNumberFormat="1" applyFont="1" applyFill="1" applyBorder="1" applyAlignment="1" applyProtection="1">
      <alignment horizontal="center" vertical="center" shrinkToFit="1"/>
      <protection locked="0"/>
    </xf>
    <xf numFmtId="0" fontId="2" fillId="0" borderId="5" xfId="1" applyFont="1" applyFill="1" applyBorder="1" applyAlignment="1" applyProtection="1">
      <alignment horizontal="left" vertical="center" shrinkToFit="1"/>
      <protection locked="0"/>
    </xf>
    <xf numFmtId="0" fontId="2" fillId="0" borderId="6" xfId="1" applyFont="1" applyFill="1" applyBorder="1" applyAlignment="1" applyProtection="1">
      <alignment horizontal="left" vertical="center" shrinkToFit="1"/>
      <protection locked="0"/>
    </xf>
    <xf numFmtId="0" fontId="2" fillId="0" borderId="2" xfId="1" applyFont="1" applyFill="1" applyBorder="1" applyAlignment="1" applyProtection="1">
      <alignment horizontal="left" vertical="center" shrinkToFit="1"/>
      <protection locked="0"/>
    </xf>
    <xf numFmtId="0" fontId="2" fillId="0" borderId="3" xfId="1" applyFont="1" applyFill="1" applyBorder="1" applyAlignment="1" applyProtection="1">
      <alignment horizontal="left" vertical="center" shrinkToFit="1"/>
      <protection locked="0"/>
    </xf>
    <xf numFmtId="0" fontId="13" fillId="0" borderId="7" xfId="0" applyFont="1" applyBorder="1" applyAlignment="1">
      <alignment horizontal="center" vertical="center"/>
    </xf>
    <xf numFmtId="0" fontId="8" fillId="0" borderId="10" xfId="5" applyFont="1" applyBorder="1" applyAlignment="1" applyProtection="1">
      <alignment horizontal="center" vertical="center" shrinkToFit="1"/>
      <protection locked="0"/>
    </xf>
    <xf numFmtId="0" fontId="8" fillId="0" borderId="24" xfId="5" applyFont="1" applyBorder="1" applyAlignment="1" applyProtection="1">
      <alignment horizontal="center" vertical="center" shrinkToFit="1"/>
      <protection locked="0"/>
    </xf>
    <xf numFmtId="177" fontId="13" fillId="0" borderId="23" xfId="0" applyNumberFormat="1" applyFont="1" applyBorder="1" applyAlignment="1" applyProtection="1">
      <alignment horizontal="center" vertical="center" shrinkToFit="1"/>
      <protection locked="0"/>
    </xf>
    <xf numFmtId="0" fontId="19" fillId="0" borderId="0" xfId="0" applyFont="1" applyBorder="1" applyAlignment="1" applyProtection="1">
      <alignment horizontal="center" vertical="center"/>
    </xf>
    <xf numFmtId="0" fontId="16" fillId="0" borderId="7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8" fillId="0" borderId="7" xfId="3" applyNumberFormat="1" applyFont="1" applyFill="1" applyBorder="1" applyAlignment="1" applyProtection="1">
      <alignment horizontal="center" vertical="center"/>
    </xf>
    <xf numFmtId="0" fontId="20" fillId="0" borderId="8" xfId="3" applyNumberFormat="1" applyFont="1" applyFill="1" applyBorder="1" applyAlignment="1" applyProtection="1">
      <alignment horizontal="center" vertical="center" shrinkToFit="1"/>
    </xf>
    <xf numFmtId="0" fontId="20" fillId="0" borderId="9" xfId="3" applyNumberFormat="1" applyFont="1" applyFill="1" applyBorder="1" applyAlignment="1" applyProtection="1">
      <alignment horizontal="center" vertical="center" shrinkToFit="1"/>
    </xf>
  </cellXfs>
  <cellStyles count="18">
    <cellStyle name="一般" xfId="0" builtinId="0"/>
    <cellStyle name="一般 10" xfId="10"/>
    <cellStyle name="一般 11" xfId="6"/>
    <cellStyle name="一般 13" xfId="17"/>
    <cellStyle name="一般 2" xfId="1"/>
    <cellStyle name="一般 2 2" xfId="4"/>
    <cellStyle name="一般 2 31" xfId="16"/>
    <cellStyle name="一般 2_14004 外線 線製表 2014-12-18" xfId="2"/>
    <cellStyle name="一般 3" xfId="3"/>
    <cellStyle name="一般 4" xfId="5"/>
    <cellStyle name="一般 4 5" xfId="12"/>
    <cellStyle name="一般 5 2" xfId="7"/>
    <cellStyle name="一般 5 4" xfId="15"/>
    <cellStyle name="一般 6 2" xfId="8"/>
    <cellStyle name="一般 7 2" xfId="11"/>
    <cellStyle name="一般 8" xfId="14"/>
    <cellStyle name="一般 8 2" xfId="9"/>
    <cellStyle name="一般 9" xfId="13"/>
  </cellStyles>
  <dxfs count="2614"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border>
        <left/>
        <right/>
        <top/>
        <bottom/>
        <vertical/>
        <horizontal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  <fill>
        <patternFill patternType="none">
          <bgColor auto="1"/>
        </patternFill>
      </fill>
      <border>
        <left/>
        <right/>
        <top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b val="0"/>
        <i val="0"/>
        <color theme="0"/>
      </font>
      <border>
        <left/>
        <right/>
        <top/>
        <bottom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  <dxf>
      <border>
        <left/>
        <right/>
        <bottom/>
        <vertical/>
        <horizontal/>
      </border>
    </dxf>
  </dxfs>
  <tableStyles count="0" defaultTableStyle="TableStyleMedium2" defaultPivotStyle="PivotStyleLight16"/>
  <colors>
    <mruColors>
      <color rgb="FFFAD2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538727</xdr:colOff>
      <xdr:row>4</xdr:row>
      <xdr:rowOff>7620</xdr:rowOff>
    </xdr:from>
    <xdr:to>
      <xdr:col>13</xdr:col>
      <xdr:colOff>78494</xdr:colOff>
      <xdr:row>15</xdr:row>
      <xdr:rowOff>131069</xdr:rowOff>
    </xdr:to>
    <xdr:pic>
      <xdr:nvPicPr>
        <xdr:cNvPr id="2" name="圖片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727" y="830580"/>
          <a:ext cx="7464567" cy="2386589"/>
        </a:xfrm>
        <a:prstGeom prst="rect">
          <a:avLst/>
        </a:prstGeom>
      </xdr:spPr>
    </xdr:pic>
    <xdr:clientData/>
  </xdr:twoCellAnchor>
  <xdr:oneCellAnchor>
    <xdr:from>
      <xdr:col>1</xdr:col>
      <xdr:colOff>340675</xdr:colOff>
      <xdr:row>19</xdr:row>
      <xdr:rowOff>29009</xdr:rowOff>
    </xdr:from>
    <xdr:ext cx="6763390" cy="1892826"/>
    <xdr:sp macro="" textlink="">
      <xdr:nvSpPr>
        <xdr:cNvPr id="3" name="矩形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>
        <a:xfrm>
          <a:off x="950275" y="3938069"/>
          <a:ext cx="6763390" cy="189282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zh-TW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標楷體" panose="03000509000000000000" pitchFamily="65" charset="-120"/>
              <a:ea typeface="標楷體" panose="03000509000000000000" pitchFamily="65" charset="-120"/>
            </a:rPr>
            <a:t>孟申機械 電控施工表</a:t>
          </a:r>
          <a:endParaRPr lang="en-US" altLang="zh-TW" sz="5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ctr"/>
          <a:r>
            <a:rPr lang="en-US" altLang="zh-TW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標楷體" panose="03000509000000000000" pitchFamily="65" charset="-120"/>
              <a:ea typeface="標楷體" panose="03000509000000000000" pitchFamily="65" charset="-120"/>
            </a:rPr>
            <a:t>22013</a:t>
          </a:r>
          <a:r>
            <a:rPr lang="zh-TW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標楷體" panose="03000509000000000000" pitchFamily="65" charset="-120"/>
              <a:ea typeface="標楷體" panose="03000509000000000000" pitchFamily="65" charset="-120"/>
            </a:rPr>
            <a:t> 外線資料表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27</xdr:col>
      <xdr:colOff>378895</xdr:colOff>
      <xdr:row>26</xdr:row>
      <xdr:rowOff>121920</xdr:rowOff>
    </xdr:to>
    <xdr:grpSp>
      <xdr:nvGrpSpPr>
        <xdr:cNvPr id="55" name="群組 54">
          <a:extLst>
            <a:ext uri="{FF2B5EF4-FFF2-40B4-BE49-F238E27FC236}">
              <a16:creationId xmlns="" xmlns:a16="http://schemas.microsoft.com/office/drawing/2014/main" id="{00000000-0008-0000-0600-000037000000}"/>
            </a:ext>
          </a:extLst>
        </xdr:cNvPr>
        <xdr:cNvGrpSpPr/>
      </xdr:nvGrpSpPr>
      <xdr:grpSpPr>
        <a:xfrm>
          <a:off x="0" y="206375"/>
          <a:ext cx="18809770" cy="5281295"/>
          <a:chOff x="0" y="2766060"/>
          <a:chExt cx="16838095" cy="5265420"/>
        </a:xfrm>
      </xdr:grpSpPr>
      <xdr:pic>
        <xdr:nvPicPr>
          <xdr:cNvPr id="4" name="圖片 3">
            <a:extLst>
              <a:ext uri="{FF2B5EF4-FFF2-40B4-BE49-F238E27FC236}">
                <a16:creationId xmlns="" xmlns:a16="http://schemas.microsoft.com/office/drawing/2014/main" id="{00000000-0008-0000-0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4320540"/>
            <a:ext cx="16838095" cy="2742857"/>
          </a:xfrm>
          <a:prstGeom prst="rect">
            <a:avLst/>
          </a:prstGeom>
        </xdr:spPr>
      </xdr:pic>
      <xdr:sp macro="" textlink="">
        <xdr:nvSpPr>
          <xdr:cNvPr id="5" name="矩形 4">
            <a:extLst>
              <a:ext uri="{FF2B5EF4-FFF2-40B4-BE49-F238E27FC236}">
                <a16:creationId xmlns=""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403860" y="474726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2F</a:t>
            </a:r>
            <a:r>
              <a:rPr lang="zh-TW" altLang="en-US" sz="1200">
                <a:solidFill>
                  <a:srgbClr val="FF0000"/>
                </a:solidFill>
              </a:rPr>
              <a:t>前中繼箱</a:t>
            </a:r>
          </a:p>
        </xdr:txBody>
      </xdr:sp>
      <xdr:sp macro="" textlink="">
        <xdr:nvSpPr>
          <xdr:cNvPr id="6" name="矩形 5">
            <a:extLst>
              <a:ext uri="{FF2B5EF4-FFF2-40B4-BE49-F238E27FC236}">
                <a16:creationId xmlns="" xmlns:a16="http://schemas.microsoft.com/office/drawing/2014/main" id="{00000000-0008-0000-0600-000006000000}"/>
              </a:ext>
            </a:extLst>
          </xdr:cNvPr>
          <xdr:cNvSpPr/>
        </xdr:nvSpPr>
        <xdr:spPr>
          <a:xfrm>
            <a:off x="1386840" y="630936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200">
                <a:solidFill>
                  <a:srgbClr val="FF0000"/>
                </a:solidFill>
              </a:rPr>
              <a:t>展紗裝置</a:t>
            </a:r>
          </a:p>
        </xdr:txBody>
      </xdr:sp>
      <xdr:sp macro="" textlink="">
        <xdr:nvSpPr>
          <xdr:cNvPr id="7" name="矩形 6">
            <a:extLst>
              <a:ext uri="{FF2B5EF4-FFF2-40B4-BE49-F238E27FC236}">
                <a16:creationId xmlns=""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3764280" y="677418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熱板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9" name="矩形 8">
            <a:extLst>
              <a:ext uri="{FF2B5EF4-FFF2-40B4-BE49-F238E27FC236}">
                <a16:creationId xmlns=""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4968240" y="677418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熱板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0" name="矩形 9">
            <a:extLst>
              <a:ext uri="{FF2B5EF4-FFF2-40B4-BE49-F238E27FC236}">
                <a16:creationId xmlns=""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5783580" y="571500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#4</a:t>
            </a:r>
            <a:r>
              <a:rPr lang="zh-TW" altLang="en-US" sz="1200">
                <a:solidFill>
                  <a:srgbClr val="FF0000"/>
                </a:solidFill>
              </a:rPr>
              <a:t>鋼輪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1" name="矩形 10">
            <a:extLst>
              <a:ext uri="{FF2B5EF4-FFF2-40B4-BE49-F238E27FC236}">
                <a16:creationId xmlns="" xmlns:a16="http://schemas.microsoft.com/office/drawing/2014/main" id="{00000000-0008-0000-0600-00000B000000}"/>
              </a:ext>
            </a:extLst>
          </xdr:cNvPr>
          <xdr:cNvSpPr/>
        </xdr:nvSpPr>
        <xdr:spPr>
          <a:xfrm>
            <a:off x="6431280" y="677418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#5</a:t>
            </a:r>
            <a:r>
              <a:rPr lang="zh-TW" altLang="en-US" sz="1200">
                <a:solidFill>
                  <a:srgbClr val="FF0000"/>
                </a:solidFill>
              </a:rPr>
              <a:t>鋼輪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3" name="矩形 12">
            <a:extLst>
              <a:ext uri="{FF2B5EF4-FFF2-40B4-BE49-F238E27FC236}">
                <a16:creationId xmlns=""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11224260" y="677418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200">
                <a:solidFill>
                  <a:srgbClr val="FF0000"/>
                </a:solidFill>
              </a:rPr>
              <a:t>膠輪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14226540" y="676656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200">
                <a:solidFill>
                  <a:srgbClr val="FF0000"/>
                </a:solidFill>
              </a:rPr>
              <a:t>成品裁切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5" name="矩形 14">
            <a:extLst>
              <a:ext uri="{FF2B5EF4-FFF2-40B4-BE49-F238E27FC236}">
                <a16:creationId xmlns="" xmlns:a16="http://schemas.microsoft.com/office/drawing/2014/main" id="{00000000-0008-0000-0600-00000F000000}"/>
              </a:ext>
            </a:extLst>
          </xdr:cNvPr>
          <xdr:cNvSpPr/>
        </xdr:nvSpPr>
        <xdr:spPr>
          <a:xfrm>
            <a:off x="12496800" y="6766560"/>
            <a:ext cx="990600" cy="50292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PE</a:t>
            </a:r>
            <a:r>
              <a:rPr lang="zh-TW" altLang="en-US" sz="1200">
                <a:solidFill>
                  <a:srgbClr val="FF0000"/>
                </a:solidFill>
              </a:rPr>
              <a:t>覆膜輪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中繼箱</a:t>
            </a:r>
          </a:p>
        </xdr:txBody>
      </xdr:sp>
      <xdr:sp macro="" textlink="">
        <xdr:nvSpPr>
          <xdr:cNvPr id="16" name="矩形 15">
            <a:extLst>
              <a:ext uri="{FF2B5EF4-FFF2-40B4-BE49-F238E27FC236}">
                <a16:creationId xmlns="" xmlns:a16="http://schemas.microsoft.com/office/drawing/2014/main" id="{00000000-0008-0000-0600-000010000000}"/>
              </a:ext>
            </a:extLst>
          </xdr:cNvPr>
          <xdr:cNvSpPr/>
        </xdr:nvSpPr>
        <xdr:spPr>
          <a:xfrm>
            <a:off x="2979420" y="542544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</a:t>
            </a:r>
            <a:r>
              <a:rPr lang="zh-TW" altLang="en-US" sz="1200">
                <a:solidFill>
                  <a:srgbClr val="FF0000"/>
                </a:solidFill>
              </a:rPr>
              <a:t>熱板</a:t>
            </a:r>
          </a:p>
        </xdr:txBody>
      </xdr:sp>
      <xdr:sp macro="" textlink="">
        <xdr:nvSpPr>
          <xdr:cNvPr id="17" name="矩形 16">
            <a:extLst>
              <a:ext uri="{FF2B5EF4-FFF2-40B4-BE49-F238E27FC236}">
                <a16:creationId xmlns="" xmlns:a16="http://schemas.microsoft.com/office/drawing/2014/main" id="{00000000-0008-0000-0600-000011000000}"/>
              </a:ext>
            </a:extLst>
          </xdr:cNvPr>
          <xdr:cNvSpPr/>
        </xdr:nvSpPr>
        <xdr:spPr>
          <a:xfrm>
            <a:off x="4465320" y="573024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2</a:t>
            </a:r>
            <a:r>
              <a:rPr lang="zh-TW" altLang="en-US" sz="1200">
                <a:solidFill>
                  <a:srgbClr val="FF0000"/>
                </a:solidFill>
              </a:rPr>
              <a:t>熱板</a:t>
            </a:r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="" xmlns:a16="http://schemas.microsoft.com/office/drawing/2014/main" id="{00000000-0008-0000-0600-000012000000}"/>
              </a:ext>
            </a:extLst>
          </xdr:cNvPr>
          <xdr:cNvSpPr/>
        </xdr:nvSpPr>
        <xdr:spPr>
          <a:xfrm>
            <a:off x="7246620" y="546354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冷板</a:t>
            </a:r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="" xmlns:a16="http://schemas.microsoft.com/office/drawing/2014/main" id="{00000000-0008-0000-0600-000013000000}"/>
              </a:ext>
            </a:extLst>
          </xdr:cNvPr>
          <xdr:cNvSpPr/>
        </xdr:nvSpPr>
        <xdr:spPr>
          <a:xfrm>
            <a:off x="8808720" y="545592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冷板</a:t>
            </a:r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="" xmlns:a16="http://schemas.microsoft.com/office/drawing/2014/main" id="{00000000-0008-0000-0600-000014000000}"/>
              </a:ext>
            </a:extLst>
          </xdr:cNvPr>
          <xdr:cNvSpPr/>
        </xdr:nvSpPr>
        <xdr:spPr>
          <a:xfrm>
            <a:off x="10553700" y="546354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#3</a:t>
            </a:r>
            <a:r>
              <a:rPr lang="zh-TW" altLang="en-US" sz="1200">
                <a:solidFill>
                  <a:srgbClr val="FF0000"/>
                </a:solidFill>
              </a:rPr>
              <a:t>冷板</a:t>
            </a:r>
          </a:p>
        </xdr:txBody>
      </xdr:sp>
      <xdr:sp macro="" textlink="">
        <xdr:nvSpPr>
          <xdr:cNvPr id="24" name="矩形 23">
            <a:extLst>
              <a:ext uri="{FF2B5EF4-FFF2-40B4-BE49-F238E27FC236}">
                <a16:creationId xmlns="" xmlns:a16="http://schemas.microsoft.com/office/drawing/2014/main" id="{00000000-0008-0000-0600-000018000000}"/>
              </a:ext>
            </a:extLst>
          </xdr:cNvPr>
          <xdr:cNvSpPr/>
        </xdr:nvSpPr>
        <xdr:spPr>
          <a:xfrm>
            <a:off x="13792200" y="4724400"/>
            <a:ext cx="990600" cy="41148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2F</a:t>
            </a:r>
            <a:r>
              <a:rPr lang="zh-TW" altLang="en-US" sz="1200">
                <a:solidFill>
                  <a:srgbClr val="FF0000"/>
                </a:solidFill>
              </a:rPr>
              <a:t>後中繼箱</a:t>
            </a:r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="" xmlns:a16="http://schemas.microsoft.com/office/drawing/2014/main" id="{00000000-0008-0000-0600-000020000000}"/>
              </a:ext>
            </a:extLst>
          </xdr:cNvPr>
          <xdr:cNvSpPr/>
        </xdr:nvSpPr>
        <xdr:spPr>
          <a:xfrm>
            <a:off x="15422880" y="6271260"/>
            <a:ext cx="990600" cy="51054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#1/#2</a:t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成品收卷</a:t>
            </a:r>
          </a:p>
        </xdr:txBody>
      </xdr:sp>
      <xdr:sp macro="" textlink="">
        <xdr:nvSpPr>
          <xdr:cNvPr id="36" name="矩形圖說文字 35">
            <a:extLst>
              <a:ext uri="{FF2B5EF4-FFF2-40B4-BE49-F238E27FC236}">
                <a16:creationId xmlns="" xmlns:a16="http://schemas.microsoft.com/office/drawing/2014/main" id="{00000000-0008-0000-0600-000024000000}"/>
              </a:ext>
            </a:extLst>
          </xdr:cNvPr>
          <xdr:cNvSpPr/>
        </xdr:nvSpPr>
        <xdr:spPr>
          <a:xfrm>
            <a:off x="2880360" y="7345680"/>
            <a:ext cx="1051560" cy="685800"/>
          </a:xfrm>
          <a:prstGeom prst="wedgeRectCallout">
            <a:avLst>
              <a:gd name="adj1" fmla="val 2305"/>
              <a:gd name="adj2" fmla="val -191945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下膠膜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37" name="矩形圖說文字 36">
            <a:extLst>
              <a:ext uri="{FF2B5EF4-FFF2-40B4-BE49-F238E27FC236}">
                <a16:creationId xmlns="" xmlns:a16="http://schemas.microsoft.com/office/drawing/2014/main" id="{00000000-0008-0000-0600-000025000000}"/>
              </a:ext>
            </a:extLst>
          </xdr:cNvPr>
          <xdr:cNvSpPr/>
        </xdr:nvSpPr>
        <xdr:spPr>
          <a:xfrm>
            <a:off x="7185660" y="7330440"/>
            <a:ext cx="1051560" cy="685800"/>
          </a:xfrm>
          <a:prstGeom prst="wedgeRectCallout">
            <a:avLst>
              <a:gd name="adj1" fmla="val 2305"/>
              <a:gd name="adj2" fmla="val -191945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下離型紙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38" name="矩形圖說文字 37">
            <a:extLst>
              <a:ext uri="{FF2B5EF4-FFF2-40B4-BE49-F238E27FC236}">
                <a16:creationId xmlns="" xmlns:a16="http://schemas.microsoft.com/office/drawing/2014/main" id="{00000000-0008-0000-0600-000026000000}"/>
              </a:ext>
            </a:extLst>
          </xdr:cNvPr>
          <xdr:cNvSpPr/>
        </xdr:nvSpPr>
        <xdr:spPr>
          <a:xfrm>
            <a:off x="8808720" y="7338060"/>
            <a:ext cx="1051560" cy="685800"/>
          </a:xfrm>
          <a:prstGeom prst="wedgeRectCallout">
            <a:avLst>
              <a:gd name="adj1" fmla="val 15348"/>
              <a:gd name="adj2" fmla="val -166389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下</a:t>
            </a:r>
            <a:r>
              <a:rPr lang="en-US" altLang="zh-TW" sz="1200">
                <a:solidFill>
                  <a:srgbClr val="FF0000"/>
                </a:solidFill>
              </a:rPr>
              <a:t>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39" name="矩形圖說文字 38">
            <a:extLst>
              <a:ext uri="{FF2B5EF4-FFF2-40B4-BE49-F238E27FC236}">
                <a16:creationId xmlns="" xmlns:a16="http://schemas.microsoft.com/office/drawing/2014/main" id="{00000000-0008-0000-0600-000027000000}"/>
              </a:ext>
            </a:extLst>
          </xdr:cNvPr>
          <xdr:cNvSpPr/>
        </xdr:nvSpPr>
        <xdr:spPr>
          <a:xfrm>
            <a:off x="10317480" y="7345680"/>
            <a:ext cx="1051560" cy="685800"/>
          </a:xfrm>
          <a:prstGeom prst="wedgeRectCallout">
            <a:avLst>
              <a:gd name="adj1" fmla="val 15348"/>
              <a:gd name="adj2" fmla="val -190834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下膠膜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40" name="矩形圖說文字 39">
            <a:extLst>
              <a:ext uri="{FF2B5EF4-FFF2-40B4-BE49-F238E27FC236}">
                <a16:creationId xmlns="" xmlns:a16="http://schemas.microsoft.com/office/drawing/2014/main" id="{00000000-0008-0000-0600-000028000000}"/>
              </a:ext>
            </a:extLst>
          </xdr:cNvPr>
          <xdr:cNvSpPr/>
        </xdr:nvSpPr>
        <xdr:spPr>
          <a:xfrm>
            <a:off x="53340" y="7345680"/>
            <a:ext cx="1051560" cy="685800"/>
          </a:xfrm>
          <a:prstGeom prst="wedgeRectCallout">
            <a:avLst>
              <a:gd name="adj1" fmla="val 15348"/>
              <a:gd name="adj2" fmla="val -166389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下</a:t>
            </a:r>
            <a:r>
              <a:rPr lang="en-US" altLang="zh-TW" sz="1200">
                <a:solidFill>
                  <a:srgbClr val="FF0000"/>
                </a:solidFill>
              </a:rPr>
              <a:t>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41" name="矩形圖說文字 40">
            <a:extLst>
              <a:ext uri="{FF2B5EF4-FFF2-40B4-BE49-F238E27FC236}">
                <a16:creationId xmlns="" xmlns:a16="http://schemas.microsoft.com/office/drawing/2014/main" id="{00000000-0008-0000-0600-000029000000}"/>
              </a:ext>
            </a:extLst>
          </xdr:cNvPr>
          <xdr:cNvSpPr/>
        </xdr:nvSpPr>
        <xdr:spPr>
          <a:xfrm>
            <a:off x="861060" y="3581400"/>
            <a:ext cx="1051560" cy="685800"/>
          </a:xfrm>
          <a:prstGeom prst="wedgeRectCallout">
            <a:avLst>
              <a:gd name="adj1" fmla="val 42884"/>
              <a:gd name="adj2" fmla="val 158055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織物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43" name="矩形圖說文字 42">
            <a:extLst>
              <a:ext uri="{FF2B5EF4-FFF2-40B4-BE49-F238E27FC236}">
                <a16:creationId xmlns="" xmlns:a16="http://schemas.microsoft.com/office/drawing/2014/main" id="{00000000-0008-0000-0600-00002B000000}"/>
              </a:ext>
            </a:extLst>
          </xdr:cNvPr>
          <xdr:cNvSpPr/>
        </xdr:nvSpPr>
        <xdr:spPr>
          <a:xfrm>
            <a:off x="1729740" y="2766060"/>
            <a:ext cx="1051560" cy="685800"/>
          </a:xfrm>
          <a:prstGeom prst="wedgeRectCallout">
            <a:avLst>
              <a:gd name="adj1" fmla="val 5203"/>
              <a:gd name="adj2" fmla="val 27361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織物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44" name="矩形圖說文字 43">
            <a:extLst>
              <a:ext uri="{FF2B5EF4-FFF2-40B4-BE49-F238E27FC236}">
                <a16:creationId xmlns="" xmlns:a16="http://schemas.microsoft.com/office/drawing/2014/main" id="{00000000-0008-0000-0600-00002C000000}"/>
              </a:ext>
            </a:extLst>
          </xdr:cNvPr>
          <xdr:cNvSpPr/>
        </xdr:nvSpPr>
        <xdr:spPr>
          <a:xfrm>
            <a:off x="2636520" y="3589020"/>
            <a:ext cx="1051560" cy="685800"/>
          </a:xfrm>
          <a:prstGeom prst="wedgeRectCallout">
            <a:avLst>
              <a:gd name="adj1" fmla="val -37551"/>
              <a:gd name="adj2" fmla="val 170277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上</a:t>
            </a:r>
            <a:r>
              <a:rPr lang="en-US" altLang="zh-TW" sz="1200">
                <a:solidFill>
                  <a:srgbClr val="FF0000"/>
                </a:solidFill>
              </a:rPr>
              <a:t>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br>
              <a:rPr lang="zh-TW" altLang="en-US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45" name="矩形圖說文字 44">
            <a:extLst>
              <a:ext uri="{FF2B5EF4-FFF2-40B4-BE49-F238E27FC236}">
                <a16:creationId xmlns="" xmlns:a16="http://schemas.microsoft.com/office/drawing/2014/main" id="{00000000-0008-0000-0600-00002D000000}"/>
              </a:ext>
            </a:extLst>
          </xdr:cNvPr>
          <xdr:cNvSpPr/>
        </xdr:nvSpPr>
        <xdr:spPr>
          <a:xfrm>
            <a:off x="6438900" y="2766060"/>
            <a:ext cx="1051560" cy="685800"/>
          </a:xfrm>
          <a:prstGeom prst="wedgeRectCallout">
            <a:avLst>
              <a:gd name="adj1" fmla="val -594"/>
              <a:gd name="adj2" fmla="val 24472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上離型紙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47" name="矩形圖說文字 46">
            <a:extLst>
              <a:ext uri="{FF2B5EF4-FFF2-40B4-BE49-F238E27FC236}">
                <a16:creationId xmlns="" xmlns:a16="http://schemas.microsoft.com/office/drawing/2014/main" id="{00000000-0008-0000-0600-00002F000000}"/>
              </a:ext>
            </a:extLst>
          </xdr:cNvPr>
          <xdr:cNvSpPr/>
        </xdr:nvSpPr>
        <xdr:spPr>
          <a:xfrm>
            <a:off x="6957060" y="3558540"/>
            <a:ext cx="1051560" cy="685800"/>
          </a:xfrm>
          <a:prstGeom prst="wedgeRectCallout">
            <a:avLst>
              <a:gd name="adj1" fmla="val 28391"/>
              <a:gd name="adj2" fmla="val 162500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拖布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48" name="矩形圖說文字 47">
            <a:extLst>
              <a:ext uri="{FF2B5EF4-FFF2-40B4-BE49-F238E27FC236}">
                <a16:creationId xmlns="" xmlns:a16="http://schemas.microsoft.com/office/drawing/2014/main" id="{00000000-0008-0000-0600-000030000000}"/>
              </a:ext>
            </a:extLst>
          </xdr:cNvPr>
          <xdr:cNvSpPr/>
        </xdr:nvSpPr>
        <xdr:spPr>
          <a:xfrm>
            <a:off x="7993380" y="2781300"/>
            <a:ext cx="1051560" cy="685800"/>
          </a:xfrm>
          <a:prstGeom prst="wedgeRectCallout">
            <a:avLst>
              <a:gd name="adj1" fmla="val -31029"/>
              <a:gd name="adj2" fmla="val 271389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拖布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49" name="矩形圖說文字 48">
            <a:extLst>
              <a:ext uri="{FF2B5EF4-FFF2-40B4-BE49-F238E27FC236}">
                <a16:creationId xmlns="" xmlns:a16="http://schemas.microsoft.com/office/drawing/2014/main" id="{00000000-0008-0000-0600-000031000000}"/>
              </a:ext>
            </a:extLst>
          </xdr:cNvPr>
          <xdr:cNvSpPr/>
        </xdr:nvSpPr>
        <xdr:spPr>
          <a:xfrm>
            <a:off x="8465820" y="3566160"/>
            <a:ext cx="1051560" cy="685800"/>
          </a:xfrm>
          <a:prstGeom prst="wedgeRectCallout">
            <a:avLst>
              <a:gd name="adj1" fmla="val -42623"/>
              <a:gd name="adj2" fmla="val 174722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上</a:t>
            </a:r>
            <a:r>
              <a:rPr lang="en-US" altLang="zh-TW" sz="1200">
                <a:solidFill>
                  <a:srgbClr val="FF0000"/>
                </a:solidFill>
              </a:rPr>
              <a:t>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50" name="矩形圖說文字 49">
            <a:extLst>
              <a:ext uri="{FF2B5EF4-FFF2-40B4-BE49-F238E27FC236}">
                <a16:creationId xmlns="" xmlns:a16="http://schemas.microsoft.com/office/drawing/2014/main" id="{00000000-0008-0000-0600-000032000000}"/>
              </a:ext>
            </a:extLst>
          </xdr:cNvPr>
          <xdr:cNvSpPr/>
        </xdr:nvSpPr>
        <xdr:spPr>
          <a:xfrm>
            <a:off x="9364980" y="2781300"/>
            <a:ext cx="1051560" cy="685800"/>
          </a:xfrm>
          <a:prstGeom prst="wedgeRectCallout">
            <a:avLst>
              <a:gd name="adj1" fmla="val -1319"/>
              <a:gd name="adj2" fmla="val 255832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上膠膜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51" name="矩形圖說文字 50">
            <a:extLst>
              <a:ext uri="{FF2B5EF4-FFF2-40B4-BE49-F238E27FC236}">
                <a16:creationId xmlns="" xmlns:a16="http://schemas.microsoft.com/office/drawing/2014/main" id="{00000000-0008-0000-0600-000033000000}"/>
              </a:ext>
            </a:extLst>
          </xdr:cNvPr>
          <xdr:cNvSpPr/>
        </xdr:nvSpPr>
        <xdr:spPr>
          <a:xfrm>
            <a:off x="3573780" y="2766060"/>
            <a:ext cx="1051560" cy="685800"/>
          </a:xfrm>
          <a:prstGeom prst="wedgeRectCallout">
            <a:avLst>
              <a:gd name="adj1" fmla="val -14362"/>
              <a:gd name="adj2" fmla="val 25472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</a:t>
            </a:r>
            <a:r>
              <a:rPr lang="zh-TW" altLang="en-US" sz="1200">
                <a:solidFill>
                  <a:srgbClr val="FF0000"/>
                </a:solidFill>
              </a:rPr>
              <a:t>上膠膜</a:t>
            </a:r>
            <a:br>
              <a:rPr lang="zh-TW" altLang="en-US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52" name="矩形圖說文字 51">
            <a:extLst>
              <a:ext uri="{FF2B5EF4-FFF2-40B4-BE49-F238E27FC236}">
                <a16:creationId xmlns="" xmlns:a16="http://schemas.microsoft.com/office/drawing/2014/main" id="{00000000-0008-0000-0600-000034000000}"/>
              </a:ext>
            </a:extLst>
          </xdr:cNvPr>
          <xdr:cNvSpPr/>
        </xdr:nvSpPr>
        <xdr:spPr>
          <a:xfrm>
            <a:off x="10759440" y="2773680"/>
            <a:ext cx="1051560" cy="685800"/>
          </a:xfrm>
          <a:prstGeom prst="wedgeRectCallout">
            <a:avLst>
              <a:gd name="adj1" fmla="val -594"/>
              <a:gd name="adj2" fmla="val 244721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</a:t>
            </a:r>
            <a:r>
              <a:rPr lang="zh-TW" altLang="en-US" sz="1200">
                <a:solidFill>
                  <a:srgbClr val="FF0000"/>
                </a:solidFill>
              </a:rPr>
              <a:t>上離型紙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收卷</a:t>
            </a:r>
          </a:p>
        </xdr:txBody>
      </xdr:sp>
      <xdr:sp macro="" textlink="">
        <xdr:nvSpPr>
          <xdr:cNvPr id="53" name="矩形圖說文字 52">
            <a:extLst>
              <a:ext uri="{FF2B5EF4-FFF2-40B4-BE49-F238E27FC236}">
                <a16:creationId xmlns="" xmlns:a16="http://schemas.microsoft.com/office/drawing/2014/main" id="{00000000-0008-0000-0600-000035000000}"/>
              </a:ext>
            </a:extLst>
          </xdr:cNvPr>
          <xdr:cNvSpPr/>
        </xdr:nvSpPr>
        <xdr:spPr>
          <a:xfrm>
            <a:off x="11788140" y="3566160"/>
            <a:ext cx="1051560" cy="685800"/>
          </a:xfrm>
          <a:prstGeom prst="wedgeRectCallout">
            <a:avLst>
              <a:gd name="adj1" fmla="val 28391"/>
              <a:gd name="adj2" fmla="val 162500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#1PE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  <xdr:sp macro="" textlink="">
        <xdr:nvSpPr>
          <xdr:cNvPr id="54" name="矩形圖說文字 53">
            <a:extLst>
              <a:ext uri="{FF2B5EF4-FFF2-40B4-BE49-F238E27FC236}">
                <a16:creationId xmlns="" xmlns:a16="http://schemas.microsoft.com/office/drawing/2014/main" id="{00000000-0008-0000-0600-000036000000}"/>
              </a:ext>
            </a:extLst>
          </xdr:cNvPr>
          <xdr:cNvSpPr/>
        </xdr:nvSpPr>
        <xdr:spPr>
          <a:xfrm>
            <a:off x="12565380" y="2781300"/>
            <a:ext cx="1051560" cy="685800"/>
          </a:xfrm>
          <a:prstGeom prst="wedgeRectCallout">
            <a:avLst>
              <a:gd name="adj1" fmla="val 4478"/>
              <a:gd name="adj2" fmla="val 272500"/>
            </a:avLst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TW" sz="1200">
                <a:solidFill>
                  <a:srgbClr val="FF0000"/>
                </a:solidFill>
              </a:rPr>
              <a:t>#2PE</a:t>
            </a:r>
            <a:r>
              <a:rPr lang="zh-TW" altLang="en-US" sz="1200">
                <a:solidFill>
                  <a:srgbClr val="FF0000"/>
                </a:solidFill>
              </a:rPr>
              <a:t>膜</a:t>
            </a:r>
            <a:r>
              <a:rPr lang="en-US" altLang="zh-TW" sz="1200">
                <a:solidFill>
                  <a:srgbClr val="FF0000"/>
                </a:solidFill>
              </a:rPr>
              <a:t/>
            </a:r>
            <a:br>
              <a:rPr lang="en-US" altLang="zh-TW" sz="1200">
                <a:solidFill>
                  <a:srgbClr val="FF0000"/>
                </a:solidFill>
              </a:rPr>
            </a:br>
            <a:r>
              <a:rPr lang="zh-TW" altLang="en-US" sz="1200">
                <a:solidFill>
                  <a:srgbClr val="FF0000"/>
                </a:solidFill>
              </a:rPr>
              <a:t>放卷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X106"/>
  <sheetViews>
    <sheetView topLeftCell="A55" workbookViewId="0">
      <selection activeCell="C66" sqref="C66"/>
    </sheetView>
  </sheetViews>
  <sheetFormatPr defaultRowHeight="16.5"/>
  <cols>
    <col min="1" max="1" width="11.5" customWidth="1"/>
    <col min="2" max="2" width="13.875" bestFit="1" customWidth="1"/>
    <col min="3" max="3" width="28.875" customWidth="1"/>
    <col min="4" max="5" width="10.5" customWidth="1"/>
    <col min="6" max="6" width="11.375" customWidth="1"/>
    <col min="7" max="7" width="15.125" customWidth="1"/>
    <col min="8" max="8" width="12.25" customWidth="1"/>
    <col min="9" max="9" width="10.875" customWidth="1"/>
    <col min="10" max="10" width="13.875" customWidth="1"/>
    <col min="11" max="11" width="10.25" customWidth="1"/>
    <col min="12" max="12" width="10.625" customWidth="1"/>
    <col min="13" max="13" width="10.5" customWidth="1"/>
    <col min="14" max="23" width="0" hidden="1" customWidth="1"/>
    <col min="24" max="24" width="43.25" customWidth="1"/>
  </cols>
  <sheetData>
    <row r="1" spans="2:24" hidden="1"/>
    <row r="2" spans="2:24" hidden="1"/>
    <row r="3" spans="2:24" hidden="1"/>
    <row r="4" spans="2:24" hidden="1"/>
    <row r="5" spans="2:24" hidden="1"/>
    <row r="6" spans="2:24" hidden="1"/>
    <row r="7" spans="2:24" hidden="1"/>
    <row r="8" spans="2:24" hidden="1"/>
    <row r="9" spans="2:24" hidden="1"/>
    <row r="10" spans="2:24">
      <c r="C10" t="s">
        <v>26</v>
      </c>
    </row>
    <row r="11" spans="2:24">
      <c r="C11" t="s">
        <v>27</v>
      </c>
    </row>
    <row r="13" spans="2:24">
      <c r="B13" s="27" t="s">
        <v>73</v>
      </c>
      <c r="C13" s="1" t="s">
        <v>74</v>
      </c>
      <c r="D13" s="1">
        <v>1</v>
      </c>
      <c r="E13" s="1">
        <v>2</v>
      </c>
      <c r="F13" s="1">
        <v>3</v>
      </c>
      <c r="G13" s="1">
        <v>4</v>
      </c>
      <c r="H13" s="1">
        <v>5</v>
      </c>
      <c r="I13" s="1">
        <v>6</v>
      </c>
      <c r="J13" s="1">
        <v>7</v>
      </c>
      <c r="K13" s="1">
        <v>8</v>
      </c>
      <c r="L13" s="1">
        <v>9</v>
      </c>
      <c r="M13" s="1">
        <v>10</v>
      </c>
      <c r="N13">
        <v>11</v>
      </c>
      <c r="O13">
        <v>12</v>
      </c>
      <c r="P13">
        <v>13</v>
      </c>
      <c r="Q13">
        <v>14</v>
      </c>
      <c r="R13">
        <v>15</v>
      </c>
      <c r="S13">
        <v>16</v>
      </c>
      <c r="T13">
        <v>17</v>
      </c>
      <c r="U13">
        <v>18</v>
      </c>
      <c r="V13">
        <v>19</v>
      </c>
      <c r="W13">
        <v>20</v>
      </c>
      <c r="X13" s="1" t="s">
        <v>52</v>
      </c>
    </row>
    <row r="14" spans="2:24" ht="16.149999999999999" customHeight="1">
      <c r="B14" s="27">
        <v>4.5</v>
      </c>
      <c r="C14" s="1" t="s">
        <v>21</v>
      </c>
      <c r="D14" s="1" t="s">
        <v>19</v>
      </c>
      <c r="E14" s="1" t="s">
        <v>10</v>
      </c>
      <c r="F14" s="1"/>
      <c r="G14" s="1"/>
      <c r="H14" s="1"/>
      <c r="I14" s="1"/>
      <c r="J14" s="1"/>
      <c r="K14" s="1"/>
      <c r="L14" s="1"/>
      <c r="M14" s="1"/>
      <c r="X14" s="109" t="s">
        <v>59</v>
      </c>
    </row>
    <row r="15" spans="2:24">
      <c r="B15" s="27">
        <v>4.5</v>
      </c>
      <c r="C15" s="1" t="s">
        <v>25</v>
      </c>
      <c r="D15" s="1" t="s">
        <v>12</v>
      </c>
      <c r="E15" s="1" t="s">
        <v>19</v>
      </c>
      <c r="F15" s="1" t="s">
        <v>10</v>
      </c>
      <c r="G15" s="1" t="s">
        <v>15</v>
      </c>
      <c r="H15" s="1"/>
      <c r="I15" s="1"/>
      <c r="J15" s="1"/>
      <c r="K15" s="1"/>
      <c r="L15" s="1"/>
      <c r="M15" s="1"/>
      <c r="X15" s="110"/>
    </row>
    <row r="16" spans="2:24">
      <c r="B16" s="27">
        <v>4.5</v>
      </c>
      <c r="C16" s="1" t="s">
        <v>1390</v>
      </c>
      <c r="D16" s="1" t="s">
        <v>12</v>
      </c>
      <c r="E16" s="1" t="s">
        <v>19</v>
      </c>
      <c r="F16" s="1" t="s">
        <v>10</v>
      </c>
      <c r="G16" s="1" t="s">
        <v>15</v>
      </c>
      <c r="H16" s="1"/>
      <c r="I16" s="1"/>
      <c r="J16" s="1"/>
      <c r="K16" s="1"/>
      <c r="L16" s="1"/>
      <c r="M16" s="1"/>
      <c r="X16" s="110"/>
    </row>
    <row r="17" spans="2:24">
      <c r="B17" s="27">
        <v>4.5</v>
      </c>
      <c r="C17" s="1" t="s">
        <v>1386</v>
      </c>
      <c r="D17" s="1" t="s">
        <v>10</v>
      </c>
      <c r="E17" s="1" t="s">
        <v>12</v>
      </c>
      <c r="F17" s="1" t="s">
        <v>14</v>
      </c>
      <c r="G17" s="1" t="s">
        <v>15</v>
      </c>
      <c r="H17" s="1" t="s">
        <v>16</v>
      </c>
      <c r="I17" s="1" t="s">
        <v>19</v>
      </c>
      <c r="J17" s="1"/>
      <c r="K17" s="1"/>
      <c r="L17" s="1"/>
      <c r="M17" s="1"/>
      <c r="X17" s="110"/>
    </row>
    <row r="18" spans="2:24">
      <c r="B18" s="27">
        <v>4.5</v>
      </c>
      <c r="C18" s="1" t="s">
        <v>22</v>
      </c>
      <c r="D18" s="1" t="s">
        <v>10</v>
      </c>
      <c r="E18" s="1" t="s">
        <v>11</v>
      </c>
      <c r="F18" s="1" t="s">
        <v>12</v>
      </c>
      <c r="G18" s="1" t="s">
        <v>205</v>
      </c>
      <c r="H18" s="1" t="s">
        <v>14</v>
      </c>
      <c r="I18" s="1" t="s">
        <v>15</v>
      </c>
      <c r="J18" s="1" t="s">
        <v>16</v>
      </c>
      <c r="K18" s="1" t="s">
        <v>17</v>
      </c>
      <c r="L18" s="1" t="s">
        <v>18</v>
      </c>
      <c r="M18" s="1" t="s">
        <v>19</v>
      </c>
      <c r="X18" s="110"/>
    </row>
    <row r="19" spans="2:24">
      <c r="B19" s="27">
        <v>4.5</v>
      </c>
      <c r="C19" s="1" t="s">
        <v>1392</v>
      </c>
      <c r="D19" s="1" t="s">
        <v>10</v>
      </c>
      <c r="E19" s="1" t="s">
        <v>11</v>
      </c>
      <c r="F19" s="1" t="s">
        <v>12</v>
      </c>
      <c r="G19" s="1" t="s">
        <v>205</v>
      </c>
      <c r="H19" s="1" t="s">
        <v>14</v>
      </c>
      <c r="I19" s="1" t="s">
        <v>15</v>
      </c>
      <c r="J19" s="1" t="s">
        <v>16</v>
      </c>
      <c r="K19" s="1" t="s">
        <v>17</v>
      </c>
      <c r="L19" s="1" t="s">
        <v>18</v>
      </c>
      <c r="M19" s="1" t="s">
        <v>19</v>
      </c>
      <c r="X19" s="111"/>
    </row>
    <row r="20" spans="2:24">
      <c r="B20" s="27">
        <v>5.5</v>
      </c>
      <c r="C20" s="1" t="s">
        <v>109</v>
      </c>
      <c r="D20" s="1"/>
      <c r="E20" s="1"/>
      <c r="F20" s="1"/>
      <c r="G20" s="1"/>
      <c r="H20" s="1"/>
      <c r="I20" s="1"/>
      <c r="J20" s="1"/>
      <c r="K20" s="1"/>
      <c r="L20" s="1"/>
      <c r="M20" s="1"/>
      <c r="X20" s="99" t="s">
        <v>60</v>
      </c>
    </row>
    <row r="21" spans="2:24" ht="16.149999999999999" customHeight="1">
      <c r="B21" s="27">
        <v>8.5</v>
      </c>
      <c r="C21" s="1" t="s">
        <v>75</v>
      </c>
      <c r="D21" s="1" t="s">
        <v>19</v>
      </c>
      <c r="E21" s="1" t="s">
        <v>10</v>
      </c>
      <c r="F21" s="1" t="s">
        <v>15</v>
      </c>
      <c r="G21" s="1"/>
      <c r="H21" s="1"/>
      <c r="I21" s="1"/>
      <c r="J21" s="1"/>
      <c r="K21" s="1"/>
      <c r="L21" s="1"/>
      <c r="M21" s="1"/>
      <c r="X21" s="109" t="s">
        <v>61</v>
      </c>
    </row>
    <row r="22" spans="2:24" ht="16.149999999999999" customHeight="1">
      <c r="B22" s="27">
        <v>8.5</v>
      </c>
      <c r="C22" s="1" t="s">
        <v>1427</v>
      </c>
      <c r="D22" s="1" t="s">
        <v>19</v>
      </c>
      <c r="E22" s="1" t="s">
        <v>10</v>
      </c>
      <c r="F22" s="1" t="s">
        <v>15</v>
      </c>
      <c r="G22" s="1"/>
      <c r="H22" s="1"/>
      <c r="I22" s="1"/>
      <c r="J22" s="1"/>
      <c r="K22" s="1"/>
      <c r="L22" s="1"/>
      <c r="M22" s="1"/>
      <c r="X22" s="110"/>
    </row>
    <row r="23" spans="2:24">
      <c r="B23" s="27">
        <v>8.5</v>
      </c>
      <c r="C23" s="1" t="s">
        <v>43</v>
      </c>
      <c r="D23" s="1" t="s">
        <v>12</v>
      </c>
      <c r="E23" s="1" t="s">
        <v>19</v>
      </c>
      <c r="F23" s="1" t="s">
        <v>10</v>
      </c>
      <c r="G23" s="1" t="s">
        <v>15</v>
      </c>
      <c r="H23" s="1"/>
      <c r="I23" s="1"/>
      <c r="J23" s="1"/>
      <c r="K23" s="1"/>
      <c r="L23" s="1"/>
      <c r="M23" s="1"/>
      <c r="X23" s="110"/>
    </row>
    <row r="24" spans="2:24">
      <c r="B24" s="27">
        <v>8.5</v>
      </c>
      <c r="C24" s="1" t="s">
        <v>1399</v>
      </c>
      <c r="D24" s="1" t="s">
        <v>12</v>
      </c>
      <c r="E24" s="1" t="s">
        <v>19</v>
      </c>
      <c r="F24" s="1" t="s">
        <v>10</v>
      </c>
      <c r="G24" s="1" t="s">
        <v>15</v>
      </c>
      <c r="H24" s="1"/>
      <c r="I24" s="1"/>
      <c r="J24" s="1"/>
      <c r="K24" s="1"/>
      <c r="L24" s="1"/>
      <c r="M24" s="1"/>
      <c r="X24" s="110"/>
    </row>
    <row r="25" spans="2:24">
      <c r="B25" s="27">
        <v>8.5</v>
      </c>
      <c r="C25" s="1" t="s">
        <v>1398</v>
      </c>
      <c r="D25" s="1" t="s">
        <v>10</v>
      </c>
      <c r="E25" s="1" t="s">
        <v>12</v>
      </c>
      <c r="F25" s="1" t="s">
        <v>14</v>
      </c>
      <c r="G25" s="1" t="s">
        <v>15</v>
      </c>
      <c r="H25" s="1" t="s">
        <v>16</v>
      </c>
      <c r="I25" s="1" t="s">
        <v>19</v>
      </c>
      <c r="J25" s="1"/>
      <c r="K25" s="1"/>
      <c r="L25" s="1"/>
      <c r="M25" s="1"/>
      <c r="X25" s="111"/>
    </row>
    <row r="26" spans="2:24">
      <c r="B26" s="27">
        <v>16</v>
      </c>
      <c r="C26" s="1" t="s">
        <v>76</v>
      </c>
      <c r="D26" s="1" t="s">
        <v>19</v>
      </c>
      <c r="E26" s="1" t="s">
        <v>10</v>
      </c>
      <c r="F26" s="1" t="s">
        <v>15</v>
      </c>
      <c r="G26" s="1"/>
      <c r="H26" s="1"/>
      <c r="I26" s="1"/>
      <c r="J26" s="1"/>
      <c r="K26" s="1"/>
      <c r="L26" s="1"/>
      <c r="M26" s="1"/>
      <c r="X26" s="107" t="s">
        <v>62</v>
      </c>
    </row>
    <row r="27" spans="2:24">
      <c r="B27" s="27">
        <v>16</v>
      </c>
      <c r="C27" s="1" t="s">
        <v>23</v>
      </c>
      <c r="D27" s="1" t="s">
        <v>12</v>
      </c>
      <c r="E27" s="1" t="s">
        <v>19</v>
      </c>
      <c r="F27" s="1" t="s">
        <v>10</v>
      </c>
      <c r="G27" s="1" t="s">
        <v>15</v>
      </c>
      <c r="H27" s="1"/>
      <c r="I27" s="1"/>
      <c r="J27" s="1"/>
      <c r="K27" s="1"/>
      <c r="L27" s="1"/>
      <c r="M27" s="1"/>
      <c r="X27" s="108"/>
    </row>
    <row r="28" spans="2:24">
      <c r="B28" s="27">
        <v>24</v>
      </c>
      <c r="C28" s="1" t="s">
        <v>53</v>
      </c>
      <c r="D28" s="1" t="s">
        <v>12</v>
      </c>
      <c r="E28" s="1" t="s">
        <v>19</v>
      </c>
      <c r="F28" s="1" t="s">
        <v>10</v>
      </c>
      <c r="G28" s="1" t="s">
        <v>15</v>
      </c>
      <c r="H28" s="1"/>
      <c r="I28" s="1"/>
      <c r="J28" s="1"/>
      <c r="K28" s="1"/>
      <c r="L28" s="1"/>
      <c r="M28" s="1"/>
      <c r="X28" s="108"/>
    </row>
    <row r="29" spans="2:24">
      <c r="B29" s="27">
        <v>24</v>
      </c>
      <c r="C29" s="1" t="s">
        <v>77</v>
      </c>
      <c r="D29" s="1" t="s">
        <v>12</v>
      </c>
      <c r="E29" s="1" t="s">
        <v>19</v>
      </c>
      <c r="F29" s="1" t="s">
        <v>10</v>
      </c>
      <c r="G29" s="1" t="s">
        <v>15</v>
      </c>
      <c r="H29" s="1" t="s">
        <v>16</v>
      </c>
      <c r="I29" s="1"/>
      <c r="J29" s="1"/>
      <c r="K29" s="1"/>
      <c r="L29" s="1"/>
      <c r="M29" s="1"/>
      <c r="X29" s="108"/>
    </row>
    <row r="30" spans="2:24">
      <c r="B30" s="27">
        <v>36</v>
      </c>
      <c r="C30" s="1" t="s">
        <v>54</v>
      </c>
      <c r="D30" s="1" t="s">
        <v>12</v>
      </c>
      <c r="E30" s="1" t="s">
        <v>19</v>
      </c>
      <c r="F30" s="1" t="s">
        <v>10</v>
      </c>
      <c r="G30" s="1" t="s">
        <v>15</v>
      </c>
      <c r="H30" s="1"/>
      <c r="I30" s="1"/>
      <c r="J30" s="1"/>
      <c r="K30" s="1"/>
      <c r="L30" s="1"/>
      <c r="M30" s="1"/>
      <c r="X30" s="108"/>
    </row>
    <row r="31" spans="2:24">
      <c r="B31" s="27">
        <v>36</v>
      </c>
      <c r="C31" s="1" t="s">
        <v>78</v>
      </c>
      <c r="D31" s="1" t="s">
        <v>12</v>
      </c>
      <c r="E31" s="1" t="s">
        <v>19</v>
      </c>
      <c r="F31" s="1" t="s">
        <v>10</v>
      </c>
      <c r="G31" s="1" t="s">
        <v>15</v>
      </c>
      <c r="H31" s="1" t="s">
        <v>16</v>
      </c>
      <c r="I31" s="1" t="s">
        <v>79</v>
      </c>
      <c r="J31" s="1" t="s">
        <v>79</v>
      </c>
      <c r="K31" s="1" t="s">
        <v>79</v>
      </c>
      <c r="L31" s="1" t="s">
        <v>79</v>
      </c>
      <c r="M31" s="1" t="s">
        <v>79</v>
      </c>
      <c r="X31" s="108"/>
    </row>
    <row r="32" spans="2:24">
      <c r="B32" s="27">
        <v>44</v>
      </c>
      <c r="C32" s="1" t="s">
        <v>55</v>
      </c>
      <c r="D32" s="1" t="s">
        <v>12</v>
      </c>
      <c r="E32" s="1" t="s">
        <v>19</v>
      </c>
      <c r="F32" s="1" t="s">
        <v>10</v>
      </c>
      <c r="G32" s="1" t="s">
        <v>15</v>
      </c>
      <c r="H32" s="1"/>
      <c r="I32" s="1"/>
      <c r="J32" s="1"/>
      <c r="K32" s="1"/>
      <c r="L32" s="1"/>
      <c r="M32" s="1"/>
      <c r="X32" s="108"/>
    </row>
    <row r="33" spans="1:24">
      <c r="B33" s="27">
        <v>44</v>
      </c>
      <c r="C33" s="1" t="s">
        <v>80</v>
      </c>
      <c r="D33" s="1" t="s">
        <v>12</v>
      </c>
      <c r="E33" s="1" t="s">
        <v>19</v>
      </c>
      <c r="F33" s="1" t="s">
        <v>10</v>
      </c>
      <c r="G33" s="1" t="s">
        <v>15</v>
      </c>
      <c r="H33" s="1" t="s">
        <v>16</v>
      </c>
      <c r="I33" s="1"/>
      <c r="J33" s="1"/>
      <c r="K33" s="1"/>
      <c r="L33" s="1"/>
      <c r="M33" s="1"/>
      <c r="X33" s="108"/>
    </row>
    <row r="34" spans="1:24">
      <c r="B34" s="27">
        <v>62</v>
      </c>
      <c r="C34" s="1" t="s">
        <v>56</v>
      </c>
      <c r="D34" s="1" t="s">
        <v>12</v>
      </c>
      <c r="E34" s="1" t="s">
        <v>19</v>
      </c>
      <c r="F34" s="1" t="s">
        <v>10</v>
      </c>
      <c r="G34" s="1" t="s">
        <v>15</v>
      </c>
      <c r="H34" s="1"/>
      <c r="I34" s="1"/>
      <c r="J34" s="1"/>
      <c r="K34" s="1"/>
      <c r="L34" s="1"/>
      <c r="M34" s="1"/>
      <c r="X34" s="108"/>
    </row>
    <row r="35" spans="1:24">
      <c r="B35" s="27">
        <v>62</v>
      </c>
      <c r="C35" s="1" t="s">
        <v>81</v>
      </c>
      <c r="D35" s="1" t="s">
        <v>12</v>
      </c>
      <c r="E35" s="1" t="s">
        <v>19</v>
      </c>
      <c r="F35" s="1" t="s">
        <v>10</v>
      </c>
      <c r="G35" s="1" t="s">
        <v>15</v>
      </c>
      <c r="H35" s="1" t="s">
        <v>16</v>
      </c>
      <c r="I35" s="1"/>
      <c r="J35" s="1"/>
      <c r="K35" s="1"/>
      <c r="L35" s="1"/>
      <c r="M35" s="1"/>
      <c r="X35" s="108"/>
    </row>
    <row r="36" spans="1:24">
      <c r="B36" s="27">
        <v>83</v>
      </c>
      <c r="C36" s="1" t="s">
        <v>57</v>
      </c>
      <c r="D36" s="1" t="s">
        <v>12</v>
      </c>
      <c r="E36" s="1" t="s">
        <v>19</v>
      </c>
      <c r="F36" s="1" t="s">
        <v>10</v>
      </c>
      <c r="G36" s="1" t="s">
        <v>15</v>
      </c>
      <c r="H36" s="1"/>
      <c r="I36" s="1"/>
      <c r="J36" s="1"/>
      <c r="K36" s="1"/>
      <c r="L36" s="1"/>
      <c r="M36" s="1"/>
      <c r="X36" s="108"/>
    </row>
    <row r="37" spans="1:24">
      <c r="B37" s="27">
        <v>83</v>
      </c>
      <c r="C37" s="1" t="s">
        <v>82</v>
      </c>
      <c r="D37" s="1" t="s">
        <v>12</v>
      </c>
      <c r="E37" s="1" t="s">
        <v>19</v>
      </c>
      <c r="F37" s="1" t="s">
        <v>10</v>
      </c>
      <c r="G37" s="1" t="s">
        <v>15</v>
      </c>
      <c r="H37" s="1" t="s">
        <v>16</v>
      </c>
      <c r="I37" s="1"/>
      <c r="J37" s="1"/>
      <c r="K37" s="1"/>
      <c r="L37" s="1"/>
      <c r="M37" s="1"/>
      <c r="X37" s="108"/>
    </row>
    <row r="38" spans="1:24">
      <c r="B38" s="27">
        <v>110</v>
      </c>
      <c r="C38" s="1" t="s">
        <v>58</v>
      </c>
      <c r="D38" s="1" t="s">
        <v>12</v>
      </c>
      <c r="E38" s="1" t="s">
        <v>19</v>
      </c>
      <c r="F38" s="1" t="s">
        <v>10</v>
      </c>
      <c r="G38" s="1" t="s">
        <v>15</v>
      </c>
      <c r="H38" s="1"/>
      <c r="I38" s="1"/>
      <c r="J38" s="1"/>
      <c r="K38" s="1"/>
      <c r="L38" s="1"/>
      <c r="M38" s="1"/>
      <c r="X38" s="108"/>
    </row>
    <row r="39" spans="1:24">
      <c r="B39" s="27">
        <v>110</v>
      </c>
      <c r="C39" s="1" t="s">
        <v>83</v>
      </c>
      <c r="D39" s="1" t="s">
        <v>12</v>
      </c>
      <c r="E39" s="1" t="s">
        <v>19</v>
      </c>
      <c r="F39" s="1" t="s">
        <v>10</v>
      </c>
      <c r="G39" s="1" t="s">
        <v>15</v>
      </c>
      <c r="H39" s="1" t="s">
        <v>16</v>
      </c>
      <c r="I39" s="1"/>
      <c r="J39" s="1"/>
      <c r="K39" s="1"/>
      <c r="L39" s="1"/>
      <c r="M39" s="1"/>
      <c r="X39" s="108"/>
    </row>
    <row r="40" spans="1:24">
      <c r="A40" t="s">
        <v>226</v>
      </c>
      <c r="B40" s="27">
        <v>150</v>
      </c>
      <c r="C40" s="1" t="s">
        <v>227</v>
      </c>
      <c r="D40" s="1" t="s">
        <v>12</v>
      </c>
      <c r="E40" s="1" t="s">
        <v>19</v>
      </c>
      <c r="F40" s="1" t="s">
        <v>10</v>
      </c>
      <c r="G40" s="1" t="s">
        <v>15</v>
      </c>
      <c r="H40" s="1"/>
      <c r="I40" s="1"/>
      <c r="J40" s="1"/>
      <c r="K40" s="1"/>
      <c r="L40" s="1"/>
      <c r="M40" s="1"/>
      <c r="X40" s="108"/>
    </row>
    <row r="41" spans="1:24">
      <c r="A41" t="s">
        <v>206</v>
      </c>
      <c r="B41" s="27">
        <v>150</v>
      </c>
      <c r="C41" s="1" t="s">
        <v>228</v>
      </c>
      <c r="D41" s="1" t="s">
        <v>12</v>
      </c>
      <c r="E41" s="1" t="s">
        <v>19</v>
      </c>
      <c r="F41" s="1" t="s">
        <v>10</v>
      </c>
      <c r="G41" s="1" t="s">
        <v>15</v>
      </c>
      <c r="H41" s="1" t="s">
        <v>16</v>
      </c>
      <c r="I41" s="1"/>
      <c r="J41" s="1"/>
      <c r="K41" s="1"/>
      <c r="L41" s="1"/>
      <c r="M41" s="1"/>
      <c r="X41" s="108"/>
    </row>
    <row r="42" spans="1:24">
      <c r="A42" t="s">
        <v>206</v>
      </c>
      <c r="B42" s="27" t="s">
        <v>207</v>
      </c>
      <c r="C42" s="1" t="s">
        <v>229</v>
      </c>
      <c r="D42" s="1" t="s">
        <v>12</v>
      </c>
      <c r="E42" s="1" t="s">
        <v>19</v>
      </c>
      <c r="F42" s="1" t="s">
        <v>10</v>
      </c>
      <c r="G42" s="1"/>
      <c r="H42" s="1"/>
      <c r="I42" s="1"/>
      <c r="J42" s="1"/>
      <c r="K42" s="1"/>
      <c r="L42" s="1"/>
      <c r="M42" s="1"/>
      <c r="X42" s="28"/>
    </row>
    <row r="43" spans="1:24">
      <c r="A43" t="s">
        <v>206</v>
      </c>
      <c r="B43" s="27" t="s">
        <v>207</v>
      </c>
      <c r="C43" s="1" t="s">
        <v>230</v>
      </c>
      <c r="D43" s="1" t="s">
        <v>12</v>
      </c>
      <c r="E43" s="1" t="s">
        <v>19</v>
      </c>
      <c r="F43" s="1" t="s">
        <v>10</v>
      </c>
      <c r="G43" s="1" t="s">
        <v>15</v>
      </c>
      <c r="H43" s="1"/>
      <c r="I43" s="1"/>
      <c r="J43" s="1"/>
      <c r="K43" s="1"/>
      <c r="L43" s="1"/>
      <c r="M43" s="1"/>
      <c r="X43" s="28"/>
    </row>
    <row r="44" spans="1:24">
      <c r="A44" t="s">
        <v>206</v>
      </c>
      <c r="B44" s="27" t="s">
        <v>233</v>
      </c>
      <c r="C44" s="1" t="s">
        <v>232</v>
      </c>
      <c r="D44" s="1" t="s">
        <v>12</v>
      </c>
      <c r="E44" s="1" t="s">
        <v>19</v>
      </c>
      <c r="F44" s="1" t="s">
        <v>10</v>
      </c>
      <c r="G44" s="1" t="s">
        <v>15</v>
      </c>
      <c r="H44" s="1"/>
      <c r="I44" s="1"/>
      <c r="J44" s="1"/>
      <c r="K44" s="1"/>
      <c r="L44" s="1"/>
      <c r="M44" s="1"/>
      <c r="X44" s="28"/>
    </row>
    <row r="45" spans="1:24">
      <c r="A45" t="s">
        <v>206</v>
      </c>
      <c r="B45" s="27" t="s">
        <v>208</v>
      </c>
      <c r="C45" s="1" t="s">
        <v>231</v>
      </c>
      <c r="D45" s="1" t="s">
        <v>12</v>
      </c>
      <c r="E45" s="1" t="s">
        <v>19</v>
      </c>
      <c r="F45" s="1" t="s">
        <v>10</v>
      </c>
      <c r="G45" s="1" t="s">
        <v>15</v>
      </c>
      <c r="H45" s="1"/>
      <c r="I45" s="1"/>
      <c r="J45" s="1"/>
      <c r="K45" s="1"/>
      <c r="L45" s="1"/>
      <c r="M45" s="1"/>
      <c r="X45" s="28"/>
    </row>
    <row r="46" spans="1:24">
      <c r="B46" s="27"/>
      <c r="C46" s="1" t="s">
        <v>72</v>
      </c>
      <c r="D46" s="1" t="s">
        <v>15</v>
      </c>
      <c r="E46" s="1"/>
      <c r="F46" s="1"/>
      <c r="G46" s="1"/>
      <c r="H46" s="1"/>
      <c r="I46" s="1"/>
      <c r="J46" s="1"/>
      <c r="K46" s="1"/>
      <c r="L46" s="1"/>
      <c r="M46" s="1"/>
      <c r="X46" s="28"/>
    </row>
    <row r="47" spans="1:24">
      <c r="B47" s="27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X47" s="28"/>
    </row>
    <row r="48" spans="1:24">
      <c r="B48" s="27" t="s">
        <v>209</v>
      </c>
      <c r="C48" s="1" t="s">
        <v>210</v>
      </c>
      <c r="D48" s="1" t="s">
        <v>16</v>
      </c>
      <c r="E48" s="1" t="s">
        <v>19</v>
      </c>
      <c r="F48" s="1" t="s">
        <v>14</v>
      </c>
      <c r="G48" s="1" t="s">
        <v>24</v>
      </c>
      <c r="H48" s="1"/>
      <c r="I48" s="1"/>
      <c r="J48" s="1"/>
      <c r="K48" s="1"/>
      <c r="L48" s="1"/>
      <c r="M48" s="1"/>
      <c r="X48" s="28"/>
    </row>
    <row r="49" spans="1:24">
      <c r="B49" s="27" t="s">
        <v>107</v>
      </c>
      <c r="C49" s="1" t="s">
        <v>45</v>
      </c>
      <c r="D49" s="1" t="s">
        <v>12</v>
      </c>
      <c r="E49" s="1" t="s">
        <v>19</v>
      </c>
      <c r="F49" s="1" t="s">
        <v>24</v>
      </c>
      <c r="G49" s="1"/>
      <c r="H49" s="1"/>
      <c r="I49" s="1"/>
      <c r="J49" s="1"/>
      <c r="K49" s="1"/>
      <c r="L49" s="1"/>
      <c r="M49" s="1"/>
      <c r="X49" s="28"/>
    </row>
    <row r="50" spans="1:24">
      <c r="B50" s="27" t="s">
        <v>107</v>
      </c>
      <c r="C50" s="1" t="s">
        <v>28</v>
      </c>
      <c r="D50" s="1" t="s">
        <v>12</v>
      </c>
      <c r="E50" s="1" t="s">
        <v>19</v>
      </c>
      <c r="F50" s="1" t="s">
        <v>10</v>
      </c>
      <c r="G50" s="1" t="s">
        <v>15</v>
      </c>
      <c r="H50" s="1" t="s">
        <v>24</v>
      </c>
      <c r="I50" s="1"/>
      <c r="J50" s="1"/>
      <c r="K50" s="1"/>
      <c r="L50" s="1"/>
      <c r="M50" s="1"/>
      <c r="X50" s="98"/>
    </row>
    <row r="51" spans="1:24">
      <c r="B51" s="27" t="s">
        <v>107</v>
      </c>
      <c r="C51" s="100" t="s">
        <v>1388</v>
      </c>
      <c r="D51" s="1" t="s">
        <v>12</v>
      </c>
      <c r="E51" s="1" t="s">
        <v>19</v>
      </c>
      <c r="F51" s="1" t="s">
        <v>10</v>
      </c>
      <c r="G51" s="1" t="s">
        <v>15</v>
      </c>
      <c r="H51" s="1" t="s">
        <v>24</v>
      </c>
      <c r="I51" s="1"/>
      <c r="J51" s="1"/>
      <c r="K51" s="1"/>
      <c r="L51" s="1"/>
      <c r="M51" s="1"/>
      <c r="X51" s="28"/>
    </row>
    <row r="52" spans="1:24">
      <c r="B52" s="27" t="s">
        <v>107</v>
      </c>
      <c r="C52" s="1" t="s">
        <v>66</v>
      </c>
      <c r="D52" s="1" t="s">
        <v>12</v>
      </c>
      <c r="E52" s="1" t="s">
        <v>19</v>
      </c>
      <c r="F52" s="1" t="s">
        <v>10</v>
      </c>
      <c r="G52" s="1" t="s">
        <v>15</v>
      </c>
      <c r="H52" s="1" t="s">
        <v>16</v>
      </c>
      <c r="I52" s="1" t="s">
        <v>14</v>
      </c>
      <c r="J52" s="1" t="s">
        <v>24</v>
      </c>
      <c r="K52" s="1"/>
      <c r="L52" s="1"/>
      <c r="M52" s="1"/>
      <c r="X52" s="28"/>
    </row>
    <row r="53" spans="1:24">
      <c r="B53" s="27" t="s">
        <v>107</v>
      </c>
      <c r="C53" s="1" t="s">
        <v>211</v>
      </c>
      <c r="D53" s="1" t="s">
        <v>12</v>
      </c>
      <c r="E53" s="1" t="s">
        <v>19</v>
      </c>
      <c r="F53" s="1" t="s">
        <v>10</v>
      </c>
      <c r="G53" s="1" t="s">
        <v>15</v>
      </c>
      <c r="H53" s="1" t="s">
        <v>16</v>
      </c>
      <c r="I53" s="1" t="s">
        <v>14</v>
      </c>
      <c r="J53" s="1" t="s">
        <v>18</v>
      </c>
      <c r="K53" s="1" t="s">
        <v>19</v>
      </c>
      <c r="L53" s="1" t="s">
        <v>24</v>
      </c>
      <c r="M53" s="1"/>
      <c r="X53" s="28"/>
    </row>
    <row r="54" spans="1:24">
      <c r="B54" s="27" t="s">
        <v>107</v>
      </c>
      <c r="C54" s="1" t="s">
        <v>212</v>
      </c>
      <c r="D54" s="1" t="s">
        <v>12</v>
      </c>
      <c r="E54" s="1" t="s">
        <v>19</v>
      </c>
      <c r="F54" s="1" t="s">
        <v>10</v>
      </c>
      <c r="G54" s="1" t="s">
        <v>15</v>
      </c>
      <c r="H54" s="1" t="s">
        <v>16</v>
      </c>
      <c r="I54" s="1" t="s">
        <v>14</v>
      </c>
      <c r="J54" s="1" t="s">
        <v>18</v>
      </c>
      <c r="K54" s="1" t="s">
        <v>13</v>
      </c>
      <c r="L54" s="1" t="s">
        <v>17</v>
      </c>
      <c r="M54" s="1" t="s">
        <v>11</v>
      </c>
      <c r="X54" s="28"/>
    </row>
    <row r="55" spans="1:24">
      <c r="B55" s="27" t="s">
        <v>107</v>
      </c>
      <c r="C55" s="1" t="s">
        <v>213</v>
      </c>
      <c r="D55" s="1" t="s">
        <v>37</v>
      </c>
      <c r="E55" s="1" t="s">
        <v>214</v>
      </c>
      <c r="F55" s="1" t="s">
        <v>24</v>
      </c>
      <c r="G55" s="1"/>
      <c r="H55" s="1"/>
      <c r="I55" s="1"/>
      <c r="J55" s="1"/>
      <c r="K55" s="1"/>
      <c r="L55" s="1"/>
      <c r="M55" s="1"/>
      <c r="X55" s="28"/>
    </row>
    <row r="56" spans="1:24">
      <c r="A56" t="s">
        <v>215</v>
      </c>
      <c r="B56" s="27" t="s">
        <v>216</v>
      </c>
      <c r="C56" s="1" t="s">
        <v>116</v>
      </c>
      <c r="D56" s="1">
        <v>1</v>
      </c>
      <c r="E56" s="1">
        <v>2</v>
      </c>
      <c r="F56" s="1">
        <v>3</v>
      </c>
      <c r="G56" s="1">
        <v>4</v>
      </c>
      <c r="H56" s="1">
        <v>5</v>
      </c>
      <c r="I56" s="1">
        <v>6</v>
      </c>
      <c r="J56" s="1">
        <v>7</v>
      </c>
      <c r="K56" s="1">
        <v>8</v>
      </c>
      <c r="L56" s="1">
        <v>9</v>
      </c>
      <c r="M56" s="1">
        <v>10</v>
      </c>
      <c r="X56" s="28"/>
    </row>
    <row r="57" spans="1:24">
      <c r="B57" s="27" t="s">
        <v>107</v>
      </c>
      <c r="C57" s="1" t="s">
        <v>117</v>
      </c>
      <c r="D57" s="1">
        <v>11</v>
      </c>
      <c r="E57" s="1">
        <v>12</v>
      </c>
      <c r="F57" s="1">
        <v>13</v>
      </c>
      <c r="G57" s="1">
        <v>14</v>
      </c>
      <c r="H57" s="1">
        <v>15</v>
      </c>
      <c r="I57" s="1">
        <v>16</v>
      </c>
      <c r="J57" s="1">
        <v>17</v>
      </c>
      <c r="K57" s="1">
        <v>18</v>
      </c>
      <c r="L57" s="1">
        <v>19</v>
      </c>
      <c r="M57" s="1">
        <v>20</v>
      </c>
      <c r="X57" s="28"/>
    </row>
    <row r="58" spans="1:24">
      <c r="B58" s="27" t="s">
        <v>107</v>
      </c>
      <c r="C58" s="1" t="s">
        <v>118</v>
      </c>
      <c r="D58" s="1">
        <v>21</v>
      </c>
      <c r="E58" s="1">
        <v>22</v>
      </c>
      <c r="F58" s="1">
        <v>23</v>
      </c>
      <c r="G58" s="1">
        <v>24</v>
      </c>
      <c r="H58" s="1"/>
      <c r="I58" s="1"/>
      <c r="J58" s="1"/>
      <c r="K58" s="1"/>
      <c r="L58" s="1"/>
      <c r="M58" s="1"/>
      <c r="X58" s="28"/>
    </row>
    <row r="59" spans="1:24">
      <c r="B59" s="27" t="s">
        <v>67</v>
      </c>
      <c r="C59" s="1" t="s">
        <v>46</v>
      </c>
      <c r="D59" s="1"/>
      <c r="E59" s="1"/>
      <c r="F59" s="1"/>
      <c r="G59" s="1"/>
      <c r="H59" s="1"/>
      <c r="I59" s="1"/>
      <c r="J59" s="1"/>
      <c r="K59" s="1"/>
      <c r="L59" s="1"/>
      <c r="M59" s="1"/>
      <c r="X59" s="28"/>
    </row>
    <row r="60" spans="1:24">
      <c r="B60" s="27" t="s">
        <v>67</v>
      </c>
      <c r="C60" s="1" t="s">
        <v>108</v>
      </c>
      <c r="D60" s="1"/>
      <c r="E60" s="1"/>
      <c r="F60" s="1"/>
      <c r="G60" s="1"/>
      <c r="H60" s="1"/>
      <c r="I60" s="1"/>
      <c r="J60" s="1"/>
      <c r="K60" s="1"/>
      <c r="L60" s="1"/>
      <c r="M60" s="1"/>
      <c r="X60" s="28"/>
    </row>
    <row r="61" spans="1:24">
      <c r="B61" s="27" t="s">
        <v>68</v>
      </c>
      <c r="C61" s="1" t="s">
        <v>69</v>
      </c>
      <c r="D61" s="1" t="s">
        <v>11</v>
      </c>
      <c r="E61" s="1" t="s">
        <v>16</v>
      </c>
      <c r="F61" s="1" t="s">
        <v>19</v>
      </c>
      <c r="G61" s="1" t="s">
        <v>16</v>
      </c>
      <c r="H61" s="1" t="s">
        <v>18</v>
      </c>
      <c r="I61" s="1" t="s">
        <v>24</v>
      </c>
      <c r="J61" s="1"/>
      <c r="K61" s="1"/>
      <c r="L61" s="1"/>
      <c r="M61" s="1"/>
      <c r="X61" s="28"/>
    </row>
    <row r="62" spans="1:24">
      <c r="B62" s="27" t="s">
        <v>115</v>
      </c>
      <c r="C62" s="1" t="s">
        <v>114</v>
      </c>
      <c r="D62" s="1" t="s">
        <v>11</v>
      </c>
      <c r="E62" s="1" t="s">
        <v>16</v>
      </c>
      <c r="F62" s="1" t="s">
        <v>13</v>
      </c>
      <c r="G62" s="1" t="s">
        <v>37</v>
      </c>
      <c r="H62" s="1" t="s">
        <v>10</v>
      </c>
      <c r="I62" s="1" t="s">
        <v>19</v>
      </c>
      <c r="J62" s="1" t="s">
        <v>18</v>
      </c>
      <c r="K62" s="1" t="s">
        <v>38</v>
      </c>
      <c r="L62" s="1"/>
      <c r="M62" s="1"/>
      <c r="X62" s="28"/>
    </row>
    <row r="63" spans="1:24">
      <c r="B63" s="27" t="s">
        <v>113</v>
      </c>
      <c r="C63" s="1" t="s">
        <v>110</v>
      </c>
      <c r="D63" s="1" t="s">
        <v>11</v>
      </c>
      <c r="E63" s="1" t="s">
        <v>16</v>
      </c>
      <c r="F63" s="1" t="s">
        <v>13</v>
      </c>
      <c r="G63" s="1" t="s">
        <v>37</v>
      </c>
      <c r="H63" s="1" t="s">
        <v>10</v>
      </c>
      <c r="I63" s="1" t="s">
        <v>19</v>
      </c>
      <c r="J63" s="1" t="s">
        <v>18</v>
      </c>
      <c r="K63" s="1" t="s">
        <v>38</v>
      </c>
      <c r="L63" s="1"/>
      <c r="M63" s="1"/>
      <c r="X63" s="28"/>
    </row>
    <row r="64" spans="1:24">
      <c r="B64" s="27" t="s">
        <v>70</v>
      </c>
      <c r="C64" s="1" t="s">
        <v>112</v>
      </c>
      <c r="D64" s="1" t="s">
        <v>12</v>
      </c>
      <c r="E64" s="1" t="s">
        <v>19</v>
      </c>
      <c r="F64" s="1" t="s">
        <v>10</v>
      </c>
      <c r="G64" s="1" t="s">
        <v>15</v>
      </c>
      <c r="H64" s="1" t="s">
        <v>24</v>
      </c>
      <c r="I64" s="1"/>
      <c r="J64" s="1"/>
      <c r="K64" s="1"/>
      <c r="L64" s="1"/>
      <c r="M64" s="1"/>
      <c r="X64" s="28"/>
    </row>
    <row r="65" spans="2:24">
      <c r="B65" s="27" t="s">
        <v>70</v>
      </c>
      <c r="C65" s="1" t="s">
        <v>100</v>
      </c>
      <c r="D65" s="1" t="s">
        <v>12</v>
      </c>
      <c r="E65" s="1" t="s">
        <v>19</v>
      </c>
      <c r="F65" s="1" t="s">
        <v>10</v>
      </c>
      <c r="G65" s="1" t="s">
        <v>15</v>
      </c>
      <c r="H65" s="1" t="s">
        <v>24</v>
      </c>
      <c r="I65" s="1"/>
      <c r="J65" s="1"/>
      <c r="K65" s="1"/>
      <c r="L65" s="1"/>
      <c r="M65" s="1"/>
      <c r="X65" s="28"/>
    </row>
    <row r="66" spans="2:24">
      <c r="B66" s="27" t="s">
        <v>70</v>
      </c>
      <c r="C66" s="1" t="s">
        <v>111</v>
      </c>
      <c r="D66" s="1" t="s">
        <v>12</v>
      </c>
      <c r="E66" s="1" t="s">
        <v>19</v>
      </c>
      <c r="F66" s="1" t="s">
        <v>10</v>
      </c>
      <c r="G66" s="1" t="s">
        <v>15</v>
      </c>
      <c r="H66" s="1" t="s">
        <v>24</v>
      </c>
      <c r="I66" s="1"/>
      <c r="J66" s="1"/>
      <c r="K66" s="1"/>
      <c r="L66" s="1"/>
      <c r="M66" s="1"/>
      <c r="X66" s="28"/>
    </row>
    <row r="67" spans="2:24">
      <c r="B67" s="27" t="s">
        <v>84</v>
      </c>
      <c r="C67" s="1" t="s">
        <v>103</v>
      </c>
      <c r="D67" s="1" t="s">
        <v>85</v>
      </c>
      <c r="E67" s="1" t="s">
        <v>11</v>
      </c>
      <c r="F67" s="1" t="s">
        <v>16</v>
      </c>
      <c r="G67" s="1" t="s">
        <v>15</v>
      </c>
      <c r="H67" s="1" t="s">
        <v>10</v>
      </c>
      <c r="I67" s="1"/>
      <c r="J67" s="1"/>
      <c r="K67" s="1"/>
      <c r="L67" s="1"/>
      <c r="M67" s="1"/>
      <c r="X67" s="28"/>
    </row>
    <row r="68" spans="2:24">
      <c r="B68" s="27" t="s">
        <v>84</v>
      </c>
      <c r="C68" s="1" t="s">
        <v>102</v>
      </c>
      <c r="D68" s="1" t="s">
        <v>85</v>
      </c>
      <c r="E68" s="1" t="s">
        <v>11</v>
      </c>
      <c r="F68" s="1" t="s">
        <v>16</v>
      </c>
      <c r="G68" s="1" t="s">
        <v>15</v>
      </c>
      <c r="H68" s="1" t="s">
        <v>86</v>
      </c>
      <c r="I68" s="1"/>
      <c r="J68" s="1"/>
      <c r="K68" s="1"/>
      <c r="L68" s="1"/>
      <c r="M68" s="1"/>
      <c r="X68" s="28"/>
    </row>
    <row r="69" spans="2:24">
      <c r="B69" s="27" t="s">
        <v>87</v>
      </c>
      <c r="C69" s="1" t="s">
        <v>88</v>
      </c>
      <c r="D69" s="1"/>
      <c r="E69" s="1"/>
      <c r="F69" s="1"/>
      <c r="G69" s="1"/>
      <c r="H69" s="1"/>
      <c r="I69" s="1"/>
      <c r="J69" s="1"/>
      <c r="K69" s="1"/>
      <c r="L69" s="1"/>
      <c r="M69" s="1"/>
      <c r="X69" s="28"/>
    </row>
    <row r="70" spans="2:24">
      <c r="B70" s="27" t="s">
        <v>87</v>
      </c>
      <c r="C70" s="1" t="s">
        <v>89</v>
      </c>
      <c r="D70" s="1"/>
      <c r="E70" s="1"/>
      <c r="F70" s="1"/>
      <c r="G70" s="1"/>
      <c r="H70" s="1"/>
      <c r="I70" s="1"/>
      <c r="J70" s="1"/>
      <c r="K70" s="1"/>
      <c r="L70" s="1"/>
      <c r="M70" s="1"/>
      <c r="X70" s="28"/>
    </row>
    <row r="71" spans="2:24">
      <c r="B71" s="27" t="s">
        <v>90</v>
      </c>
      <c r="C71" s="1" t="s">
        <v>63</v>
      </c>
      <c r="D71" s="1"/>
      <c r="E71" s="1"/>
      <c r="F71" s="1"/>
      <c r="G71" s="1"/>
      <c r="H71" s="1"/>
      <c r="I71" s="1"/>
      <c r="J71" s="1"/>
      <c r="K71" s="1"/>
      <c r="L71" s="1"/>
      <c r="M71" s="1"/>
      <c r="X71" s="28"/>
    </row>
    <row r="72" spans="2:24">
      <c r="B72" s="27" t="s">
        <v>91</v>
      </c>
      <c r="C72" s="1" t="s">
        <v>65</v>
      </c>
      <c r="D72" s="1"/>
      <c r="E72" s="1"/>
      <c r="F72" s="1"/>
      <c r="G72" s="1"/>
      <c r="H72" s="1"/>
      <c r="I72" s="1"/>
      <c r="J72" s="1"/>
      <c r="K72" s="1"/>
      <c r="L72" s="1"/>
      <c r="M72" s="1"/>
      <c r="X72" s="28"/>
    </row>
    <row r="73" spans="2:24">
      <c r="B73" s="27" t="s">
        <v>217</v>
      </c>
      <c r="C73" s="1" t="s">
        <v>218</v>
      </c>
      <c r="D73" s="1" t="s">
        <v>10</v>
      </c>
      <c r="E73" s="1" t="s">
        <v>19</v>
      </c>
      <c r="F73" s="1" t="s">
        <v>15</v>
      </c>
      <c r="G73" s="1"/>
      <c r="H73" s="1"/>
      <c r="I73" s="1"/>
      <c r="J73" s="1"/>
      <c r="K73" s="1"/>
      <c r="L73" s="1"/>
      <c r="M73" s="1"/>
      <c r="X73" s="28"/>
    </row>
    <row r="74" spans="2:24">
      <c r="B74" s="27" t="s">
        <v>217</v>
      </c>
      <c r="C74" s="1" t="s">
        <v>219</v>
      </c>
      <c r="D74" s="1" t="s">
        <v>12</v>
      </c>
      <c r="E74" s="1" t="s">
        <v>19</v>
      </c>
      <c r="F74" s="1" t="s">
        <v>15</v>
      </c>
      <c r="G74" s="1" t="s">
        <v>14</v>
      </c>
      <c r="H74" s="1" t="s">
        <v>10</v>
      </c>
      <c r="I74" s="1"/>
      <c r="J74" s="1"/>
      <c r="K74" s="1"/>
      <c r="L74" s="1"/>
      <c r="M74" s="1"/>
      <c r="X74" s="28"/>
    </row>
    <row r="75" spans="2:24">
      <c r="B75" s="27" t="s">
        <v>217</v>
      </c>
      <c r="C75" s="1" t="s">
        <v>220</v>
      </c>
      <c r="D75" s="1" t="s">
        <v>12</v>
      </c>
      <c r="E75" s="1" t="s">
        <v>221</v>
      </c>
      <c r="F75" s="1" t="s">
        <v>222</v>
      </c>
      <c r="G75" s="1" t="s">
        <v>14</v>
      </c>
      <c r="H75" s="1" t="s">
        <v>10</v>
      </c>
      <c r="I75" s="1"/>
      <c r="J75" s="1"/>
      <c r="K75" s="1"/>
      <c r="L75" s="1"/>
      <c r="M75" s="1"/>
      <c r="X75" s="28"/>
    </row>
    <row r="76" spans="2:24">
      <c r="B76" s="27" t="s">
        <v>92</v>
      </c>
      <c r="C76" s="1" t="s">
        <v>93</v>
      </c>
      <c r="D76" s="1"/>
      <c r="E76" s="1"/>
      <c r="F76" s="1"/>
      <c r="G76" s="1"/>
      <c r="H76" s="1"/>
      <c r="I76" s="1"/>
      <c r="J76" s="1"/>
      <c r="K76" s="1"/>
      <c r="L76" s="1"/>
      <c r="M76" s="1"/>
      <c r="X76" s="28"/>
    </row>
    <row r="77" spans="2:24">
      <c r="B77" s="27"/>
      <c r="C77" s="1" t="s">
        <v>94</v>
      </c>
      <c r="D77" s="1"/>
      <c r="E77" s="1"/>
      <c r="F77" s="1"/>
      <c r="G77" s="1"/>
      <c r="H77" s="1"/>
      <c r="I77" s="1"/>
      <c r="J77" s="1"/>
      <c r="K77" s="1"/>
      <c r="L77" s="1"/>
      <c r="M77" s="1"/>
      <c r="X77" s="28"/>
    </row>
    <row r="78" spans="2:24">
      <c r="B78" s="27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X78" s="28"/>
    </row>
    <row r="79" spans="2:24">
      <c r="B79" s="27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X79" s="28"/>
    </row>
    <row r="80" spans="2:24">
      <c r="B80" s="27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X80" s="28"/>
    </row>
    <row r="81" spans="2:24">
      <c r="B81" s="27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X81" s="28"/>
    </row>
    <row r="82" spans="2:24">
      <c r="B82" s="27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X82" s="28"/>
    </row>
    <row r="83" spans="2:24">
      <c r="B83" s="27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X83" s="28"/>
    </row>
    <row r="84" spans="2:24">
      <c r="B84" s="27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X84" s="28"/>
    </row>
    <row r="85" spans="2:24">
      <c r="B85" s="27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X85" s="28"/>
    </row>
    <row r="86" spans="2:24">
      <c r="B86" s="27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X86" s="28"/>
    </row>
    <row r="87" spans="2:24">
      <c r="B87" s="27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X87" s="1"/>
    </row>
    <row r="88" spans="2:24">
      <c r="B88" s="27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X88" s="1"/>
    </row>
    <row r="89" spans="2:24">
      <c r="B89" s="27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X89" s="1"/>
    </row>
    <row r="90" spans="2:24">
      <c r="B90" s="27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X90" s="1"/>
    </row>
    <row r="91" spans="2:24">
      <c r="B91" s="27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X91" s="1"/>
    </row>
    <row r="92" spans="2:24">
      <c r="B92" s="27"/>
      <c r="C92" s="1"/>
      <c r="D92" s="1"/>
      <c r="E92" s="1"/>
      <c r="F92" s="1"/>
      <c r="G92" s="1"/>
      <c r="H92" s="1"/>
      <c r="I92" s="1" t="s">
        <v>79</v>
      </c>
      <c r="J92" s="1" t="s">
        <v>79</v>
      </c>
      <c r="K92" s="1" t="s">
        <v>79</v>
      </c>
      <c r="L92" s="1" t="s">
        <v>79</v>
      </c>
      <c r="M92" s="1" t="s">
        <v>79</v>
      </c>
      <c r="X92" s="1"/>
    </row>
    <row r="93" spans="2:24">
      <c r="B93" s="27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X93" s="1"/>
    </row>
    <row r="94" spans="2:24">
      <c r="B94" s="27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X94" s="1"/>
    </row>
    <row r="95" spans="2:24">
      <c r="B95" s="27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X95" s="1"/>
    </row>
    <row r="96" spans="2:24">
      <c r="B96" s="27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X96" s="1"/>
    </row>
    <row r="97" spans="2:24">
      <c r="B97" s="27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X97" s="1"/>
    </row>
    <row r="98" spans="2:24">
      <c r="B98" s="27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X98" s="1"/>
    </row>
    <row r="99" spans="2:24">
      <c r="B99" s="27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X99" s="1"/>
    </row>
    <row r="100" spans="2:24">
      <c r="B100" s="27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X100" s="1"/>
    </row>
    <row r="101" spans="2:24">
      <c r="B101" s="27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X101" s="1"/>
    </row>
    <row r="102" spans="2:24">
      <c r="B102" s="27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X102" s="1"/>
    </row>
    <row r="103" spans="2:24">
      <c r="B103" s="27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X103" s="1"/>
    </row>
    <row r="104" spans="2:24">
      <c r="B104" s="27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X104" s="1"/>
    </row>
    <row r="105" spans="2:24">
      <c r="B105" s="27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X105" s="1"/>
    </row>
    <row r="106" spans="2:24">
      <c r="B106" s="27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X106" s="1"/>
    </row>
  </sheetData>
  <mergeCells count="3">
    <mergeCell ref="X26:X41"/>
    <mergeCell ref="X14:X19"/>
    <mergeCell ref="X21:X2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2"/>
  <dimension ref="G1:I109"/>
  <sheetViews>
    <sheetView topLeftCell="G1" workbookViewId="0"/>
  </sheetViews>
  <sheetFormatPr defaultRowHeight="16.5"/>
  <cols>
    <col min="1" max="6" width="0" hidden="1" customWidth="1"/>
    <col min="7" max="7" width="32.5" bestFit="1" customWidth="1"/>
  </cols>
  <sheetData>
    <row r="1" spans="7:9">
      <c r="I1" t="s">
        <v>200</v>
      </c>
    </row>
    <row r="2" spans="7:9">
      <c r="G2" t="s">
        <v>31</v>
      </c>
      <c r="I2" t="s">
        <v>201</v>
      </c>
    </row>
    <row r="3" spans="7:9">
      <c r="G3" t="s">
        <v>32</v>
      </c>
    </row>
    <row r="4" spans="7:9">
      <c r="G4" t="s">
        <v>127</v>
      </c>
      <c r="I4" t="s">
        <v>202</v>
      </c>
    </row>
    <row r="5" spans="7:9">
      <c r="G5" t="s">
        <v>128</v>
      </c>
    </row>
    <row r="6" spans="7:9">
      <c r="G6" t="s">
        <v>129</v>
      </c>
    </row>
    <row r="7" spans="7:9">
      <c r="G7" t="s">
        <v>130</v>
      </c>
      <c r="H7" t="s">
        <v>203</v>
      </c>
    </row>
    <row r="8" spans="7:9">
      <c r="G8" t="s">
        <v>131</v>
      </c>
    </row>
    <row r="9" spans="7:9">
      <c r="G9" t="s">
        <v>34</v>
      </c>
      <c r="H9" t="s">
        <v>204</v>
      </c>
    </row>
    <row r="10" spans="7:9">
      <c r="G10" t="s">
        <v>35</v>
      </c>
    </row>
    <row r="12" spans="7:9">
      <c r="G12" t="s">
        <v>223</v>
      </c>
    </row>
    <row r="13" spans="7:9">
      <c r="G13" t="s">
        <v>224</v>
      </c>
    </row>
    <row r="14" spans="7:9">
      <c r="G14" t="s">
        <v>234</v>
      </c>
    </row>
    <row r="15" spans="7:9">
      <c r="G15" t="s">
        <v>236</v>
      </c>
    </row>
    <row r="16" spans="7:9">
      <c r="G16" t="s">
        <v>235</v>
      </c>
    </row>
    <row r="18" spans="7:7">
      <c r="G18" t="s">
        <v>132</v>
      </c>
    </row>
    <row r="19" spans="7:7">
      <c r="G19" t="s">
        <v>133</v>
      </c>
    </row>
    <row r="20" spans="7:7">
      <c r="G20" t="s">
        <v>134</v>
      </c>
    </row>
    <row r="21" spans="7:7">
      <c r="G21" t="s">
        <v>135</v>
      </c>
    </row>
    <row r="22" spans="7:7">
      <c r="G22" t="s">
        <v>136</v>
      </c>
    </row>
    <row r="23" spans="7:7">
      <c r="G23" t="s">
        <v>137</v>
      </c>
    </row>
    <row r="25" spans="7:7">
      <c r="G25" t="s">
        <v>138</v>
      </c>
    </row>
    <row r="26" spans="7:7">
      <c r="G26" t="s">
        <v>139</v>
      </c>
    </row>
    <row r="27" spans="7:7">
      <c r="G27" t="s">
        <v>140</v>
      </c>
    </row>
    <row r="28" spans="7:7">
      <c r="G28" t="s">
        <v>141</v>
      </c>
    </row>
    <row r="29" spans="7:7">
      <c r="G29" t="s">
        <v>142</v>
      </c>
    </row>
    <row r="30" spans="7:7">
      <c r="G30" t="s">
        <v>143</v>
      </c>
    </row>
    <row r="32" spans="7:7">
      <c r="G32" t="s">
        <v>144</v>
      </c>
    </row>
    <row r="33" spans="7:7">
      <c r="G33" t="s">
        <v>145</v>
      </c>
    </row>
    <row r="34" spans="7:7">
      <c r="G34" t="s">
        <v>146</v>
      </c>
    </row>
    <row r="35" spans="7:7">
      <c r="G35" t="s">
        <v>147</v>
      </c>
    </row>
    <row r="36" spans="7:7">
      <c r="G36" t="s">
        <v>148</v>
      </c>
    </row>
    <row r="37" spans="7:7">
      <c r="G37" t="s">
        <v>149</v>
      </c>
    </row>
    <row r="38" spans="7:7">
      <c r="G38" t="s">
        <v>150</v>
      </c>
    </row>
    <row r="39" spans="7:7">
      <c r="G39" t="s">
        <v>151</v>
      </c>
    </row>
    <row r="40" spans="7:7">
      <c r="G40" t="s">
        <v>152</v>
      </c>
    </row>
    <row r="41" spans="7:7">
      <c r="G41" t="s">
        <v>153</v>
      </c>
    </row>
    <row r="43" spans="7:7">
      <c r="G43" t="s">
        <v>154</v>
      </c>
    </row>
    <row r="44" spans="7:7">
      <c r="G44" t="s">
        <v>155</v>
      </c>
    </row>
    <row r="45" spans="7:7">
      <c r="G45" t="s">
        <v>156</v>
      </c>
    </row>
    <row r="46" spans="7:7">
      <c r="G46" t="s">
        <v>157</v>
      </c>
    </row>
    <row r="47" spans="7:7">
      <c r="G47" t="s">
        <v>158</v>
      </c>
    </row>
    <row r="48" spans="7:7">
      <c r="G48" t="s">
        <v>159</v>
      </c>
    </row>
    <row r="49" spans="7:8">
      <c r="G49" t="s">
        <v>160</v>
      </c>
    </row>
    <row r="50" spans="7:8">
      <c r="G50" t="s">
        <v>161</v>
      </c>
    </row>
    <row r="51" spans="7:8">
      <c r="G51" t="s">
        <v>162</v>
      </c>
    </row>
    <row r="52" spans="7:8">
      <c r="G52" t="s">
        <v>163</v>
      </c>
    </row>
    <row r="53" spans="7:8">
      <c r="G53" t="s">
        <v>164</v>
      </c>
    </row>
    <row r="54" spans="7:8">
      <c r="G54" t="s">
        <v>165</v>
      </c>
    </row>
    <row r="55" spans="7:8">
      <c r="G55" t="s">
        <v>99</v>
      </c>
    </row>
    <row r="56" spans="7:8">
      <c r="G56" t="s">
        <v>98</v>
      </c>
    </row>
    <row r="57" spans="7:8">
      <c r="G57" t="s">
        <v>166</v>
      </c>
    </row>
    <row r="59" spans="7:8">
      <c r="G59" t="s">
        <v>167</v>
      </c>
    </row>
    <row r="60" spans="7:8">
      <c r="G60" t="s">
        <v>168</v>
      </c>
      <c r="H60" t="s">
        <v>36</v>
      </c>
    </row>
    <row r="61" spans="7:8">
      <c r="G61" t="s">
        <v>169</v>
      </c>
    </row>
    <row r="62" spans="7:8">
      <c r="G62" t="s">
        <v>170</v>
      </c>
    </row>
    <row r="63" spans="7:8">
      <c r="G63" t="s">
        <v>171</v>
      </c>
    </row>
    <row r="64" spans="7:8">
      <c r="G64" t="s">
        <v>33</v>
      </c>
    </row>
    <row r="65" spans="7:7">
      <c r="G65" t="s">
        <v>172</v>
      </c>
    </row>
    <row r="66" spans="7:7">
      <c r="G66" t="s">
        <v>173</v>
      </c>
    </row>
    <row r="67" spans="7:7">
      <c r="G67" t="s">
        <v>174</v>
      </c>
    </row>
    <row r="68" spans="7:7">
      <c r="G68" t="s">
        <v>175</v>
      </c>
    </row>
    <row r="69" spans="7:7">
      <c r="G69" t="s">
        <v>176</v>
      </c>
    </row>
    <row r="70" spans="7:7">
      <c r="G70" t="s">
        <v>177</v>
      </c>
    </row>
    <row r="71" spans="7:7">
      <c r="G71" t="s">
        <v>178</v>
      </c>
    </row>
    <row r="72" spans="7:7">
      <c r="G72" t="s">
        <v>237</v>
      </c>
    </row>
    <row r="73" spans="7:7">
      <c r="G73" t="s">
        <v>179</v>
      </c>
    </row>
    <row r="74" spans="7:7">
      <c r="G74" t="s">
        <v>180</v>
      </c>
    </row>
    <row r="75" spans="7:7">
      <c r="G75" t="s">
        <v>181</v>
      </c>
    </row>
    <row r="76" spans="7:7">
      <c r="G76" t="s">
        <v>182</v>
      </c>
    </row>
    <row r="77" spans="7:7">
      <c r="G77" t="s">
        <v>183</v>
      </c>
    </row>
    <row r="79" spans="7:7">
      <c r="G79" t="s">
        <v>184</v>
      </c>
    </row>
    <row r="80" spans="7:7">
      <c r="G80" t="s">
        <v>238</v>
      </c>
    </row>
    <row r="81" spans="7:7">
      <c r="G81" t="s">
        <v>185</v>
      </c>
    </row>
    <row r="83" spans="7:7">
      <c r="G83" t="s">
        <v>186</v>
      </c>
    </row>
    <row r="84" spans="7:7">
      <c r="G84" t="s">
        <v>187</v>
      </c>
    </row>
    <row r="86" spans="7:7">
      <c r="G86" t="s">
        <v>188</v>
      </c>
    </row>
    <row r="87" spans="7:7">
      <c r="G87" t="s">
        <v>189</v>
      </c>
    </row>
    <row r="89" spans="7:7">
      <c r="G89" t="s">
        <v>190</v>
      </c>
    </row>
    <row r="90" spans="7:7">
      <c r="G90" t="s">
        <v>191</v>
      </c>
    </row>
    <row r="91" spans="7:7">
      <c r="G91" t="s">
        <v>192</v>
      </c>
    </row>
    <row r="92" spans="7:7">
      <c r="G92" t="s">
        <v>193</v>
      </c>
    </row>
    <row r="93" spans="7:7">
      <c r="G93" t="s">
        <v>194</v>
      </c>
    </row>
    <row r="94" spans="7:7">
      <c r="G94" t="s">
        <v>195</v>
      </c>
    </row>
    <row r="95" spans="7:7">
      <c r="G95" t="s">
        <v>196</v>
      </c>
    </row>
    <row r="98" spans="7:7">
      <c r="G98" t="s">
        <v>64</v>
      </c>
    </row>
    <row r="99" spans="7:7">
      <c r="G99" t="s">
        <v>71</v>
      </c>
    </row>
    <row r="101" spans="7:7">
      <c r="G101" t="s">
        <v>95</v>
      </c>
    </row>
    <row r="102" spans="7:7">
      <c r="G102" t="s">
        <v>96</v>
      </c>
    </row>
    <row r="104" spans="7:7">
      <c r="G104" t="s">
        <v>97</v>
      </c>
    </row>
    <row r="106" spans="7:7">
      <c r="G106" t="s">
        <v>101</v>
      </c>
    </row>
    <row r="107" spans="7:7">
      <c r="G107" t="s">
        <v>197</v>
      </c>
    </row>
    <row r="108" spans="7:7">
      <c r="G108" t="s">
        <v>198</v>
      </c>
    </row>
    <row r="109" spans="7:7">
      <c r="G109" t="s">
        <v>199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"/>
  <dimension ref="A1:T11"/>
  <sheetViews>
    <sheetView topLeftCell="G7" workbookViewId="0"/>
  </sheetViews>
  <sheetFormatPr defaultRowHeight="16.5"/>
  <cols>
    <col min="1" max="6" width="8.875" hidden="1" customWidth="1"/>
  </cols>
  <sheetData>
    <row r="1" spans="8:20" hidden="1"/>
    <row r="2" spans="8:20" hidden="1"/>
    <row r="3" spans="8:20" hidden="1"/>
    <row r="4" spans="8:20" hidden="1"/>
    <row r="5" spans="8:20" hidden="1"/>
    <row r="6" spans="8:20" hidden="1"/>
    <row r="7" spans="8:20">
      <c r="H7" t="s">
        <v>42</v>
      </c>
    </row>
    <row r="8" spans="8:20">
      <c r="H8" s="1">
        <v>6</v>
      </c>
      <c r="I8" s="1">
        <v>4</v>
      </c>
      <c r="J8" s="1">
        <v>5</v>
      </c>
      <c r="K8" s="1">
        <v>6</v>
      </c>
      <c r="L8" s="1"/>
      <c r="M8" s="1"/>
      <c r="N8" s="1"/>
      <c r="O8" s="1"/>
      <c r="P8" s="1"/>
      <c r="Q8" s="1"/>
      <c r="R8" s="1"/>
      <c r="S8" s="1"/>
      <c r="T8" s="1"/>
    </row>
    <row r="9" spans="8:20">
      <c r="H9" s="1">
        <v>10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/>
      <c r="O9" s="1"/>
      <c r="P9" s="1"/>
      <c r="Q9" s="1"/>
      <c r="R9" s="1"/>
      <c r="S9" s="1"/>
      <c r="T9" s="1"/>
    </row>
    <row r="10" spans="8:20">
      <c r="H10" s="1">
        <v>16</v>
      </c>
      <c r="I10" s="1">
        <v>9</v>
      </c>
      <c r="J10" s="1">
        <v>10</v>
      </c>
      <c r="K10" s="1">
        <v>11</v>
      </c>
      <c r="L10" s="1">
        <v>12</v>
      </c>
      <c r="M10" s="1">
        <v>13</v>
      </c>
      <c r="N10" s="1">
        <v>14</v>
      </c>
      <c r="O10" s="1">
        <v>15</v>
      </c>
      <c r="P10" s="1">
        <v>16</v>
      </c>
      <c r="Q10" s="1"/>
      <c r="R10" s="1"/>
      <c r="S10" s="1"/>
      <c r="T10" s="1"/>
    </row>
    <row r="11" spans="8:20">
      <c r="H11" s="1">
        <v>24</v>
      </c>
      <c r="I11" s="1">
        <v>13</v>
      </c>
      <c r="J11" s="1">
        <v>14</v>
      </c>
      <c r="K11" s="1">
        <v>15</v>
      </c>
      <c r="L11" s="1">
        <v>16</v>
      </c>
      <c r="M11" s="1">
        <v>17</v>
      </c>
      <c r="N11" s="1">
        <v>18</v>
      </c>
      <c r="O11" s="1">
        <v>19</v>
      </c>
      <c r="P11" s="1">
        <v>20</v>
      </c>
      <c r="Q11" s="1">
        <v>21</v>
      </c>
      <c r="R11" s="1">
        <v>22</v>
      </c>
      <c r="S11" s="1">
        <v>23</v>
      </c>
      <c r="T11" s="1">
        <v>24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topLeftCell="D1" workbookViewId="0"/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12"/>
      <c r="G3" s="113"/>
      <c r="H3" s="114"/>
      <c r="J3" s="9" t="s">
        <v>44</v>
      </c>
      <c r="K3" s="112"/>
      <c r="L3" s="113"/>
      <c r="M3" s="114"/>
      <c r="O3" s="9" t="s">
        <v>44</v>
      </c>
      <c r="P3" s="112"/>
      <c r="Q3" s="113"/>
      <c r="R3" s="114"/>
      <c r="T3" s="9" t="s">
        <v>44</v>
      </c>
      <c r="U3" s="112"/>
      <c r="V3" s="113"/>
      <c r="W3" s="114"/>
      <c r="Y3" s="9" t="s">
        <v>44</v>
      </c>
      <c r="Z3" s="112"/>
      <c r="AA3" s="113"/>
      <c r="AB3" s="114"/>
    </row>
    <row r="4" spans="5:28">
      <c r="E4" s="115">
        <v>24</v>
      </c>
      <c r="F4" s="116"/>
      <c r="G4" s="116"/>
      <c r="H4" s="117"/>
      <c r="J4" s="115">
        <v>24</v>
      </c>
      <c r="K4" s="116"/>
      <c r="L4" s="116"/>
      <c r="M4" s="117"/>
      <c r="O4" s="115">
        <v>24</v>
      </c>
      <c r="P4" s="116"/>
      <c r="Q4" s="116"/>
      <c r="R4" s="117"/>
      <c r="T4" s="115">
        <v>24</v>
      </c>
      <c r="U4" s="116"/>
      <c r="V4" s="116"/>
      <c r="W4" s="117"/>
      <c r="Y4" s="115">
        <v>24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/>
      <c r="F7" s="7">
        <v>1</v>
      </c>
      <c r="G7" s="7">
        <f ca="1">VLOOKUP(INDIRECT(ADDRESS(FLOOR((ROW()-2)/19,1)*19+4,FLOOR((COLUMN()-5)/5,1)*5+5)),歐規腳位!$H$8:$T$11,2,FALSE)</f>
        <v>13</v>
      </c>
      <c r="H7" s="30"/>
      <c r="J7" s="29"/>
      <c r="K7" s="7">
        <v>1</v>
      </c>
      <c r="L7" s="7">
        <f ca="1">VLOOKUP(INDIRECT(ADDRESS(FLOOR((ROW()-2)/19,1)*19+4,FLOOR((COLUMN()-5)/5,1)*5+5)),歐規腳位!$H$8:$T$11,2,FALSE)</f>
        <v>13</v>
      </c>
      <c r="M7" s="30"/>
      <c r="O7" s="29"/>
      <c r="P7" s="7">
        <v>1</v>
      </c>
      <c r="Q7" s="7">
        <f ca="1">VLOOKUP(INDIRECT(ADDRESS(FLOOR((ROW()-2)/19,1)*19+4,FLOOR((COLUMN()-5)/5,1)*5+5)),歐規腳位!$H$8:$T$11,2,FALSE)</f>
        <v>13</v>
      </c>
      <c r="R7" s="30"/>
      <c r="T7" s="29"/>
      <c r="U7" s="7">
        <v>1</v>
      </c>
      <c r="V7" s="7">
        <f ca="1">VLOOKUP(INDIRECT(ADDRESS(FLOOR((ROW()-2)/19,1)*19+4,FLOOR((COLUMN()-5)/5,1)*5+5)),歐規腳位!$H$8:$T$11,2,FALSE)</f>
        <v>13</v>
      </c>
      <c r="W7" s="30"/>
      <c r="Y7" s="29"/>
      <c r="Z7" s="7">
        <v>1</v>
      </c>
      <c r="AA7" s="7">
        <f ca="1">VLOOKUP(INDIRECT(ADDRESS(FLOOR((ROW()-2)/19,1)*19+4,FLOOR((COLUMN()-5)/5,1)*5+5)),歐規腳位!$H$8:$T$11,2,FALSE)</f>
        <v>13</v>
      </c>
      <c r="AB7" s="30"/>
    </row>
    <row r="8" spans="5:28" s="49" customFormat="1">
      <c r="E8" s="29"/>
      <c r="F8" s="7">
        <v>2</v>
      </c>
      <c r="G8" s="7">
        <f ca="1">VLOOKUP(INDIRECT(ADDRESS(FLOOR((ROW()-2)/19,1)*19+4,FLOOR((COLUMN()-5)/5,1)*5+5)),歐規腳位!$H$8:$T$11,3,FALSE)</f>
        <v>14</v>
      </c>
      <c r="H8" s="30"/>
      <c r="J8" s="29"/>
      <c r="K8" s="7">
        <v>2</v>
      </c>
      <c r="L8" s="7">
        <f ca="1">VLOOKUP(INDIRECT(ADDRESS(FLOOR((ROW()-2)/19,1)*19+4,FLOOR((COLUMN()-5)/5,1)*5+5)),歐規腳位!$H$8:$T$11,3,FALSE)</f>
        <v>14</v>
      </c>
      <c r="M8" s="30"/>
      <c r="O8" s="29"/>
      <c r="P8" s="7">
        <v>2</v>
      </c>
      <c r="Q8" s="7">
        <f ca="1">VLOOKUP(INDIRECT(ADDRESS(FLOOR((ROW()-2)/19,1)*19+4,FLOOR((COLUMN()-5)/5,1)*5+5)),歐規腳位!$H$8:$T$11,3,FALSE)</f>
        <v>14</v>
      </c>
      <c r="R8" s="30"/>
      <c r="T8" s="29"/>
      <c r="U8" s="7">
        <v>2</v>
      </c>
      <c r="V8" s="7">
        <f ca="1">VLOOKUP(INDIRECT(ADDRESS(FLOOR((ROW()-2)/19,1)*19+4,FLOOR((COLUMN()-5)/5,1)*5+5)),歐規腳位!$H$8:$T$11,3,FALSE)</f>
        <v>14</v>
      </c>
      <c r="W8" s="30"/>
      <c r="Y8" s="29"/>
      <c r="Z8" s="7">
        <v>2</v>
      </c>
      <c r="AA8" s="7">
        <f ca="1">VLOOKUP(INDIRECT(ADDRESS(FLOOR((ROW()-2)/19,1)*19+4,FLOOR((COLUMN()-5)/5,1)*5+5)),歐規腳位!$H$8:$T$11,3,FALSE)</f>
        <v>14</v>
      </c>
      <c r="AB8" s="30"/>
    </row>
    <row r="9" spans="5:28" s="49" customFormat="1">
      <c r="E9" s="29"/>
      <c r="F9" s="7">
        <v>3</v>
      </c>
      <c r="G9" s="7">
        <f ca="1">VLOOKUP(INDIRECT(ADDRESS(FLOOR((ROW()-2)/19,1)*19+4,FLOOR((COLUMN()-5)/5,1)*5+5)),歐規腳位!$H$8:$T$11,4,FALSE)</f>
        <v>15</v>
      </c>
      <c r="H9" s="30"/>
      <c r="J9" s="29"/>
      <c r="K9" s="7">
        <v>3</v>
      </c>
      <c r="L9" s="7">
        <f ca="1">VLOOKUP(INDIRECT(ADDRESS(FLOOR((ROW()-2)/19,1)*19+4,FLOOR((COLUMN()-5)/5,1)*5+5)),歐規腳位!$H$8:$T$11,4,FALSE)</f>
        <v>15</v>
      </c>
      <c r="M9" s="30"/>
      <c r="O9" s="29"/>
      <c r="P9" s="7">
        <v>3</v>
      </c>
      <c r="Q9" s="7">
        <f ca="1">VLOOKUP(INDIRECT(ADDRESS(FLOOR((ROW()-2)/19,1)*19+4,FLOOR((COLUMN()-5)/5,1)*5+5)),歐規腳位!$H$8:$T$11,4,FALSE)</f>
        <v>15</v>
      </c>
      <c r="R9" s="30"/>
      <c r="T9" s="29"/>
      <c r="U9" s="7">
        <v>3</v>
      </c>
      <c r="V9" s="7">
        <f ca="1">VLOOKUP(INDIRECT(ADDRESS(FLOOR((ROW()-2)/19,1)*19+4,FLOOR((COLUMN()-5)/5,1)*5+5)),歐規腳位!$H$8:$T$11,4,FALSE)</f>
        <v>15</v>
      </c>
      <c r="W9" s="30"/>
      <c r="Y9" s="29"/>
      <c r="Z9" s="7">
        <v>3</v>
      </c>
      <c r="AA9" s="7">
        <f ca="1">VLOOKUP(INDIRECT(ADDRESS(FLOOR((ROW()-2)/19,1)*19+4,FLOOR((COLUMN()-5)/5,1)*5+5)),歐規腳位!$H$8:$T$11,4,FALSE)</f>
        <v>15</v>
      </c>
      <c r="AB9" s="30"/>
    </row>
    <row r="10" spans="5:28" s="49" customFormat="1">
      <c r="E10" s="29"/>
      <c r="F10" s="7">
        <v>4</v>
      </c>
      <c r="G10" s="7">
        <f ca="1">VLOOKUP(INDIRECT(ADDRESS(FLOOR((ROW()-2)/19,1)*19+4,FLOOR((COLUMN()-5)/5,1)*5+5)),歐規腳位!$H$8:$T$11,5,FALSE)</f>
        <v>16</v>
      </c>
      <c r="H10" s="30"/>
      <c r="J10" s="29"/>
      <c r="K10" s="7">
        <v>4</v>
      </c>
      <c r="L10" s="7">
        <f ca="1">VLOOKUP(INDIRECT(ADDRESS(FLOOR((ROW()-2)/19,1)*19+4,FLOOR((COLUMN()-5)/5,1)*5+5)),歐規腳位!$H$8:$T$11,5,FALSE)</f>
        <v>16</v>
      </c>
      <c r="M10" s="30"/>
      <c r="O10" s="29"/>
      <c r="P10" s="7">
        <v>4</v>
      </c>
      <c r="Q10" s="7">
        <f ca="1">VLOOKUP(INDIRECT(ADDRESS(FLOOR((ROW()-2)/19,1)*19+4,FLOOR((COLUMN()-5)/5,1)*5+5)),歐規腳位!$H$8:$T$11,5,FALSE)</f>
        <v>16</v>
      </c>
      <c r="R10" s="30"/>
      <c r="T10" s="29"/>
      <c r="U10" s="7">
        <v>4</v>
      </c>
      <c r="V10" s="7">
        <f ca="1">VLOOKUP(INDIRECT(ADDRESS(FLOOR((ROW()-2)/19,1)*19+4,FLOOR((COLUMN()-5)/5,1)*5+5)),歐規腳位!$H$8:$T$11,5,FALSE)</f>
        <v>16</v>
      </c>
      <c r="W10" s="30"/>
      <c r="Y10" s="29"/>
      <c r="Z10" s="7">
        <v>4</v>
      </c>
      <c r="AA10" s="7">
        <f ca="1">VLOOKUP(INDIRECT(ADDRESS(FLOOR((ROW()-2)/19,1)*19+4,FLOOR((COLUMN()-5)/5,1)*5+5)),歐規腳位!$H$8:$T$11,5,FALSE)</f>
        <v>16</v>
      </c>
      <c r="AB10" s="30"/>
    </row>
    <row r="11" spans="5:28" s="49" customFormat="1">
      <c r="E11" s="29"/>
      <c r="F11" s="7">
        <v>5</v>
      </c>
      <c r="G11" s="7">
        <f ca="1">VLOOKUP(INDIRECT(ADDRESS(FLOOR((ROW()-2)/19,1)*19+4,FLOOR((COLUMN()-5)/5,1)*5+5)),歐規腳位!$H$8:$T$11,6,FALSE)</f>
        <v>17</v>
      </c>
      <c r="H11" s="30"/>
      <c r="J11" s="29"/>
      <c r="K11" s="7">
        <v>5</v>
      </c>
      <c r="L11" s="7">
        <f ca="1">VLOOKUP(INDIRECT(ADDRESS(FLOOR((ROW()-2)/19,1)*19+4,FLOOR((COLUMN()-5)/5,1)*5+5)),歐規腳位!$H$8:$T$11,6,FALSE)</f>
        <v>17</v>
      </c>
      <c r="M11" s="30"/>
      <c r="O11" s="29"/>
      <c r="P11" s="7">
        <v>5</v>
      </c>
      <c r="Q11" s="7">
        <f ca="1">VLOOKUP(INDIRECT(ADDRESS(FLOOR((ROW()-2)/19,1)*19+4,FLOOR((COLUMN()-5)/5,1)*5+5)),歐規腳位!$H$8:$T$11,6,FALSE)</f>
        <v>17</v>
      </c>
      <c r="R11" s="30"/>
      <c r="T11" s="29"/>
      <c r="U11" s="7">
        <v>5</v>
      </c>
      <c r="V11" s="7">
        <f ca="1">VLOOKUP(INDIRECT(ADDRESS(FLOOR((ROW()-2)/19,1)*19+4,FLOOR((COLUMN()-5)/5,1)*5+5)),歐規腳位!$H$8:$T$11,6,FALSE)</f>
        <v>17</v>
      </c>
      <c r="W11" s="30"/>
      <c r="Y11" s="29"/>
      <c r="Z11" s="7">
        <v>5</v>
      </c>
      <c r="AA11" s="7">
        <f ca="1">VLOOKUP(INDIRECT(ADDRESS(FLOOR((ROW()-2)/19,1)*19+4,FLOOR((COLUMN()-5)/5,1)*5+5)),歐規腳位!$H$8:$T$11,6,FALSE)</f>
        <v>17</v>
      </c>
      <c r="AB11" s="30"/>
    </row>
    <row r="12" spans="5:28" s="49" customFormat="1">
      <c r="E12" s="29"/>
      <c r="F12" s="7">
        <v>6</v>
      </c>
      <c r="G12" s="7">
        <f ca="1">VLOOKUP(INDIRECT(ADDRESS(FLOOR((ROW()-2)/19,1)*19+4,FLOOR((COLUMN()-5)/5,1)*5+5)),歐規腳位!$H$8:$T$11,7,FALSE)</f>
        <v>18</v>
      </c>
      <c r="H12" s="30"/>
      <c r="J12" s="29"/>
      <c r="K12" s="7">
        <v>6</v>
      </c>
      <c r="L12" s="7">
        <f ca="1">VLOOKUP(INDIRECT(ADDRESS(FLOOR((ROW()-2)/19,1)*19+4,FLOOR((COLUMN()-5)/5,1)*5+5)),歐規腳位!$H$8:$T$11,7,FALSE)</f>
        <v>18</v>
      </c>
      <c r="M12" s="30"/>
      <c r="O12" s="29"/>
      <c r="P12" s="7">
        <v>6</v>
      </c>
      <c r="Q12" s="7">
        <f ca="1">VLOOKUP(INDIRECT(ADDRESS(FLOOR((ROW()-2)/19,1)*19+4,FLOOR((COLUMN()-5)/5,1)*5+5)),歐規腳位!$H$8:$T$11,7,FALSE)</f>
        <v>18</v>
      </c>
      <c r="R12" s="30"/>
      <c r="T12" s="29"/>
      <c r="U12" s="7">
        <v>6</v>
      </c>
      <c r="V12" s="7">
        <f ca="1">VLOOKUP(INDIRECT(ADDRESS(FLOOR((ROW()-2)/19,1)*19+4,FLOOR((COLUMN()-5)/5,1)*5+5)),歐規腳位!$H$8:$T$11,7,FALSE)</f>
        <v>18</v>
      </c>
      <c r="W12" s="30"/>
      <c r="Y12" s="29"/>
      <c r="Z12" s="7">
        <v>6</v>
      </c>
      <c r="AA12" s="7">
        <f ca="1">VLOOKUP(INDIRECT(ADDRESS(FLOOR((ROW()-2)/19,1)*19+4,FLOOR((COLUMN()-5)/5,1)*5+5)),歐規腳位!$H$8:$T$11,7,FALSE)</f>
        <v>18</v>
      </c>
      <c r="AB12" s="30"/>
    </row>
    <row r="13" spans="5:28" s="49" customFormat="1">
      <c r="E13" s="29"/>
      <c r="F13" s="7">
        <v>7</v>
      </c>
      <c r="G13" s="7">
        <f ca="1">VLOOKUP(INDIRECT(ADDRESS(FLOOR((ROW()-2)/19,1)*19+4,FLOOR((COLUMN()-5)/5,1)*5+5)),歐規腳位!$H$8:$T$11,8,FALSE)</f>
        <v>19</v>
      </c>
      <c r="H13" s="30"/>
      <c r="J13" s="29"/>
      <c r="K13" s="7">
        <v>7</v>
      </c>
      <c r="L13" s="7">
        <f ca="1">VLOOKUP(INDIRECT(ADDRESS(FLOOR((ROW()-2)/19,1)*19+4,FLOOR((COLUMN()-5)/5,1)*5+5)),歐規腳位!$H$8:$T$11,8,FALSE)</f>
        <v>19</v>
      </c>
      <c r="M13" s="30"/>
      <c r="O13" s="29"/>
      <c r="P13" s="7">
        <v>7</v>
      </c>
      <c r="Q13" s="7">
        <f ca="1">VLOOKUP(INDIRECT(ADDRESS(FLOOR((ROW()-2)/19,1)*19+4,FLOOR((COLUMN()-5)/5,1)*5+5)),歐規腳位!$H$8:$T$11,8,FALSE)</f>
        <v>19</v>
      </c>
      <c r="R13" s="30"/>
      <c r="T13" s="29"/>
      <c r="U13" s="7">
        <v>7</v>
      </c>
      <c r="V13" s="7">
        <f ca="1">VLOOKUP(INDIRECT(ADDRESS(FLOOR((ROW()-2)/19,1)*19+4,FLOOR((COLUMN()-5)/5,1)*5+5)),歐規腳位!$H$8:$T$11,8,FALSE)</f>
        <v>19</v>
      </c>
      <c r="W13" s="30"/>
      <c r="Y13" s="29"/>
      <c r="Z13" s="7">
        <v>7</v>
      </c>
      <c r="AA13" s="7">
        <f ca="1">VLOOKUP(INDIRECT(ADDRESS(FLOOR((ROW()-2)/19,1)*19+4,FLOOR((COLUMN()-5)/5,1)*5+5)),歐規腳位!$H$8:$T$11,8,FALSE)</f>
        <v>19</v>
      </c>
      <c r="AB13" s="30"/>
    </row>
    <row r="14" spans="5:28" s="49" customFormat="1">
      <c r="E14" s="29"/>
      <c r="F14" s="7">
        <v>8</v>
      </c>
      <c r="G14" s="7">
        <f ca="1">VLOOKUP(INDIRECT(ADDRESS(FLOOR((ROW()-2)/19,1)*19+4,FLOOR((COLUMN()-5)/5,1)*5+5)),歐規腳位!$H$8:$T$11,9,FALSE)</f>
        <v>20</v>
      </c>
      <c r="H14" s="30"/>
      <c r="J14" s="29"/>
      <c r="K14" s="7">
        <v>8</v>
      </c>
      <c r="L14" s="7">
        <f ca="1">VLOOKUP(INDIRECT(ADDRESS(FLOOR((ROW()-2)/19,1)*19+4,FLOOR((COLUMN()-5)/5,1)*5+5)),歐規腳位!$H$8:$T$11,9,FALSE)</f>
        <v>20</v>
      </c>
      <c r="M14" s="30"/>
      <c r="O14" s="29"/>
      <c r="P14" s="7">
        <v>8</v>
      </c>
      <c r="Q14" s="7">
        <f ca="1">VLOOKUP(INDIRECT(ADDRESS(FLOOR((ROW()-2)/19,1)*19+4,FLOOR((COLUMN()-5)/5,1)*5+5)),歐規腳位!$H$8:$T$11,9,FALSE)</f>
        <v>20</v>
      </c>
      <c r="R14" s="30"/>
      <c r="T14" s="29"/>
      <c r="U14" s="7">
        <v>8</v>
      </c>
      <c r="V14" s="7">
        <f ca="1">VLOOKUP(INDIRECT(ADDRESS(FLOOR((ROW()-2)/19,1)*19+4,FLOOR((COLUMN()-5)/5,1)*5+5)),歐規腳位!$H$8:$T$11,9,FALSE)</f>
        <v>20</v>
      </c>
      <c r="W14" s="30"/>
      <c r="Y14" s="29"/>
      <c r="Z14" s="7">
        <v>8</v>
      </c>
      <c r="AA14" s="7">
        <f ca="1">VLOOKUP(INDIRECT(ADDRESS(FLOOR((ROW()-2)/19,1)*19+4,FLOOR((COLUMN()-5)/5,1)*5+5)),歐規腳位!$H$8:$T$11,9,FALSE)</f>
        <v>20</v>
      </c>
      <c r="AB14" s="30"/>
    </row>
    <row r="15" spans="5:28" s="49" customFormat="1">
      <c r="E15" s="29"/>
      <c r="F15" s="7">
        <v>9</v>
      </c>
      <c r="G15" s="7">
        <f ca="1">VLOOKUP(INDIRECT(ADDRESS(FLOOR((ROW()-2)/19,1)*19+4,FLOOR((COLUMN()-5)/5,1)*5+5)),歐規腳位!$H$8:$T$11,10,FALSE)</f>
        <v>21</v>
      </c>
      <c r="H15" s="51"/>
      <c r="J15" s="50"/>
      <c r="K15" s="7">
        <v>9</v>
      </c>
      <c r="L15" s="7">
        <f ca="1">VLOOKUP(INDIRECT(ADDRESS(FLOOR((ROW()-2)/19,1)*19+4,FLOOR((COLUMN()-5)/5,1)*5+5)),歐規腳位!$H$8:$T$11,10,FALSE)</f>
        <v>21</v>
      </c>
      <c r="M15" s="51"/>
      <c r="O15" s="50"/>
      <c r="P15" s="7">
        <v>9</v>
      </c>
      <c r="Q15" s="7">
        <f ca="1">VLOOKUP(INDIRECT(ADDRESS(FLOOR((ROW()-2)/19,1)*19+4,FLOOR((COLUMN()-5)/5,1)*5+5)),歐規腳位!$H$8:$T$11,10,FALSE)</f>
        <v>21</v>
      </c>
      <c r="R15" s="51"/>
      <c r="T15" s="50"/>
      <c r="U15" s="7">
        <v>9</v>
      </c>
      <c r="V15" s="7">
        <f ca="1">VLOOKUP(INDIRECT(ADDRESS(FLOOR((ROW()-2)/19,1)*19+4,FLOOR((COLUMN()-5)/5,1)*5+5)),歐規腳位!$H$8:$T$11,10,FALSE)</f>
        <v>21</v>
      </c>
      <c r="W15" s="51"/>
      <c r="Y15" s="50"/>
      <c r="Z15" s="7">
        <v>9</v>
      </c>
      <c r="AA15" s="7">
        <f ca="1">VLOOKUP(INDIRECT(ADDRESS(FLOOR((ROW()-2)/19,1)*19+4,FLOOR((COLUMN()-5)/5,1)*5+5)),歐規腳位!$H$8:$T$11,10,FALSE)</f>
        <v>21</v>
      </c>
      <c r="AB15" s="51"/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22</v>
      </c>
      <c r="H16" s="51"/>
      <c r="J16" s="50"/>
      <c r="K16" s="7">
        <v>10</v>
      </c>
      <c r="L16" s="7">
        <f ca="1">VLOOKUP(INDIRECT(ADDRESS(FLOOR((ROW()-2)/19,1)*19+4,FLOOR((COLUMN()-5)/5,1)*5+5)),歐規腳位!$H$8:$T$11,11,FALSE)</f>
        <v>22</v>
      </c>
      <c r="M16" s="51"/>
      <c r="O16" s="50"/>
      <c r="P16" s="7">
        <v>10</v>
      </c>
      <c r="Q16" s="7">
        <f ca="1">VLOOKUP(INDIRECT(ADDRESS(FLOOR((ROW()-2)/19,1)*19+4,FLOOR((COLUMN()-5)/5,1)*5+5)),歐規腳位!$H$8:$T$11,11,FALSE)</f>
        <v>22</v>
      </c>
      <c r="R16" s="51"/>
      <c r="T16" s="50"/>
      <c r="U16" s="7">
        <v>10</v>
      </c>
      <c r="V16" s="7">
        <f ca="1">VLOOKUP(INDIRECT(ADDRESS(FLOOR((ROW()-2)/19,1)*19+4,FLOOR((COLUMN()-5)/5,1)*5+5)),歐規腳位!$H$8:$T$11,11,FALSE)</f>
        <v>22</v>
      </c>
      <c r="W16" s="51"/>
      <c r="Y16" s="50"/>
      <c r="Z16" s="7">
        <v>10</v>
      </c>
      <c r="AA16" s="7">
        <f ca="1">VLOOKUP(INDIRECT(ADDRESS(FLOOR((ROW()-2)/19,1)*19+4,FLOOR((COLUMN()-5)/5,1)*5+5)),歐規腳位!$H$8:$T$11,11,FALSE)</f>
        <v>22</v>
      </c>
      <c r="AB16" s="51"/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23</v>
      </c>
      <c r="H17" s="51"/>
      <c r="J17" s="50"/>
      <c r="K17" s="7">
        <v>11</v>
      </c>
      <c r="L17" s="7">
        <f ca="1">VLOOKUP(INDIRECT(ADDRESS(FLOOR((ROW()-2)/19,1)*19+4,FLOOR((COLUMN()-5)/5,1)*5+5)),歐規腳位!$H$8:$T$11,12,FALSE)</f>
        <v>23</v>
      </c>
      <c r="M17" s="51"/>
      <c r="O17" s="50"/>
      <c r="P17" s="7">
        <v>11</v>
      </c>
      <c r="Q17" s="7">
        <f ca="1">VLOOKUP(INDIRECT(ADDRESS(FLOOR((ROW()-2)/19,1)*19+4,FLOOR((COLUMN()-5)/5,1)*5+5)),歐規腳位!$H$8:$T$11,12,FALSE)</f>
        <v>23</v>
      </c>
      <c r="R17" s="51"/>
      <c r="T17" s="50"/>
      <c r="U17" s="7">
        <v>11</v>
      </c>
      <c r="V17" s="7">
        <f ca="1">VLOOKUP(INDIRECT(ADDRESS(FLOOR((ROW()-2)/19,1)*19+4,FLOOR((COLUMN()-5)/5,1)*5+5)),歐規腳位!$H$8:$T$11,12,FALSE)</f>
        <v>23</v>
      </c>
      <c r="W17" s="51"/>
      <c r="Y17" s="50"/>
      <c r="Z17" s="7">
        <v>11</v>
      </c>
      <c r="AA17" s="7">
        <f ca="1">VLOOKUP(INDIRECT(ADDRESS(FLOOR((ROW()-2)/19,1)*19+4,FLOOR((COLUMN()-5)/5,1)*5+5)),歐規腳位!$H$8:$T$11,12,FALSE)</f>
        <v>23</v>
      </c>
      <c r="AB17" s="51"/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24</v>
      </c>
      <c r="H18" s="53"/>
      <c r="J18" s="52"/>
      <c r="K18" s="8">
        <v>12</v>
      </c>
      <c r="L18" s="8">
        <f ca="1">VLOOKUP(INDIRECT(ADDRESS(FLOOR((ROW()-2)/19,1)*19+4,FLOOR((COLUMN()-5)/5,1)*5+5)),歐規腳位!$H$8:$T$11,13,FALSE)</f>
        <v>24</v>
      </c>
      <c r="M18" s="53"/>
      <c r="O18" s="52"/>
      <c r="P18" s="8">
        <v>12</v>
      </c>
      <c r="Q18" s="8">
        <f ca="1">VLOOKUP(INDIRECT(ADDRESS(FLOOR((ROW()-2)/19,1)*19+4,FLOOR((COLUMN()-5)/5,1)*5+5)),歐規腳位!$H$8:$T$11,13,FALSE)</f>
        <v>24</v>
      </c>
      <c r="R18" s="53"/>
      <c r="T18" s="52"/>
      <c r="U18" s="8">
        <v>12</v>
      </c>
      <c r="V18" s="8">
        <f ca="1">VLOOKUP(INDIRECT(ADDRESS(FLOOR((ROW()-2)/19,1)*19+4,FLOOR((COLUMN()-5)/5,1)*5+5)),歐規腳位!$H$8:$T$11,13,FALSE)</f>
        <v>24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24</v>
      </c>
      <c r="AB18" s="53"/>
    </row>
    <row r="19" spans="5:28" hidden="1">
      <c r="E19" s="119" t="s">
        <v>41</v>
      </c>
      <c r="F19" s="119"/>
      <c r="G19" s="119"/>
      <c r="H19" s="119"/>
      <c r="I19" s="6"/>
      <c r="J19" s="119" t="s">
        <v>41</v>
      </c>
      <c r="K19" s="119"/>
      <c r="L19" s="119"/>
      <c r="M19" s="119"/>
      <c r="N19" s="6"/>
      <c r="O19" s="119" t="s">
        <v>41</v>
      </c>
      <c r="P19" s="119"/>
      <c r="Q19" s="119"/>
      <c r="R19" s="119"/>
      <c r="S19" s="6"/>
      <c r="T19" s="119" t="s">
        <v>41</v>
      </c>
      <c r="U19" s="119"/>
      <c r="V19" s="119"/>
      <c r="W19" s="119"/>
      <c r="X19" s="6"/>
      <c r="Y19" s="119" t="s">
        <v>41</v>
      </c>
      <c r="Z19" s="119"/>
      <c r="AA19" s="119"/>
      <c r="AB19" s="119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12"/>
      <c r="G22" s="113"/>
      <c r="H22" s="114"/>
      <c r="J22" s="9" t="s">
        <v>44</v>
      </c>
      <c r="K22" s="112"/>
      <c r="L22" s="113"/>
      <c r="M22" s="114"/>
      <c r="O22" s="9" t="s">
        <v>44</v>
      </c>
      <c r="P22" s="112"/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/>
      <c r="K26" s="7">
        <v>1</v>
      </c>
      <c r="L26" s="7">
        <f ca="1">VLOOKUP(INDIRECT(ADDRESS(FLOOR((ROW()-2)/19,1)*19+4,FLOOR((COLUMN()-5)/5,1)*5+5)),歐規腳位!$H$8:$T$11,2,FALSE)</f>
        <v>13</v>
      </c>
      <c r="M26" s="30"/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/>
      <c r="F27" s="7">
        <v>2</v>
      </c>
      <c r="G27" s="7">
        <f ca="1">VLOOKUP(INDIRECT(ADDRESS(FLOOR((ROW()-2)/19,1)*19+4,FLOOR((COLUMN()-5)/5,1)*5+5)),歐規腳位!$H$8:$T$11,3,FALSE)</f>
        <v>14</v>
      </c>
      <c r="H27" s="30"/>
      <c r="J27" s="29"/>
      <c r="K27" s="7">
        <v>2</v>
      </c>
      <c r="L27" s="7">
        <f ca="1">VLOOKUP(INDIRECT(ADDRESS(FLOOR((ROW()-2)/19,1)*19+4,FLOOR((COLUMN()-5)/5,1)*5+5)),歐規腳位!$H$8:$T$11,3,FALSE)</f>
        <v>14</v>
      </c>
      <c r="M27" s="30"/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/>
      <c r="F28" s="7">
        <v>3</v>
      </c>
      <c r="G28" s="7">
        <f ca="1">VLOOKUP(INDIRECT(ADDRESS(FLOOR((ROW()-2)/19,1)*19+4,FLOOR((COLUMN()-5)/5,1)*5+5)),歐規腳位!$H$8:$T$11,4,FALSE)</f>
        <v>15</v>
      </c>
      <c r="H28" s="30"/>
      <c r="J28" s="29"/>
      <c r="K28" s="7">
        <v>3</v>
      </c>
      <c r="L28" s="7">
        <f ca="1">VLOOKUP(INDIRECT(ADDRESS(FLOOR((ROW()-2)/19,1)*19+4,FLOOR((COLUMN()-5)/5,1)*5+5)),歐規腳位!$H$8:$T$11,4,FALSE)</f>
        <v>15</v>
      </c>
      <c r="M28" s="30"/>
      <c r="O28" s="29"/>
      <c r="P28" s="7">
        <v>3</v>
      </c>
      <c r="Q28" s="7">
        <f ca="1">VLOOKUP(INDIRECT(ADDRESS(FLOOR((ROW()-2)/19,1)*19+4,FLOOR((COLUMN()-5)/5,1)*5+5)),歐規腳位!$H$8:$T$11,4,FALSE)</f>
        <v>15</v>
      </c>
      <c r="R28" s="30"/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/>
      <c r="F29" s="7">
        <v>4</v>
      </c>
      <c r="G29" s="7">
        <f ca="1">VLOOKUP(INDIRECT(ADDRESS(FLOOR((ROW()-2)/19,1)*19+4,FLOOR((COLUMN()-5)/5,1)*5+5)),歐規腳位!$H$8:$T$11,5,FALSE)</f>
        <v>16</v>
      </c>
      <c r="H29" s="30"/>
      <c r="J29" s="29"/>
      <c r="K29" s="7">
        <v>4</v>
      </c>
      <c r="L29" s="7">
        <f ca="1">VLOOKUP(INDIRECT(ADDRESS(FLOOR((ROW()-2)/19,1)*19+4,FLOOR((COLUMN()-5)/5,1)*5+5)),歐規腳位!$H$8:$T$11,5,FALSE)</f>
        <v>16</v>
      </c>
      <c r="M29" s="30"/>
      <c r="O29" s="29"/>
      <c r="P29" s="7">
        <v>4</v>
      </c>
      <c r="Q29" s="7">
        <f ca="1">VLOOKUP(INDIRECT(ADDRESS(FLOOR((ROW()-2)/19,1)*19+4,FLOOR((COLUMN()-5)/5,1)*5+5)),歐規腳位!$H$8:$T$11,5,FALSE)</f>
        <v>16</v>
      </c>
      <c r="R29" s="30"/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/>
      <c r="F30" s="7">
        <v>5</v>
      </c>
      <c r="G30" s="7">
        <f ca="1">VLOOKUP(INDIRECT(ADDRESS(FLOOR((ROW()-2)/19,1)*19+4,FLOOR((COLUMN()-5)/5,1)*5+5)),歐規腳位!$H$8:$T$11,6,FALSE)</f>
        <v>17</v>
      </c>
      <c r="H30" s="30"/>
      <c r="J30" s="29"/>
      <c r="K30" s="7">
        <v>5</v>
      </c>
      <c r="L30" s="7">
        <f ca="1">VLOOKUP(INDIRECT(ADDRESS(FLOOR((ROW()-2)/19,1)*19+4,FLOOR((COLUMN()-5)/5,1)*5+5)),歐規腳位!$H$8:$T$11,6,FALSE)</f>
        <v>17</v>
      </c>
      <c r="M30" s="30"/>
      <c r="O30" s="29"/>
      <c r="P30" s="7">
        <v>5</v>
      </c>
      <c r="Q30" s="7">
        <f ca="1">VLOOKUP(INDIRECT(ADDRESS(FLOOR((ROW()-2)/19,1)*19+4,FLOOR((COLUMN()-5)/5,1)*5+5)),歐規腳位!$H$8:$T$11,6,FALSE)</f>
        <v>17</v>
      </c>
      <c r="R30" s="30"/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/>
      <c r="F31" s="7">
        <v>6</v>
      </c>
      <c r="G31" s="7">
        <f ca="1">VLOOKUP(INDIRECT(ADDRESS(FLOOR((ROW()-2)/19,1)*19+4,FLOOR((COLUMN()-5)/5,1)*5+5)),歐規腳位!$H$8:$T$11,7,FALSE)</f>
        <v>18</v>
      </c>
      <c r="H31" s="30"/>
      <c r="J31" s="29"/>
      <c r="K31" s="7">
        <v>6</v>
      </c>
      <c r="L31" s="7">
        <f ca="1">VLOOKUP(INDIRECT(ADDRESS(FLOOR((ROW()-2)/19,1)*19+4,FLOOR((COLUMN()-5)/5,1)*5+5)),歐規腳位!$H$8:$T$11,7,FALSE)</f>
        <v>18</v>
      </c>
      <c r="M31" s="30"/>
      <c r="O31" s="29"/>
      <c r="P31" s="7">
        <v>6</v>
      </c>
      <c r="Q31" s="7">
        <f ca="1">VLOOKUP(INDIRECT(ADDRESS(FLOOR((ROW()-2)/19,1)*19+4,FLOOR((COLUMN()-5)/5,1)*5+5)),歐規腳位!$H$8:$T$11,7,FALSE)</f>
        <v>18</v>
      </c>
      <c r="R31" s="30"/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/>
      <c r="F32" s="7">
        <v>7</v>
      </c>
      <c r="G32" s="7">
        <f ca="1">VLOOKUP(INDIRECT(ADDRESS(FLOOR((ROW()-2)/19,1)*19+4,FLOOR((COLUMN()-5)/5,1)*5+5)),歐規腳位!$H$8:$T$11,8,FALSE)</f>
        <v>19</v>
      </c>
      <c r="H32" s="30"/>
      <c r="J32" s="29"/>
      <c r="K32" s="7">
        <v>7</v>
      </c>
      <c r="L32" s="7">
        <f ca="1">VLOOKUP(INDIRECT(ADDRESS(FLOOR((ROW()-2)/19,1)*19+4,FLOOR((COLUMN()-5)/5,1)*5+5)),歐規腳位!$H$8:$T$11,8,FALSE)</f>
        <v>19</v>
      </c>
      <c r="M32" s="30"/>
      <c r="O32" s="29"/>
      <c r="P32" s="7">
        <v>7</v>
      </c>
      <c r="Q32" s="7">
        <f ca="1">VLOOKUP(INDIRECT(ADDRESS(FLOOR((ROW()-2)/19,1)*19+4,FLOOR((COLUMN()-5)/5,1)*5+5)),歐規腳位!$H$8:$T$11,8,FALSE)</f>
        <v>19</v>
      </c>
      <c r="R32" s="30"/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/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/>
      <c r="K33" s="7">
        <v>8</v>
      </c>
      <c r="L33" s="7">
        <f ca="1">VLOOKUP(INDIRECT(ADDRESS(FLOOR((ROW()-2)/19,1)*19+4,FLOOR((COLUMN()-5)/5,1)*5+5)),歐規腳位!$H$8:$T$11,9,FALSE)</f>
        <v>20</v>
      </c>
      <c r="M33" s="30"/>
      <c r="O33" s="29"/>
      <c r="P33" s="7">
        <v>8</v>
      </c>
      <c r="Q33" s="7">
        <f ca="1">VLOOKUP(INDIRECT(ADDRESS(FLOOR((ROW()-2)/19,1)*19+4,FLOOR((COLUMN()-5)/5,1)*5+5)),歐規腳位!$H$8:$T$11,9,FALSE)</f>
        <v>20</v>
      </c>
      <c r="R33" s="30"/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/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/>
      <c r="K34" s="7">
        <v>9</v>
      </c>
      <c r="L34" s="7">
        <f ca="1">VLOOKUP(INDIRECT(ADDRESS(FLOOR((ROW()-2)/19,1)*19+4,FLOOR((COLUMN()-5)/5,1)*5+5)),歐規腳位!$H$8:$T$11,10,FALSE)</f>
        <v>21</v>
      </c>
      <c r="M34" s="51"/>
      <c r="O34" s="50"/>
      <c r="P34" s="7">
        <v>9</v>
      </c>
      <c r="Q34" s="7">
        <f ca="1">VLOOKUP(INDIRECT(ADDRESS(FLOOR((ROW()-2)/19,1)*19+4,FLOOR((COLUMN()-5)/5,1)*5+5)),歐規腳位!$H$8:$T$11,10,FALSE)</f>
        <v>21</v>
      </c>
      <c r="R34" s="51"/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/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/>
      <c r="K35" s="7">
        <v>10</v>
      </c>
      <c r="L35" s="7">
        <f ca="1">VLOOKUP(INDIRECT(ADDRESS(FLOOR((ROW()-2)/19,1)*19+4,FLOOR((COLUMN()-5)/5,1)*5+5)),歐規腳位!$H$8:$T$11,11,FALSE)</f>
        <v>22</v>
      </c>
      <c r="M35" s="51"/>
      <c r="O35" s="50"/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/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/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200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H19"/>
    <mergeCell ref="J19:M19"/>
    <mergeCell ref="O19:R19"/>
    <mergeCell ref="T19:W19"/>
    <mergeCell ref="Y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2613" priority="338">
      <formula>INDIRECT(ADDRESS(FLOOR((ROW()-2)/19,1)*19+4,FLOOR((COLUMN()-5)/5,1)*5+5))=16</formula>
    </cfRule>
  </conditionalFormatting>
  <conditionalFormatting sqref="E12:H18">
    <cfRule type="expression" dxfId="2612" priority="337">
      <formula>INDIRECT(ADDRESS(FLOOR((ROW()-2)/19,1)*19+4,FLOOR((COLUMN()-5)/5,1)*5+5))=10</formula>
    </cfRule>
  </conditionalFormatting>
  <conditionalFormatting sqref="E10:H18">
    <cfRule type="expression" dxfId="2611" priority="336">
      <formula>INDIRECT(ADDRESS(FLOOR((ROW()-2)/19,1)*19+4,FLOOR((COLUMN()-5)/5,1)*5+5))=6</formula>
    </cfRule>
  </conditionalFormatting>
  <conditionalFormatting sqref="F15:G18">
    <cfRule type="expression" dxfId="2610" priority="335">
      <formula>INDIRECT(ADDRESS(FLOOR((ROW()-2)/19,1)*19+4,FLOOR((COLUMN()-5)/5,1)*5+5))=16</formula>
    </cfRule>
  </conditionalFormatting>
  <conditionalFormatting sqref="F12:G18">
    <cfRule type="expression" dxfId="2609" priority="334">
      <formula>INDIRECT(ADDRESS(FLOOR((ROW()-2)/19,1)*19+4,FLOOR((COLUMN()-5)/5,1)*5+5))=10</formula>
    </cfRule>
  </conditionalFormatting>
  <conditionalFormatting sqref="F10:G18">
    <cfRule type="expression" dxfId="2608" priority="333">
      <formula>INDIRECT(ADDRESS(FLOOR((ROW()-2)/19,1)*19+4,FLOOR((COLUMN()-5)/5,1)*5+5))=6</formula>
    </cfRule>
  </conditionalFormatting>
  <conditionalFormatting sqref="J15:M18">
    <cfRule type="expression" dxfId="2607" priority="332">
      <formula>INDIRECT(ADDRESS(FLOOR((ROW()-2)/19,1)*19+4,FLOOR((COLUMN()-5)/5,1)*5+5))=16</formula>
    </cfRule>
  </conditionalFormatting>
  <conditionalFormatting sqref="J12:M18">
    <cfRule type="expression" dxfId="2606" priority="331">
      <formula>INDIRECT(ADDRESS(FLOOR((ROW()-2)/19,1)*19+4,FLOOR((COLUMN()-5)/5,1)*5+5))=10</formula>
    </cfRule>
  </conditionalFormatting>
  <conditionalFormatting sqref="J10:M18">
    <cfRule type="expression" dxfId="2605" priority="330">
      <formula>INDIRECT(ADDRESS(FLOOR((ROW()-2)/19,1)*19+4,FLOOR((COLUMN()-5)/5,1)*5+5))=6</formula>
    </cfRule>
  </conditionalFormatting>
  <conditionalFormatting sqref="K15:L18">
    <cfRule type="expression" dxfId="2604" priority="329">
      <formula>INDIRECT(ADDRESS(FLOOR((ROW()-2)/19,1)*19+4,FLOOR((COLUMN()-5)/5,1)*5+5))=16</formula>
    </cfRule>
  </conditionalFormatting>
  <conditionalFormatting sqref="K12:L18">
    <cfRule type="expression" dxfId="2603" priority="328">
      <formula>INDIRECT(ADDRESS(FLOOR((ROW()-2)/19,1)*19+4,FLOOR((COLUMN()-5)/5,1)*5+5))=10</formula>
    </cfRule>
  </conditionalFormatting>
  <conditionalFormatting sqref="K10:L18">
    <cfRule type="expression" dxfId="2602" priority="327">
      <formula>INDIRECT(ADDRESS(FLOOR((ROW()-2)/19,1)*19+4,FLOOR((COLUMN()-5)/5,1)*5+5))=6</formula>
    </cfRule>
  </conditionalFormatting>
  <conditionalFormatting sqref="O15:R18">
    <cfRule type="expression" dxfId="2601" priority="326">
      <formula>INDIRECT(ADDRESS(FLOOR((ROW()-2)/19,1)*19+4,FLOOR((COLUMN()-5)/5,1)*5+5))=16</formula>
    </cfRule>
  </conditionalFormatting>
  <conditionalFormatting sqref="O12:R18">
    <cfRule type="expression" dxfId="2600" priority="325">
      <formula>INDIRECT(ADDRESS(FLOOR((ROW()-2)/19,1)*19+4,FLOOR((COLUMN()-5)/5,1)*5+5))=10</formula>
    </cfRule>
  </conditionalFormatting>
  <conditionalFormatting sqref="O10:R18">
    <cfRule type="expression" dxfId="2599" priority="324">
      <formula>INDIRECT(ADDRESS(FLOOR((ROW()-2)/19,1)*19+4,FLOOR((COLUMN()-5)/5,1)*5+5))=6</formula>
    </cfRule>
  </conditionalFormatting>
  <conditionalFormatting sqref="P15:Q18">
    <cfRule type="expression" dxfId="2598" priority="323">
      <formula>INDIRECT(ADDRESS(FLOOR((ROW()-2)/19,1)*19+4,FLOOR((COLUMN()-5)/5,1)*5+5))=16</formula>
    </cfRule>
  </conditionalFormatting>
  <conditionalFormatting sqref="P12:Q18">
    <cfRule type="expression" dxfId="2597" priority="322">
      <formula>INDIRECT(ADDRESS(FLOOR((ROW()-2)/19,1)*19+4,FLOOR((COLUMN()-5)/5,1)*5+5))=10</formula>
    </cfRule>
  </conditionalFormatting>
  <conditionalFormatting sqref="P10:Q18">
    <cfRule type="expression" dxfId="2596" priority="321">
      <formula>INDIRECT(ADDRESS(FLOOR((ROW()-2)/19,1)*19+4,FLOOR((COLUMN()-5)/5,1)*5+5))=6</formula>
    </cfRule>
  </conditionalFormatting>
  <conditionalFormatting sqref="T15:W18">
    <cfRule type="expression" dxfId="2595" priority="320">
      <formula>INDIRECT(ADDRESS(FLOOR((ROW()-2)/19,1)*19+4,FLOOR((COLUMN()-5)/5,1)*5+5))=16</formula>
    </cfRule>
  </conditionalFormatting>
  <conditionalFormatting sqref="T12:W18">
    <cfRule type="expression" dxfId="2594" priority="319">
      <formula>INDIRECT(ADDRESS(FLOOR((ROW()-2)/19,1)*19+4,FLOOR((COLUMN()-5)/5,1)*5+5))=10</formula>
    </cfRule>
  </conditionalFormatting>
  <conditionalFormatting sqref="T10:W18">
    <cfRule type="expression" dxfId="2593" priority="318">
      <formula>INDIRECT(ADDRESS(FLOOR((ROW()-2)/19,1)*19+4,FLOOR((COLUMN()-5)/5,1)*5+5))=6</formula>
    </cfRule>
  </conditionalFormatting>
  <conditionalFormatting sqref="U15:V18">
    <cfRule type="expression" dxfId="2592" priority="317">
      <formula>INDIRECT(ADDRESS(FLOOR((ROW()-2)/19,1)*19+4,FLOOR((COLUMN()-5)/5,1)*5+5))=16</formula>
    </cfRule>
  </conditionalFormatting>
  <conditionalFormatting sqref="U12:V18">
    <cfRule type="expression" dxfId="2591" priority="316">
      <formula>INDIRECT(ADDRESS(FLOOR((ROW()-2)/19,1)*19+4,FLOOR((COLUMN()-5)/5,1)*5+5))=10</formula>
    </cfRule>
  </conditionalFormatting>
  <conditionalFormatting sqref="U10:V18">
    <cfRule type="expression" dxfId="2590" priority="315">
      <formula>INDIRECT(ADDRESS(FLOOR((ROW()-2)/19,1)*19+4,FLOOR((COLUMN()-5)/5,1)*5+5))=6</formula>
    </cfRule>
  </conditionalFormatting>
  <conditionalFormatting sqref="Y15:AB18">
    <cfRule type="expression" dxfId="2589" priority="314">
      <formula>INDIRECT(ADDRESS(FLOOR((ROW()-2)/19,1)*19+4,FLOOR((COLUMN()-5)/5,1)*5+5))=16</formula>
    </cfRule>
  </conditionalFormatting>
  <conditionalFormatting sqref="Y12:AB18">
    <cfRule type="expression" dxfId="2588" priority="313">
      <formula>INDIRECT(ADDRESS(FLOOR((ROW()-2)/19,1)*19+4,FLOOR((COLUMN()-5)/5,1)*5+5))=10</formula>
    </cfRule>
  </conditionalFormatting>
  <conditionalFormatting sqref="Y10:AB18">
    <cfRule type="expression" dxfId="2587" priority="312">
      <formula>INDIRECT(ADDRESS(FLOOR((ROW()-2)/19,1)*19+4,FLOOR((COLUMN()-5)/5,1)*5+5))=6</formula>
    </cfRule>
  </conditionalFormatting>
  <conditionalFormatting sqref="Z15:AA18">
    <cfRule type="expression" dxfId="2586" priority="311">
      <formula>INDIRECT(ADDRESS(FLOOR((ROW()-2)/19,1)*19+4,FLOOR((COLUMN()-5)/5,1)*5+5))=16</formula>
    </cfRule>
  </conditionalFormatting>
  <conditionalFormatting sqref="Z12:AA18">
    <cfRule type="expression" dxfId="2585" priority="310">
      <formula>INDIRECT(ADDRESS(FLOOR((ROW()-2)/19,1)*19+4,FLOOR((COLUMN()-5)/5,1)*5+5))=10</formula>
    </cfRule>
  </conditionalFormatting>
  <conditionalFormatting sqref="Z10:AA18">
    <cfRule type="expression" dxfId="2584" priority="309">
      <formula>INDIRECT(ADDRESS(FLOOR((ROW()-2)/19,1)*19+4,FLOOR((COLUMN()-5)/5,1)*5+5))=6</formula>
    </cfRule>
  </conditionalFormatting>
  <conditionalFormatting sqref="E34:H37">
    <cfRule type="expression" dxfId="2583" priority="308">
      <formula>INDIRECT(ADDRESS(FLOOR((ROW()-2)/19,1)*19+4,FLOOR((COLUMN()-5)/5,1)*5+5))=16</formula>
    </cfRule>
  </conditionalFormatting>
  <conditionalFormatting sqref="E31:H37">
    <cfRule type="expression" dxfId="2582" priority="307">
      <formula>INDIRECT(ADDRESS(FLOOR((ROW()-2)/19,1)*19+4,FLOOR((COLUMN()-5)/5,1)*5+5))=10</formula>
    </cfRule>
  </conditionalFormatting>
  <conditionalFormatting sqref="E29:H37">
    <cfRule type="expression" dxfId="2581" priority="306">
      <formula>INDIRECT(ADDRESS(FLOOR((ROW()-2)/19,1)*19+4,FLOOR((COLUMN()-5)/5,1)*5+5))=6</formula>
    </cfRule>
  </conditionalFormatting>
  <conditionalFormatting sqref="F34:G37">
    <cfRule type="expression" dxfId="2580" priority="305">
      <formula>INDIRECT(ADDRESS(FLOOR((ROW()-2)/19,1)*19+4,FLOOR((COLUMN()-5)/5,1)*5+5))=16</formula>
    </cfRule>
  </conditionalFormatting>
  <conditionalFormatting sqref="F31:G37">
    <cfRule type="expression" dxfId="2579" priority="304">
      <formula>INDIRECT(ADDRESS(FLOOR((ROW()-2)/19,1)*19+4,FLOOR((COLUMN()-5)/5,1)*5+5))=10</formula>
    </cfRule>
  </conditionalFormatting>
  <conditionalFormatting sqref="F29:G37">
    <cfRule type="expression" dxfId="2578" priority="303">
      <formula>INDIRECT(ADDRESS(FLOOR((ROW()-2)/19,1)*19+4,FLOOR((COLUMN()-5)/5,1)*5+5))=6</formula>
    </cfRule>
  </conditionalFormatting>
  <conditionalFormatting sqref="J34:K37 M34:M37">
    <cfRule type="expression" dxfId="2577" priority="302">
      <formula>INDIRECT(ADDRESS(FLOOR((ROW()-2)/19,1)*19+4,FLOOR((COLUMN()-5)/5,1)*5+5))=16</formula>
    </cfRule>
  </conditionalFormatting>
  <conditionalFormatting sqref="J31:K37 M31:M37">
    <cfRule type="expression" dxfId="2576" priority="301">
      <formula>INDIRECT(ADDRESS(FLOOR((ROW()-2)/19,1)*19+4,FLOOR((COLUMN()-5)/5,1)*5+5))=10</formula>
    </cfRule>
  </conditionalFormatting>
  <conditionalFormatting sqref="J29:K37 M29:M37">
    <cfRule type="expression" dxfId="2575" priority="300">
      <formula>INDIRECT(ADDRESS(FLOOR((ROW()-2)/19,1)*19+4,FLOOR((COLUMN()-5)/5,1)*5+5))=6</formula>
    </cfRule>
  </conditionalFormatting>
  <conditionalFormatting sqref="K34:K37">
    <cfRule type="expression" dxfId="2574" priority="299">
      <formula>INDIRECT(ADDRESS(FLOOR((ROW()-2)/19,1)*19+4,FLOOR((COLUMN()-5)/5,1)*5+5))=16</formula>
    </cfRule>
  </conditionalFormatting>
  <conditionalFormatting sqref="K31:K37">
    <cfRule type="expression" dxfId="2573" priority="298">
      <formula>INDIRECT(ADDRESS(FLOOR((ROW()-2)/19,1)*19+4,FLOOR((COLUMN()-5)/5,1)*5+5))=10</formula>
    </cfRule>
  </conditionalFormatting>
  <conditionalFormatting sqref="K29:K37">
    <cfRule type="expression" dxfId="2572" priority="297">
      <formula>INDIRECT(ADDRESS(FLOOR((ROW()-2)/19,1)*19+4,FLOOR((COLUMN()-5)/5,1)*5+5))=6</formula>
    </cfRule>
  </conditionalFormatting>
  <conditionalFormatting sqref="O34:P37 R34:R37">
    <cfRule type="expression" dxfId="2571" priority="296">
      <formula>INDIRECT(ADDRESS(FLOOR((ROW()-2)/19,1)*19+4,FLOOR((COLUMN()-5)/5,1)*5+5))=16</formula>
    </cfRule>
  </conditionalFormatting>
  <conditionalFormatting sqref="O31:P37 R31:R37">
    <cfRule type="expression" dxfId="2570" priority="295">
      <formula>INDIRECT(ADDRESS(FLOOR((ROW()-2)/19,1)*19+4,FLOOR((COLUMN()-5)/5,1)*5+5))=10</formula>
    </cfRule>
  </conditionalFormatting>
  <conditionalFormatting sqref="O29:P37 R29:R37">
    <cfRule type="expression" dxfId="2569" priority="294">
      <formula>INDIRECT(ADDRESS(FLOOR((ROW()-2)/19,1)*19+4,FLOOR((COLUMN()-5)/5,1)*5+5))=6</formula>
    </cfRule>
  </conditionalFormatting>
  <conditionalFormatting sqref="P34:P37">
    <cfRule type="expression" dxfId="2568" priority="293">
      <formula>INDIRECT(ADDRESS(FLOOR((ROW()-2)/19,1)*19+4,FLOOR((COLUMN()-5)/5,1)*5+5))=16</formula>
    </cfRule>
  </conditionalFormatting>
  <conditionalFormatting sqref="P31:P37">
    <cfRule type="expression" dxfId="2567" priority="292">
      <formula>INDIRECT(ADDRESS(FLOOR((ROW()-2)/19,1)*19+4,FLOOR((COLUMN()-5)/5,1)*5+5))=10</formula>
    </cfRule>
  </conditionalFormatting>
  <conditionalFormatting sqref="P29:P37">
    <cfRule type="expression" dxfId="2566" priority="291">
      <formula>INDIRECT(ADDRESS(FLOOR((ROW()-2)/19,1)*19+4,FLOOR((COLUMN()-5)/5,1)*5+5))=6</formula>
    </cfRule>
  </conditionalFormatting>
  <conditionalFormatting sqref="T34:U37 W34:W37">
    <cfRule type="expression" dxfId="2565" priority="290">
      <formula>INDIRECT(ADDRESS(FLOOR((ROW()-2)/19,1)*19+4,FLOOR((COLUMN()-5)/5,1)*5+5))=16</formula>
    </cfRule>
  </conditionalFormatting>
  <conditionalFormatting sqref="T31:U37 W31:W37">
    <cfRule type="expression" dxfId="2564" priority="289">
      <formula>INDIRECT(ADDRESS(FLOOR((ROW()-2)/19,1)*19+4,FLOOR((COLUMN()-5)/5,1)*5+5))=10</formula>
    </cfRule>
  </conditionalFormatting>
  <conditionalFormatting sqref="T29:U37 W29:W37">
    <cfRule type="expression" dxfId="2563" priority="288">
      <formula>INDIRECT(ADDRESS(FLOOR((ROW()-2)/19,1)*19+4,FLOOR((COLUMN()-5)/5,1)*5+5))=6</formula>
    </cfRule>
  </conditionalFormatting>
  <conditionalFormatting sqref="U34:U37">
    <cfRule type="expression" dxfId="2562" priority="287">
      <formula>INDIRECT(ADDRESS(FLOOR((ROW()-2)/19,1)*19+4,FLOOR((COLUMN()-5)/5,1)*5+5))=16</formula>
    </cfRule>
  </conditionalFormatting>
  <conditionalFormatting sqref="U31:U37">
    <cfRule type="expression" dxfId="2561" priority="286">
      <formula>INDIRECT(ADDRESS(FLOOR((ROW()-2)/19,1)*19+4,FLOOR((COLUMN()-5)/5,1)*5+5))=10</formula>
    </cfRule>
  </conditionalFormatting>
  <conditionalFormatting sqref="U29:U37">
    <cfRule type="expression" dxfId="2560" priority="285">
      <formula>INDIRECT(ADDRESS(FLOOR((ROW()-2)/19,1)*19+4,FLOOR((COLUMN()-5)/5,1)*5+5))=6</formula>
    </cfRule>
  </conditionalFormatting>
  <conditionalFormatting sqref="Y34:Z37 AB34:AB37">
    <cfRule type="expression" dxfId="2559" priority="284">
      <formula>INDIRECT(ADDRESS(FLOOR((ROW()-2)/19,1)*19+4,FLOOR((COLUMN()-5)/5,1)*5+5))=16</formula>
    </cfRule>
  </conditionalFormatting>
  <conditionalFormatting sqref="Y31:Z37 AB31:AB37">
    <cfRule type="expression" dxfId="2558" priority="283">
      <formula>INDIRECT(ADDRESS(FLOOR((ROW()-2)/19,1)*19+4,FLOOR((COLUMN()-5)/5,1)*5+5))=10</formula>
    </cfRule>
  </conditionalFormatting>
  <conditionalFormatting sqref="Y29:Z37 AB29:AB37">
    <cfRule type="expression" dxfId="2557" priority="282">
      <formula>INDIRECT(ADDRESS(FLOOR((ROW()-2)/19,1)*19+4,FLOOR((COLUMN()-5)/5,1)*5+5))=6</formula>
    </cfRule>
  </conditionalFormatting>
  <conditionalFormatting sqref="Z34:Z37">
    <cfRule type="expression" dxfId="2556" priority="281">
      <formula>INDIRECT(ADDRESS(FLOOR((ROW()-2)/19,1)*19+4,FLOOR((COLUMN()-5)/5,1)*5+5))=16</formula>
    </cfRule>
  </conditionalFormatting>
  <conditionalFormatting sqref="Z31:Z37">
    <cfRule type="expression" dxfId="2555" priority="280">
      <formula>INDIRECT(ADDRESS(FLOOR((ROW()-2)/19,1)*19+4,FLOOR((COLUMN()-5)/5,1)*5+5))=10</formula>
    </cfRule>
  </conditionalFormatting>
  <conditionalFormatting sqref="Z29:Z37">
    <cfRule type="expression" dxfId="2554" priority="279">
      <formula>INDIRECT(ADDRESS(FLOOR((ROW()-2)/19,1)*19+4,FLOOR((COLUMN()-5)/5,1)*5+5))=6</formula>
    </cfRule>
  </conditionalFormatting>
  <conditionalFormatting sqref="L34:L37">
    <cfRule type="expression" dxfId="2553" priority="278">
      <formula>INDIRECT(ADDRESS(FLOOR((ROW()-2)/19,1)*19+4,FLOOR((COLUMN()-5)/5,1)*5+5))=16</formula>
    </cfRule>
  </conditionalFormatting>
  <conditionalFormatting sqref="L31:L37">
    <cfRule type="expression" dxfId="2552" priority="277">
      <formula>INDIRECT(ADDRESS(FLOOR((ROW()-2)/19,1)*19+4,FLOOR((COLUMN()-5)/5,1)*5+5))=10</formula>
    </cfRule>
  </conditionalFormatting>
  <conditionalFormatting sqref="L29:L37">
    <cfRule type="expression" dxfId="2551" priority="276">
      <formula>INDIRECT(ADDRESS(FLOOR((ROW()-2)/19,1)*19+4,FLOOR((COLUMN()-5)/5,1)*5+5))=6</formula>
    </cfRule>
  </conditionalFormatting>
  <conditionalFormatting sqref="L34:L37">
    <cfRule type="expression" dxfId="2550" priority="275">
      <formula>INDIRECT(ADDRESS(FLOOR((ROW()-2)/19,1)*19+4,FLOOR((COLUMN()-5)/5,1)*5+5))=16</formula>
    </cfRule>
  </conditionalFormatting>
  <conditionalFormatting sqref="L31:L37">
    <cfRule type="expression" dxfId="2549" priority="274">
      <formula>INDIRECT(ADDRESS(FLOOR((ROW()-2)/19,1)*19+4,FLOOR((COLUMN()-5)/5,1)*5+5))=10</formula>
    </cfRule>
  </conditionalFormatting>
  <conditionalFormatting sqref="L29:L37">
    <cfRule type="expression" dxfId="2548" priority="273">
      <formula>INDIRECT(ADDRESS(FLOOR((ROW()-2)/19,1)*19+4,FLOOR((COLUMN()-5)/5,1)*5+5))=6</formula>
    </cfRule>
  </conditionalFormatting>
  <conditionalFormatting sqref="Q34:Q37">
    <cfRule type="expression" dxfId="2547" priority="272">
      <formula>INDIRECT(ADDRESS(FLOOR((ROW()-2)/19,1)*19+4,FLOOR((COLUMN()-5)/5,1)*5+5))=16</formula>
    </cfRule>
  </conditionalFormatting>
  <conditionalFormatting sqref="Q31:Q37">
    <cfRule type="expression" dxfId="2546" priority="271">
      <formula>INDIRECT(ADDRESS(FLOOR((ROW()-2)/19,1)*19+4,FLOOR((COLUMN()-5)/5,1)*5+5))=10</formula>
    </cfRule>
  </conditionalFormatting>
  <conditionalFormatting sqref="Q29:Q37">
    <cfRule type="expression" dxfId="2545" priority="270">
      <formula>INDIRECT(ADDRESS(FLOOR((ROW()-2)/19,1)*19+4,FLOOR((COLUMN()-5)/5,1)*5+5))=6</formula>
    </cfRule>
  </conditionalFormatting>
  <conditionalFormatting sqref="Q34:Q37">
    <cfRule type="expression" dxfId="2544" priority="269">
      <formula>INDIRECT(ADDRESS(FLOOR((ROW()-2)/19,1)*19+4,FLOOR((COLUMN()-5)/5,1)*5+5))=16</formula>
    </cfRule>
  </conditionalFormatting>
  <conditionalFormatting sqref="Q31:Q37">
    <cfRule type="expression" dxfId="2543" priority="268">
      <formula>INDIRECT(ADDRESS(FLOOR((ROW()-2)/19,1)*19+4,FLOOR((COLUMN()-5)/5,1)*5+5))=10</formula>
    </cfRule>
  </conditionalFormatting>
  <conditionalFormatting sqref="Q29:Q37">
    <cfRule type="expression" dxfId="2542" priority="267">
      <formula>INDIRECT(ADDRESS(FLOOR((ROW()-2)/19,1)*19+4,FLOOR((COLUMN()-5)/5,1)*5+5))=6</formula>
    </cfRule>
  </conditionalFormatting>
  <conditionalFormatting sqref="V34:V37">
    <cfRule type="expression" dxfId="2541" priority="266">
      <formula>INDIRECT(ADDRESS(FLOOR((ROW()-2)/19,1)*19+4,FLOOR((COLUMN()-5)/5,1)*5+5))=16</formula>
    </cfRule>
  </conditionalFormatting>
  <conditionalFormatting sqref="V31:V37">
    <cfRule type="expression" dxfId="2540" priority="265">
      <formula>INDIRECT(ADDRESS(FLOOR((ROW()-2)/19,1)*19+4,FLOOR((COLUMN()-5)/5,1)*5+5))=10</formula>
    </cfRule>
  </conditionalFormatting>
  <conditionalFormatting sqref="V29:V37">
    <cfRule type="expression" dxfId="2539" priority="264">
      <formula>INDIRECT(ADDRESS(FLOOR((ROW()-2)/19,1)*19+4,FLOOR((COLUMN()-5)/5,1)*5+5))=6</formula>
    </cfRule>
  </conditionalFormatting>
  <conditionalFormatting sqref="V34:V37">
    <cfRule type="expression" dxfId="2538" priority="263">
      <formula>INDIRECT(ADDRESS(FLOOR((ROW()-2)/19,1)*19+4,FLOOR((COLUMN()-5)/5,1)*5+5))=16</formula>
    </cfRule>
  </conditionalFormatting>
  <conditionalFormatting sqref="V31:V37">
    <cfRule type="expression" dxfId="2537" priority="262">
      <formula>INDIRECT(ADDRESS(FLOOR((ROW()-2)/19,1)*19+4,FLOOR((COLUMN()-5)/5,1)*5+5))=10</formula>
    </cfRule>
  </conditionalFormatting>
  <conditionalFormatting sqref="V29:V37">
    <cfRule type="expression" dxfId="2536" priority="261">
      <formula>INDIRECT(ADDRESS(FLOOR((ROW()-2)/19,1)*19+4,FLOOR((COLUMN()-5)/5,1)*5+5))=6</formula>
    </cfRule>
  </conditionalFormatting>
  <conditionalFormatting sqref="AA34:AA37">
    <cfRule type="expression" dxfId="2535" priority="260">
      <formula>INDIRECT(ADDRESS(FLOOR((ROW()-2)/19,1)*19+4,FLOOR((COLUMN()-5)/5,1)*5+5))=16</formula>
    </cfRule>
  </conditionalFormatting>
  <conditionalFormatting sqref="AA31:AA37">
    <cfRule type="expression" dxfId="2534" priority="259">
      <formula>INDIRECT(ADDRESS(FLOOR((ROW()-2)/19,1)*19+4,FLOOR((COLUMN()-5)/5,1)*5+5))=10</formula>
    </cfRule>
  </conditionalFormatting>
  <conditionalFormatting sqref="AA29:AA37">
    <cfRule type="expression" dxfId="2533" priority="258">
      <formula>INDIRECT(ADDRESS(FLOOR((ROW()-2)/19,1)*19+4,FLOOR((COLUMN()-5)/5,1)*5+5))=6</formula>
    </cfRule>
  </conditionalFormatting>
  <conditionalFormatting sqref="AA34:AA37">
    <cfRule type="expression" dxfId="2532" priority="257">
      <formula>INDIRECT(ADDRESS(FLOOR((ROW()-2)/19,1)*19+4,FLOOR((COLUMN()-5)/5,1)*5+5))=16</formula>
    </cfRule>
  </conditionalFormatting>
  <conditionalFormatting sqref="AA31:AA37">
    <cfRule type="expression" dxfId="2531" priority="256">
      <formula>INDIRECT(ADDRESS(FLOOR((ROW()-2)/19,1)*19+4,FLOOR((COLUMN()-5)/5,1)*5+5))=10</formula>
    </cfRule>
  </conditionalFormatting>
  <conditionalFormatting sqref="AA29:AA37">
    <cfRule type="expression" dxfId="2530" priority="255">
      <formula>INDIRECT(ADDRESS(FLOOR((ROW()-2)/19,1)*19+4,FLOOR((COLUMN()-5)/5,1)*5+5))=6</formula>
    </cfRule>
  </conditionalFormatting>
  <conditionalFormatting sqref="E1:H76 J1:M76 O1:R76 T1:W76 Y1:AB76 Y116:AB1048576 T116:W1048576 O116:R1048576 J116:M1048576 E116:H1048576">
    <cfRule type="expression" dxfId="2529" priority="218" stopIfTrue="1">
      <formula>INDIRECT(ADDRESS(FLOOR((ROW()-2)/19,1)*19+4,FLOOR((COLUMN()-5)/5,1)*5+5))=""</formula>
    </cfRule>
  </conditionalFormatting>
  <conditionalFormatting sqref="E53:H56">
    <cfRule type="expression" dxfId="2528" priority="253">
      <formula>INDIRECT(ADDRESS(FLOOR((ROW()-2)/19,1)*19+4,FLOOR((COLUMN()-5)/5,1)*5+5))=16</formula>
    </cfRule>
  </conditionalFormatting>
  <conditionalFormatting sqref="E50:H56">
    <cfRule type="expression" dxfId="2527" priority="252">
      <formula>INDIRECT(ADDRESS(FLOOR((ROW()-2)/19,1)*19+4,FLOOR((COLUMN()-5)/5,1)*5+5))=10</formula>
    </cfRule>
  </conditionalFormatting>
  <conditionalFormatting sqref="E48:H56">
    <cfRule type="expression" dxfId="2526" priority="251">
      <formula>INDIRECT(ADDRESS(FLOOR((ROW()-2)/19,1)*19+4,FLOOR((COLUMN()-5)/5,1)*5+5))=6</formula>
    </cfRule>
  </conditionalFormatting>
  <conditionalFormatting sqref="F53:G56">
    <cfRule type="expression" dxfId="2525" priority="250">
      <formula>INDIRECT(ADDRESS(FLOOR((ROW()-2)/19,1)*19+4,FLOOR((COLUMN()-5)/5,1)*5+5))=16</formula>
    </cfRule>
  </conditionalFormatting>
  <conditionalFormatting sqref="F50:G56">
    <cfRule type="expression" dxfId="2524" priority="249">
      <formula>INDIRECT(ADDRESS(FLOOR((ROW()-2)/19,1)*19+4,FLOOR((COLUMN()-5)/5,1)*5+5))=10</formula>
    </cfRule>
  </conditionalFormatting>
  <conditionalFormatting sqref="F48:G56">
    <cfRule type="expression" dxfId="2523" priority="248">
      <formula>INDIRECT(ADDRESS(FLOOR((ROW()-2)/19,1)*19+4,FLOOR((COLUMN()-5)/5,1)*5+5))=6</formula>
    </cfRule>
  </conditionalFormatting>
  <conditionalFormatting sqref="J53:M56">
    <cfRule type="expression" dxfId="2522" priority="247">
      <formula>INDIRECT(ADDRESS(FLOOR((ROW()-2)/19,1)*19+4,FLOOR((COLUMN()-5)/5,1)*5+5))=16</formula>
    </cfRule>
  </conditionalFormatting>
  <conditionalFormatting sqref="J50:M56">
    <cfRule type="expression" dxfId="2521" priority="246">
      <formula>INDIRECT(ADDRESS(FLOOR((ROW()-2)/19,1)*19+4,FLOOR((COLUMN()-5)/5,1)*5+5))=10</formula>
    </cfRule>
  </conditionalFormatting>
  <conditionalFormatting sqref="J48:M56">
    <cfRule type="expression" dxfId="2520" priority="245">
      <formula>INDIRECT(ADDRESS(FLOOR((ROW()-2)/19,1)*19+4,FLOOR((COLUMN()-5)/5,1)*5+5))=6</formula>
    </cfRule>
  </conditionalFormatting>
  <conditionalFormatting sqref="K53:L56">
    <cfRule type="expression" dxfId="2519" priority="244">
      <formula>INDIRECT(ADDRESS(FLOOR((ROW()-2)/19,1)*19+4,FLOOR((COLUMN()-5)/5,1)*5+5))=16</formula>
    </cfRule>
  </conditionalFormatting>
  <conditionalFormatting sqref="K50:L56">
    <cfRule type="expression" dxfId="2518" priority="243">
      <formula>INDIRECT(ADDRESS(FLOOR((ROW()-2)/19,1)*19+4,FLOOR((COLUMN()-5)/5,1)*5+5))=10</formula>
    </cfRule>
  </conditionalFormatting>
  <conditionalFormatting sqref="K48:L56">
    <cfRule type="expression" dxfId="2517" priority="242">
      <formula>INDIRECT(ADDRESS(FLOOR((ROW()-2)/19,1)*19+4,FLOOR((COLUMN()-5)/5,1)*5+5))=6</formula>
    </cfRule>
  </conditionalFormatting>
  <conditionalFormatting sqref="O53:R56">
    <cfRule type="expression" dxfId="2516" priority="241">
      <formula>INDIRECT(ADDRESS(FLOOR((ROW()-2)/19,1)*19+4,FLOOR((COLUMN()-5)/5,1)*5+5))=16</formula>
    </cfRule>
  </conditionalFormatting>
  <conditionalFormatting sqref="O50:R56">
    <cfRule type="expression" dxfId="2515" priority="240">
      <formula>INDIRECT(ADDRESS(FLOOR((ROW()-2)/19,1)*19+4,FLOOR((COLUMN()-5)/5,1)*5+5))=10</formula>
    </cfRule>
  </conditionalFormatting>
  <conditionalFormatting sqref="O48:R56">
    <cfRule type="expression" dxfId="2514" priority="239">
      <formula>INDIRECT(ADDRESS(FLOOR((ROW()-2)/19,1)*19+4,FLOOR((COLUMN()-5)/5,1)*5+5))=6</formula>
    </cfRule>
  </conditionalFormatting>
  <conditionalFormatting sqref="P53:Q56">
    <cfRule type="expression" dxfId="2513" priority="238">
      <formula>INDIRECT(ADDRESS(FLOOR((ROW()-2)/19,1)*19+4,FLOOR((COLUMN()-5)/5,1)*5+5))=16</formula>
    </cfRule>
  </conditionalFormatting>
  <conditionalFormatting sqref="P50:Q56">
    <cfRule type="expression" dxfId="2512" priority="237">
      <formula>INDIRECT(ADDRESS(FLOOR((ROW()-2)/19,1)*19+4,FLOOR((COLUMN()-5)/5,1)*5+5))=10</formula>
    </cfRule>
  </conditionalFormatting>
  <conditionalFormatting sqref="P48:Q56">
    <cfRule type="expression" dxfId="2511" priority="236">
      <formula>INDIRECT(ADDRESS(FLOOR((ROW()-2)/19,1)*19+4,FLOOR((COLUMN()-5)/5,1)*5+5))=6</formula>
    </cfRule>
  </conditionalFormatting>
  <conditionalFormatting sqref="T53:W56">
    <cfRule type="expression" dxfId="2510" priority="235">
      <formula>INDIRECT(ADDRESS(FLOOR((ROW()-2)/19,1)*19+4,FLOOR((COLUMN()-5)/5,1)*5+5))=16</formula>
    </cfRule>
  </conditionalFormatting>
  <conditionalFormatting sqref="T50:W56">
    <cfRule type="expression" dxfId="2509" priority="234">
      <formula>INDIRECT(ADDRESS(FLOOR((ROW()-2)/19,1)*19+4,FLOOR((COLUMN()-5)/5,1)*5+5))=10</formula>
    </cfRule>
  </conditionalFormatting>
  <conditionalFormatting sqref="T48:W56">
    <cfRule type="expression" dxfId="2508" priority="233">
      <formula>INDIRECT(ADDRESS(FLOOR((ROW()-2)/19,1)*19+4,FLOOR((COLUMN()-5)/5,1)*5+5))=6</formula>
    </cfRule>
  </conditionalFormatting>
  <conditionalFormatting sqref="U53:V56">
    <cfRule type="expression" dxfId="2507" priority="232">
      <formula>INDIRECT(ADDRESS(FLOOR((ROW()-2)/19,1)*19+4,FLOOR((COLUMN()-5)/5,1)*5+5))=16</formula>
    </cfRule>
  </conditionalFormatting>
  <conditionalFormatting sqref="U50:V56">
    <cfRule type="expression" dxfId="2506" priority="231">
      <formula>INDIRECT(ADDRESS(FLOOR((ROW()-2)/19,1)*19+4,FLOOR((COLUMN()-5)/5,1)*5+5))=10</formula>
    </cfRule>
  </conditionalFormatting>
  <conditionalFormatting sqref="U48:V56">
    <cfRule type="expression" dxfId="2505" priority="230">
      <formula>INDIRECT(ADDRESS(FLOOR((ROW()-2)/19,1)*19+4,FLOOR((COLUMN()-5)/5,1)*5+5))=6</formula>
    </cfRule>
  </conditionalFormatting>
  <conditionalFormatting sqref="Y53:AB56">
    <cfRule type="expression" dxfId="2504" priority="229">
      <formula>INDIRECT(ADDRESS(FLOOR((ROW()-2)/19,1)*19+4,FLOOR((COLUMN()-5)/5,1)*5+5))=16</formula>
    </cfRule>
  </conditionalFormatting>
  <conditionalFormatting sqref="Y50:AB56">
    <cfRule type="expression" dxfId="2503" priority="228">
      <formula>INDIRECT(ADDRESS(FLOOR((ROW()-2)/19,1)*19+4,FLOOR((COLUMN()-5)/5,1)*5+5))=10</formula>
    </cfRule>
  </conditionalFormatting>
  <conditionalFormatting sqref="Y48:AB56">
    <cfRule type="expression" dxfId="2502" priority="227">
      <formula>INDIRECT(ADDRESS(FLOOR((ROW()-2)/19,1)*19+4,FLOOR((COLUMN()-5)/5,1)*5+5))=6</formula>
    </cfRule>
  </conditionalFormatting>
  <conditionalFormatting sqref="Z53:AA56">
    <cfRule type="expression" dxfId="2501" priority="226">
      <formula>INDIRECT(ADDRESS(FLOOR((ROW()-2)/19,1)*19+4,FLOOR((COLUMN()-5)/5,1)*5+5))=16</formula>
    </cfRule>
  </conditionalFormatting>
  <conditionalFormatting sqref="Z50:AA56">
    <cfRule type="expression" dxfId="2500" priority="225">
      <formula>INDIRECT(ADDRESS(FLOOR((ROW()-2)/19,1)*19+4,FLOOR((COLUMN()-5)/5,1)*5+5))=10</formula>
    </cfRule>
  </conditionalFormatting>
  <conditionalFormatting sqref="Z48:AA56">
    <cfRule type="expression" dxfId="2499" priority="224">
      <formula>INDIRECT(ADDRESS(FLOOR((ROW()-2)/19,1)*19+4,FLOOR((COLUMN()-5)/5,1)*5+5))=6</formula>
    </cfRule>
  </conditionalFormatting>
  <conditionalFormatting sqref="E72:H75">
    <cfRule type="expression" dxfId="2498" priority="254">
      <formula>INDIRECT(ADDRESS(FLOOR((ROW()-2)/19,1)*19+4,FLOOR((COLUMN()-5)/5,1)*5+5))=16</formula>
    </cfRule>
  </conditionalFormatting>
  <conditionalFormatting sqref="E69:H75">
    <cfRule type="expression" dxfId="2497" priority="223">
      <formula>INDIRECT(ADDRESS(FLOOR((ROW()-2)/19,1)*19+4,FLOOR((COLUMN()-5)/5,1)*5+5))=10</formula>
    </cfRule>
  </conditionalFormatting>
  <conditionalFormatting sqref="E67:H75">
    <cfRule type="expression" dxfId="2496" priority="222">
      <formula>INDIRECT(ADDRESS(FLOOR((ROW()-2)/19,1)*19+4,FLOOR((COLUMN()-5)/5,1)*5+5))=6</formula>
    </cfRule>
  </conditionalFormatting>
  <conditionalFormatting sqref="F72:G75">
    <cfRule type="expression" dxfId="2495" priority="221">
      <formula>INDIRECT(ADDRESS(FLOOR((ROW()-2)/19,1)*19+4,FLOOR((COLUMN()-5)/5,1)*5+5))=16</formula>
    </cfRule>
  </conditionalFormatting>
  <conditionalFormatting sqref="F69:G75">
    <cfRule type="expression" dxfId="2494" priority="220">
      <formula>INDIRECT(ADDRESS(FLOOR((ROW()-2)/19,1)*19+4,FLOOR((COLUMN()-5)/5,1)*5+5))=10</formula>
    </cfRule>
  </conditionalFormatting>
  <conditionalFormatting sqref="F67:G75">
    <cfRule type="expression" dxfId="2493" priority="219">
      <formula>INDIRECT(ADDRESS(FLOOR((ROW()-2)/19,1)*19+4,FLOOR((COLUMN()-5)/5,1)*5+5))=6</formula>
    </cfRule>
  </conditionalFormatting>
  <conditionalFormatting sqref="J72:K75 M72:M75">
    <cfRule type="expression" dxfId="2492" priority="217">
      <formula>INDIRECT(ADDRESS(FLOOR((ROW()-2)/19,1)*19+4,FLOOR((COLUMN()-5)/5,1)*5+5))=16</formula>
    </cfRule>
  </conditionalFormatting>
  <conditionalFormatting sqref="J69:K75 M69:M75">
    <cfRule type="expression" dxfId="2491" priority="216">
      <formula>INDIRECT(ADDRESS(FLOOR((ROW()-2)/19,1)*19+4,FLOOR((COLUMN()-5)/5,1)*5+5))=10</formula>
    </cfRule>
  </conditionalFormatting>
  <conditionalFormatting sqref="J67:K75 M67:M75">
    <cfRule type="expression" dxfId="2490" priority="215">
      <formula>INDIRECT(ADDRESS(FLOOR((ROW()-2)/19,1)*19+4,FLOOR((COLUMN()-5)/5,1)*5+5))=6</formula>
    </cfRule>
  </conditionalFormatting>
  <conditionalFormatting sqref="K72:K75">
    <cfRule type="expression" dxfId="2489" priority="214">
      <formula>INDIRECT(ADDRESS(FLOOR((ROW()-2)/19,1)*19+4,FLOOR((COLUMN()-5)/5,1)*5+5))=16</formula>
    </cfRule>
  </conditionalFormatting>
  <conditionalFormatting sqref="K69:K75">
    <cfRule type="expression" dxfId="2488" priority="213">
      <formula>INDIRECT(ADDRESS(FLOOR((ROW()-2)/19,1)*19+4,FLOOR((COLUMN()-5)/5,1)*5+5))=10</formula>
    </cfRule>
  </conditionalFormatting>
  <conditionalFormatting sqref="K67:K75">
    <cfRule type="expression" dxfId="2487" priority="212">
      <formula>INDIRECT(ADDRESS(FLOOR((ROW()-2)/19,1)*19+4,FLOOR((COLUMN()-5)/5,1)*5+5))=6</formula>
    </cfRule>
  </conditionalFormatting>
  <conditionalFormatting sqref="O72:P75 R72:R75">
    <cfRule type="expression" dxfId="2486" priority="211">
      <formula>INDIRECT(ADDRESS(FLOOR((ROW()-2)/19,1)*19+4,FLOOR((COLUMN()-5)/5,1)*5+5))=16</formula>
    </cfRule>
  </conditionalFormatting>
  <conditionalFormatting sqref="O69:P75 R69:R75">
    <cfRule type="expression" dxfId="2485" priority="210">
      <formula>INDIRECT(ADDRESS(FLOOR((ROW()-2)/19,1)*19+4,FLOOR((COLUMN()-5)/5,1)*5+5))=10</formula>
    </cfRule>
  </conditionalFormatting>
  <conditionalFormatting sqref="O67:P75 R67:R75">
    <cfRule type="expression" dxfId="2484" priority="209">
      <formula>INDIRECT(ADDRESS(FLOOR((ROW()-2)/19,1)*19+4,FLOOR((COLUMN()-5)/5,1)*5+5))=6</formula>
    </cfRule>
  </conditionalFormatting>
  <conditionalFormatting sqref="P72:P75">
    <cfRule type="expression" dxfId="2483" priority="208">
      <formula>INDIRECT(ADDRESS(FLOOR((ROW()-2)/19,1)*19+4,FLOOR((COLUMN()-5)/5,1)*5+5))=16</formula>
    </cfRule>
  </conditionalFormatting>
  <conditionalFormatting sqref="P69:P75">
    <cfRule type="expression" dxfId="2482" priority="207">
      <formula>INDIRECT(ADDRESS(FLOOR((ROW()-2)/19,1)*19+4,FLOOR((COLUMN()-5)/5,1)*5+5))=10</formula>
    </cfRule>
  </conditionalFormatting>
  <conditionalFormatting sqref="P67:P75">
    <cfRule type="expression" dxfId="2481" priority="206">
      <formula>INDIRECT(ADDRESS(FLOOR((ROW()-2)/19,1)*19+4,FLOOR((COLUMN()-5)/5,1)*5+5))=6</formula>
    </cfRule>
  </conditionalFormatting>
  <conditionalFormatting sqref="T72:U75 W72:W75">
    <cfRule type="expression" dxfId="2480" priority="205">
      <formula>INDIRECT(ADDRESS(FLOOR((ROW()-2)/19,1)*19+4,FLOOR((COLUMN()-5)/5,1)*5+5))=16</formula>
    </cfRule>
  </conditionalFormatting>
  <conditionalFormatting sqref="T69:U75 W69:W75">
    <cfRule type="expression" dxfId="2479" priority="204">
      <formula>INDIRECT(ADDRESS(FLOOR((ROW()-2)/19,1)*19+4,FLOOR((COLUMN()-5)/5,1)*5+5))=10</formula>
    </cfRule>
  </conditionalFormatting>
  <conditionalFormatting sqref="T67:U75 W67:W75">
    <cfRule type="expression" dxfId="2478" priority="203">
      <formula>INDIRECT(ADDRESS(FLOOR((ROW()-2)/19,1)*19+4,FLOOR((COLUMN()-5)/5,1)*5+5))=6</formula>
    </cfRule>
  </conditionalFormatting>
  <conditionalFormatting sqref="U72:U75">
    <cfRule type="expression" dxfId="2477" priority="202">
      <formula>INDIRECT(ADDRESS(FLOOR((ROW()-2)/19,1)*19+4,FLOOR((COLUMN()-5)/5,1)*5+5))=16</formula>
    </cfRule>
  </conditionalFormatting>
  <conditionalFormatting sqref="U69:U75">
    <cfRule type="expression" dxfId="2476" priority="201">
      <formula>INDIRECT(ADDRESS(FLOOR((ROW()-2)/19,1)*19+4,FLOOR((COLUMN()-5)/5,1)*5+5))=10</formula>
    </cfRule>
  </conditionalFormatting>
  <conditionalFormatting sqref="U67:U75">
    <cfRule type="expression" dxfId="2475" priority="200">
      <formula>INDIRECT(ADDRESS(FLOOR((ROW()-2)/19,1)*19+4,FLOOR((COLUMN()-5)/5,1)*5+5))=6</formula>
    </cfRule>
  </conditionalFormatting>
  <conditionalFormatting sqref="Y72:Z75 AB72:AB75">
    <cfRule type="expression" dxfId="2474" priority="199">
      <formula>INDIRECT(ADDRESS(FLOOR((ROW()-2)/19,1)*19+4,FLOOR((COLUMN()-5)/5,1)*5+5))=16</formula>
    </cfRule>
  </conditionalFormatting>
  <conditionalFormatting sqref="Y69:Z75 AB69:AB75">
    <cfRule type="expression" dxfId="2473" priority="198">
      <formula>INDIRECT(ADDRESS(FLOOR((ROW()-2)/19,1)*19+4,FLOOR((COLUMN()-5)/5,1)*5+5))=10</formula>
    </cfRule>
  </conditionalFormatting>
  <conditionalFormatting sqref="Y67:Z75 AB67:AB75">
    <cfRule type="expression" dxfId="2472" priority="197">
      <formula>INDIRECT(ADDRESS(FLOOR((ROW()-2)/19,1)*19+4,FLOOR((COLUMN()-5)/5,1)*5+5))=6</formula>
    </cfRule>
  </conditionalFormatting>
  <conditionalFormatting sqref="Z72:Z75">
    <cfRule type="expression" dxfId="2471" priority="196">
      <formula>INDIRECT(ADDRESS(FLOOR((ROW()-2)/19,1)*19+4,FLOOR((COLUMN()-5)/5,1)*5+5))=16</formula>
    </cfRule>
  </conditionalFormatting>
  <conditionalFormatting sqref="Z69:Z75">
    <cfRule type="expression" dxfId="2470" priority="195">
      <formula>INDIRECT(ADDRESS(FLOOR((ROW()-2)/19,1)*19+4,FLOOR((COLUMN()-5)/5,1)*5+5))=10</formula>
    </cfRule>
  </conditionalFormatting>
  <conditionalFormatting sqref="Z67:Z75">
    <cfRule type="expression" dxfId="2469" priority="194">
      <formula>INDIRECT(ADDRESS(FLOOR((ROW()-2)/19,1)*19+4,FLOOR((COLUMN()-5)/5,1)*5+5))=6</formula>
    </cfRule>
  </conditionalFormatting>
  <conditionalFormatting sqref="L72:L75">
    <cfRule type="expression" dxfId="2468" priority="193">
      <formula>INDIRECT(ADDRESS(FLOOR((ROW()-2)/19,1)*19+4,FLOOR((COLUMN()-5)/5,1)*5+5))=16</formula>
    </cfRule>
  </conditionalFormatting>
  <conditionalFormatting sqref="L69:L75">
    <cfRule type="expression" dxfId="2467" priority="192">
      <formula>INDIRECT(ADDRESS(FLOOR((ROW()-2)/19,1)*19+4,FLOOR((COLUMN()-5)/5,1)*5+5))=10</formula>
    </cfRule>
  </conditionalFormatting>
  <conditionalFormatting sqref="L67:L75">
    <cfRule type="expression" dxfId="2466" priority="191">
      <formula>INDIRECT(ADDRESS(FLOOR((ROW()-2)/19,1)*19+4,FLOOR((COLUMN()-5)/5,1)*5+5))=6</formula>
    </cfRule>
  </conditionalFormatting>
  <conditionalFormatting sqref="L72:L75">
    <cfRule type="expression" dxfId="2465" priority="190">
      <formula>INDIRECT(ADDRESS(FLOOR((ROW()-2)/19,1)*19+4,FLOOR((COLUMN()-5)/5,1)*5+5))=16</formula>
    </cfRule>
  </conditionalFormatting>
  <conditionalFormatting sqref="L69:L75">
    <cfRule type="expression" dxfId="2464" priority="189">
      <formula>INDIRECT(ADDRESS(FLOOR((ROW()-2)/19,1)*19+4,FLOOR((COLUMN()-5)/5,1)*5+5))=10</formula>
    </cfRule>
  </conditionalFormatting>
  <conditionalFormatting sqref="L67:L75">
    <cfRule type="expression" dxfId="2463" priority="188">
      <formula>INDIRECT(ADDRESS(FLOOR((ROW()-2)/19,1)*19+4,FLOOR((COLUMN()-5)/5,1)*5+5))=6</formula>
    </cfRule>
  </conditionalFormatting>
  <conditionalFormatting sqref="Q72:Q75">
    <cfRule type="expression" dxfId="2462" priority="187">
      <formula>INDIRECT(ADDRESS(FLOOR((ROW()-2)/19,1)*19+4,FLOOR((COLUMN()-5)/5,1)*5+5))=16</formula>
    </cfRule>
  </conditionalFormatting>
  <conditionalFormatting sqref="Q69:Q75">
    <cfRule type="expression" dxfId="2461" priority="186">
      <formula>INDIRECT(ADDRESS(FLOOR((ROW()-2)/19,1)*19+4,FLOOR((COLUMN()-5)/5,1)*5+5))=10</formula>
    </cfRule>
  </conditionalFormatting>
  <conditionalFormatting sqref="Q67:Q75">
    <cfRule type="expression" dxfId="2460" priority="185">
      <formula>INDIRECT(ADDRESS(FLOOR((ROW()-2)/19,1)*19+4,FLOOR((COLUMN()-5)/5,1)*5+5))=6</formula>
    </cfRule>
  </conditionalFormatting>
  <conditionalFormatting sqref="Q72:Q75">
    <cfRule type="expression" dxfId="2459" priority="184">
      <formula>INDIRECT(ADDRESS(FLOOR((ROW()-2)/19,1)*19+4,FLOOR((COLUMN()-5)/5,1)*5+5))=16</formula>
    </cfRule>
  </conditionalFormatting>
  <conditionalFormatting sqref="Q69:Q75">
    <cfRule type="expression" dxfId="2458" priority="183">
      <formula>INDIRECT(ADDRESS(FLOOR((ROW()-2)/19,1)*19+4,FLOOR((COLUMN()-5)/5,1)*5+5))=10</formula>
    </cfRule>
  </conditionalFormatting>
  <conditionalFormatting sqref="Q67:Q75">
    <cfRule type="expression" dxfId="2457" priority="182">
      <formula>INDIRECT(ADDRESS(FLOOR((ROW()-2)/19,1)*19+4,FLOOR((COLUMN()-5)/5,1)*5+5))=6</formula>
    </cfRule>
  </conditionalFormatting>
  <conditionalFormatting sqref="V72:V75">
    <cfRule type="expression" dxfId="2456" priority="181">
      <formula>INDIRECT(ADDRESS(FLOOR((ROW()-2)/19,1)*19+4,FLOOR((COLUMN()-5)/5,1)*5+5))=16</formula>
    </cfRule>
  </conditionalFormatting>
  <conditionalFormatting sqref="V69:V75">
    <cfRule type="expression" dxfId="2455" priority="180">
      <formula>INDIRECT(ADDRESS(FLOOR((ROW()-2)/19,1)*19+4,FLOOR((COLUMN()-5)/5,1)*5+5))=10</formula>
    </cfRule>
  </conditionalFormatting>
  <conditionalFormatting sqref="V67:V75">
    <cfRule type="expression" dxfId="2454" priority="179">
      <formula>INDIRECT(ADDRESS(FLOOR((ROW()-2)/19,1)*19+4,FLOOR((COLUMN()-5)/5,1)*5+5))=6</formula>
    </cfRule>
  </conditionalFormatting>
  <conditionalFormatting sqref="V72:V75">
    <cfRule type="expression" dxfId="2453" priority="178">
      <formula>INDIRECT(ADDRESS(FLOOR((ROW()-2)/19,1)*19+4,FLOOR((COLUMN()-5)/5,1)*5+5))=16</formula>
    </cfRule>
  </conditionalFormatting>
  <conditionalFormatting sqref="V69:V75">
    <cfRule type="expression" dxfId="2452" priority="177">
      <formula>INDIRECT(ADDRESS(FLOOR((ROW()-2)/19,1)*19+4,FLOOR((COLUMN()-5)/5,1)*5+5))=10</formula>
    </cfRule>
  </conditionalFormatting>
  <conditionalFormatting sqref="V67:V75">
    <cfRule type="expression" dxfId="2451" priority="176">
      <formula>INDIRECT(ADDRESS(FLOOR((ROW()-2)/19,1)*19+4,FLOOR((COLUMN()-5)/5,1)*5+5))=6</formula>
    </cfRule>
  </conditionalFormatting>
  <conditionalFormatting sqref="AA72:AA75">
    <cfRule type="expression" dxfId="2450" priority="175">
      <formula>INDIRECT(ADDRESS(FLOOR((ROW()-2)/19,1)*19+4,FLOOR((COLUMN()-5)/5,1)*5+5))=16</formula>
    </cfRule>
  </conditionalFormatting>
  <conditionalFormatting sqref="AA69:AA75">
    <cfRule type="expression" dxfId="2449" priority="174">
      <formula>INDIRECT(ADDRESS(FLOOR((ROW()-2)/19,1)*19+4,FLOOR((COLUMN()-5)/5,1)*5+5))=10</formula>
    </cfRule>
  </conditionalFormatting>
  <conditionalFormatting sqref="AA67:AA75">
    <cfRule type="expression" dxfId="2448" priority="173">
      <formula>INDIRECT(ADDRESS(FLOOR((ROW()-2)/19,1)*19+4,FLOOR((COLUMN()-5)/5,1)*5+5))=6</formula>
    </cfRule>
  </conditionalFormatting>
  <conditionalFormatting sqref="AA72:AA75">
    <cfRule type="expression" dxfId="2447" priority="172">
      <formula>INDIRECT(ADDRESS(FLOOR((ROW()-2)/19,1)*19+4,FLOOR((COLUMN()-5)/5,1)*5+5))=16</formula>
    </cfRule>
  </conditionalFormatting>
  <conditionalFormatting sqref="AA69:AA75">
    <cfRule type="expression" dxfId="2446" priority="171">
      <formula>INDIRECT(ADDRESS(FLOOR((ROW()-2)/19,1)*19+4,FLOOR((COLUMN()-5)/5,1)*5+5))=10</formula>
    </cfRule>
  </conditionalFormatting>
  <conditionalFormatting sqref="AA67:AA75">
    <cfRule type="expression" dxfId="2445" priority="170">
      <formula>INDIRECT(ADDRESS(FLOOR((ROW()-2)/19,1)*19+4,FLOOR((COLUMN()-5)/5,1)*5+5))=6</formula>
    </cfRule>
  </conditionalFormatting>
  <conditionalFormatting sqref="E91:H94">
    <cfRule type="expression" dxfId="2444" priority="169">
      <formula>INDIRECT(ADDRESS(FLOOR((ROW()-2)/19,1)*19+4,FLOOR((COLUMN()-5)/5,1)*5+5))=16</formula>
    </cfRule>
  </conditionalFormatting>
  <conditionalFormatting sqref="E88:H94">
    <cfRule type="expression" dxfId="2443" priority="168">
      <formula>INDIRECT(ADDRESS(FLOOR((ROW()-2)/19,1)*19+4,FLOOR((COLUMN()-5)/5,1)*5+5))=10</formula>
    </cfRule>
  </conditionalFormatting>
  <conditionalFormatting sqref="E86:H94">
    <cfRule type="expression" dxfId="2442" priority="167">
      <formula>INDIRECT(ADDRESS(FLOOR((ROW()-2)/19,1)*19+4,FLOOR((COLUMN()-5)/5,1)*5+5))=6</formula>
    </cfRule>
  </conditionalFormatting>
  <conditionalFormatting sqref="F91:G94">
    <cfRule type="expression" dxfId="2441" priority="166">
      <formula>INDIRECT(ADDRESS(FLOOR((ROW()-2)/19,1)*19+4,FLOOR((COLUMN()-5)/5,1)*5+5))=16</formula>
    </cfRule>
  </conditionalFormatting>
  <conditionalFormatting sqref="F88:G94">
    <cfRule type="expression" dxfId="2440" priority="165">
      <formula>INDIRECT(ADDRESS(FLOOR((ROW()-2)/19,1)*19+4,FLOOR((COLUMN()-5)/5,1)*5+5))=10</formula>
    </cfRule>
  </conditionalFormatting>
  <conditionalFormatting sqref="F86:G94">
    <cfRule type="expression" dxfId="2439" priority="164">
      <formula>INDIRECT(ADDRESS(FLOOR((ROW()-2)/19,1)*19+4,FLOOR((COLUMN()-5)/5,1)*5+5))=6</formula>
    </cfRule>
  </conditionalFormatting>
  <conditionalFormatting sqref="J91:M94">
    <cfRule type="expression" dxfId="2438" priority="163">
      <formula>INDIRECT(ADDRESS(FLOOR((ROW()-2)/19,1)*19+4,FLOOR((COLUMN()-5)/5,1)*5+5))=16</formula>
    </cfRule>
  </conditionalFormatting>
  <conditionalFormatting sqref="J88:M94">
    <cfRule type="expression" dxfId="2437" priority="162">
      <formula>INDIRECT(ADDRESS(FLOOR((ROW()-2)/19,1)*19+4,FLOOR((COLUMN()-5)/5,1)*5+5))=10</formula>
    </cfRule>
  </conditionalFormatting>
  <conditionalFormatting sqref="J86:M94">
    <cfRule type="expression" dxfId="2436" priority="161">
      <formula>INDIRECT(ADDRESS(FLOOR((ROW()-2)/19,1)*19+4,FLOOR((COLUMN()-5)/5,1)*5+5))=6</formula>
    </cfRule>
  </conditionalFormatting>
  <conditionalFormatting sqref="K91:L94">
    <cfRule type="expression" dxfId="2435" priority="160">
      <formula>INDIRECT(ADDRESS(FLOOR((ROW()-2)/19,1)*19+4,FLOOR((COLUMN()-5)/5,1)*5+5))=16</formula>
    </cfRule>
  </conditionalFormatting>
  <conditionalFormatting sqref="K88:L94">
    <cfRule type="expression" dxfId="2434" priority="159">
      <formula>INDIRECT(ADDRESS(FLOOR((ROW()-2)/19,1)*19+4,FLOOR((COLUMN()-5)/5,1)*5+5))=10</formula>
    </cfRule>
  </conditionalFormatting>
  <conditionalFormatting sqref="K86:L94">
    <cfRule type="expression" dxfId="2433" priority="158">
      <formula>INDIRECT(ADDRESS(FLOOR((ROW()-2)/19,1)*19+4,FLOOR((COLUMN()-5)/5,1)*5+5))=6</formula>
    </cfRule>
  </conditionalFormatting>
  <conditionalFormatting sqref="O91:R94">
    <cfRule type="expression" dxfId="2432" priority="157">
      <formula>INDIRECT(ADDRESS(FLOOR((ROW()-2)/19,1)*19+4,FLOOR((COLUMN()-5)/5,1)*5+5))=16</formula>
    </cfRule>
  </conditionalFormatting>
  <conditionalFormatting sqref="O88:R94">
    <cfRule type="expression" dxfId="2431" priority="156">
      <formula>INDIRECT(ADDRESS(FLOOR((ROW()-2)/19,1)*19+4,FLOOR((COLUMN()-5)/5,1)*5+5))=10</formula>
    </cfRule>
  </conditionalFormatting>
  <conditionalFormatting sqref="O86:R94">
    <cfRule type="expression" dxfId="2430" priority="155">
      <formula>INDIRECT(ADDRESS(FLOOR((ROW()-2)/19,1)*19+4,FLOOR((COLUMN()-5)/5,1)*5+5))=6</formula>
    </cfRule>
  </conditionalFormatting>
  <conditionalFormatting sqref="P91:Q94">
    <cfRule type="expression" dxfId="2429" priority="154">
      <formula>INDIRECT(ADDRESS(FLOOR((ROW()-2)/19,1)*19+4,FLOOR((COLUMN()-5)/5,1)*5+5))=16</formula>
    </cfRule>
  </conditionalFormatting>
  <conditionalFormatting sqref="P88:Q94">
    <cfRule type="expression" dxfId="2428" priority="153">
      <formula>INDIRECT(ADDRESS(FLOOR((ROW()-2)/19,1)*19+4,FLOOR((COLUMN()-5)/5,1)*5+5))=10</formula>
    </cfRule>
  </conditionalFormatting>
  <conditionalFormatting sqref="P86:Q94">
    <cfRule type="expression" dxfId="2427" priority="152">
      <formula>INDIRECT(ADDRESS(FLOOR((ROW()-2)/19,1)*19+4,FLOOR((COLUMN()-5)/5,1)*5+5))=6</formula>
    </cfRule>
  </conditionalFormatting>
  <conditionalFormatting sqref="T91:W94">
    <cfRule type="expression" dxfId="2426" priority="151">
      <formula>INDIRECT(ADDRESS(FLOOR((ROW()-2)/19,1)*19+4,FLOOR((COLUMN()-5)/5,1)*5+5))=16</formula>
    </cfRule>
  </conditionalFormatting>
  <conditionalFormatting sqref="T88:W94">
    <cfRule type="expression" dxfId="2425" priority="150">
      <formula>INDIRECT(ADDRESS(FLOOR((ROW()-2)/19,1)*19+4,FLOOR((COLUMN()-5)/5,1)*5+5))=10</formula>
    </cfRule>
  </conditionalFormatting>
  <conditionalFormatting sqref="T86:W94">
    <cfRule type="expression" dxfId="2424" priority="149">
      <formula>INDIRECT(ADDRESS(FLOOR((ROW()-2)/19,1)*19+4,FLOOR((COLUMN()-5)/5,1)*5+5))=6</formula>
    </cfRule>
  </conditionalFormatting>
  <conditionalFormatting sqref="U91:V94">
    <cfRule type="expression" dxfId="2423" priority="148">
      <formula>INDIRECT(ADDRESS(FLOOR((ROW()-2)/19,1)*19+4,FLOOR((COLUMN()-5)/5,1)*5+5))=16</formula>
    </cfRule>
  </conditionalFormatting>
  <conditionalFormatting sqref="U88:V94">
    <cfRule type="expression" dxfId="2422" priority="147">
      <formula>INDIRECT(ADDRESS(FLOOR((ROW()-2)/19,1)*19+4,FLOOR((COLUMN()-5)/5,1)*5+5))=10</formula>
    </cfRule>
  </conditionalFormatting>
  <conditionalFormatting sqref="U86:V94">
    <cfRule type="expression" dxfId="2421" priority="146">
      <formula>INDIRECT(ADDRESS(FLOOR((ROW()-2)/19,1)*19+4,FLOOR((COLUMN()-5)/5,1)*5+5))=6</formula>
    </cfRule>
  </conditionalFormatting>
  <conditionalFormatting sqref="Y91:AB94">
    <cfRule type="expression" dxfId="2420" priority="145">
      <formula>INDIRECT(ADDRESS(FLOOR((ROW()-2)/19,1)*19+4,FLOOR((COLUMN()-5)/5,1)*5+5))=16</formula>
    </cfRule>
  </conditionalFormatting>
  <conditionalFormatting sqref="Y88:AB94">
    <cfRule type="expression" dxfId="2419" priority="144">
      <formula>INDIRECT(ADDRESS(FLOOR((ROW()-2)/19,1)*19+4,FLOOR((COLUMN()-5)/5,1)*5+5))=10</formula>
    </cfRule>
  </conditionalFormatting>
  <conditionalFormatting sqref="Y86:AB94">
    <cfRule type="expression" dxfId="2418" priority="143">
      <formula>INDIRECT(ADDRESS(FLOOR((ROW()-2)/19,1)*19+4,FLOOR((COLUMN()-5)/5,1)*5+5))=6</formula>
    </cfRule>
  </conditionalFormatting>
  <conditionalFormatting sqref="Z91:AA94">
    <cfRule type="expression" dxfId="2417" priority="142">
      <formula>INDIRECT(ADDRESS(FLOOR((ROW()-2)/19,1)*19+4,FLOOR((COLUMN()-5)/5,1)*5+5))=16</formula>
    </cfRule>
  </conditionalFormatting>
  <conditionalFormatting sqref="Z88:AA94">
    <cfRule type="expression" dxfId="2416" priority="141">
      <formula>INDIRECT(ADDRESS(FLOOR((ROW()-2)/19,1)*19+4,FLOOR((COLUMN()-5)/5,1)*5+5))=10</formula>
    </cfRule>
  </conditionalFormatting>
  <conditionalFormatting sqref="Z86:AA94">
    <cfRule type="expression" dxfId="2415" priority="140">
      <formula>INDIRECT(ADDRESS(FLOOR((ROW()-2)/19,1)*19+4,FLOOR((COLUMN()-5)/5,1)*5+5))=6</formula>
    </cfRule>
  </conditionalFormatting>
  <conditionalFormatting sqref="E110:H113">
    <cfRule type="expression" dxfId="2414" priority="139">
      <formula>INDIRECT(ADDRESS(FLOOR((ROW()-2)/19,1)*19+4,FLOOR((COLUMN()-5)/5,1)*5+5))=16</formula>
    </cfRule>
  </conditionalFormatting>
  <conditionalFormatting sqref="E107:H113">
    <cfRule type="expression" dxfId="2413" priority="138">
      <formula>INDIRECT(ADDRESS(FLOOR((ROW()-2)/19,1)*19+4,FLOOR((COLUMN()-5)/5,1)*5+5))=10</formula>
    </cfRule>
  </conditionalFormatting>
  <conditionalFormatting sqref="E105:H113">
    <cfRule type="expression" dxfId="2412" priority="137">
      <formula>INDIRECT(ADDRESS(FLOOR((ROW()-2)/19,1)*19+4,FLOOR((COLUMN()-5)/5,1)*5+5))=6</formula>
    </cfRule>
  </conditionalFormatting>
  <conditionalFormatting sqref="F110:G113">
    <cfRule type="expression" dxfId="2411" priority="136">
      <formula>INDIRECT(ADDRESS(FLOOR((ROW()-2)/19,1)*19+4,FLOOR((COLUMN()-5)/5,1)*5+5))=16</formula>
    </cfRule>
  </conditionalFormatting>
  <conditionalFormatting sqref="F107:G113">
    <cfRule type="expression" dxfId="2410" priority="135">
      <formula>INDIRECT(ADDRESS(FLOOR((ROW()-2)/19,1)*19+4,FLOOR((COLUMN()-5)/5,1)*5+5))=10</formula>
    </cfRule>
  </conditionalFormatting>
  <conditionalFormatting sqref="F105:G113">
    <cfRule type="expression" dxfId="2409" priority="134">
      <formula>INDIRECT(ADDRESS(FLOOR((ROW()-2)/19,1)*19+4,FLOOR((COLUMN()-5)/5,1)*5+5))=6</formula>
    </cfRule>
  </conditionalFormatting>
  <conditionalFormatting sqref="J110:K113 M110:M113">
    <cfRule type="expression" dxfId="2408" priority="133">
      <formula>INDIRECT(ADDRESS(FLOOR((ROW()-2)/19,1)*19+4,FLOOR((COLUMN()-5)/5,1)*5+5))=16</formula>
    </cfRule>
  </conditionalFormatting>
  <conditionalFormatting sqref="J107:K113 M107:M113">
    <cfRule type="expression" dxfId="2407" priority="132">
      <formula>INDIRECT(ADDRESS(FLOOR((ROW()-2)/19,1)*19+4,FLOOR((COLUMN()-5)/5,1)*5+5))=10</formula>
    </cfRule>
  </conditionalFormatting>
  <conditionalFormatting sqref="J105:K113 M105:M113">
    <cfRule type="expression" dxfId="2406" priority="131">
      <formula>INDIRECT(ADDRESS(FLOOR((ROW()-2)/19,1)*19+4,FLOOR((COLUMN()-5)/5,1)*5+5))=6</formula>
    </cfRule>
  </conditionalFormatting>
  <conditionalFormatting sqref="K110:K113">
    <cfRule type="expression" dxfId="2405" priority="130">
      <formula>INDIRECT(ADDRESS(FLOOR((ROW()-2)/19,1)*19+4,FLOOR((COLUMN()-5)/5,1)*5+5))=16</formula>
    </cfRule>
  </conditionalFormatting>
  <conditionalFormatting sqref="K107:K113">
    <cfRule type="expression" dxfId="2404" priority="129">
      <formula>INDIRECT(ADDRESS(FLOOR((ROW()-2)/19,1)*19+4,FLOOR((COLUMN()-5)/5,1)*5+5))=10</formula>
    </cfRule>
  </conditionalFormatting>
  <conditionalFormatting sqref="K105:K113">
    <cfRule type="expression" dxfId="2403" priority="128">
      <formula>INDIRECT(ADDRESS(FLOOR((ROW()-2)/19,1)*19+4,FLOOR((COLUMN()-5)/5,1)*5+5))=6</formula>
    </cfRule>
  </conditionalFormatting>
  <conditionalFormatting sqref="O110:P113 R110:R113">
    <cfRule type="expression" dxfId="2402" priority="127">
      <formula>INDIRECT(ADDRESS(FLOOR((ROW()-2)/19,1)*19+4,FLOOR((COLUMN()-5)/5,1)*5+5))=16</formula>
    </cfRule>
  </conditionalFormatting>
  <conditionalFormatting sqref="O107:P113 R107:R113">
    <cfRule type="expression" dxfId="2401" priority="126">
      <formula>INDIRECT(ADDRESS(FLOOR((ROW()-2)/19,1)*19+4,FLOOR((COLUMN()-5)/5,1)*5+5))=10</formula>
    </cfRule>
  </conditionalFormatting>
  <conditionalFormatting sqref="O105:P113 R105:R113">
    <cfRule type="expression" dxfId="2400" priority="125">
      <formula>INDIRECT(ADDRESS(FLOOR((ROW()-2)/19,1)*19+4,FLOOR((COLUMN()-5)/5,1)*5+5))=6</formula>
    </cfRule>
  </conditionalFormatting>
  <conditionalFormatting sqref="P110:P113">
    <cfRule type="expression" dxfId="2399" priority="124">
      <formula>INDIRECT(ADDRESS(FLOOR((ROW()-2)/19,1)*19+4,FLOOR((COLUMN()-5)/5,1)*5+5))=16</formula>
    </cfRule>
  </conditionalFormatting>
  <conditionalFormatting sqref="P107:P113">
    <cfRule type="expression" dxfId="2398" priority="123">
      <formula>INDIRECT(ADDRESS(FLOOR((ROW()-2)/19,1)*19+4,FLOOR((COLUMN()-5)/5,1)*5+5))=10</formula>
    </cfRule>
  </conditionalFormatting>
  <conditionalFormatting sqref="P105:P113">
    <cfRule type="expression" dxfId="2397" priority="122">
      <formula>INDIRECT(ADDRESS(FLOOR((ROW()-2)/19,1)*19+4,FLOOR((COLUMN()-5)/5,1)*5+5))=6</formula>
    </cfRule>
  </conditionalFormatting>
  <conditionalFormatting sqref="T110:U113 W110:W113">
    <cfRule type="expression" dxfId="2396" priority="121">
      <formula>INDIRECT(ADDRESS(FLOOR((ROW()-2)/19,1)*19+4,FLOOR((COLUMN()-5)/5,1)*5+5))=16</formula>
    </cfRule>
  </conditionalFormatting>
  <conditionalFormatting sqref="T107:U113 W107:W113">
    <cfRule type="expression" dxfId="2395" priority="120">
      <formula>INDIRECT(ADDRESS(FLOOR((ROW()-2)/19,1)*19+4,FLOOR((COLUMN()-5)/5,1)*5+5))=10</formula>
    </cfRule>
  </conditionalFormatting>
  <conditionalFormatting sqref="T105:U113 W105:W113">
    <cfRule type="expression" dxfId="2394" priority="119">
      <formula>INDIRECT(ADDRESS(FLOOR((ROW()-2)/19,1)*19+4,FLOOR((COLUMN()-5)/5,1)*5+5))=6</formula>
    </cfRule>
  </conditionalFormatting>
  <conditionalFormatting sqref="U110:U113">
    <cfRule type="expression" dxfId="2393" priority="118">
      <formula>INDIRECT(ADDRESS(FLOOR((ROW()-2)/19,1)*19+4,FLOOR((COLUMN()-5)/5,1)*5+5))=16</formula>
    </cfRule>
  </conditionalFormatting>
  <conditionalFormatting sqref="U107:U113">
    <cfRule type="expression" dxfId="2392" priority="117">
      <formula>INDIRECT(ADDRESS(FLOOR((ROW()-2)/19,1)*19+4,FLOOR((COLUMN()-5)/5,1)*5+5))=10</formula>
    </cfRule>
  </conditionalFormatting>
  <conditionalFormatting sqref="U105:U113">
    <cfRule type="expression" dxfId="2391" priority="116">
      <formula>INDIRECT(ADDRESS(FLOOR((ROW()-2)/19,1)*19+4,FLOOR((COLUMN()-5)/5,1)*5+5))=6</formula>
    </cfRule>
  </conditionalFormatting>
  <conditionalFormatting sqref="Y110:Z113 AB110:AB113">
    <cfRule type="expression" dxfId="2390" priority="115">
      <formula>INDIRECT(ADDRESS(FLOOR((ROW()-2)/19,1)*19+4,FLOOR((COLUMN()-5)/5,1)*5+5))=16</formula>
    </cfRule>
  </conditionalFormatting>
  <conditionalFormatting sqref="Y107:Z113 AB107:AB113">
    <cfRule type="expression" dxfId="2389" priority="114">
      <formula>INDIRECT(ADDRESS(FLOOR((ROW()-2)/19,1)*19+4,FLOOR((COLUMN()-5)/5,1)*5+5))=10</formula>
    </cfRule>
  </conditionalFormatting>
  <conditionalFormatting sqref="Y105:Z113 AB105:AB113">
    <cfRule type="expression" dxfId="2388" priority="113">
      <formula>INDIRECT(ADDRESS(FLOOR((ROW()-2)/19,1)*19+4,FLOOR((COLUMN()-5)/5,1)*5+5))=6</formula>
    </cfRule>
  </conditionalFormatting>
  <conditionalFormatting sqref="Z110:Z113">
    <cfRule type="expression" dxfId="2387" priority="112">
      <formula>INDIRECT(ADDRESS(FLOOR((ROW()-2)/19,1)*19+4,FLOOR((COLUMN()-5)/5,1)*5+5))=16</formula>
    </cfRule>
  </conditionalFormatting>
  <conditionalFormatting sqref="Z107:Z113">
    <cfRule type="expression" dxfId="2386" priority="111">
      <formula>INDIRECT(ADDRESS(FLOOR((ROW()-2)/19,1)*19+4,FLOOR((COLUMN()-5)/5,1)*5+5))=10</formula>
    </cfRule>
  </conditionalFormatting>
  <conditionalFormatting sqref="Z105:Z113">
    <cfRule type="expression" dxfId="2385" priority="110">
      <formula>INDIRECT(ADDRESS(FLOOR((ROW()-2)/19,1)*19+4,FLOOR((COLUMN()-5)/5,1)*5+5))=6</formula>
    </cfRule>
  </conditionalFormatting>
  <conditionalFormatting sqref="L110:L113">
    <cfRule type="expression" dxfId="2384" priority="109">
      <formula>INDIRECT(ADDRESS(FLOOR((ROW()-2)/19,1)*19+4,FLOOR((COLUMN()-5)/5,1)*5+5))=16</formula>
    </cfRule>
  </conditionalFormatting>
  <conditionalFormatting sqref="L107:L113">
    <cfRule type="expression" dxfId="2383" priority="108">
      <formula>INDIRECT(ADDRESS(FLOOR((ROW()-2)/19,1)*19+4,FLOOR((COLUMN()-5)/5,1)*5+5))=10</formula>
    </cfRule>
  </conditionalFormatting>
  <conditionalFormatting sqref="L105:L113">
    <cfRule type="expression" dxfId="2382" priority="107">
      <formula>INDIRECT(ADDRESS(FLOOR((ROW()-2)/19,1)*19+4,FLOOR((COLUMN()-5)/5,1)*5+5))=6</formula>
    </cfRule>
  </conditionalFormatting>
  <conditionalFormatting sqref="L110:L113">
    <cfRule type="expression" dxfId="2381" priority="106">
      <formula>INDIRECT(ADDRESS(FLOOR((ROW()-2)/19,1)*19+4,FLOOR((COLUMN()-5)/5,1)*5+5))=16</formula>
    </cfRule>
  </conditionalFormatting>
  <conditionalFormatting sqref="L107:L113">
    <cfRule type="expression" dxfId="2380" priority="105">
      <formula>INDIRECT(ADDRESS(FLOOR((ROW()-2)/19,1)*19+4,FLOOR((COLUMN()-5)/5,1)*5+5))=10</formula>
    </cfRule>
  </conditionalFormatting>
  <conditionalFormatting sqref="L105:L113">
    <cfRule type="expression" dxfId="2379" priority="104">
      <formula>INDIRECT(ADDRESS(FLOOR((ROW()-2)/19,1)*19+4,FLOOR((COLUMN()-5)/5,1)*5+5))=6</formula>
    </cfRule>
  </conditionalFormatting>
  <conditionalFormatting sqref="Q110:Q113">
    <cfRule type="expression" dxfId="2378" priority="103">
      <formula>INDIRECT(ADDRESS(FLOOR((ROW()-2)/19,1)*19+4,FLOOR((COLUMN()-5)/5,1)*5+5))=16</formula>
    </cfRule>
  </conditionalFormatting>
  <conditionalFormatting sqref="Q107:Q113">
    <cfRule type="expression" dxfId="2377" priority="102">
      <formula>INDIRECT(ADDRESS(FLOOR((ROW()-2)/19,1)*19+4,FLOOR((COLUMN()-5)/5,1)*5+5))=10</formula>
    </cfRule>
  </conditionalFormatting>
  <conditionalFormatting sqref="Q105:Q113">
    <cfRule type="expression" dxfId="2376" priority="101">
      <formula>INDIRECT(ADDRESS(FLOOR((ROW()-2)/19,1)*19+4,FLOOR((COLUMN()-5)/5,1)*5+5))=6</formula>
    </cfRule>
  </conditionalFormatting>
  <conditionalFormatting sqref="Q110:Q113">
    <cfRule type="expression" dxfId="2375" priority="100">
      <formula>INDIRECT(ADDRESS(FLOOR((ROW()-2)/19,1)*19+4,FLOOR((COLUMN()-5)/5,1)*5+5))=16</formula>
    </cfRule>
  </conditionalFormatting>
  <conditionalFormatting sqref="Q107:Q113">
    <cfRule type="expression" dxfId="2374" priority="99">
      <formula>INDIRECT(ADDRESS(FLOOR((ROW()-2)/19,1)*19+4,FLOOR((COLUMN()-5)/5,1)*5+5))=10</formula>
    </cfRule>
  </conditionalFormatting>
  <conditionalFormatting sqref="Q105:Q113">
    <cfRule type="expression" dxfId="2373" priority="98">
      <formula>INDIRECT(ADDRESS(FLOOR((ROW()-2)/19,1)*19+4,FLOOR((COLUMN()-5)/5,1)*5+5))=6</formula>
    </cfRule>
  </conditionalFormatting>
  <conditionalFormatting sqref="V110:V113">
    <cfRule type="expression" dxfId="2372" priority="97">
      <formula>INDIRECT(ADDRESS(FLOOR((ROW()-2)/19,1)*19+4,FLOOR((COLUMN()-5)/5,1)*5+5))=16</formula>
    </cfRule>
  </conditionalFormatting>
  <conditionalFormatting sqref="V107:V113">
    <cfRule type="expression" dxfId="2371" priority="96">
      <formula>INDIRECT(ADDRESS(FLOOR((ROW()-2)/19,1)*19+4,FLOOR((COLUMN()-5)/5,1)*5+5))=10</formula>
    </cfRule>
  </conditionalFormatting>
  <conditionalFormatting sqref="V105:V113">
    <cfRule type="expression" dxfId="2370" priority="95">
      <formula>INDIRECT(ADDRESS(FLOOR((ROW()-2)/19,1)*19+4,FLOOR((COLUMN()-5)/5,1)*5+5))=6</formula>
    </cfRule>
  </conditionalFormatting>
  <conditionalFormatting sqref="V110:V113">
    <cfRule type="expression" dxfId="2369" priority="94">
      <formula>INDIRECT(ADDRESS(FLOOR((ROW()-2)/19,1)*19+4,FLOOR((COLUMN()-5)/5,1)*5+5))=16</formula>
    </cfRule>
  </conditionalFormatting>
  <conditionalFormatting sqref="V107:V113">
    <cfRule type="expression" dxfId="2368" priority="93">
      <formula>INDIRECT(ADDRESS(FLOOR((ROW()-2)/19,1)*19+4,FLOOR((COLUMN()-5)/5,1)*5+5))=10</formula>
    </cfRule>
  </conditionalFormatting>
  <conditionalFormatting sqref="V105:V113">
    <cfRule type="expression" dxfId="2367" priority="92">
      <formula>INDIRECT(ADDRESS(FLOOR((ROW()-2)/19,1)*19+4,FLOOR((COLUMN()-5)/5,1)*5+5))=6</formula>
    </cfRule>
  </conditionalFormatting>
  <conditionalFormatting sqref="AA110:AA113">
    <cfRule type="expression" dxfId="2366" priority="91">
      <formula>INDIRECT(ADDRESS(FLOOR((ROW()-2)/19,1)*19+4,FLOOR((COLUMN()-5)/5,1)*5+5))=16</formula>
    </cfRule>
  </conditionalFormatting>
  <conditionalFormatting sqref="AA107:AA113">
    <cfRule type="expression" dxfId="2365" priority="90">
      <formula>INDIRECT(ADDRESS(FLOOR((ROW()-2)/19,1)*19+4,FLOOR((COLUMN()-5)/5,1)*5+5))=10</formula>
    </cfRule>
  </conditionalFormatting>
  <conditionalFormatting sqref="AA105:AA113">
    <cfRule type="expression" dxfId="2364" priority="89">
      <formula>INDIRECT(ADDRESS(FLOOR((ROW()-2)/19,1)*19+4,FLOOR((COLUMN()-5)/5,1)*5+5))=6</formula>
    </cfRule>
  </conditionalFormatting>
  <conditionalFormatting sqref="AA110:AA113">
    <cfRule type="expression" dxfId="2363" priority="88">
      <formula>INDIRECT(ADDRESS(FLOOR((ROW()-2)/19,1)*19+4,FLOOR((COLUMN()-5)/5,1)*5+5))=16</formula>
    </cfRule>
  </conditionalFormatting>
  <conditionalFormatting sqref="AA107:AA113">
    <cfRule type="expression" dxfId="2362" priority="87">
      <formula>INDIRECT(ADDRESS(FLOOR((ROW()-2)/19,1)*19+4,FLOOR((COLUMN()-5)/5,1)*5+5))=10</formula>
    </cfRule>
  </conditionalFormatting>
  <conditionalFormatting sqref="AA105:AA113">
    <cfRule type="expression" dxfId="2361" priority="86">
      <formula>INDIRECT(ADDRESS(FLOOR((ROW()-2)/19,1)*19+4,FLOOR((COLUMN()-5)/5,1)*5+5))=6</formula>
    </cfRule>
  </conditionalFormatting>
  <conditionalFormatting sqref="E77:H153 J77:M153 O77:R153 T77:W153 Y77:AB153">
    <cfRule type="expression" dxfId="2360" priority="85" stopIfTrue="1">
      <formula>INDIRECT(ADDRESS(FLOOR((ROW()-2)/19,1)*19+4,FLOOR((COLUMN()-5)/5,1)*5+5))=""</formula>
    </cfRule>
  </conditionalFormatting>
  <conditionalFormatting sqref="E129:H132">
    <cfRule type="expression" dxfId="2359" priority="84">
      <formula>INDIRECT(ADDRESS(FLOOR((ROW()-2)/19,1)*19+4,FLOOR((COLUMN()-5)/5,1)*5+5))=16</formula>
    </cfRule>
  </conditionalFormatting>
  <conditionalFormatting sqref="E126:H132">
    <cfRule type="expression" dxfId="2358" priority="83">
      <formula>INDIRECT(ADDRESS(FLOOR((ROW()-2)/19,1)*19+4,FLOOR((COLUMN()-5)/5,1)*5+5))=10</formula>
    </cfRule>
  </conditionalFormatting>
  <conditionalFormatting sqref="E124:H132">
    <cfRule type="expression" dxfId="2357" priority="82">
      <formula>INDIRECT(ADDRESS(FLOOR((ROW()-2)/19,1)*19+4,FLOOR((COLUMN()-5)/5,1)*5+5))=6</formula>
    </cfRule>
  </conditionalFormatting>
  <conditionalFormatting sqref="F129:G132">
    <cfRule type="expression" dxfId="2356" priority="81">
      <formula>INDIRECT(ADDRESS(FLOOR((ROW()-2)/19,1)*19+4,FLOOR((COLUMN()-5)/5,1)*5+5))=16</formula>
    </cfRule>
  </conditionalFormatting>
  <conditionalFormatting sqref="F126:G132">
    <cfRule type="expression" dxfId="2355" priority="80">
      <formula>INDIRECT(ADDRESS(FLOOR((ROW()-2)/19,1)*19+4,FLOOR((COLUMN()-5)/5,1)*5+5))=10</formula>
    </cfRule>
  </conditionalFormatting>
  <conditionalFormatting sqref="F124:G132">
    <cfRule type="expression" dxfId="2354" priority="79">
      <formula>INDIRECT(ADDRESS(FLOOR((ROW()-2)/19,1)*19+4,FLOOR((COLUMN()-5)/5,1)*5+5))=6</formula>
    </cfRule>
  </conditionalFormatting>
  <conditionalFormatting sqref="J129:M132">
    <cfRule type="expression" dxfId="2353" priority="78">
      <formula>INDIRECT(ADDRESS(FLOOR((ROW()-2)/19,1)*19+4,FLOOR((COLUMN()-5)/5,1)*5+5))=16</formula>
    </cfRule>
  </conditionalFormatting>
  <conditionalFormatting sqref="J126:M132">
    <cfRule type="expression" dxfId="2352" priority="77">
      <formula>INDIRECT(ADDRESS(FLOOR((ROW()-2)/19,1)*19+4,FLOOR((COLUMN()-5)/5,1)*5+5))=10</formula>
    </cfRule>
  </conditionalFormatting>
  <conditionalFormatting sqref="J124:M132">
    <cfRule type="expression" dxfId="2351" priority="76">
      <formula>INDIRECT(ADDRESS(FLOOR((ROW()-2)/19,1)*19+4,FLOOR((COLUMN()-5)/5,1)*5+5))=6</formula>
    </cfRule>
  </conditionalFormatting>
  <conditionalFormatting sqref="K129:L132">
    <cfRule type="expression" dxfId="2350" priority="75">
      <formula>INDIRECT(ADDRESS(FLOOR((ROW()-2)/19,1)*19+4,FLOOR((COLUMN()-5)/5,1)*5+5))=16</formula>
    </cfRule>
  </conditionalFormatting>
  <conditionalFormatting sqref="K126:L132">
    <cfRule type="expression" dxfId="2349" priority="74">
      <formula>INDIRECT(ADDRESS(FLOOR((ROW()-2)/19,1)*19+4,FLOOR((COLUMN()-5)/5,1)*5+5))=10</formula>
    </cfRule>
  </conditionalFormatting>
  <conditionalFormatting sqref="K124:L132">
    <cfRule type="expression" dxfId="2348" priority="73">
      <formula>INDIRECT(ADDRESS(FLOOR((ROW()-2)/19,1)*19+4,FLOOR((COLUMN()-5)/5,1)*5+5))=6</formula>
    </cfRule>
  </conditionalFormatting>
  <conditionalFormatting sqref="O129:R132">
    <cfRule type="expression" dxfId="2347" priority="72">
      <formula>INDIRECT(ADDRESS(FLOOR((ROW()-2)/19,1)*19+4,FLOOR((COLUMN()-5)/5,1)*5+5))=16</formula>
    </cfRule>
  </conditionalFormatting>
  <conditionalFormatting sqref="O126:R132">
    <cfRule type="expression" dxfId="2346" priority="71">
      <formula>INDIRECT(ADDRESS(FLOOR((ROW()-2)/19,1)*19+4,FLOOR((COLUMN()-5)/5,1)*5+5))=10</formula>
    </cfRule>
  </conditionalFormatting>
  <conditionalFormatting sqref="O124:R132">
    <cfRule type="expression" dxfId="2345" priority="70">
      <formula>INDIRECT(ADDRESS(FLOOR((ROW()-2)/19,1)*19+4,FLOOR((COLUMN()-5)/5,1)*5+5))=6</formula>
    </cfRule>
  </conditionalFormatting>
  <conditionalFormatting sqref="P129:Q132">
    <cfRule type="expression" dxfId="2344" priority="69">
      <formula>INDIRECT(ADDRESS(FLOOR((ROW()-2)/19,1)*19+4,FLOOR((COLUMN()-5)/5,1)*5+5))=16</formula>
    </cfRule>
  </conditionalFormatting>
  <conditionalFormatting sqref="P126:Q132">
    <cfRule type="expression" dxfId="2343" priority="68">
      <formula>INDIRECT(ADDRESS(FLOOR((ROW()-2)/19,1)*19+4,FLOOR((COLUMN()-5)/5,1)*5+5))=10</formula>
    </cfRule>
  </conditionalFormatting>
  <conditionalFormatting sqref="P124:Q132">
    <cfRule type="expression" dxfId="2342" priority="67">
      <formula>INDIRECT(ADDRESS(FLOOR((ROW()-2)/19,1)*19+4,FLOOR((COLUMN()-5)/5,1)*5+5))=6</formula>
    </cfRule>
  </conditionalFormatting>
  <conditionalFormatting sqref="T129:W132">
    <cfRule type="expression" dxfId="2341" priority="66">
      <formula>INDIRECT(ADDRESS(FLOOR((ROW()-2)/19,1)*19+4,FLOOR((COLUMN()-5)/5,1)*5+5))=16</formula>
    </cfRule>
  </conditionalFormatting>
  <conditionalFormatting sqref="T126:W132">
    <cfRule type="expression" dxfId="2340" priority="65">
      <formula>INDIRECT(ADDRESS(FLOOR((ROW()-2)/19,1)*19+4,FLOOR((COLUMN()-5)/5,1)*5+5))=10</formula>
    </cfRule>
  </conditionalFormatting>
  <conditionalFormatting sqref="T124:W132">
    <cfRule type="expression" dxfId="2339" priority="64">
      <formula>INDIRECT(ADDRESS(FLOOR((ROW()-2)/19,1)*19+4,FLOOR((COLUMN()-5)/5,1)*5+5))=6</formula>
    </cfRule>
  </conditionalFormatting>
  <conditionalFormatting sqref="U129:V132">
    <cfRule type="expression" dxfId="2338" priority="63">
      <formula>INDIRECT(ADDRESS(FLOOR((ROW()-2)/19,1)*19+4,FLOOR((COLUMN()-5)/5,1)*5+5))=16</formula>
    </cfRule>
  </conditionalFormatting>
  <conditionalFormatting sqref="U126:V132">
    <cfRule type="expression" dxfId="2337" priority="62">
      <formula>INDIRECT(ADDRESS(FLOOR((ROW()-2)/19,1)*19+4,FLOOR((COLUMN()-5)/5,1)*5+5))=10</formula>
    </cfRule>
  </conditionalFormatting>
  <conditionalFormatting sqref="U124:V132">
    <cfRule type="expression" dxfId="2336" priority="61">
      <formula>INDIRECT(ADDRESS(FLOOR((ROW()-2)/19,1)*19+4,FLOOR((COLUMN()-5)/5,1)*5+5))=6</formula>
    </cfRule>
  </conditionalFormatting>
  <conditionalFormatting sqref="Y129:AB132">
    <cfRule type="expression" dxfId="2335" priority="60">
      <formula>INDIRECT(ADDRESS(FLOOR((ROW()-2)/19,1)*19+4,FLOOR((COLUMN()-5)/5,1)*5+5))=16</formula>
    </cfRule>
  </conditionalFormatting>
  <conditionalFormatting sqref="Y126:AB132">
    <cfRule type="expression" dxfId="2334" priority="59">
      <formula>INDIRECT(ADDRESS(FLOOR((ROW()-2)/19,1)*19+4,FLOOR((COLUMN()-5)/5,1)*5+5))=10</formula>
    </cfRule>
  </conditionalFormatting>
  <conditionalFormatting sqref="Y124:AB132">
    <cfRule type="expression" dxfId="2333" priority="58">
      <formula>INDIRECT(ADDRESS(FLOOR((ROW()-2)/19,1)*19+4,FLOOR((COLUMN()-5)/5,1)*5+5))=6</formula>
    </cfRule>
  </conditionalFormatting>
  <conditionalFormatting sqref="Z129:AA132">
    <cfRule type="expression" dxfId="2332" priority="57">
      <formula>INDIRECT(ADDRESS(FLOOR((ROW()-2)/19,1)*19+4,FLOOR((COLUMN()-5)/5,1)*5+5))=16</formula>
    </cfRule>
  </conditionalFormatting>
  <conditionalFormatting sqref="Z126:AA132">
    <cfRule type="expression" dxfId="2331" priority="56">
      <formula>INDIRECT(ADDRESS(FLOOR((ROW()-2)/19,1)*19+4,FLOOR((COLUMN()-5)/5,1)*5+5))=10</formula>
    </cfRule>
  </conditionalFormatting>
  <conditionalFormatting sqref="Z124:AA132">
    <cfRule type="expression" dxfId="2330" priority="55">
      <formula>INDIRECT(ADDRESS(FLOOR((ROW()-2)/19,1)*19+4,FLOOR((COLUMN()-5)/5,1)*5+5))=6</formula>
    </cfRule>
  </conditionalFormatting>
  <conditionalFormatting sqref="E148:H151">
    <cfRule type="expression" dxfId="2329" priority="54">
      <formula>INDIRECT(ADDRESS(FLOOR((ROW()-2)/19,1)*19+4,FLOOR((COLUMN()-5)/5,1)*5+5))=16</formula>
    </cfRule>
  </conditionalFormatting>
  <conditionalFormatting sqref="E145:H151">
    <cfRule type="expression" dxfId="2328" priority="53">
      <formula>INDIRECT(ADDRESS(FLOOR((ROW()-2)/19,1)*19+4,FLOOR((COLUMN()-5)/5,1)*5+5))=10</formula>
    </cfRule>
  </conditionalFormatting>
  <conditionalFormatting sqref="E143:H151">
    <cfRule type="expression" dxfId="2327" priority="52">
      <formula>INDIRECT(ADDRESS(FLOOR((ROW()-2)/19,1)*19+4,FLOOR((COLUMN()-5)/5,1)*5+5))=6</formula>
    </cfRule>
  </conditionalFormatting>
  <conditionalFormatting sqref="F148:G151">
    <cfRule type="expression" dxfId="2326" priority="51">
      <formula>INDIRECT(ADDRESS(FLOOR((ROW()-2)/19,1)*19+4,FLOOR((COLUMN()-5)/5,1)*5+5))=16</formula>
    </cfRule>
  </conditionalFormatting>
  <conditionalFormatting sqref="F145:G151">
    <cfRule type="expression" dxfId="2325" priority="50">
      <formula>INDIRECT(ADDRESS(FLOOR((ROW()-2)/19,1)*19+4,FLOOR((COLUMN()-5)/5,1)*5+5))=10</formula>
    </cfRule>
  </conditionalFormatting>
  <conditionalFormatting sqref="F143:G151">
    <cfRule type="expression" dxfId="2324" priority="49">
      <formula>INDIRECT(ADDRESS(FLOOR((ROW()-2)/19,1)*19+4,FLOOR((COLUMN()-5)/5,1)*5+5))=6</formula>
    </cfRule>
  </conditionalFormatting>
  <conditionalFormatting sqref="J148:K151 M148:M151">
    <cfRule type="expression" dxfId="2323" priority="48">
      <formula>INDIRECT(ADDRESS(FLOOR((ROW()-2)/19,1)*19+4,FLOOR((COLUMN()-5)/5,1)*5+5))=16</formula>
    </cfRule>
  </conditionalFormatting>
  <conditionalFormatting sqref="J145:K151 M145:M151">
    <cfRule type="expression" dxfId="2322" priority="47">
      <formula>INDIRECT(ADDRESS(FLOOR((ROW()-2)/19,1)*19+4,FLOOR((COLUMN()-5)/5,1)*5+5))=10</formula>
    </cfRule>
  </conditionalFormatting>
  <conditionalFormatting sqref="J143:K151 M143:M151">
    <cfRule type="expression" dxfId="2321" priority="46">
      <formula>INDIRECT(ADDRESS(FLOOR((ROW()-2)/19,1)*19+4,FLOOR((COLUMN()-5)/5,1)*5+5))=6</formula>
    </cfRule>
  </conditionalFormatting>
  <conditionalFormatting sqref="K148:K151">
    <cfRule type="expression" dxfId="2320" priority="45">
      <formula>INDIRECT(ADDRESS(FLOOR((ROW()-2)/19,1)*19+4,FLOOR((COLUMN()-5)/5,1)*5+5))=16</formula>
    </cfRule>
  </conditionalFormatting>
  <conditionalFormatting sqref="K145:K151">
    <cfRule type="expression" dxfId="2319" priority="44">
      <formula>INDIRECT(ADDRESS(FLOOR((ROW()-2)/19,1)*19+4,FLOOR((COLUMN()-5)/5,1)*5+5))=10</formula>
    </cfRule>
  </conditionalFormatting>
  <conditionalFormatting sqref="K143:K151">
    <cfRule type="expression" dxfId="2318" priority="43">
      <formula>INDIRECT(ADDRESS(FLOOR((ROW()-2)/19,1)*19+4,FLOOR((COLUMN()-5)/5,1)*5+5))=6</formula>
    </cfRule>
  </conditionalFormatting>
  <conditionalFormatting sqref="O148:P151 R148:R151">
    <cfRule type="expression" dxfId="2317" priority="42">
      <formula>INDIRECT(ADDRESS(FLOOR((ROW()-2)/19,1)*19+4,FLOOR((COLUMN()-5)/5,1)*5+5))=16</formula>
    </cfRule>
  </conditionalFormatting>
  <conditionalFormatting sqref="O145:P151 R145:R151">
    <cfRule type="expression" dxfId="2316" priority="41">
      <formula>INDIRECT(ADDRESS(FLOOR((ROW()-2)/19,1)*19+4,FLOOR((COLUMN()-5)/5,1)*5+5))=10</formula>
    </cfRule>
  </conditionalFormatting>
  <conditionalFormatting sqref="O143:P151 R143:R151">
    <cfRule type="expression" dxfId="2315" priority="40">
      <formula>INDIRECT(ADDRESS(FLOOR((ROW()-2)/19,1)*19+4,FLOOR((COLUMN()-5)/5,1)*5+5))=6</formula>
    </cfRule>
  </conditionalFormatting>
  <conditionalFormatting sqref="P148:P151">
    <cfRule type="expression" dxfId="2314" priority="39">
      <formula>INDIRECT(ADDRESS(FLOOR((ROW()-2)/19,1)*19+4,FLOOR((COLUMN()-5)/5,1)*5+5))=16</formula>
    </cfRule>
  </conditionalFormatting>
  <conditionalFormatting sqref="P145:P151">
    <cfRule type="expression" dxfId="2313" priority="38">
      <formula>INDIRECT(ADDRESS(FLOOR((ROW()-2)/19,1)*19+4,FLOOR((COLUMN()-5)/5,1)*5+5))=10</formula>
    </cfRule>
  </conditionalFormatting>
  <conditionalFormatting sqref="P143:P151">
    <cfRule type="expression" dxfId="2312" priority="37">
      <formula>INDIRECT(ADDRESS(FLOOR((ROW()-2)/19,1)*19+4,FLOOR((COLUMN()-5)/5,1)*5+5))=6</formula>
    </cfRule>
  </conditionalFormatting>
  <conditionalFormatting sqref="T148:U151 W148:W151">
    <cfRule type="expression" dxfId="2311" priority="36">
      <formula>INDIRECT(ADDRESS(FLOOR((ROW()-2)/19,1)*19+4,FLOOR((COLUMN()-5)/5,1)*5+5))=16</formula>
    </cfRule>
  </conditionalFormatting>
  <conditionalFormatting sqref="T145:U151 W145:W151">
    <cfRule type="expression" dxfId="2310" priority="35">
      <formula>INDIRECT(ADDRESS(FLOOR((ROW()-2)/19,1)*19+4,FLOOR((COLUMN()-5)/5,1)*5+5))=10</formula>
    </cfRule>
  </conditionalFormatting>
  <conditionalFormatting sqref="T143:U151 W143:W151">
    <cfRule type="expression" dxfId="2309" priority="34">
      <formula>INDIRECT(ADDRESS(FLOOR((ROW()-2)/19,1)*19+4,FLOOR((COLUMN()-5)/5,1)*5+5))=6</formula>
    </cfRule>
  </conditionalFormatting>
  <conditionalFormatting sqref="U148:U151">
    <cfRule type="expression" dxfId="2308" priority="33">
      <formula>INDIRECT(ADDRESS(FLOOR((ROW()-2)/19,1)*19+4,FLOOR((COLUMN()-5)/5,1)*5+5))=16</formula>
    </cfRule>
  </conditionalFormatting>
  <conditionalFormatting sqref="U145:U151">
    <cfRule type="expression" dxfId="2307" priority="32">
      <formula>INDIRECT(ADDRESS(FLOOR((ROW()-2)/19,1)*19+4,FLOOR((COLUMN()-5)/5,1)*5+5))=10</formula>
    </cfRule>
  </conditionalFormatting>
  <conditionalFormatting sqref="U143:U151">
    <cfRule type="expression" dxfId="2306" priority="31">
      <formula>INDIRECT(ADDRESS(FLOOR((ROW()-2)/19,1)*19+4,FLOOR((COLUMN()-5)/5,1)*5+5))=6</formula>
    </cfRule>
  </conditionalFormatting>
  <conditionalFormatting sqref="Y148:Z151 AB148:AB151">
    <cfRule type="expression" dxfId="2305" priority="30">
      <formula>INDIRECT(ADDRESS(FLOOR((ROW()-2)/19,1)*19+4,FLOOR((COLUMN()-5)/5,1)*5+5))=16</formula>
    </cfRule>
  </conditionalFormatting>
  <conditionalFormatting sqref="Y145:Z151 AB145:AB151">
    <cfRule type="expression" dxfId="2304" priority="29">
      <formula>INDIRECT(ADDRESS(FLOOR((ROW()-2)/19,1)*19+4,FLOOR((COLUMN()-5)/5,1)*5+5))=10</formula>
    </cfRule>
  </conditionalFormatting>
  <conditionalFormatting sqref="Y143:Z151 AB143:AB151">
    <cfRule type="expression" dxfId="2303" priority="28">
      <formula>INDIRECT(ADDRESS(FLOOR((ROW()-2)/19,1)*19+4,FLOOR((COLUMN()-5)/5,1)*5+5))=6</formula>
    </cfRule>
  </conditionalFormatting>
  <conditionalFormatting sqref="Z148:Z151">
    <cfRule type="expression" dxfId="2302" priority="27">
      <formula>INDIRECT(ADDRESS(FLOOR((ROW()-2)/19,1)*19+4,FLOOR((COLUMN()-5)/5,1)*5+5))=16</formula>
    </cfRule>
  </conditionalFormatting>
  <conditionalFormatting sqref="Z145:Z151">
    <cfRule type="expression" dxfId="2301" priority="26">
      <formula>INDIRECT(ADDRESS(FLOOR((ROW()-2)/19,1)*19+4,FLOOR((COLUMN()-5)/5,1)*5+5))=10</formula>
    </cfRule>
  </conditionalFormatting>
  <conditionalFormatting sqref="Z143:Z151">
    <cfRule type="expression" dxfId="2300" priority="25">
      <formula>INDIRECT(ADDRESS(FLOOR((ROW()-2)/19,1)*19+4,FLOOR((COLUMN()-5)/5,1)*5+5))=6</formula>
    </cfRule>
  </conditionalFormatting>
  <conditionalFormatting sqref="L148:L151">
    <cfRule type="expression" dxfId="2299" priority="24">
      <formula>INDIRECT(ADDRESS(FLOOR((ROW()-2)/19,1)*19+4,FLOOR((COLUMN()-5)/5,1)*5+5))=16</formula>
    </cfRule>
  </conditionalFormatting>
  <conditionalFormatting sqref="L145:L151">
    <cfRule type="expression" dxfId="2298" priority="23">
      <formula>INDIRECT(ADDRESS(FLOOR((ROW()-2)/19,1)*19+4,FLOOR((COLUMN()-5)/5,1)*5+5))=10</formula>
    </cfRule>
  </conditionalFormatting>
  <conditionalFormatting sqref="L143:L151">
    <cfRule type="expression" dxfId="2297" priority="22">
      <formula>INDIRECT(ADDRESS(FLOOR((ROW()-2)/19,1)*19+4,FLOOR((COLUMN()-5)/5,1)*5+5))=6</formula>
    </cfRule>
  </conditionalFormatting>
  <conditionalFormatting sqref="L148:L151">
    <cfRule type="expression" dxfId="2296" priority="21">
      <formula>INDIRECT(ADDRESS(FLOOR((ROW()-2)/19,1)*19+4,FLOOR((COLUMN()-5)/5,1)*5+5))=16</formula>
    </cfRule>
  </conditionalFormatting>
  <conditionalFormatting sqref="L145:L151">
    <cfRule type="expression" dxfId="2295" priority="20">
      <formula>INDIRECT(ADDRESS(FLOOR((ROW()-2)/19,1)*19+4,FLOOR((COLUMN()-5)/5,1)*5+5))=10</formula>
    </cfRule>
  </conditionalFormatting>
  <conditionalFormatting sqref="L143:L151">
    <cfRule type="expression" dxfId="2294" priority="19">
      <formula>INDIRECT(ADDRESS(FLOOR((ROW()-2)/19,1)*19+4,FLOOR((COLUMN()-5)/5,1)*5+5))=6</formula>
    </cfRule>
  </conditionalFormatting>
  <conditionalFormatting sqref="Q148:Q151">
    <cfRule type="expression" dxfId="2293" priority="18">
      <formula>INDIRECT(ADDRESS(FLOOR((ROW()-2)/19,1)*19+4,FLOOR((COLUMN()-5)/5,1)*5+5))=16</formula>
    </cfRule>
  </conditionalFormatting>
  <conditionalFormatting sqref="Q145:Q151">
    <cfRule type="expression" dxfId="2292" priority="17">
      <formula>INDIRECT(ADDRESS(FLOOR((ROW()-2)/19,1)*19+4,FLOOR((COLUMN()-5)/5,1)*5+5))=10</formula>
    </cfRule>
  </conditionalFormatting>
  <conditionalFormatting sqref="Q143:Q151">
    <cfRule type="expression" dxfId="2291" priority="16">
      <formula>INDIRECT(ADDRESS(FLOOR((ROW()-2)/19,1)*19+4,FLOOR((COLUMN()-5)/5,1)*5+5))=6</formula>
    </cfRule>
  </conditionalFormatting>
  <conditionalFormatting sqref="Q148:Q151">
    <cfRule type="expression" dxfId="2290" priority="15">
      <formula>INDIRECT(ADDRESS(FLOOR((ROW()-2)/19,1)*19+4,FLOOR((COLUMN()-5)/5,1)*5+5))=16</formula>
    </cfRule>
  </conditionalFormatting>
  <conditionalFormatting sqref="Q145:Q151">
    <cfRule type="expression" dxfId="2289" priority="14">
      <formula>INDIRECT(ADDRESS(FLOOR((ROW()-2)/19,1)*19+4,FLOOR((COLUMN()-5)/5,1)*5+5))=10</formula>
    </cfRule>
  </conditionalFormatting>
  <conditionalFormatting sqref="Q143:Q151">
    <cfRule type="expression" dxfId="2288" priority="13">
      <formula>INDIRECT(ADDRESS(FLOOR((ROW()-2)/19,1)*19+4,FLOOR((COLUMN()-5)/5,1)*5+5))=6</formula>
    </cfRule>
  </conditionalFormatting>
  <conditionalFormatting sqref="V148:V151">
    <cfRule type="expression" dxfId="2287" priority="12">
      <formula>INDIRECT(ADDRESS(FLOOR((ROW()-2)/19,1)*19+4,FLOOR((COLUMN()-5)/5,1)*5+5))=16</formula>
    </cfRule>
  </conditionalFormatting>
  <conditionalFormatting sqref="V145:V151">
    <cfRule type="expression" dxfId="2286" priority="11">
      <formula>INDIRECT(ADDRESS(FLOOR((ROW()-2)/19,1)*19+4,FLOOR((COLUMN()-5)/5,1)*5+5))=10</formula>
    </cfRule>
  </conditionalFormatting>
  <conditionalFormatting sqref="V143:V151">
    <cfRule type="expression" dxfId="2285" priority="10">
      <formula>INDIRECT(ADDRESS(FLOOR((ROW()-2)/19,1)*19+4,FLOOR((COLUMN()-5)/5,1)*5+5))=6</formula>
    </cfRule>
  </conditionalFormatting>
  <conditionalFormatting sqref="V148:V151">
    <cfRule type="expression" dxfId="2284" priority="9">
      <formula>INDIRECT(ADDRESS(FLOOR((ROW()-2)/19,1)*19+4,FLOOR((COLUMN()-5)/5,1)*5+5))=16</formula>
    </cfRule>
  </conditionalFormatting>
  <conditionalFormatting sqref="V145:V151">
    <cfRule type="expression" dxfId="2283" priority="8">
      <formula>INDIRECT(ADDRESS(FLOOR((ROW()-2)/19,1)*19+4,FLOOR((COLUMN()-5)/5,1)*5+5))=10</formula>
    </cfRule>
  </conditionalFormatting>
  <conditionalFormatting sqref="V143:V151">
    <cfRule type="expression" dxfId="2282" priority="7">
      <formula>INDIRECT(ADDRESS(FLOOR((ROW()-2)/19,1)*19+4,FLOOR((COLUMN()-5)/5,1)*5+5))=6</formula>
    </cfRule>
  </conditionalFormatting>
  <conditionalFormatting sqref="AA148:AA151">
    <cfRule type="expression" dxfId="2281" priority="6">
      <formula>INDIRECT(ADDRESS(FLOOR((ROW()-2)/19,1)*19+4,FLOOR((COLUMN()-5)/5,1)*5+5))=16</formula>
    </cfRule>
  </conditionalFormatting>
  <conditionalFormatting sqref="AA145:AA151">
    <cfRule type="expression" dxfId="2280" priority="5">
      <formula>INDIRECT(ADDRESS(FLOOR((ROW()-2)/19,1)*19+4,FLOOR((COLUMN()-5)/5,1)*5+5))=10</formula>
    </cfRule>
  </conditionalFormatting>
  <conditionalFormatting sqref="AA143:AA151">
    <cfRule type="expression" dxfId="2279" priority="4">
      <formula>INDIRECT(ADDRESS(FLOOR((ROW()-2)/19,1)*19+4,FLOOR((COLUMN()-5)/5,1)*5+5))=6</formula>
    </cfRule>
  </conditionalFormatting>
  <conditionalFormatting sqref="AA148:AA151">
    <cfRule type="expression" dxfId="2278" priority="3">
      <formula>INDIRECT(ADDRESS(FLOOR((ROW()-2)/19,1)*19+4,FLOOR((COLUMN()-5)/5,1)*5+5))=16</formula>
    </cfRule>
  </conditionalFormatting>
  <conditionalFormatting sqref="AA145:AA151">
    <cfRule type="expression" dxfId="2277" priority="2">
      <formula>INDIRECT(ADDRESS(FLOOR((ROW()-2)/19,1)*19+4,FLOOR((COLUMN()-5)/5,1)*5+5))=10</formula>
    </cfRule>
  </conditionalFormatting>
  <conditionalFormatting sqref="AA143:AA151">
    <cfRule type="expression" dxfId="2276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00"/>
  <sheetViews>
    <sheetView topLeftCell="A4" workbookViewId="0"/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　</v>
      </c>
      <c r="G2" s="11" t="str">
        <f>F2</f>
        <v>　</v>
      </c>
      <c r="H2" s="11" t="str">
        <f>G2</f>
        <v>　</v>
      </c>
      <c r="N2" s="11" t="str">
        <f>K13</f>
        <v>　</v>
      </c>
      <c r="O2" s="11" t="str">
        <f>N2</f>
        <v>　</v>
      </c>
      <c r="P2" s="11" t="str">
        <f>O2</f>
        <v>　</v>
      </c>
      <c r="V2" s="11" t="str">
        <f>S13</f>
        <v>　</v>
      </c>
      <c r="W2" s="11" t="str">
        <f>V2</f>
        <v>　</v>
      </c>
      <c r="X2" s="11" t="str">
        <f>W2</f>
        <v>　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/>
      <c r="D5" s="137"/>
      <c r="F5" s="12" t="s">
        <v>29</v>
      </c>
      <c r="G5" s="136"/>
      <c r="H5" s="137"/>
      <c r="J5" s="12" t="s">
        <v>29</v>
      </c>
      <c r="K5" s="136"/>
      <c r="L5" s="137"/>
      <c r="N5" s="12" t="s">
        <v>29</v>
      </c>
      <c r="O5" s="136"/>
      <c r="P5" s="137"/>
      <c r="R5" s="12" t="s">
        <v>29</v>
      </c>
      <c r="S5" s="136"/>
      <c r="T5" s="137"/>
      <c r="V5" s="12" t="s">
        <v>29</v>
      </c>
      <c r="W5" s="136"/>
      <c r="X5" s="137"/>
    </row>
    <row r="6" spans="2:24" ht="17.25" thickBot="1">
      <c r="B6" s="13" t="s">
        <v>30</v>
      </c>
      <c r="C6" s="134"/>
      <c r="D6" s="135"/>
      <c r="F6" s="13" t="s">
        <v>30</v>
      </c>
      <c r="G6" s="134"/>
      <c r="H6" s="135"/>
      <c r="J6" s="13" t="s">
        <v>30</v>
      </c>
      <c r="K6" s="134"/>
      <c r="L6" s="135"/>
      <c r="N6" s="13" t="s">
        <v>30</v>
      </c>
      <c r="O6" s="134"/>
      <c r="P6" s="135"/>
      <c r="R6" s="13" t="s">
        <v>30</v>
      </c>
      <c r="S6" s="134"/>
      <c r="T6" s="135"/>
      <c r="V6" s="13" t="s">
        <v>30</v>
      </c>
      <c r="W6" s="134"/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/>
      <c r="D8" s="133"/>
      <c r="E8" s="16"/>
      <c r="F8" s="73" t="s">
        <v>1</v>
      </c>
      <c r="G8" s="132"/>
      <c r="H8" s="133"/>
      <c r="I8" s="16"/>
      <c r="J8" s="73" t="s">
        <v>1</v>
      </c>
      <c r="K8" s="132"/>
      <c r="L8" s="133"/>
      <c r="M8" s="16"/>
      <c r="N8" s="73" t="s">
        <v>1</v>
      </c>
      <c r="O8" s="132"/>
      <c r="P8" s="133"/>
      <c r="Q8" s="16"/>
      <c r="R8" s="73" t="s">
        <v>1</v>
      </c>
      <c r="S8" s="132"/>
      <c r="T8" s="133"/>
      <c r="U8" s="16"/>
      <c r="V8" s="73" t="s">
        <v>1</v>
      </c>
      <c r="W8" s="132"/>
      <c r="X8" s="133"/>
    </row>
    <row r="9" spans="2:24">
      <c r="B9" s="73" t="s">
        <v>2</v>
      </c>
      <c r="C9" s="132"/>
      <c r="D9" s="133"/>
      <c r="E9" s="16"/>
      <c r="F9" s="73" t="s">
        <v>2</v>
      </c>
      <c r="G9" s="132"/>
      <c r="H9" s="133"/>
      <c r="I9" s="16"/>
      <c r="J9" s="73" t="s">
        <v>2</v>
      </c>
      <c r="K9" s="132"/>
      <c r="L9" s="133"/>
      <c r="M9" s="16"/>
      <c r="N9" s="73" t="s">
        <v>2</v>
      </c>
      <c r="O9" s="132"/>
      <c r="P9" s="133"/>
      <c r="Q9" s="16"/>
      <c r="R9" s="73" t="s">
        <v>2</v>
      </c>
      <c r="S9" s="132"/>
      <c r="T9" s="133"/>
      <c r="U9" s="16"/>
      <c r="V9" s="73" t="s">
        <v>2</v>
      </c>
      <c r="W9" s="132"/>
      <c r="X9" s="133"/>
    </row>
    <row r="10" spans="2:24">
      <c r="B10" s="73" t="s">
        <v>3</v>
      </c>
      <c r="C10" s="132"/>
      <c r="D10" s="133"/>
      <c r="E10" s="16"/>
      <c r="F10" s="73" t="s">
        <v>3</v>
      </c>
      <c r="G10" s="132"/>
      <c r="H10" s="133"/>
      <c r="I10" s="16"/>
      <c r="J10" s="73" t="s">
        <v>3</v>
      </c>
      <c r="K10" s="132"/>
      <c r="L10" s="133"/>
      <c r="M10" s="16"/>
      <c r="N10" s="73" t="s">
        <v>3</v>
      </c>
      <c r="O10" s="132"/>
      <c r="P10" s="133"/>
      <c r="Q10" s="16"/>
      <c r="R10" s="73" t="s">
        <v>3</v>
      </c>
      <c r="S10" s="132"/>
      <c r="T10" s="133"/>
      <c r="U10" s="16"/>
      <c r="V10" s="73" t="s">
        <v>3</v>
      </c>
      <c r="W10" s="132"/>
      <c r="X10" s="133"/>
    </row>
    <row r="11" spans="2:24">
      <c r="B11" s="73" t="s">
        <v>4</v>
      </c>
      <c r="C11" s="132"/>
      <c r="D11" s="133"/>
      <c r="E11" s="16"/>
      <c r="F11" s="73" t="s">
        <v>4</v>
      </c>
      <c r="G11" s="132"/>
      <c r="H11" s="133"/>
      <c r="I11" s="16"/>
      <c r="J11" s="73" t="s">
        <v>4</v>
      </c>
      <c r="K11" s="132"/>
      <c r="L11" s="133"/>
      <c r="M11" s="16"/>
      <c r="N11" s="73" t="s">
        <v>4</v>
      </c>
      <c r="O11" s="132"/>
      <c r="P11" s="133"/>
      <c r="Q11" s="16"/>
      <c r="R11" s="73" t="s">
        <v>4</v>
      </c>
      <c r="S11" s="132"/>
      <c r="T11" s="133"/>
      <c r="U11" s="16"/>
      <c r="V11" s="73" t="s">
        <v>4</v>
      </c>
      <c r="W11" s="132"/>
      <c r="X11" s="133"/>
    </row>
    <row r="12" spans="2:24">
      <c r="B12" s="73" t="s">
        <v>5</v>
      </c>
      <c r="C12" s="132"/>
      <c r="D12" s="133"/>
      <c r="E12" s="16"/>
      <c r="F12" s="73" t="s">
        <v>5</v>
      </c>
      <c r="G12" s="132"/>
      <c r="H12" s="133"/>
      <c r="I12" s="16"/>
      <c r="J12" s="73" t="s">
        <v>5</v>
      </c>
      <c r="K12" s="132"/>
      <c r="L12" s="133"/>
      <c r="M12" s="16"/>
      <c r="N12" s="73" t="s">
        <v>5</v>
      </c>
      <c r="O12" s="132"/>
      <c r="P12" s="133"/>
      <c r="Q12" s="16"/>
      <c r="R12" s="73" t="s">
        <v>5</v>
      </c>
      <c r="S12" s="132"/>
      <c r="T12" s="133"/>
      <c r="U12" s="16"/>
      <c r="V12" s="73" t="s">
        <v>5</v>
      </c>
      <c r="W12" s="132"/>
      <c r="X12" s="133"/>
    </row>
    <row r="13" spans="2:24">
      <c r="B13" s="74" t="s">
        <v>6</v>
      </c>
      <c r="C13" s="132" t="s">
        <v>93</v>
      </c>
      <c r="D13" s="133"/>
      <c r="F13" s="74" t="s">
        <v>6</v>
      </c>
      <c r="G13" s="132" t="s">
        <v>93</v>
      </c>
      <c r="H13" s="133"/>
      <c r="J13" s="74" t="s">
        <v>6</v>
      </c>
      <c r="K13" s="132" t="s">
        <v>93</v>
      </c>
      <c r="L13" s="133"/>
      <c r="N13" s="74" t="s">
        <v>6</v>
      </c>
      <c r="O13" s="132" t="s">
        <v>93</v>
      </c>
      <c r="P13" s="133"/>
      <c r="R13" s="74" t="s">
        <v>6</v>
      </c>
      <c r="S13" s="132" t="s">
        <v>93</v>
      </c>
      <c r="T13" s="133"/>
      <c r="V13" s="74" t="s">
        <v>6</v>
      </c>
      <c r="W13" s="132" t="s">
        <v>93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5" s="21"/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5" s="21"/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5" s="21"/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5" s="21"/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5" s="21"/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5" s="21"/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" s="22"/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" s="22"/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" s="22"/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" s="22"/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" s="22"/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" s="22"/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" s="21"/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" s="21"/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" s="21"/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" s="21"/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" s="21"/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" s="21"/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8" s="22"/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8" s="22"/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8" s="22"/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8" s="22"/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8" s="22"/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8" s="22"/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" s="21"/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" s="21"/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 t="s">
        <v>225</v>
      </c>
      <c r="C25" s="130"/>
      <c r="D25" s="131"/>
      <c r="E25" s="16"/>
      <c r="F25" s="129" t="s">
        <v>225</v>
      </c>
      <c r="G25" s="130"/>
      <c r="H25" s="131"/>
      <c r="I25" s="16"/>
      <c r="J25" s="129" t="s">
        <v>225</v>
      </c>
      <c r="K25" s="130"/>
      <c r="L25" s="131"/>
      <c r="M25" s="16"/>
      <c r="N25" s="129" t="s">
        <v>225</v>
      </c>
      <c r="O25" s="130"/>
      <c r="P25" s="131"/>
      <c r="Q25" s="16"/>
      <c r="R25" s="129" t="s">
        <v>225</v>
      </c>
      <c r="S25" s="130"/>
      <c r="T25" s="131"/>
      <c r="U25" s="16"/>
      <c r="V25" s="129" t="s">
        <v>225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　</v>
      </c>
      <c r="G27" s="11" t="str">
        <f>F27</f>
        <v>　</v>
      </c>
      <c r="H27" s="11" t="str">
        <f>G27</f>
        <v>　</v>
      </c>
      <c r="J27" s="2"/>
      <c r="K27" s="2"/>
      <c r="L27" s="2"/>
      <c r="N27" s="2" t="str">
        <f>K38</f>
        <v>　</v>
      </c>
      <c r="O27" s="11" t="str">
        <f>N27</f>
        <v>　</v>
      </c>
      <c r="P27" s="11" t="str">
        <f>O27</f>
        <v>　</v>
      </c>
      <c r="R27" s="2"/>
      <c r="S27" s="2"/>
      <c r="T27" s="2"/>
      <c r="V27" s="2" t="str">
        <f>S38</f>
        <v>　</v>
      </c>
      <c r="W27" s="11" t="str">
        <f>V27</f>
        <v>　</v>
      </c>
      <c r="X27" s="11" t="str">
        <f>W27</f>
        <v>　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/>
      <c r="D30" s="137"/>
      <c r="F30" s="12" t="s">
        <v>29</v>
      </c>
      <c r="G30" s="136"/>
      <c r="H30" s="137"/>
      <c r="J30" s="12" t="s">
        <v>29</v>
      </c>
      <c r="K30" s="136"/>
      <c r="L30" s="137"/>
      <c r="N30" s="12" t="s">
        <v>29</v>
      </c>
      <c r="O30" s="136"/>
      <c r="P30" s="137"/>
      <c r="R30" s="12" t="s">
        <v>29</v>
      </c>
      <c r="S30" s="136"/>
      <c r="T30" s="137"/>
      <c r="V30" s="12" t="s">
        <v>29</v>
      </c>
      <c r="W30" s="136"/>
      <c r="X30" s="137"/>
    </row>
    <row r="31" spans="2:24" ht="17.25" thickBot="1">
      <c r="B31" s="13" t="s">
        <v>30</v>
      </c>
      <c r="C31" s="134"/>
      <c r="D31" s="135"/>
      <c r="F31" s="13" t="s">
        <v>30</v>
      </c>
      <c r="G31" s="134"/>
      <c r="H31" s="135"/>
      <c r="J31" s="13" t="s">
        <v>30</v>
      </c>
      <c r="K31" s="134"/>
      <c r="L31" s="135"/>
      <c r="N31" s="13" t="s">
        <v>30</v>
      </c>
      <c r="O31" s="134"/>
      <c r="P31" s="135"/>
      <c r="R31" s="13" t="s">
        <v>30</v>
      </c>
      <c r="S31" s="134"/>
      <c r="T31" s="135"/>
      <c r="V31" s="13" t="s">
        <v>30</v>
      </c>
      <c r="W31" s="134"/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/>
      <c r="D33" s="133"/>
      <c r="E33" s="16"/>
      <c r="F33" s="73" t="s">
        <v>1</v>
      </c>
      <c r="G33" s="132"/>
      <c r="H33" s="133"/>
      <c r="I33" s="16"/>
      <c r="J33" s="73" t="s">
        <v>1</v>
      </c>
      <c r="K33" s="132"/>
      <c r="L33" s="133"/>
      <c r="M33" s="16"/>
      <c r="N33" s="73" t="s">
        <v>1</v>
      </c>
      <c r="O33" s="132"/>
      <c r="P33" s="133"/>
      <c r="Q33" s="16"/>
      <c r="R33" s="73" t="s">
        <v>1</v>
      </c>
      <c r="S33" s="132"/>
      <c r="T33" s="133"/>
      <c r="U33" s="16"/>
      <c r="V33" s="73" t="s">
        <v>1</v>
      </c>
      <c r="W33" s="132"/>
      <c r="X33" s="133"/>
    </row>
    <row r="34" spans="2:24">
      <c r="B34" s="73" t="s">
        <v>2</v>
      </c>
      <c r="C34" s="132"/>
      <c r="D34" s="133"/>
      <c r="E34" s="16"/>
      <c r="F34" s="73" t="s">
        <v>2</v>
      </c>
      <c r="G34" s="132"/>
      <c r="H34" s="133"/>
      <c r="I34" s="16"/>
      <c r="J34" s="73" t="s">
        <v>2</v>
      </c>
      <c r="K34" s="132"/>
      <c r="L34" s="133"/>
      <c r="M34" s="16"/>
      <c r="N34" s="73" t="s">
        <v>2</v>
      </c>
      <c r="O34" s="132"/>
      <c r="P34" s="133"/>
      <c r="Q34" s="16"/>
      <c r="R34" s="73" t="s">
        <v>2</v>
      </c>
      <c r="S34" s="132"/>
      <c r="T34" s="133"/>
      <c r="U34" s="16"/>
      <c r="V34" s="73" t="s">
        <v>2</v>
      </c>
      <c r="W34" s="132"/>
      <c r="X34" s="133"/>
    </row>
    <row r="35" spans="2:24">
      <c r="B35" s="73" t="s">
        <v>3</v>
      </c>
      <c r="C35" s="132"/>
      <c r="D35" s="133"/>
      <c r="E35" s="16"/>
      <c r="F35" s="73" t="s">
        <v>3</v>
      </c>
      <c r="G35" s="132"/>
      <c r="H35" s="133"/>
      <c r="I35" s="16"/>
      <c r="J35" s="73" t="s">
        <v>3</v>
      </c>
      <c r="K35" s="132"/>
      <c r="L35" s="133"/>
      <c r="M35" s="16"/>
      <c r="N35" s="73" t="s">
        <v>3</v>
      </c>
      <c r="O35" s="132"/>
      <c r="P35" s="133"/>
      <c r="Q35" s="16"/>
      <c r="R35" s="73" t="s">
        <v>3</v>
      </c>
      <c r="S35" s="132"/>
      <c r="T35" s="133"/>
      <c r="U35" s="16"/>
      <c r="V35" s="73" t="s">
        <v>3</v>
      </c>
      <c r="W35" s="132"/>
      <c r="X35" s="133"/>
    </row>
    <row r="36" spans="2:24">
      <c r="B36" s="73" t="s">
        <v>4</v>
      </c>
      <c r="C36" s="132"/>
      <c r="D36" s="133"/>
      <c r="E36" s="16"/>
      <c r="F36" s="73" t="s">
        <v>4</v>
      </c>
      <c r="G36" s="132"/>
      <c r="H36" s="133"/>
      <c r="I36" s="16"/>
      <c r="J36" s="73" t="s">
        <v>4</v>
      </c>
      <c r="K36" s="132"/>
      <c r="L36" s="133"/>
      <c r="M36" s="16"/>
      <c r="N36" s="73" t="s">
        <v>4</v>
      </c>
      <c r="O36" s="132"/>
      <c r="P36" s="133"/>
      <c r="Q36" s="16"/>
      <c r="R36" s="73" t="s">
        <v>4</v>
      </c>
      <c r="S36" s="132"/>
      <c r="T36" s="133"/>
      <c r="U36" s="16"/>
      <c r="V36" s="73" t="s">
        <v>4</v>
      </c>
      <c r="W36" s="132"/>
      <c r="X36" s="133"/>
    </row>
    <row r="37" spans="2:24">
      <c r="B37" s="73" t="s">
        <v>5</v>
      </c>
      <c r="C37" s="132"/>
      <c r="D37" s="133"/>
      <c r="E37" s="16"/>
      <c r="F37" s="73" t="s">
        <v>5</v>
      </c>
      <c r="G37" s="132"/>
      <c r="H37" s="133"/>
      <c r="I37" s="16"/>
      <c r="J37" s="73" t="s">
        <v>5</v>
      </c>
      <c r="K37" s="132"/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93</v>
      </c>
      <c r="D38" s="133"/>
      <c r="E38" s="16"/>
      <c r="F38" s="73" t="s">
        <v>6</v>
      </c>
      <c r="G38" s="132" t="s">
        <v>93</v>
      </c>
      <c r="H38" s="133"/>
      <c r="I38" s="16"/>
      <c r="J38" s="73" t="s">
        <v>6</v>
      </c>
      <c r="K38" s="132" t="s">
        <v>93</v>
      </c>
      <c r="L38" s="133"/>
      <c r="M38" s="16"/>
      <c r="N38" s="73" t="s">
        <v>6</v>
      </c>
      <c r="O38" s="132" t="s">
        <v>93</v>
      </c>
      <c r="P38" s="133"/>
      <c r="Q38" s="16"/>
      <c r="R38" s="73" t="s">
        <v>6</v>
      </c>
      <c r="S38" s="132" t="s">
        <v>93</v>
      </c>
      <c r="T38" s="133"/>
      <c r="U38" s="16"/>
      <c r="V38" s="73" t="s">
        <v>6</v>
      </c>
      <c r="W38" s="132" t="s">
        <v>93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0" s="21"/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0" s="21"/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0" s="21"/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0" s="21"/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0" s="21"/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0" s="21"/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" s="21"/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" s="21"/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" s="21"/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" s="21"/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" s="21"/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" s="21"/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" s="21"/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" s="21"/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" s="21"/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" s="21"/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" s="21"/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" s="21"/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3" s="21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3" s="21"/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3" s="21"/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3" s="21"/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3" s="21"/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3" s="21"/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" s="26"/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 t="s">
        <v>225</v>
      </c>
      <c r="C50" s="130"/>
      <c r="D50" s="131"/>
      <c r="E50" s="16"/>
      <c r="F50" s="129" t="s">
        <v>225</v>
      </c>
      <c r="G50" s="130"/>
      <c r="H50" s="131"/>
      <c r="I50" s="16"/>
      <c r="J50" s="129" t="s">
        <v>225</v>
      </c>
      <c r="K50" s="130"/>
      <c r="L50" s="131"/>
      <c r="M50" s="16"/>
      <c r="N50" s="129" t="s">
        <v>225</v>
      </c>
      <c r="O50" s="130"/>
      <c r="P50" s="131"/>
      <c r="Q50" s="16"/>
      <c r="R50" s="129" t="s">
        <v>225</v>
      </c>
      <c r="S50" s="130"/>
      <c r="T50" s="131"/>
      <c r="U50" s="16"/>
      <c r="V50" s="129" t="s">
        <v>225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　</v>
      </c>
      <c r="G52" s="11" t="str">
        <f>F52</f>
        <v>　</v>
      </c>
      <c r="H52" s="11" t="str">
        <f>G52</f>
        <v>　</v>
      </c>
      <c r="J52" s="2"/>
      <c r="K52" s="2"/>
      <c r="L52" s="2"/>
      <c r="N52" s="2" t="str">
        <f>K63</f>
        <v>　</v>
      </c>
      <c r="O52" s="11" t="str">
        <f>N52</f>
        <v>　</v>
      </c>
      <c r="P52" s="11" t="str">
        <f>O52</f>
        <v>　</v>
      </c>
      <c r="R52" s="2"/>
      <c r="S52" s="2"/>
      <c r="T52" s="2"/>
      <c r="V52" s="2" t="str">
        <f>S63</f>
        <v>　</v>
      </c>
      <c r="W52" s="11" t="str">
        <f>V52</f>
        <v>　</v>
      </c>
      <c r="X52" s="11" t="str">
        <f>W52</f>
        <v>　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/>
      <c r="D55" s="128"/>
      <c r="F55" s="12" t="s">
        <v>47</v>
      </c>
      <c r="G55" s="127"/>
      <c r="H55" s="128"/>
      <c r="J55" s="12" t="s">
        <v>47</v>
      </c>
      <c r="K55" s="127"/>
      <c r="L55" s="128"/>
      <c r="N55" s="12" t="s">
        <v>47</v>
      </c>
      <c r="O55" s="127"/>
      <c r="P55" s="128"/>
      <c r="R55" s="12" t="s">
        <v>47</v>
      </c>
      <c r="S55" s="127"/>
      <c r="T55" s="128"/>
      <c r="V55" s="12" t="s">
        <v>47</v>
      </c>
      <c r="W55" s="127"/>
      <c r="X55" s="128"/>
    </row>
    <row r="56" spans="2:24" ht="17.25" thickBot="1">
      <c r="B56" s="13" t="s">
        <v>48</v>
      </c>
      <c r="C56" s="125"/>
      <c r="D56" s="126"/>
      <c r="F56" s="13" t="s">
        <v>48</v>
      </c>
      <c r="G56" s="125"/>
      <c r="H56" s="126"/>
      <c r="J56" s="13" t="s">
        <v>48</v>
      </c>
      <c r="K56" s="125"/>
      <c r="L56" s="126"/>
      <c r="N56" s="13" t="s">
        <v>48</v>
      </c>
      <c r="O56" s="125"/>
      <c r="P56" s="126"/>
      <c r="R56" s="13" t="s">
        <v>48</v>
      </c>
      <c r="S56" s="125"/>
      <c r="T56" s="126"/>
      <c r="V56" s="13" t="s">
        <v>48</v>
      </c>
      <c r="W56" s="125"/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/>
      <c r="D58" s="124"/>
      <c r="E58" s="16"/>
      <c r="F58" s="73" t="s">
        <v>1</v>
      </c>
      <c r="G58" s="123"/>
      <c r="H58" s="124"/>
      <c r="I58" s="16"/>
      <c r="J58" s="73" t="s">
        <v>1</v>
      </c>
      <c r="K58" s="123"/>
      <c r="L58" s="124"/>
      <c r="M58" s="16"/>
      <c r="N58" s="73" t="s">
        <v>1</v>
      </c>
      <c r="O58" s="123"/>
      <c r="P58" s="124"/>
      <c r="Q58" s="16"/>
      <c r="R58" s="73" t="s">
        <v>1</v>
      </c>
      <c r="S58" s="123"/>
      <c r="T58" s="124"/>
      <c r="U58" s="16"/>
      <c r="V58" s="73" t="s">
        <v>1</v>
      </c>
      <c r="W58" s="123"/>
      <c r="X58" s="124"/>
    </row>
    <row r="59" spans="2:24">
      <c r="B59" s="73" t="s">
        <v>2</v>
      </c>
      <c r="C59" s="123"/>
      <c r="D59" s="124"/>
      <c r="E59" s="16"/>
      <c r="F59" s="73" t="s">
        <v>2</v>
      </c>
      <c r="G59" s="123"/>
      <c r="H59" s="124"/>
      <c r="I59" s="16"/>
      <c r="J59" s="73" t="s">
        <v>2</v>
      </c>
      <c r="K59" s="123"/>
      <c r="L59" s="124"/>
      <c r="M59" s="16"/>
      <c r="N59" s="73" t="s">
        <v>2</v>
      </c>
      <c r="O59" s="123"/>
      <c r="P59" s="124"/>
      <c r="Q59" s="16"/>
      <c r="R59" s="73" t="s">
        <v>2</v>
      </c>
      <c r="S59" s="123"/>
      <c r="T59" s="124"/>
      <c r="U59" s="16"/>
      <c r="V59" s="73" t="s">
        <v>2</v>
      </c>
      <c r="W59" s="123"/>
      <c r="X59" s="124"/>
    </row>
    <row r="60" spans="2:24">
      <c r="B60" s="73" t="s">
        <v>3</v>
      </c>
      <c r="C60" s="123"/>
      <c r="D60" s="124"/>
      <c r="E60" s="16"/>
      <c r="F60" s="73" t="s">
        <v>3</v>
      </c>
      <c r="G60" s="123"/>
      <c r="H60" s="124"/>
      <c r="I60" s="16"/>
      <c r="J60" s="73" t="s">
        <v>3</v>
      </c>
      <c r="K60" s="123"/>
      <c r="L60" s="124"/>
      <c r="M60" s="16"/>
      <c r="N60" s="73" t="s">
        <v>3</v>
      </c>
      <c r="O60" s="123"/>
      <c r="P60" s="124"/>
      <c r="Q60" s="16"/>
      <c r="R60" s="73" t="s">
        <v>3</v>
      </c>
      <c r="S60" s="123"/>
      <c r="T60" s="124"/>
      <c r="U60" s="16"/>
      <c r="V60" s="73" t="s">
        <v>3</v>
      </c>
      <c r="W60" s="123"/>
      <c r="X60" s="124"/>
    </row>
    <row r="61" spans="2:24">
      <c r="B61" s="73" t="s">
        <v>4</v>
      </c>
      <c r="C61" s="123"/>
      <c r="D61" s="124"/>
      <c r="E61" s="16"/>
      <c r="F61" s="73" t="s">
        <v>4</v>
      </c>
      <c r="G61" s="123"/>
      <c r="H61" s="124"/>
      <c r="I61" s="16"/>
      <c r="J61" s="73" t="s">
        <v>4</v>
      </c>
      <c r="K61" s="123"/>
      <c r="L61" s="124"/>
      <c r="M61" s="16"/>
      <c r="N61" s="73" t="s">
        <v>4</v>
      </c>
      <c r="O61" s="123"/>
      <c r="P61" s="124"/>
      <c r="Q61" s="16"/>
      <c r="R61" s="73" t="s">
        <v>4</v>
      </c>
      <c r="S61" s="123"/>
      <c r="T61" s="124"/>
      <c r="U61" s="16"/>
      <c r="V61" s="73" t="s">
        <v>4</v>
      </c>
      <c r="W61" s="123"/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/>
      <c r="L62" s="124"/>
      <c r="M62" s="16"/>
      <c r="N62" s="73" t="s">
        <v>5</v>
      </c>
      <c r="O62" s="123"/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93</v>
      </c>
      <c r="D63" s="124"/>
      <c r="E63" s="16"/>
      <c r="F63" s="73" t="s">
        <v>6</v>
      </c>
      <c r="G63" s="123" t="s">
        <v>93</v>
      </c>
      <c r="H63" s="124"/>
      <c r="I63" s="16"/>
      <c r="J63" s="73" t="s">
        <v>6</v>
      </c>
      <c r="K63" s="123" t="s">
        <v>93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93</v>
      </c>
      <c r="T63" s="124"/>
      <c r="U63" s="16"/>
      <c r="V63" s="73" t="s">
        <v>6</v>
      </c>
      <c r="W63" s="123" t="s">
        <v>93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5" s="18"/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5" s="18"/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5" s="18"/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5" s="18"/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5" s="18"/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5" s="18"/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6" s="18"/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6" s="18"/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6" s="18"/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6" s="18"/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6" s="18"/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6" s="18"/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7" s="18"/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7" s="18"/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7" s="18"/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7" s="18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7" s="18"/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8" s="18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8" s="18"/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8" s="18"/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8" s="18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9" s="20"/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0" s="73"/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1" s="73"/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2" s="73"/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3" s="73"/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 t="s">
        <v>225</v>
      </c>
      <c r="C75" s="121"/>
      <c r="D75" s="122"/>
      <c r="E75" s="16"/>
      <c r="F75" s="120" t="s">
        <v>225</v>
      </c>
      <c r="G75" s="121"/>
      <c r="H75" s="122"/>
      <c r="I75" s="16"/>
      <c r="J75" s="120" t="s">
        <v>225</v>
      </c>
      <c r="K75" s="121"/>
      <c r="L75" s="122"/>
      <c r="M75" s="16"/>
      <c r="N75" s="120" t="s">
        <v>225</v>
      </c>
      <c r="O75" s="121"/>
      <c r="P75" s="122"/>
      <c r="Q75" s="16"/>
      <c r="R75" s="120" t="s">
        <v>225</v>
      </c>
      <c r="S75" s="121"/>
      <c r="T75" s="122"/>
      <c r="U75" s="16"/>
      <c r="V75" s="120" t="s">
        <v>225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　</v>
      </c>
      <c r="G77" s="11" t="str">
        <f>F77</f>
        <v>　</v>
      </c>
      <c r="H77" s="11" t="str">
        <f>G77</f>
        <v>　</v>
      </c>
      <c r="J77" s="2"/>
      <c r="K77" s="2"/>
      <c r="L77" s="2"/>
      <c r="N77" s="2" t="str">
        <f>K88</f>
        <v>　</v>
      </c>
      <c r="O77" s="11" t="str">
        <f>N77</f>
        <v>　</v>
      </c>
      <c r="P77" s="11" t="str">
        <f>O77</f>
        <v>　</v>
      </c>
      <c r="R77" s="2"/>
      <c r="S77" s="2"/>
      <c r="T77" s="2"/>
      <c r="V77" s="2" t="str">
        <f>S88</f>
        <v>　</v>
      </c>
      <c r="W77" s="11" t="str">
        <f>V77</f>
        <v>　</v>
      </c>
      <c r="X77" s="11" t="str">
        <f>W77</f>
        <v>　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/>
      <c r="D80" s="128"/>
      <c r="F80" s="12" t="s">
        <v>47</v>
      </c>
      <c r="G80" s="127"/>
      <c r="H80" s="128"/>
      <c r="J80" s="12" t="s">
        <v>47</v>
      </c>
      <c r="K80" s="127"/>
      <c r="L80" s="128"/>
      <c r="N80" s="12" t="s">
        <v>47</v>
      </c>
      <c r="O80" s="127"/>
      <c r="P80" s="128"/>
      <c r="R80" s="12" t="s">
        <v>47</v>
      </c>
      <c r="S80" s="127"/>
      <c r="T80" s="128"/>
      <c r="V80" s="12" t="s">
        <v>47</v>
      </c>
      <c r="W80" s="127"/>
      <c r="X80" s="128"/>
    </row>
    <row r="81" spans="2:24" ht="17.25" thickBot="1">
      <c r="B81" s="13" t="s">
        <v>48</v>
      </c>
      <c r="C81" s="125"/>
      <c r="D81" s="126"/>
      <c r="F81" s="13" t="s">
        <v>48</v>
      </c>
      <c r="G81" s="125"/>
      <c r="H81" s="126"/>
      <c r="J81" s="13" t="s">
        <v>48</v>
      </c>
      <c r="K81" s="125"/>
      <c r="L81" s="126"/>
      <c r="N81" s="13" t="s">
        <v>48</v>
      </c>
      <c r="O81" s="125"/>
      <c r="P81" s="126"/>
      <c r="R81" s="13" t="s">
        <v>48</v>
      </c>
      <c r="S81" s="125"/>
      <c r="T81" s="126"/>
      <c r="V81" s="13" t="s">
        <v>48</v>
      </c>
      <c r="W81" s="125"/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/>
      <c r="D83" s="124"/>
      <c r="E83" s="16"/>
      <c r="F83" s="73" t="s">
        <v>1</v>
      </c>
      <c r="G83" s="123"/>
      <c r="H83" s="124"/>
      <c r="I83" s="16"/>
      <c r="J83" s="73" t="s">
        <v>1</v>
      </c>
      <c r="K83" s="123"/>
      <c r="L83" s="124"/>
      <c r="M83" s="16"/>
      <c r="N83" s="73" t="s">
        <v>1</v>
      </c>
      <c r="O83" s="123"/>
      <c r="P83" s="124"/>
      <c r="Q83" s="16"/>
      <c r="R83" s="73" t="s">
        <v>1</v>
      </c>
      <c r="S83" s="123"/>
      <c r="T83" s="124"/>
      <c r="U83" s="16"/>
      <c r="V83" s="73" t="s">
        <v>1</v>
      </c>
      <c r="W83" s="123"/>
      <c r="X83" s="124"/>
    </row>
    <row r="84" spans="2:24">
      <c r="B84" s="73" t="s">
        <v>2</v>
      </c>
      <c r="C84" s="123"/>
      <c r="D84" s="124"/>
      <c r="E84" s="16"/>
      <c r="F84" s="73" t="s">
        <v>2</v>
      </c>
      <c r="G84" s="123"/>
      <c r="H84" s="124"/>
      <c r="I84" s="16"/>
      <c r="J84" s="73" t="s">
        <v>2</v>
      </c>
      <c r="K84" s="123"/>
      <c r="L84" s="124"/>
      <c r="M84" s="16"/>
      <c r="N84" s="73" t="s">
        <v>2</v>
      </c>
      <c r="O84" s="123"/>
      <c r="P84" s="124"/>
      <c r="Q84" s="16"/>
      <c r="R84" s="73" t="s">
        <v>2</v>
      </c>
      <c r="S84" s="123"/>
      <c r="T84" s="124"/>
      <c r="U84" s="16"/>
      <c r="V84" s="73" t="s">
        <v>2</v>
      </c>
      <c r="W84" s="123"/>
      <c r="X84" s="124"/>
    </row>
    <row r="85" spans="2:24">
      <c r="B85" s="73" t="s">
        <v>3</v>
      </c>
      <c r="C85" s="123"/>
      <c r="D85" s="124"/>
      <c r="E85" s="16"/>
      <c r="F85" s="73" t="s">
        <v>3</v>
      </c>
      <c r="G85" s="123"/>
      <c r="H85" s="124"/>
      <c r="I85" s="16"/>
      <c r="J85" s="73" t="s">
        <v>3</v>
      </c>
      <c r="K85" s="123"/>
      <c r="L85" s="124"/>
      <c r="M85" s="16"/>
      <c r="N85" s="73" t="s">
        <v>3</v>
      </c>
      <c r="O85" s="123"/>
      <c r="P85" s="124"/>
      <c r="Q85" s="16"/>
      <c r="R85" s="73" t="s">
        <v>3</v>
      </c>
      <c r="S85" s="123"/>
      <c r="T85" s="124"/>
      <c r="U85" s="16"/>
      <c r="V85" s="73" t="s">
        <v>3</v>
      </c>
      <c r="W85" s="123"/>
      <c r="X85" s="124"/>
    </row>
    <row r="86" spans="2:24">
      <c r="B86" s="73" t="s">
        <v>4</v>
      </c>
      <c r="C86" s="123"/>
      <c r="D86" s="124"/>
      <c r="E86" s="16"/>
      <c r="F86" s="73" t="s">
        <v>4</v>
      </c>
      <c r="G86" s="123"/>
      <c r="H86" s="124"/>
      <c r="I86" s="16"/>
      <c r="J86" s="73" t="s">
        <v>4</v>
      </c>
      <c r="K86" s="123"/>
      <c r="L86" s="124"/>
      <c r="M86" s="16"/>
      <c r="N86" s="73" t="s">
        <v>4</v>
      </c>
      <c r="O86" s="123"/>
      <c r="P86" s="124"/>
      <c r="Q86" s="16"/>
      <c r="R86" s="73" t="s">
        <v>4</v>
      </c>
      <c r="S86" s="123"/>
      <c r="T86" s="124"/>
      <c r="U86" s="16"/>
      <c r="V86" s="73" t="s">
        <v>4</v>
      </c>
      <c r="W86" s="123"/>
      <c r="X86" s="124"/>
    </row>
    <row r="87" spans="2:24">
      <c r="B87" s="73" t="s">
        <v>5</v>
      </c>
      <c r="C87" s="123"/>
      <c r="D87" s="124"/>
      <c r="E87" s="16"/>
      <c r="F87" s="73" t="s">
        <v>5</v>
      </c>
      <c r="G87" s="123"/>
      <c r="H87" s="124"/>
      <c r="I87" s="16"/>
      <c r="J87" s="73" t="s">
        <v>5</v>
      </c>
      <c r="K87" s="123"/>
      <c r="L87" s="124"/>
      <c r="M87" s="16"/>
      <c r="N87" s="73" t="s">
        <v>5</v>
      </c>
      <c r="O87" s="123"/>
      <c r="P87" s="124"/>
      <c r="Q87" s="16"/>
      <c r="R87" s="73" t="s">
        <v>5</v>
      </c>
      <c r="S87" s="123"/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93</v>
      </c>
      <c r="D88" s="124"/>
      <c r="E88" s="16"/>
      <c r="F88" s="73" t="s">
        <v>6</v>
      </c>
      <c r="G88" s="123" t="s">
        <v>93</v>
      </c>
      <c r="H88" s="124"/>
      <c r="I88" s="16"/>
      <c r="J88" s="73" t="s">
        <v>6</v>
      </c>
      <c r="K88" s="123" t="s">
        <v>93</v>
      </c>
      <c r="L88" s="124"/>
      <c r="M88" s="16"/>
      <c r="N88" s="73" t="s">
        <v>6</v>
      </c>
      <c r="O88" s="123" t="s">
        <v>93</v>
      </c>
      <c r="P88" s="124"/>
      <c r="Q88" s="16"/>
      <c r="R88" s="73" t="s">
        <v>6</v>
      </c>
      <c r="S88" s="123" t="s">
        <v>93</v>
      </c>
      <c r="T88" s="124"/>
      <c r="U88" s="16"/>
      <c r="V88" s="73" t="s">
        <v>6</v>
      </c>
      <c r="W88" s="123" t="s">
        <v>93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0" s="18"/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0" s="18"/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0" s="18"/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0" s="18"/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0" s="18"/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0" s="18"/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1" s="18"/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1" s="18"/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1" s="18"/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1" s="18"/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1" s="18"/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1" s="18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2" s="18"/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/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2" s="18"/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2" s="18"/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2" s="18"/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18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 t="s">
        <v>225</v>
      </c>
      <c r="C100" s="121"/>
      <c r="D100" s="122"/>
      <c r="E100" s="16"/>
      <c r="F100" s="120" t="s">
        <v>225</v>
      </c>
      <c r="G100" s="121"/>
      <c r="H100" s="122"/>
      <c r="I100" s="16"/>
      <c r="J100" s="120" t="s">
        <v>225</v>
      </c>
      <c r="K100" s="121"/>
      <c r="L100" s="122"/>
      <c r="M100" s="16"/>
      <c r="N100" s="120" t="s">
        <v>225</v>
      </c>
      <c r="O100" s="121"/>
      <c r="P100" s="122"/>
      <c r="Q100" s="16"/>
      <c r="R100" s="120" t="s">
        <v>225</v>
      </c>
      <c r="S100" s="121"/>
      <c r="T100" s="122"/>
      <c r="U100" s="16"/>
      <c r="V100" s="120" t="s">
        <v>225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　</v>
      </c>
      <c r="G102" s="11" t="str">
        <f>F102</f>
        <v>　</v>
      </c>
      <c r="H102" s="11" t="str">
        <f>G102</f>
        <v>　</v>
      </c>
      <c r="J102" s="2"/>
      <c r="K102" s="2"/>
      <c r="L102" s="2"/>
      <c r="N102" s="2" t="str">
        <f>K113</f>
        <v>　</v>
      </c>
      <c r="O102" s="11" t="str">
        <f>N102</f>
        <v>　</v>
      </c>
      <c r="P102" s="11" t="str">
        <f>O102</f>
        <v>　</v>
      </c>
      <c r="R102" s="2"/>
      <c r="S102" s="2"/>
      <c r="T102" s="2"/>
      <c r="V102" s="2" t="str">
        <f>S113</f>
        <v>　</v>
      </c>
      <c r="W102" s="11" t="str">
        <f>V102</f>
        <v>　</v>
      </c>
      <c r="X102" s="11" t="str">
        <f>W102</f>
        <v>　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/>
      <c r="D105" s="128"/>
      <c r="F105" s="12" t="s">
        <v>47</v>
      </c>
      <c r="G105" s="127"/>
      <c r="H105" s="128"/>
      <c r="J105" s="12" t="s">
        <v>47</v>
      </c>
      <c r="K105" s="127"/>
      <c r="L105" s="128"/>
      <c r="N105" s="12" t="s">
        <v>47</v>
      </c>
      <c r="O105" s="127"/>
      <c r="P105" s="128"/>
      <c r="R105" s="12" t="s">
        <v>47</v>
      </c>
      <c r="S105" s="127"/>
      <c r="T105" s="128"/>
      <c r="V105" s="12" t="s">
        <v>47</v>
      </c>
      <c r="W105" s="127"/>
      <c r="X105" s="128"/>
    </row>
    <row r="106" spans="2:24" ht="17.25" thickBot="1">
      <c r="B106" s="13" t="s">
        <v>48</v>
      </c>
      <c r="C106" s="125"/>
      <c r="D106" s="126"/>
      <c r="F106" s="13" t="s">
        <v>48</v>
      </c>
      <c r="G106" s="125"/>
      <c r="H106" s="126"/>
      <c r="J106" s="13" t="s">
        <v>48</v>
      </c>
      <c r="K106" s="125"/>
      <c r="L106" s="126"/>
      <c r="N106" s="13" t="s">
        <v>48</v>
      </c>
      <c r="O106" s="125"/>
      <c r="P106" s="126"/>
      <c r="R106" s="13" t="s">
        <v>48</v>
      </c>
      <c r="S106" s="125"/>
      <c r="T106" s="126"/>
      <c r="V106" s="13" t="s">
        <v>48</v>
      </c>
      <c r="W106" s="125"/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/>
      <c r="D108" s="124"/>
      <c r="E108" s="16"/>
      <c r="F108" s="73" t="s">
        <v>1</v>
      </c>
      <c r="G108" s="123"/>
      <c r="H108" s="124"/>
      <c r="I108" s="16"/>
      <c r="J108" s="73" t="s">
        <v>1</v>
      </c>
      <c r="K108" s="123"/>
      <c r="L108" s="124"/>
      <c r="M108" s="16"/>
      <c r="N108" s="73" t="s">
        <v>1</v>
      </c>
      <c r="O108" s="123"/>
      <c r="P108" s="124"/>
      <c r="Q108" s="16"/>
      <c r="R108" s="73" t="s">
        <v>1</v>
      </c>
      <c r="S108" s="123"/>
      <c r="T108" s="124"/>
      <c r="U108" s="16"/>
      <c r="V108" s="73" t="s">
        <v>1</v>
      </c>
      <c r="W108" s="123"/>
      <c r="X108" s="124"/>
    </row>
    <row r="109" spans="2:24">
      <c r="B109" s="73" t="s">
        <v>2</v>
      </c>
      <c r="C109" s="123"/>
      <c r="D109" s="124"/>
      <c r="E109" s="16"/>
      <c r="F109" s="73" t="s">
        <v>2</v>
      </c>
      <c r="G109" s="123"/>
      <c r="H109" s="124"/>
      <c r="I109" s="16"/>
      <c r="J109" s="73" t="s">
        <v>2</v>
      </c>
      <c r="K109" s="123"/>
      <c r="L109" s="124"/>
      <c r="M109" s="16"/>
      <c r="N109" s="73" t="s">
        <v>2</v>
      </c>
      <c r="O109" s="123"/>
      <c r="P109" s="124"/>
      <c r="Q109" s="16"/>
      <c r="R109" s="73" t="s">
        <v>2</v>
      </c>
      <c r="S109" s="123"/>
      <c r="T109" s="124"/>
      <c r="U109" s="16"/>
      <c r="V109" s="73" t="s">
        <v>2</v>
      </c>
      <c r="W109" s="123"/>
      <c r="X109" s="124"/>
    </row>
    <row r="110" spans="2:24">
      <c r="B110" s="73" t="s">
        <v>3</v>
      </c>
      <c r="C110" s="123"/>
      <c r="D110" s="124"/>
      <c r="E110" s="16"/>
      <c r="F110" s="73" t="s">
        <v>3</v>
      </c>
      <c r="G110" s="123"/>
      <c r="H110" s="124"/>
      <c r="I110" s="16"/>
      <c r="J110" s="73" t="s">
        <v>3</v>
      </c>
      <c r="K110" s="123"/>
      <c r="L110" s="124"/>
      <c r="M110" s="16"/>
      <c r="N110" s="73" t="s">
        <v>3</v>
      </c>
      <c r="O110" s="123"/>
      <c r="P110" s="124"/>
      <c r="Q110" s="16"/>
      <c r="R110" s="73" t="s">
        <v>3</v>
      </c>
      <c r="S110" s="123"/>
      <c r="T110" s="124"/>
      <c r="U110" s="16"/>
      <c r="V110" s="73" t="s">
        <v>3</v>
      </c>
      <c r="W110" s="123"/>
      <c r="X110" s="124"/>
    </row>
    <row r="111" spans="2:24">
      <c r="B111" s="73" t="s">
        <v>4</v>
      </c>
      <c r="C111" s="123"/>
      <c r="D111" s="124"/>
      <c r="E111" s="16"/>
      <c r="F111" s="73" t="s">
        <v>4</v>
      </c>
      <c r="G111" s="123"/>
      <c r="H111" s="124"/>
      <c r="I111" s="16"/>
      <c r="J111" s="73" t="s">
        <v>4</v>
      </c>
      <c r="K111" s="123"/>
      <c r="L111" s="124"/>
      <c r="M111" s="16"/>
      <c r="N111" s="73" t="s">
        <v>4</v>
      </c>
      <c r="O111" s="123"/>
      <c r="P111" s="124"/>
      <c r="Q111" s="16"/>
      <c r="R111" s="73" t="s">
        <v>4</v>
      </c>
      <c r="S111" s="123"/>
      <c r="T111" s="124"/>
      <c r="U111" s="16"/>
      <c r="V111" s="73" t="s">
        <v>4</v>
      </c>
      <c r="W111" s="123"/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93</v>
      </c>
      <c r="D113" s="124"/>
      <c r="E113" s="16"/>
      <c r="F113" s="73" t="s">
        <v>6</v>
      </c>
      <c r="G113" s="123" t="s">
        <v>93</v>
      </c>
      <c r="H113" s="124"/>
      <c r="I113" s="16"/>
      <c r="J113" s="73" t="s">
        <v>6</v>
      </c>
      <c r="K113" s="123" t="s">
        <v>93</v>
      </c>
      <c r="L113" s="124"/>
      <c r="M113" s="16"/>
      <c r="N113" s="73" t="s">
        <v>6</v>
      </c>
      <c r="O113" s="123" t="s">
        <v>93</v>
      </c>
      <c r="P113" s="124"/>
      <c r="Q113" s="16"/>
      <c r="R113" s="73" t="s">
        <v>6</v>
      </c>
      <c r="S113" s="123" t="s">
        <v>93</v>
      </c>
      <c r="T113" s="124"/>
      <c r="U113" s="16"/>
      <c r="V113" s="73" t="s">
        <v>6</v>
      </c>
      <c r="W113" s="123" t="s">
        <v>93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5" s="18"/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5" s="18"/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5" s="18"/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5" s="18"/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5" s="18"/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5" s="18"/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6" s="18"/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6" s="18"/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6" s="18"/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6" s="18"/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6" s="18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6" s="18"/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7" s="18"/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7" s="18"/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7" s="18"/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7" s="18"/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18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8" s="18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8" s="18"/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/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/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 t="s">
        <v>225</v>
      </c>
      <c r="C125" s="121"/>
      <c r="D125" s="122"/>
      <c r="E125" s="16"/>
      <c r="F125" s="120" t="s">
        <v>225</v>
      </c>
      <c r="G125" s="121"/>
      <c r="H125" s="122"/>
      <c r="I125" s="16"/>
      <c r="J125" s="120" t="s">
        <v>225</v>
      </c>
      <c r="K125" s="121"/>
      <c r="L125" s="122"/>
      <c r="M125" s="16"/>
      <c r="N125" s="120" t="s">
        <v>225</v>
      </c>
      <c r="O125" s="121"/>
      <c r="P125" s="122"/>
      <c r="Q125" s="16"/>
      <c r="R125" s="120" t="s">
        <v>225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　</v>
      </c>
      <c r="G127" s="11" t="str">
        <f>F127</f>
        <v>　</v>
      </c>
      <c r="H127" s="11" t="str">
        <f>G127</f>
        <v>　</v>
      </c>
      <c r="J127" s="2"/>
      <c r="K127" s="2"/>
      <c r="L127" s="2"/>
      <c r="N127" s="2" t="str">
        <f>K138</f>
        <v>　</v>
      </c>
      <c r="O127" s="11" t="str">
        <f>N127</f>
        <v>　</v>
      </c>
      <c r="P127" s="11" t="str">
        <f>O127</f>
        <v>　</v>
      </c>
      <c r="R127" s="2"/>
      <c r="S127" s="2"/>
      <c r="T127" s="2"/>
      <c r="V127" s="2" t="str">
        <f>S138</f>
        <v>　</v>
      </c>
      <c r="W127" s="11" t="str">
        <f>V127</f>
        <v>　</v>
      </c>
      <c r="X127" s="11" t="str">
        <f>W127</f>
        <v>　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/>
      <c r="D130" s="128"/>
      <c r="F130" s="12" t="s">
        <v>47</v>
      </c>
      <c r="G130" s="127"/>
      <c r="H130" s="128"/>
      <c r="J130" s="12" t="s">
        <v>47</v>
      </c>
      <c r="K130" s="127"/>
      <c r="L130" s="128"/>
      <c r="N130" s="12" t="s">
        <v>47</v>
      </c>
      <c r="O130" s="127"/>
      <c r="P130" s="128"/>
      <c r="R130" s="12" t="s">
        <v>47</v>
      </c>
      <c r="S130" s="127"/>
      <c r="T130" s="128"/>
      <c r="V130" s="12" t="s">
        <v>47</v>
      </c>
      <c r="W130" s="127"/>
      <c r="X130" s="128"/>
    </row>
    <row r="131" spans="2:24" ht="17.25" thickBot="1">
      <c r="B131" s="13" t="s">
        <v>48</v>
      </c>
      <c r="C131" s="125"/>
      <c r="D131" s="126"/>
      <c r="F131" s="13" t="s">
        <v>48</v>
      </c>
      <c r="G131" s="125"/>
      <c r="H131" s="126"/>
      <c r="J131" s="13" t="s">
        <v>48</v>
      </c>
      <c r="K131" s="125"/>
      <c r="L131" s="126"/>
      <c r="N131" s="13" t="s">
        <v>48</v>
      </c>
      <c r="O131" s="125"/>
      <c r="P131" s="126"/>
      <c r="R131" s="13" t="s">
        <v>48</v>
      </c>
      <c r="S131" s="125"/>
      <c r="T131" s="126"/>
      <c r="V131" s="13" t="s">
        <v>48</v>
      </c>
      <c r="W131" s="125"/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/>
      <c r="D133" s="124"/>
      <c r="E133" s="16"/>
      <c r="F133" s="73" t="s">
        <v>1</v>
      </c>
      <c r="G133" s="123"/>
      <c r="H133" s="124"/>
      <c r="I133" s="16"/>
      <c r="J133" s="73" t="s">
        <v>1</v>
      </c>
      <c r="K133" s="123"/>
      <c r="L133" s="124"/>
      <c r="M133" s="16"/>
      <c r="N133" s="73" t="s">
        <v>1</v>
      </c>
      <c r="O133" s="123"/>
      <c r="P133" s="124"/>
      <c r="Q133" s="16"/>
      <c r="R133" s="73" t="s">
        <v>1</v>
      </c>
      <c r="S133" s="123"/>
      <c r="T133" s="124"/>
      <c r="U133" s="16"/>
      <c r="V133" s="73" t="s">
        <v>1</v>
      </c>
      <c r="W133" s="123"/>
      <c r="X133" s="124"/>
    </row>
    <row r="134" spans="2:24">
      <c r="B134" s="73" t="s">
        <v>2</v>
      </c>
      <c r="C134" s="123"/>
      <c r="D134" s="124"/>
      <c r="E134" s="16"/>
      <c r="F134" s="73" t="s">
        <v>2</v>
      </c>
      <c r="G134" s="123"/>
      <c r="H134" s="124"/>
      <c r="I134" s="16"/>
      <c r="J134" s="73" t="s">
        <v>2</v>
      </c>
      <c r="K134" s="123"/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/>
      <c r="T134" s="124"/>
      <c r="U134" s="16"/>
      <c r="V134" s="73" t="s">
        <v>2</v>
      </c>
      <c r="W134" s="123"/>
      <c r="X134" s="124"/>
    </row>
    <row r="135" spans="2:24">
      <c r="B135" s="73" t="s">
        <v>3</v>
      </c>
      <c r="C135" s="123"/>
      <c r="D135" s="124"/>
      <c r="E135" s="16"/>
      <c r="F135" s="73" t="s">
        <v>3</v>
      </c>
      <c r="G135" s="123"/>
      <c r="H135" s="124"/>
      <c r="I135" s="16"/>
      <c r="J135" s="73" t="s">
        <v>3</v>
      </c>
      <c r="K135" s="123"/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/>
      <c r="T135" s="124"/>
      <c r="U135" s="16"/>
      <c r="V135" s="73" t="s">
        <v>3</v>
      </c>
      <c r="W135" s="123"/>
      <c r="X135" s="124"/>
    </row>
    <row r="136" spans="2:24">
      <c r="B136" s="73" t="s">
        <v>4</v>
      </c>
      <c r="C136" s="123"/>
      <c r="D136" s="124"/>
      <c r="E136" s="16"/>
      <c r="F136" s="73" t="s">
        <v>4</v>
      </c>
      <c r="G136" s="123"/>
      <c r="H136" s="124"/>
      <c r="I136" s="16"/>
      <c r="J136" s="73" t="s">
        <v>4</v>
      </c>
      <c r="K136" s="123"/>
      <c r="L136" s="124"/>
      <c r="M136" s="16"/>
      <c r="N136" s="73" t="s">
        <v>4</v>
      </c>
      <c r="O136" s="123"/>
      <c r="P136" s="124"/>
      <c r="Q136" s="16"/>
      <c r="R136" s="73" t="s">
        <v>4</v>
      </c>
      <c r="S136" s="123"/>
      <c r="T136" s="124"/>
      <c r="U136" s="16"/>
      <c r="V136" s="73" t="s">
        <v>4</v>
      </c>
      <c r="W136" s="123"/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93</v>
      </c>
      <c r="D138" s="124"/>
      <c r="E138" s="16"/>
      <c r="F138" s="73" t="s">
        <v>6</v>
      </c>
      <c r="G138" s="123" t="s">
        <v>93</v>
      </c>
      <c r="H138" s="124"/>
      <c r="I138" s="16"/>
      <c r="J138" s="73" t="s">
        <v>6</v>
      </c>
      <c r="K138" s="123" t="s">
        <v>93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93</v>
      </c>
      <c r="T138" s="124"/>
      <c r="U138" s="16"/>
      <c r="V138" s="73" t="s">
        <v>6</v>
      </c>
      <c r="W138" s="123" t="s">
        <v>93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0" s="18"/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0" s="18"/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0" s="18"/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1" s="18"/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1" s="18"/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1" s="18"/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2" s="18"/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2" s="18"/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 t="s">
        <v>225</v>
      </c>
      <c r="C150" s="121"/>
      <c r="D150" s="122"/>
      <c r="E150" s="16"/>
      <c r="F150" s="120" t="s">
        <v>225</v>
      </c>
      <c r="G150" s="121"/>
      <c r="H150" s="122"/>
      <c r="I150" s="16"/>
      <c r="J150" s="120" t="s">
        <v>225</v>
      </c>
      <c r="K150" s="121"/>
      <c r="L150" s="122"/>
      <c r="M150" s="16"/>
      <c r="N150" s="120" t="s">
        <v>225</v>
      </c>
      <c r="O150" s="121"/>
      <c r="P150" s="122"/>
      <c r="Q150" s="16"/>
      <c r="R150" s="120" t="s">
        <v>225</v>
      </c>
      <c r="S150" s="121"/>
      <c r="T150" s="122"/>
      <c r="U150" s="16"/>
      <c r="V150" s="120" t="s">
        <v>225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　</v>
      </c>
      <c r="G152" s="11" t="str">
        <f>F152</f>
        <v>　</v>
      </c>
      <c r="H152" s="11" t="str">
        <f>G152</f>
        <v>　</v>
      </c>
      <c r="N152" s="11" t="str">
        <f>K163</f>
        <v>　</v>
      </c>
      <c r="O152" s="11" t="str">
        <f>N152</f>
        <v>　</v>
      </c>
      <c r="P152" s="11" t="str">
        <f>O152</f>
        <v>　</v>
      </c>
      <c r="V152" s="11" t="str">
        <f>S163</f>
        <v>　</v>
      </c>
      <c r="W152" s="11" t="str">
        <f>V152</f>
        <v>　</v>
      </c>
      <c r="X152" s="11" t="str">
        <f>W152</f>
        <v>　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/>
      <c r="D155" s="128"/>
      <c r="F155" s="12" t="s">
        <v>47</v>
      </c>
      <c r="G155" s="127"/>
      <c r="H155" s="128"/>
      <c r="J155" s="12" t="s">
        <v>47</v>
      </c>
      <c r="K155" s="127"/>
      <c r="L155" s="128"/>
      <c r="N155" s="12" t="s">
        <v>47</v>
      </c>
      <c r="O155" s="127"/>
      <c r="P155" s="128"/>
      <c r="R155" s="12" t="s">
        <v>47</v>
      </c>
      <c r="S155" s="127"/>
      <c r="T155" s="128"/>
      <c r="V155" s="12" t="s">
        <v>47</v>
      </c>
      <c r="W155" s="127"/>
      <c r="X155" s="128"/>
    </row>
    <row r="156" spans="2:24" ht="17.25" thickBot="1">
      <c r="B156" s="13" t="s">
        <v>48</v>
      </c>
      <c r="C156" s="125"/>
      <c r="D156" s="126"/>
      <c r="F156" s="13" t="s">
        <v>48</v>
      </c>
      <c r="G156" s="125"/>
      <c r="H156" s="126"/>
      <c r="J156" s="13" t="s">
        <v>48</v>
      </c>
      <c r="K156" s="125"/>
      <c r="L156" s="126"/>
      <c r="N156" s="13" t="s">
        <v>48</v>
      </c>
      <c r="O156" s="125"/>
      <c r="P156" s="126"/>
      <c r="R156" s="13" t="s">
        <v>48</v>
      </c>
      <c r="S156" s="125"/>
      <c r="T156" s="126"/>
      <c r="V156" s="13" t="s">
        <v>48</v>
      </c>
      <c r="W156" s="125"/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/>
      <c r="D158" s="124"/>
      <c r="E158" s="16"/>
      <c r="F158" s="73" t="s">
        <v>1</v>
      </c>
      <c r="G158" s="123"/>
      <c r="H158" s="124"/>
      <c r="I158" s="16"/>
      <c r="J158" s="73" t="s">
        <v>1</v>
      </c>
      <c r="K158" s="123"/>
      <c r="L158" s="124"/>
      <c r="M158" s="16"/>
      <c r="N158" s="73" t="s">
        <v>1</v>
      </c>
      <c r="O158" s="123"/>
      <c r="P158" s="124"/>
      <c r="Q158" s="16"/>
      <c r="R158" s="73" t="s">
        <v>1</v>
      </c>
      <c r="S158" s="123"/>
      <c r="T158" s="124"/>
      <c r="U158" s="16"/>
      <c r="V158" s="73" t="s">
        <v>1</v>
      </c>
      <c r="W158" s="123"/>
      <c r="X158" s="124"/>
    </row>
    <row r="159" spans="2:24">
      <c r="B159" s="73" t="s">
        <v>2</v>
      </c>
      <c r="C159" s="123"/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/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/>
      <c r="T159" s="124"/>
      <c r="U159" s="16"/>
      <c r="V159" s="73" t="s">
        <v>2</v>
      </c>
      <c r="W159" s="123"/>
      <c r="X159" s="124"/>
    </row>
    <row r="160" spans="2:24">
      <c r="B160" s="73" t="s">
        <v>3</v>
      </c>
      <c r="C160" s="123"/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/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/>
      <c r="T160" s="124"/>
      <c r="U160" s="16"/>
      <c r="V160" s="73" t="s">
        <v>3</v>
      </c>
      <c r="W160" s="123"/>
      <c r="X160" s="124"/>
    </row>
    <row r="161" spans="2:24">
      <c r="B161" s="73" t="s">
        <v>4</v>
      </c>
      <c r="C161" s="123"/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/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/>
      <c r="T161" s="124"/>
      <c r="U161" s="16"/>
      <c r="V161" s="73" t="s">
        <v>4</v>
      </c>
      <c r="W161" s="123"/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93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93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93</v>
      </c>
      <c r="T163" s="124"/>
      <c r="V163" s="74" t="s">
        <v>6</v>
      </c>
      <c r="W163" s="123" t="s">
        <v>93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5" s="18"/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5" s="18"/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5" s="18"/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5" s="18"/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5" s="18"/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6" s="19"/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6" s="19"/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6" s="19"/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6" s="19"/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7" s="18"/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7" s="18"/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7" s="18"/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7" s="18"/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8" s="19"/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 t="s">
        <v>225</v>
      </c>
      <c r="C175" s="121"/>
      <c r="D175" s="122"/>
      <c r="E175" s="16"/>
      <c r="F175" s="120" t="s">
        <v>225</v>
      </c>
      <c r="G175" s="121"/>
      <c r="H175" s="122"/>
      <c r="I175" s="16"/>
      <c r="J175" s="120" t="s">
        <v>225</v>
      </c>
      <c r="K175" s="121"/>
      <c r="L175" s="122"/>
      <c r="M175" s="16"/>
      <c r="N175" s="120" t="s">
        <v>225</v>
      </c>
      <c r="O175" s="121"/>
      <c r="P175" s="122"/>
      <c r="Q175" s="16"/>
      <c r="R175" s="120" t="s">
        <v>225</v>
      </c>
      <c r="S175" s="121"/>
      <c r="T175" s="122"/>
      <c r="U175" s="16"/>
      <c r="V175" s="120" t="s">
        <v>225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　</v>
      </c>
      <c r="G177" s="11" t="str">
        <f>F177</f>
        <v>　</v>
      </c>
      <c r="H177" s="11" t="str">
        <f>G177</f>
        <v>　</v>
      </c>
      <c r="J177" s="2"/>
      <c r="K177" s="2"/>
      <c r="L177" s="2"/>
      <c r="N177" s="2" t="str">
        <f>K188</f>
        <v>　</v>
      </c>
      <c r="O177" s="11" t="str">
        <f>N177</f>
        <v>　</v>
      </c>
      <c r="P177" s="11" t="str">
        <f>O177</f>
        <v>　</v>
      </c>
      <c r="R177" s="2"/>
      <c r="S177" s="2"/>
      <c r="T177" s="2"/>
      <c r="V177" s="2" t="str">
        <f>S188</f>
        <v>　</v>
      </c>
      <c r="W177" s="11" t="str">
        <f>V177</f>
        <v>　</v>
      </c>
      <c r="X177" s="11" t="str">
        <f>W177</f>
        <v>　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/>
      <c r="D180" s="128"/>
      <c r="F180" s="12" t="s">
        <v>47</v>
      </c>
      <c r="G180" s="127"/>
      <c r="H180" s="128"/>
      <c r="J180" s="12" t="s">
        <v>47</v>
      </c>
      <c r="K180" s="127"/>
      <c r="L180" s="128"/>
      <c r="N180" s="12" t="s">
        <v>47</v>
      </c>
      <c r="O180" s="127"/>
      <c r="P180" s="128"/>
      <c r="R180" s="12" t="s">
        <v>47</v>
      </c>
      <c r="S180" s="127"/>
      <c r="T180" s="128"/>
      <c r="V180" s="12" t="s">
        <v>47</v>
      </c>
      <c r="W180" s="127"/>
      <c r="X180" s="128"/>
    </row>
    <row r="181" spans="2:24" ht="17.25" thickBot="1">
      <c r="B181" s="13" t="s">
        <v>48</v>
      </c>
      <c r="C181" s="125"/>
      <c r="D181" s="126"/>
      <c r="F181" s="13" t="s">
        <v>48</v>
      </c>
      <c r="G181" s="125"/>
      <c r="H181" s="126"/>
      <c r="J181" s="13" t="s">
        <v>48</v>
      </c>
      <c r="K181" s="125"/>
      <c r="L181" s="126"/>
      <c r="N181" s="13" t="s">
        <v>48</v>
      </c>
      <c r="O181" s="125"/>
      <c r="P181" s="126"/>
      <c r="R181" s="13" t="s">
        <v>48</v>
      </c>
      <c r="S181" s="125"/>
      <c r="T181" s="126"/>
      <c r="V181" s="13" t="s">
        <v>48</v>
      </c>
      <c r="W181" s="125"/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/>
      <c r="D183" s="124"/>
      <c r="E183" s="16"/>
      <c r="F183" s="73" t="s">
        <v>1</v>
      </c>
      <c r="G183" s="123"/>
      <c r="H183" s="124"/>
      <c r="I183" s="16"/>
      <c r="J183" s="73" t="s">
        <v>1</v>
      </c>
      <c r="K183" s="123"/>
      <c r="L183" s="124"/>
      <c r="M183" s="16"/>
      <c r="N183" s="73" t="s">
        <v>1</v>
      </c>
      <c r="O183" s="123"/>
      <c r="P183" s="124"/>
      <c r="Q183" s="16"/>
      <c r="R183" s="73" t="s">
        <v>1</v>
      </c>
      <c r="S183" s="123"/>
      <c r="T183" s="124"/>
      <c r="U183" s="16"/>
      <c r="V183" s="73" t="s">
        <v>1</v>
      </c>
      <c r="W183" s="123"/>
      <c r="X183" s="124"/>
    </row>
    <row r="184" spans="2:24">
      <c r="B184" s="73" t="s">
        <v>2</v>
      </c>
      <c r="C184" s="123"/>
      <c r="D184" s="124"/>
      <c r="E184" s="16"/>
      <c r="F184" s="73" t="s">
        <v>2</v>
      </c>
      <c r="G184" s="123"/>
      <c r="H184" s="124"/>
      <c r="I184" s="16"/>
      <c r="J184" s="73" t="s">
        <v>2</v>
      </c>
      <c r="K184" s="123"/>
      <c r="L184" s="124"/>
      <c r="M184" s="16"/>
      <c r="N184" s="73" t="s">
        <v>2</v>
      </c>
      <c r="O184" s="123"/>
      <c r="P184" s="124"/>
      <c r="Q184" s="16"/>
      <c r="R184" s="73" t="s">
        <v>2</v>
      </c>
      <c r="S184" s="123"/>
      <c r="T184" s="124"/>
      <c r="U184" s="16"/>
      <c r="V184" s="73" t="s">
        <v>2</v>
      </c>
      <c r="W184" s="123"/>
      <c r="X184" s="124"/>
    </row>
    <row r="185" spans="2:24">
      <c r="B185" s="73" t="s">
        <v>3</v>
      </c>
      <c r="C185" s="123"/>
      <c r="D185" s="124"/>
      <c r="E185" s="16"/>
      <c r="F185" s="73" t="s">
        <v>3</v>
      </c>
      <c r="G185" s="123"/>
      <c r="H185" s="124"/>
      <c r="I185" s="16"/>
      <c r="J185" s="73" t="s">
        <v>3</v>
      </c>
      <c r="K185" s="123"/>
      <c r="L185" s="124"/>
      <c r="M185" s="16"/>
      <c r="N185" s="73" t="s">
        <v>3</v>
      </c>
      <c r="O185" s="123"/>
      <c r="P185" s="124"/>
      <c r="Q185" s="16"/>
      <c r="R185" s="73" t="s">
        <v>3</v>
      </c>
      <c r="S185" s="123"/>
      <c r="T185" s="124"/>
      <c r="U185" s="16"/>
      <c r="V185" s="73" t="s">
        <v>3</v>
      </c>
      <c r="W185" s="123"/>
      <c r="X185" s="124"/>
    </row>
    <row r="186" spans="2:24">
      <c r="B186" s="73" t="s">
        <v>4</v>
      </c>
      <c r="C186" s="123"/>
      <c r="D186" s="124"/>
      <c r="E186" s="16"/>
      <c r="F186" s="73" t="s">
        <v>4</v>
      </c>
      <c r="G186" s="123"/>
      <c r="H186" s="124"/>
      <c r="I186" s="16"/>
      <c r="J186" s="73" t="s">
        <v>4</v>
      </c>
      <c r="K186" s="123"/>
      <c r="L186" s="124"/>
      <c r="M186" s="16"/>
      <c r="N186" s="73" t="s">
        <v>4</v>
      </c>
      <c r="O186" s="123"/>
      <c r="P186" s="124"/>
      <c r="Q186" s="16"/>
      <c r="R186" s="73" t="s">
        <v>4</v>
      </c>
      <c r="S186" s="123"/>
      <c r="T186" s="124"/>
      <c r="U186" s="16"/>
      <c r="V186" s="73" t="s">
        <v>4</v>
      </c>
      <c r="W186" s="123"/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93</v>
      </c>
      <c r="D188" s="124"/>
      <c r="E188" s="16"/>
      <c r="F188" s="73" t="s">
        <v>6</v>
      </c>
      <c r="G188" s="123" t="s">
        <v>93</v>
      </c>
      <c r="H188" s="124"/>
      <c r="I188" s="16"/>
      <c r="J188" s="73" t="s">
        <v>6</v>
      </c>
      <c r="K188" s="123" t="s">
        <v>93</v>
      </c>
      <c r="L188" s="124"/>
      <c r="M188" s="16"/>
      <c r="N188" s="73" t="s">
        <v>6</v>
      </c>
      <c r="O188" s="123" t="s">
        <v>93</v>
      </c>
      <c r="P188" s="124"/>
      <c r="Q188" s="16"/>
      <c r="R188" s="73" t="s">
        <v>6</v>
      </c>
      <c r="S188" s="123" t="s">
        <v>93</v>
      </c>
      <c r="T188" s="124"/>
      <c r="U188" s="16"/>
      <c r="V188" s="73" t="s">
        <v>6</v>
      </c>
      <c r="W188" s="123" t="s">
        <v>93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0" s="18"/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0" s="18"/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1" s="18"/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1" s="18"/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2" s="18"/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2" s="18"/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 t="s">
        <v>225</v>
      </c>
      <c r="C200" s="121"/>
      <c r="D200" s="122"/>
      <c r="E200" s="16"/>
      <c r="F200" s="120" t="s">
        <v>225</v>
      </c>
      <c r="G200" s="121"/>
      <c r="H200" s="122"/>
      <c r="I200" s="16"/>
      <c r="J200" s="120" t="s">
        <v>225</v>
      </c>
      <c r="K200" s="121"/>
      <c r="L200" s="122"/>
      <c r="M200" s="16"/>
      <c r="N200" s="120" t="s">
        <v>225</v>
      </c>
      <c r="O200" s="121"/>
      <c r="P200" s="122"/>
      <c r="Q200" s="16"/>
      <c r="R200" s="120" t="s">
        <v>225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　</v>
      </c>
      <c r="G202" s="11" t="str">
        <f>F202</f>
        <v>　</v>
      </c>
      <c r="H202" s="11" t="str">
        <f>G202</f>
        <v>　</v>
      </c>
      <c r="J202" s="2"/>
      <c r="K202" s="2"/>
      <c r="L202" s="2"/>
      <c r="N202" s="2" t="str">
        <f>K213</f>
        <v>　</v>
      </c>
      <c r="O202" s="11" t="str">
        <f>N202</f>
        <v>　</v>
      </c>
      <c r="P202" s="11" t="str">
        <f>O202</f>
        <v>　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/>
      <c r="D205" s="128"/>
      <c r="F205" s="12" t="s">
        <v>47</v>
      </c>
      <c r="G205" s="127"/>
      <c r="H205" s="128"/>
      <c r="J205" s="12" t="s">
        <v>47</v>
      </c>
      <c r="K205" s="127"/>
      <c r="L205" s="128"/>
      <c r="N205" s="12" t="s">
        <v>47</v>
      </c>
      <c r="O205" s="127"/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/>
      <c r="D206" s="126"/>
      <c r="F206" s="13" t="s">
        <v>48</v>
      </c>
      <c r="G206" s="125"/>
      <c r="H206" s="126"/>
      <c r="J206" s="13" t="s">
        <v>48</v>
      </c>
      <c r="K206" s="125"/>
      <c r="L206" s="126"/>
      <c r="N206" s="13" t="s">
        <v>48</v>
      </c>
      <c r="O206" s="125"/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/>
      <c r="D208" s="124"/>
      <c r="E208" s="16"/>
      <c r="F208" s="73" t="s">
        <v>1</v>
      </c>
      <c r="G208" s="123"/>
      <c r="H208" s="124"/>
      <c r="I208" s="16"/>
      <c r="J208" s="73" t="s">
        <v>1</v>
      </c>
      <c r="K208" s="123"/>
      <c r="L208" s="124"/>
      <c r="M208" s="16"/>
      <c r="N208" s="73" t="s">
        <v>1</v>
      </c>
      <c r="O208" s="123"/>
      <c r="P208" s="124"/>
      <c r="Q208" s="16"/>
      <c r="R208" s="73" t="s">
        <v>1</v>
      </c>
      <c r="S208" s="123"/>
      <c r="T208" s="124"/>
      <c r="U208" s="16"/>
      <c r="V208" s="73" t="s">
        <v>1</v>
      </c>
      <c r="W208" s="123"/>
      <c r="X208" s="124"/>
    </row>
    <row r="209" spans="2:24">
      <c r="B209" s="73" t="s">
        <v>2</v>
      </c>
      <c r="C209" s="123"/>
      <c r="D209" s="124"/>
      <c r="E209" s="16"/>
      <c r="F209" s="73" t="s">
        <v>2</v>
      </c>
      <c r="G209" s="123"/>
      <c r="H209" s="124"/>
      <c r="I209" s="16"/>
      <c r="J209" s="73" t="s">
        <v>2</v>
      </c>
      <c r="K209" s="123"/>
      <c r="L209" s="124"/>
      <c r="M209" s="16"/>
      <c r="N209" s="73" t="s">
        <v>2</v>
      </c>
      <c r="O209" s="123"/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/>
      <c r="D210" s="124"/>
      <c r="E210" s="16"/>
      <c r="F210" s="73" t="s">
        <v>3</v>
      </c>
      <c r="G210" s="123"/>
      <c r="H210" s="124"/>
      <c r="I210" s="16"/>
      <c r="J210" s="73" t="s">
        <v>3</v>
      </c>
      <c r="K210" s="123"/>
      <c r="L210" s="124"/>
      <c r="M210" s="16"/>
      <c r="N210" s="73" t="s">
        <v>3</v>
      </c>
      <c r="O210" s="123"/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/>
      <c r="D211" s="124"/>
      <c r="E211" s="16"/>
      <c r="F211" s="73" t="s">
        <v>4</v>
      </c>
      <c r="G211" s="123"/>
      <c r="H211" s="124"/>
      <c r="I211" s="16"/>
      <c r="J211" s="73" t="s">
        <v>4</v>
      </c>
      <c r="K211" s="123"/>
      <c r="L211" s="124"/>
      <c r="M211" s="16"/>
      <c r="N211" s="73" t="s">
        <v>4</v>
      </c>
      <c r="O211" s="123"/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93</v>
      </c>
      <c r="D213" s="124"/>
      <c r="E213" s="16"/>
      <c r="F213" s="73" t="s">
        <v>6</v>
      </c>
      <c r="G213" s="123" t="s">
        <v>93</v>
      </c>
      <c r="H213" s="124"/>
      <c r="I213" s="16"/>
      <c r="J213" s="73" t="s">
        <v>6</v>
      </c>
      <c r="K213" s="123" t="s">
        <v>93</v>
      </c>
      <c r="L213" s="124"/>
      <c r="M213" s="16"/>
      <c r="N213" s="73" t="s">
        <v>6</v>
      </c>
      <c r="O213" s="123" t="s">
        <v>93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 t="s">
        <v>225</v>
      </c>
      <c r="C225" s="121"/>
      <c r="D225" s="122"/>
      <c r="E225" s="16"/>
      <c r="F225" s="120" t="s">
        <v>225</v>
      </c>
      <c r="G225" s="121"/>
      <c r="H225" s="122"/>
      <c r="I225" s="16"/>
      <c r="J225" s="120" t="s">
        <v>225</v>
      </c>
      <c r="K225" s="121"/>
      <c r="L225" s="122"/>
      <c r="M225" s="16"/>
      <c r="N225" s="120" t="s">
        <v>225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　</v>
      </c>
      <c r="G227" s="11" t="str">
        <f>F227</f>
        <v>　</v>
      </c>
      <c r="H227" s="11" t="str">
        <f>G227</f>
        <v>　</v>
      </c>
      <c r="J227" s="2"/>
      <c r="K227" s="2"/>
      <c r="L227" s="2"/>
      <c r="N227" s="2" t="str">
        <f>K238</f>
        <v>　</v>
      </c>
      <c r="O227" s="11" t="str">
        <f>N227</f>
        <v>　</v>
      </c>
      <c r="P227" s="11" t="str">
        <f>O227</f>
        <v>　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/>
      <c r="D230" s="128"/>
      <c r="F230" s="12" t="s">
        <v>47</v>
      </c>
      <c r="G230" s="127"/>
      <c r="H230" s="128"/>
      <c r="J230" s="12" t="s">
        <v>47</v>
      </c>
      <c r="K230" s="127"/>
      <c r="L230" s="128"/>
      <c r="N230" s="12" t="s">
        <v>47</v>
      </c>
      <c r="O230" s="127"/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/>
      <c r="D231" s="126"/>
      <c r="F231" s="13" t="s">
        <v>48</v>
      </c>
      <c r="G231" s="125"/>
      <c r="H231" s="126"/>
      <c r="J231" s="13" t="s">
        <v>48</v>
      </c>
      <c r="K231" s="125"/>
      <c r="L231" s="126"/>
      <c r="N231" s="13" t="s">
        <v>48</v>
      </c>
      <c r="O231" s="125"/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/>
      <c r="D233" s="124"/>
      <c r="E233" s="16"/>
      <c r="F233" s="73" t="s">
        <v>1</v>
      </c>
      <c r="G233" s="123"/>
      <c r="H233" s="124"/>
      <c r="I233" s="16"/>
      <c r="J233" s="73" t="s">
        <v>1</v>
      </c>
      <c r="K233" s="123"/>
      <c r="L233" s="124"/>
      <c r="M233" s="16"/>
      <c r="N233" s="73" t="s">
        <v>1</v>
      </c>
      <c r="O233" s="123"/>
      <c r="P233" s="124"/>
      <c r="Q233" s="16"/>
      <c r="R233" s="73" t="s">
        <v>1</v>
      </c>
      <c r="S233" s="123"/>
      <c r="T233" s="124"/>
      <c r="U233" s="16"/>
      <c r="V233" s="73" t="s">
        <v>1</v>
      </c>
      <c r="W233" s="123"/>
      <c r="X233" s="124"/>
    </row>
    <row r="234" spans="2:24">
      <c r="B234" s="73" t="s">
        <v>2</v>
      </c>
      <c r="C234" s="123"/>
      <c r="D234" s="124"/>
      <c r="E234" s="16"/>
      <c r="F234" s="73" t="s">
        <v>2</v>
      </c>
      <c r="G234" s="123"/>
      <c r="H234" s="124"/>
      <c r="I234" s="16"/>
      <c r="J234" s="73" t="s">
        <v>2</v>
      </c>
      <c r="K234" s="123"/>
      <c r="L234" s="124"/>
      <c r="M234" s="16"/>
      <c r="N234" s="73" t="s">
        <v>2</v>
      </c>
      <c r="O234" s="123"/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/>
      <c r="D235" s="124"/>
      <c r="E235" s="16"/>
      <c r="F235" s="73" t="s">
        <v>3</v>
      </c>
      <c r="G235" s="123"/>
      <c r="H235" s="124"/>
      <c r="I235" s="16"/>
      <c r="J235" s="73" t="s">
        <v>3</v>
      </c>
      <c r="K235" s="123"/>
      <c r="L235" s="124"/>
      <c r="M235" s="16"/>
      <c r="N235" s="73" t="s">
        <v>3</v>
      </c>
      <c r="O235" s="123"/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/>
      <c r="D236" s="124"/>
      <c r="E236" s="16"/>
      <c r="F236" s="73" t="s">
        <v>4</v>
      </c>
      <c r="G236" s="123"/>
      <c r="H236" s="124"/>
      <c r="I236" s="16"/>
      <c r="J236" s="73" t="s">
        <v>4</v>
      </c>
      <c r="K236" s="123"/>
      <c r="L236" s="124"/>
      <c r="M236" s="16"/>
      <c r="N236" s="73" t="s">
        <v>4</v>
      </c>
      <c r="O236" s="123"/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93</v>
      </c>
      <c r="D238" s="124"/>
      <c r="E238" s="16"/>
      <c r="F238" s="73" t="s">
        <v>6</v>
      </c>
      <c r="G238" s="123" t="s">
        <v>93</v>
      </c>
      <c r="H238" s="124"/>
      <c r="I238" s="16"/>
      <c r="J238" s="73" t="s">
        <v>6</v>
      </c>
      <c r="K238" s="123" t="s">
        <v>93</v>
      </c>
      <c r="L238" s="124"/>
      <c r="M238" s="16"/>
      <c r="N238" s="73" t="s">
        <v>6</v>
      </c>
      <c r="O238" s="123" t="s">
        <v>93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 t="s">
        <v>225</v>
      </c>
      <c r="C250" s="121"/>
      <c r="D250" s="122"/>
      <c r="E250" s="16"/>
      <c r="F250" s="120" t="s">
        <v>225</v>
      </c>
      <c r="G250" s="121"/>
      <c r="H250" s="122"/>
      <c r="I250" s="16"/>
      <c r="J250" s="120" t="s">
        <v>225</v>
      </c>
      <c r="K250" s="121"/>
      <c r="L250" s="122"/>
      <c r="M250" s="16"/>
      <c r="N250" s="120" t="s">
        <v>225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/>
      <c r="D258" s="124"/>
      <c r="E258" s="16"/>
      <c r="F258" s="73" t="s">
        <v>1</v>
      </c>
      <c r="G258" s="123"/>
      <c r="H258" s="124"/>
      <c r="I258" s="16"/>
      <c r="J258" s="73" t="s">
        <v>1</v>
      </c>
      <c r="K258" s="123"/>
      <c r="L258" s="124"/>
      <c r="M258" s="16"/>
      <c r="N258" s="73" t="s">
        <v>1</v>
      </c>
      <c r="O258" s="123"/>
      <c r="P258" s="124"/>
      <c r="Q258" s="16"/>
      <c r="R258" s="73" t="s">
        <v>1</v>
      </c>
      <c r="S258" s="123"/>
      <c r="T258" s="124"/>
      <c r="U258" s="16"/>
      <c r="V258" s="73" t="s">
        <v>1</v>
      </c>
      <c r="W258" s="123"/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</mergeCells>
  <phoneticPr fontId="1" type="noConversion"/>
  <conditionalFormatting sqref="A5:XFD13 A30:XFD38">
    <cfRule type="expression" dxfId="2275" priority="21">
      <formula>RIGHT(INDIRECT(ADDRESS(FLOOR((ROW()-5)/25,1)*25+2,COLUMN())),3)="16C"</formula>
    </cfRule>
  </conditionalFormatting>
  <conditionalFormatting sqref="A55:XFD63">
    <cfRule type="expression" dxfId="2274" priority="20">
      <formula>RIGHT(INDIRECT(ADDRESS(FLOOR((ROW()-5)/25,1)*25+2,COLUMN())),3)="16C"</formula>
    </cfRule>
  </conditionalFormatting>
  <conditionalFormatting sqref="A80:XFD88">
    <cfRule type="expression" dxfId="2273" priority="19">
      <formula>RIGHT(INDIRECT(ADDRESS(FLOOR((ROW()-5)/25,1)*25+2,COLUMN())),3)="16C"</formula>
    </cfRule>
  </conditionalFormatting>
  <conditionalFormatting sqref="A105:XFD113">
    <cfRule type="expression" dxfId="2272" priority="18">
      <formula>RIGHT(INDIRECT(ADDRESS(FLOOR((ROW()-5)/25,1)*25+2,COLUMN())),3)="16C"</formula>
    </cfRule>
  </conditionalFormatting>
  <conditionalFormatting sqref="A130:XFD138">
    <cfRule type="expression" dxfId="2271" priority="17">
      <formula>RIGHT(INDIRECT(ADDRESS(FLOOR((ROW()-5)/25,1)*25+2,COLUMN())),3)="16C"</formula>
    </cfRule>
  </conditionalFormatting>
  <conditionalFormatting sqref="A155:XFD163 A180:XFD188">
    <cfRule type="expression" dxfId="2270" priority="16">
      <formula>RIGHT(INDIRECT(ADDRESS(FLOOR((ROW()-5)/25,1)*25+2,COLUMN())),3)="16C"</formula>
    </cfRule>
  </conditionalFormatting>
  <conditionalFormatting sqref="A205:XFD213">
    <cfRule type="expression" dxfId="2269" priority="15">
      <formula>RIGHT(INDIRECT(ADDRESS(FLOOR((ROW()-5)/25,1)*25+2,COLUMN())),3)="16C"</formula>
    </cfRule>
  </conditionalFormatting>
  <conditionalFormatting sqref="A230:XFD238">
    <cfRule type="expression" dxfId="2268" priority="14">
      <formula>RIGHT(INDIRECT(ADDRESS(FLOOR((ROW()-5)/25,1)*25+2,COLUMN())),3)="16C"</formula>
    </cfRule>
  </conditionalFormatting>
  <conditionalFormatting sqref="A255:XFD263">
    <cfRule type="expression" dxfId="2267" priority="13">
      <formula>RIGHT(INDIRECT(ADDRESS(FLOOR((ROW()-5)/25,1)*25+2,COLUMN())),3)="16C"</formula>
    </cfRule>
  </conditionalFormatting>
  <conditionalFormatting sqref="A280:XFD288">
    <cfRule type="expression" dxfId="2266" priority="12">
      <formula>RIGHT(INDIRECT(ADDRESS(FLOOR((ROW()-5)/25,1)*25+2,COLUMN())),3)="16C"</formula>
    </cfRule>
  </conditionalFormatting>
  <conditionalFormatting sqref="A305:XFD313 A330:XFD338">
    <cfRule type="expression" dxfId="2265" priority="11">
      <formula>RIGHT(INDIRECT(ADDRESS(FLOOR((ROW()-5)/25,1)*25+2,COLUMN())),3)="16C"</formula>
    </cfRule>
  </conditionalFormatting>
  <conditionalFormatting sqref="A355:XFD363">
    <cfRule type="expression" dxfId="2264" priority="10">
      <formula>RIGHT(INDIRECT(ADDRESS(FLOOR((ROW()-5)/25,1)*25+2,COLUMN())),3)="16C"</formula>
    </cfRule>
  </conditionalFormatting>
  <conditionalFormatting sqref="A380:XFD388">
    <cfRule type="expression" dxfId="2263" priority="9">
      <formula>RIGHT(INDIRECT(ADDRESS(FLOOR((ROW()-5)/25,1)*25+2,COLUMN())),3)="16C"</formula>
    </cfRule>
  </conditionalFormatting>
  <conditionalFormatting sqref="A405:XFD413">
    <cfRule type="expression" dxfId="2262" priority="8">
      <formula>RIGHT(INDIRECT(ADDRESS(FLOOR((ROW()-5)/25,1)*25+2,COLUMN())),3)="16C"</formula>
    </cfRule>
  </conditionalFormatting>
  <conditionalFormatting sqref="A430:XFD438">
    <cfRule type="expression" dxfId="2261" priority="7">
      <formula>RIGHT(INDIRECT(ADDRESS(FLOOR((ROW()-5)/25,1)*25+2,COLUMN())),3)="16C"</formula>
    </cfRule>
  </conditionalFormatting>
  <conditionalFormatting sqref="A455:XFD463 A480:XFD488">
    <cfRule type="expression" dxfId="2260" priority="6">
      <formula>RIGHT(INDIRECT(ADDRESS(FLOOR((ROW()-5)/25,1)*25+2,COLUMN())),3)="16C"</formula>
    </cfRule>
  </conditionalFormatting>
  <conditionalFormatting sqref="A505:XFD513">
    <cfRule type="expression" dxfId="2259" priority="5">
      <formula>RIGHT(INDIRECT(ADDRESS(FLOOR((ROW()-5)/25,1)*25+2,COLUMN())),3)="16C"</formula>
    </cfRule>
  </conditionalFormatting>
  <conditionalFormatting sqref="A530:XFD538">
    <cfRule type="expression" dxfId="2258" priority="4">
      <formula>RIGHT(INDIRECT(ADDRESS(FLOOR((ROW()-5)/25,1)*25+2,COLUMN())),3)="16C"</formula>
    </cfRule>
  </conditionalFormatting>
  <conditionalFormatting sqref="A555:XFD563">
    <cfRule type="expression" dxfId="2257" priority="3">
      <formula>RIGHT(INDIRECT(ADDRESS(FLOOR((ROW()-5)/25,1)*25+2,COLUMN())),3)="16C"</formula>
    </cfRule>
  </conditionalFormatting>
  <conditionalFormatting sqref="A580:XFD588">
    <cfRule type="expression" dxfId="2256" priority="2">
      <formula>RIGHT(INDIRECT(ADDRESS(FLOOR((ROW()-5)/25,1)*25+2,COLUMN())),3)="16C"</formula>
    </cfRule>
  </conditionalFormatting>
  <conditionalFormatting sqref="V1:X1048576 R1:T1048576 N1:P1048576 J1:L1048576 F1:H1048576 B1:D1048576">
    <cfRule type="expression" dxfId="2255" priority="1">
      <formula>INDIRECT(ADDRESS(FLOOR((ROW()-4)/25,1)*25+13,FLOOR((COLUMN()-2)/4,1)*4+3))=""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C5:D6 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7"/>
  <dimension ref="A1"/>
  <sheetViews>
    <sheetView view="pageBreakPreview" zoomScale="60" zoomScaleNormal="100" workbookViewId="0">
      <selection activeCell="P22" sqref="P22"/>
    </sheetView>
  </sheetViews>
  <sheetFormatPr defaultRowHeight="16.5"/>
  <sheetData/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&amp;L匯出時間：&amp;D  &amp;T&amp;RES-003-02-A1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view="pageBreakPreview" zoomScale="60" zoomScaleNormal="100" workbookViewId="0">
      <selection activeCell="N44" sqref="N44"/>
    </sheetView>
  </sheetViews>
  <sheetFormatPr defaultRowHeight="16.5"/>
  <sheetData/>
  <phoneticPr fontId="1" type="noConversion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1" orientation="landscape" r:id="rId1"/>
  <headerFooter>
    <oddHeader>&amp;C&amp;"-,粗體"&amp;52孟申機械 電控施工表
&amp;A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00"/>
  <sheetViews>
    <sheetView tabSelected="1" view="pageBreakPreview" topLeftCell="A88" zoomScale="80" zoomScaleNormal="100" zoomScaleSheetLayoutView="80" workbookViewId="0">
      <selection activeCell="H116" sqref="H116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38mm*4C</v>
      </c>
      <c r="G2" s="11" t="str">
        <f>F2</f>
        <v>38mm*4C</v>
      </c>
      <c r="H2" s="11" t="str">
        <f>G2</f>
        <v>38mm*4C</v>
      </c>
      <c r="N2" s="11" t="str">
        <f>K13</f>
        <v>14mm*4C</v>
      </c>
      <c r="O2" s="11" t="str">
        <f>N2</f>
        <v>14mm*4C</v>
      </c>
      <c r="P2" s="11" t="str">
        <f>O2</f>
        <v>14mm*4C</v>
      </c>
      <c r="V2" s="11" t="str">
        <f>S13</f>
        <v>14mm*4C</v>
      </c>
      <c r="W2" s="11" t="str">
        <f>V2</f>
        <v>14mm*4C</v>
      </c>
      <c r="X2" s="11" t="str">
        <f>W2</f>
        <v>14mm*4C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131</v>
      </c>
      <c r="D5" s="137"/>
      <c r="F5" s="12" t="s">
        <v>29</v>
      </c>
      <c r="G5" s="136" t="s">
        <v>131</v>
      </c>
      <c r="H5" s="137"/>
      <c r="J5" s="12" t="s">
        <v>29</v>
      </c>
      <c r="K5" s="136" t="s">
        <v>131</v>
      </c>
      <c r="L5" s="137"/>
      <c r="N5" s="12" t="s">
        <v>29</v>
      </c>
      <c r="O5" s="136" t="s">
        <v>131</v>
      </c>
      <c r="P5" s="137"/>
      <c r="R5" s="12" t="s">
        <v>29</v>
      </c>
      <c r="S5" s="136" t="s">
        <v>131</v>
      </c>
      <c r="T5" s="137"/>
      <c r="V5" s="12" t="s">
        <v>29</v>
      </c>
      <c r="W5" s="136" t="s">
        <v>131</v>
      </c>
      <c r="X5" s="137"/>
    </row>
    <row r="6" spans="2:24" ht="17.25" thickBot="1">
      <c r="B6" s="13" t="s">
        <v>30</v>
      </c>
      <c r="C6" s="134" t="s">
        <v>131</v>
      </c>
      <c r="D6" s="135"/>
      <c r="F6" s="13" t="s">
        <v>30</v>
      </c>
      <c r="G6" s="134" t="s">
        <v>131</v>
      </c>
      <c r="H6" s="135"/>
      <c r="J6" s="13" t="s">
        <v>30</v>
      </c>
      <c r="K6" s="134" t="s">
        <v>32</v>
      </c>
      <c r="L6" s="135"/>
      <c r="N6" s="13" t="s">
        <v>30</v>
      </c>
      <c r="O6" s="134" t="s">
        <v>32</v>
      </c>
      <c r="P6" s="135"/>
      <c r="R6" s="13" t="s">
        <v>30</v>
      </c>
      <c r="S6" s="134" t="s">
        <v>32</v>
      </c>
      <c r="T6" s="135"/>
      <c r="V6" s="13" t="s">
        <v>30</v>
      </c>
      <c r="W6" s="134" t="s">
        <v>32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463</v>
      </c>
      <c r="D8" s="133"/>
      <c r="E8" s="16"/>
      <c r="F8" s="73" t="s">
        <v>1</v>
      </c>
      <c r="G8" s="132" t="s">
        <v>472</v>
      </c>
      <c r="H8" s="133"/>
      <c r="I8" s="16"/>
      <c r="J8" s="73" t="s">
        <v>1</v>
      </c>
      <c r="K8" s="132" t="s">
        <v>478</v>
      </c>
      <c r="L8" s="133"/>
      <c r="M8" s="16"/>
      <c r="N8" s="73" t="s">
        <v>1</v>
      </c>
      <c r="O8" s="132" t="s">
        <v>481</v>
      </c>
      <c r="P8" s="133"/>
      <c r="Q8" s="16"/>
      <c r="R8" s="73" t="s">
        <v>1</v>
      </c>
      <c r="S8" s="132" t="s">
        <v>482</v>
      </c>
      <c r="T8" s="133"/>
      <c r="U8" s="16"/>
      <c r="V8" s="73" t="s">
        <v>1</v>
      </c>
      <c r="W8" s="132" t="s">
        <v>483</v>
      </c>
      <c r="X8" s="133"/>
    </row>
    <row r="9" spans="2:24">
      <c r="B9" s="73" t="s">
        <v>2</v>
      </c>
      <c r="C9" s="132" t="s">
        <v>464</v>
      </c>
      <c r="D9" s="133"/>
      <c r="E9" s="16"/>
      <c r="F9" s="73" t="s">
        <v>2</v>
      </c>
      <c r="G9" s="132" t="s">
        <v>473</v>
      </c>
      <c r="H9" s="133"/>
      <c r="I9" s="16"/>
      <c r="J9" s="73" t="s">
        <v>2</v>
      </c>
      <c r="K9" s="132" t="s">
        <v>479</v>
      </c>
      <c r="L9" s="133"/>
      <c r="M9" s="16"/>
      <c r="N9" s="73" t="s">
        <v>2</v>
      </c>
      <c r="O9" s="132" t="s">
        <v>488</v>
      </c>
      <c r="P9" s="133"/>
      <c r="Q9" s="16"/>
      <c r="R9" s="73" t="s">
        <v>2</v>
      </c>
      <c r="S9" s="132" t="s">
        <v>494</v>
      </c>
      <c r="T9" s="133"/>
      <c r="U9" s="16"/>
      <c r="V9" s="73" t="s">
        <v>2</v>
      </c>
      <c r="W9" s="132" t="s">
        <v>496</v>
      </c>
      <c r="X9" s="133"/>
    </row>
    <row r="10" spans="2:24">
      <c r="B10" s="73" t="s">
        <v>3</v>
      </c>
      <c r="C10" s="132" t="s">
        <v>466</v>
      </c>
      <c r="D10" s="133"/>
      <c r="E10" s="16"/>
      <c r="F10" s="73" t="s">
        <v>3</v>
      </c>
      <c r="G10" s="132" t="s">
        <v>465</v>
      </c>
      <c r="H10" s="133"/>
      <c r="I10" s="16"/>
      <c r="J10" s="73" t="s">
        <v>3</v>
      </c>
      <c r="K10" s="132" t="s">
        <v>465</v>
      </c>
      <c r="L10" s="133"/>
      <c r="M10" s="16"/>
      <c r="N10" s="73" t="s">
        <v>3</v>
      </c>
      <c r="O10" s="132" t="s">
        <v>465</v>
      </c>
      <c r="P10" s="133"/>
      <c r="Q10" s="16"/>
      <c r="R10" s="73" t="s">
        <v>3</v>
      </c>
      <c r="S10" s="132" t="s">
        <v>465</v>
      </c>
      <c r="T10" s="133"/>
      <c r="U10" s="16"/>
      <c r="V10" s="73" t="s">
        <v>3</v>
      </c>
      <c r="W10" s="132" t="s">
        <v>465</v>
      </c>
      <c r="X10" s="133"/>
    </row>
    <row r="11" spans="2:24">
      <c r="B11" s="73" t="s">
        <v>4</v>
      </c>
      <c r="C11" s="132" t="s">
        <v>467</v>
      </c>
      <c r="D11" s="133"/>
      <c r="E11" s="16"/>
      <c r="F11" s="73" t="s">
        <v>4</v>
      </c>
      <c r="G11" s="132" t="s">
        <v>474</v>
      </c>
      <c r="H11" s="133"/>
      <c r="I11" s="16"/>
      <c r="J11" s="73" t="s">
        <v>4</v>
      </c>
      <c r="K11" s="132" t="s">
        <v>480</v>
      </c>
      <c r="L11" s="133"/>
      <c r="M11" s="16"/>
      <c r="N11" s="73" t="s">
        <v>4</v>
      </c>
      <c r="O11" s="132" t="s">
        <v>489</v>
      </c>
      <c r="P11" s="133"/>
      <c r="Q11" s="16"/>
      <c r="R11" s="73" t="s">
        <v>4</v>
      </c>
      <c r="S11" s="132" t="s">
        <v>495</v>
      </c>
      <c r="T11" s="133"/>
      <c r="U11" s="16"/>
      <c r="V11" s="73" t="s">
        <v>4</v>
      </c>
      <c r="W11" s="132" t="s">
        <v>497</v>
      </c>
      <c r="X11" s="133"/>
    </row>
    <row r="12" spans="2:24">
      <c r="B12" s="73" t="s">
        <v>5</v>
      </c>
      <c r="C12" s="132"/>
      <c r="D12" s="133"/>
      <c r="E12" s="16"/>
      <c r="F12" s="73" t="s">
        <v>5</v>
      </c>
      <c r="G12" s="132"/>
      <c r="H12" s="133"/>
      <c r="I12" s="16"/>
      <c r="J12" s="73" t="s">
        <v>5</v>
      </c>
      <c r="K12" s="132" t="s">
        <v>580</v>
      </c>
      <c r="L12" s="133"/>
      <c r="M12" s="16"/>
      <c r="N12" s="73" t="s">
        <v>5</v>
      </c>
      <c r="O12" s="132" t="s">
        <v>580</v>
      </c>
      <c r="P12" s="133"/>
      <c r="Q12" s="16"/>
      <c r="R12" s="73" t="s">
        <v>5</v>
      </c>
      <c r="S12" s="132" t="s">
        <v>580</v>
      </c>
      <c r="T12" s="133"/>
      <c r="U12" s="16"/>
      <c r="V12" s="73" t="s">
        <v>5</v>
      </c>
      <c r="W12" s="132" t="s">
        <v>580</v>
      </c>
      <c r="X12" s="133"/>
    </row>
    <row r="13" spans="2:24">
      <c r="B13" s="74" t="s">
        <v>6</v>
      </c>
      <c r="C13" s="132" t="s">
        <v>58</v>
      </c>
      <c r="D13" s="133"/>
      <c r="F13" s="74" t="s">
        <v>6</v>
      </c>
      <c r="G13" s="132" t="s">
        <v>57</v>
      </c>
      <c r="H13" s="133"/>
      <c r="J13" s="74" t="s">
        <v>6</v>
      </c>
      <c r="K13" s="132" t="s">
        <v>56</v>
      </c>
      <c r="L13" s="133"/>
      <c r="N13" s="74" t="s">
        <v>6</v>
      </c>
      <c r="O13" s="132" t="s">
        <v>56</v>
      </c>
      <c r="P13" s="133"/>
      <c r="R13" s="74" t="s">
        <v>6</v>
      </c>
      <c r="S13" s="132" t="s">
        <v>56</v>
      </c>
      <c r="T13" s="133"/>
      <c r="V13" s="74" t="s">
        <v>6</v>
      </c>
      <c r="W13" s="132" t="s">
        <v>56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5" s="21" t="s">
        <v>468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5" s="21" t="s">
        <v>475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21" t="s">
        <v>484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21" t="s">
        <v>490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5" s="21" t="s">
        <v>498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5" s="21" t="s">
        <v>501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" s="22" t="s">
        <v>470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" s="22" t="s">
        <v>476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22" t="s">
        <v>485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22" t="s">
        <v>492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" s="22" t="s">
        <v>499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" s="22" t="s">
        <v>502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7" s="21" t="s">
        <v>471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7" s="21" t="s">
        <v>477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21" t="s">
        <v>486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21" t="s">
        <v>493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7" s="21" t="s">
        <v>500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7" s="21" t="s">
        <v>503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8" s="22" t="s">
        <v>469</v>
      </c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8" s="22" t="s">
        <v>469</v>
      </c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22" t="s">
        <v>487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22" t="s">
        <v>491</v>
      </c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8" s="22" t="s">
        <v>20</v>
      </c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8" s="22" t="s">
        <v>20</v>
      </c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" s="21"/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" s="21"/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27</v>
      </c>
      <c r="C25" s="130"/>
      <c r="D25" s="131"/>
      <c r="E25" s="16"/>
      <c r="F25" s="129">
        <v>26</v>
      </c>
      <c r="G25" s="130"/>
      <c r="H25" s="131"/>
      <c r="I25" s="16"/>
      <c r="J25" s="129">
        <v>23</v>
      </c>
      <c r="K25" s="130"/>
      <c r="L25" s="131"/>
      <c r="M25" s="16"/>
      <c r="N25" s="129">
        <v>23</v>
      </c>
      <c r="O25" s="130"/>
      <c r="P25" s="131"/>
      <c r="Q25" s="16"/>
      <c r="R25" s="129">
        <v>21</v>
      </c>
      <c r="S25" s="130"/>
      <c r="T25" s="131"/>
      <c r="U25" s="16"/>
      <c r="V25" s="129">
        <v>21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14mm*4C</v>
      </c>
      <c r="G27" s="11" t="str">
        <f>F27</f>
        <v>14mm*4C</v>
      </c>
      <c r="H27" s="11" t="str">
        <f>G27</f>
        <v>14mm*4C</v>
      </c>
      <c r="J27" s="2"/>
      <c r="K27" s="2"/>
      <c r="L27" s="2"/>
      <c r="N27" s="2" t="str">
        <f>K38</f>
        <v>14mm*4C</v>
      </c>
      <c r="O27" s="11" t="str">
        <f>N27</f>
        <v>14mm*4C</v>
      </c>
      <c r="P27" s="11" t="str">
        <f>O27</f>
        <v>14mm*4C</v>
      </c>
      <c r="R27" s="2"/>
      <c r="S27" s="2"/>
      <c r="T27" s="2"/>
      <c r="V27" s="2" t="str">
        <f>S38</f>
        <v>3.5mm*4C</v>
      </c>
      <c r="W27" s="11" t="str">
        <f>V27</f>
        <v>3.5mm*4C</v>
      </c>
      <c r="X27" s="11" t="str">
        <f>W27</f>
        <v>3.5mm*4C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131</v>
      </c>
      <c r="D30" s="137"/>
      <c r="F30" s="12" t="s">
        <v>29</v>
      </c>
      <c r="G30" s="136" t="s">
        <v>131</v>
      </c>
      <c r="H30" s="137"/>
      <c r="J30" s="12" t="s">
        <v>29</v>
      </c>
      <c r="K30" s="136" t="s">
        <v>131</v>
      </c>
      <c r="L30" s="137"/>
      <c r="N30" s="12" t="s">
        <v>29</v>
      </c>
      <c r="O30" s="136" t="s">
        <v>131</v>
      </c>
      <c r="P30" s="137"/>
      <c r="R30" s="12" t="s">
        <v>29</v>
      </c>
      <c r="S30" s="136" t="s">
        <v>131</v>
      </c>
      <c r="T30" s="137"/>
      <c r="V30" s="12" t="s">
        <v>29</v>
      </c>
      <c r="W30" s="136" t="s">
        <v>131</v>
      </c>
      <c r="X30" s="137"/>
    </row>
    <row r="31" spans="2:24" ht="17.25" thickBot="1">
      <c r="B31" s="13" t="s">
        <v>30</v>
      </c>
      <c r="C31" s="134" t="s">
        <v>32</v>
      </c>
      <c r="D31" s="135"/>
      <c r="F31" s="13" t="s">
        <v>30</v>
      </c>
      <c r="G31" s="134" t="s">
        <v>32</v>
      </c>
      <c r="H31" s="135"/>
      <c r="J31" s="13" t="s">
        <v>30</v>
      </c>
      <c r="K31" s="134" t="s">
        <v>32</v>
      </c>
      <c r="L31" s="135"/>
      <c r="N31" s="13" t="s">
        <v>30</v>
      </c>
      <c r="O31" s="134" t="s">
        <v>32</v>
      </c>
      <c r="P31" s="135"/>
      <c r="R31" s="13" t="s">
        <v>30</v>
      </c>
      <c r="S31" s="134" t="s">
        <v>32</v>
      </c>
      <c r="T31" s="135"/>
      <c r="V31" s="13" t="s">
        <v>30</v>
      </c>
      <c r="W31" s="134" t="s">
        <v>32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504</v>
      </c>
      <c r="D33" s="133"/>
      <c r="E33" s="16"/>
      <c r="F33" s="73" t="s">
        <v>1</v>
      </c>
      <c r="G33" s="132" t="s">
        <v>517</v>
      </c>
      <c r="H33" s="133"/>
      <c r="I33" s="16"/>
      <c r="J33" s="73" t="s">
        <v>1</v>
      </c>
      <c r="K33" s="132" t="s">
        <v>518</v>
      </c>
      <c r="L33" s="133"/>
      <c r="M33" s="16"/>
      <c r="N33" s="73" t="s">
        <v>1</v>
      </c>
      <c r="O33" s="132" t="s">
        <v>522</v>
      </c>
      <c r="P33" s="133"/>
      <c r="Q33" s="16"/>
      <c r="R33" s="73" t="s">
        <v>1</v>
      </c>
      <c r="S33" s="132" t="s">
        <v>530</v>
      </c>
      <c r="T33" s="133"/>
      <c r="U33" s="16"/>
      <c r="V33" s="73" t="s">
        <v>1</v>
      </c>
      <c r="W33" s="132" t="s">
        <v>537</v>
      </c>
      <c r="X33" s="133"/>
    </row>
    <row r="34" spans="2:24">
      <c r="B34" s="73" t="s">
        <v>2</v>
      </c>
      <c r="C34" s="132" t="s">
        <v>505</v>
      </c>
      <c r="D34" s="133"/>
      <c r="E34" s="16"/>
      <c r="F34" s="73" t="s">
        <v>2</v>
      </c>
      <c r="G34" s="132" t="s">
        <v>510</v>
      </c>
      <c r="H34" s="133"/>
      <c r="I34" s="16"/>
      <c r="J34" s="73" t="s">
        <v>2</v>
      </c>
      <c r="K34" s="132" t="s">
        <v>515</v>
      </c>
      <c r="L34" s="133"/>
      <c r="M34" s="16"/>
      <c r="N34" s="73" t="s">
        <v>2</v>
      </c>
      <c r="O34" s="132" t="s">
        <v>523</v>
      </c>
      <c r="P34" s="133"/>
      <c r="Q34" s="16"/>
      <c r="R34" s="73" t="s">
        <v>2</v>
      </c>
      <c r="S34" s="132" t="s">
        <v>528</v>
      </c>
      <c r="T34" s="133"/>
      <c r="U34" s="16"/>
      <c r="V34" s="73" t="s">
        <v>2</v>
      </c>
      <c r="W34" s="132" t="s">
        <v>534</v>
      </c>
      <c r="X34" s="133"/>
    </row>
    <row r="35" spans="2:24">
      <c r="B35" s="73" t="s">
        <v>3</v>
      </c>
      <c r="C35" s="132" t="s">
        <v>465</v>
      </c>
      <c r="D35" s="133"/>
      <c r="E35" s="16"/>
      <c r="F35" s="73" t="s">
        <v>3</v>
      </c>
      <c r="G35" s="132" t="s">
        <v>465</v>
      </c>
      <c r="H35" s="133"/>
      <c r="I35" s="16"/>
      <c r="J35" s="73" t="s">
        <v>3</v>
      </c>
      <c r="K35" s="132" t="s">
        <v>465</v>
      </c>
      <c r="L35" s="133"/>
      <c r="M35" s="16"/>
      <c r="N35" s="73" t="s">
        <v>3</v>
      </c>
      <c r="O35" s="132" t="s">
        <v>465</v>
      </c>
      <c r="P35" s="133"/>
      <c r="Q35" s="16"/>
      <c r="R35" s="73" t="s">
        <v>3</v>
      </c>
      <c r="S35" s="132" t="s">
        <v>465</v>
      </c>
      <c r="T35" s="133"/>
      <c r="U35" s="16"/>
      <c r="V35" s="73" t="s">
        <v>3</v>
      </c>
      <c r="W35" s="132" t="s">
        <v>465</v>
      </c>
      <c r="X35" s="133"/>
    </row>
    <row r="36" spans="2:24">
      <c r="B36" s="73" t="s">
        <v>4</v>
      </c>
      <c r="C36" s="132" t="s">
        <v>506</v>
      </c>
      <c r="D36" s="133"/>
      <c r="E36" s="16"/>
      <c r="F36" s="73" t="s">
        <v>4</v>
      </c>
      <c r="G36" s="132" t="s">
        <v>511</v>
      </c>
      <c r="H36" s="133"/>
      <c r="I36" s="16"/>
      <c r="J36" s="73" t="s">
        <v>4</v>
      </c>
      <c r="K36" s="132" t="s">
        <v>516</v>
      </c>
      <c r="L36" s="133"/>
      <c r="M36" s="16"/>
      <c r="N36" s="73" t="s">
        <v>4</v>
      </c>
      <c r="O36" s="132" t="s">
        <v>524</v>
      </c>
      <c r="P36" s="133"/>
      <c r="Q36" s="16"/>
      <c r="R36" s="73" t="s">
        <v>4</v>
      </c>
      <c r="S36" s="132" t="s">
        <v>529</v>
      </c>
      <c r="T36" s="133"/>
      <c r="U36" s="16"/>
      <c r="V36" s="73" t="s">
        <v>4</v>
      </c>
      <c r="W36" s="132" t="s">
        <v>536</v>
      </c>
      <c r="X36" s="133"/>
    </row>
    <row r="37" spans="2:24">
      <c r="B37" s="73" t="s">
        <v>5</v>
      </c>
      <c r="C37" s="132" t="s">
        <v>580</v>
      </c>
      <c r="D37" s="133"/>
      <c r="E37" s="16"/>
      <c r="F37" s="73" t="s">
        <v>5</v>
      </c>
      <c r="G37" s="132" t="s">
        <v>580</v>
      </c>
      <c r="H37" s="133"/>
      <c r="I37" s="16"/>
      <c r="J37" s="73" t="s">
        <v>5</v>
      </c>
      <c r="K37" s="132" t="s">
        <v>580</v>
      </c>
      <c r="L37" s="133"/>
      <c r="M37" s="16"/>
      <c r="N37" s="73" t="s">
        <v>5</v>
      </c>
      <c r="O37" s="132" t="s">
        <v>580</v>
      </c>
      <c r="P37" s="133"/>
      <c r="Q37" s="16"/>
      <c r="R37" s="73" t="s">
        <v>5</v>
      </c>
      <c r="S37" s="132" t="s">
        <v>581</v>
      </c>
      <c r="T37" s="133"/>
      <c r="U37" s="16"/>
      <c r="V37" s="73" t="s">
        <v>5</v>
      </c>
      <c r="W37" s="132" t="s">
        <v>580</v>
      </c>
      <c r="X37" s="133"/>
    </row>
    <row r="38" spans="2:24">
      <c r="B38" s="73" t="s">
        <v>6</v>
      </c>
      <c r="C38" s="132" t="s">
        <v>56</v>
      </c>
      <c r="D38" s="133"/>
      <c r="E38" s="16"/>
      <c r="F38" s="73" t="s">
        <v>6</v>
      </c>
      <c r="G38" s="132" t="s">
        <v>56</v>
      </c>
      <c r="H38" s="133"/>
      <c r="I38" s="16"/>
      <c r="J38" s="73" t="s">
        <v>6</v>
      </c>
      <c r="K38" s="132" t="s">
        <v>56</v>
      </c>
      <c r="L38" s="133"/>
      <c r="M38" s="16"/>
      <c r="N38" s="73" t="s">
        <v>6</v>
      </c>
      <c r="O38" s="132" t="s">
        <v>56</v>
      </c>
      <c r="P38" s="133"/>
      <c r="Q38" s="16"/>
      <c r="R38" s="73" t="s">
        <v>6</v>
      </c>
      <c r="S38" s="132" t="s">
        <v>53</v>
      </c>
      <c r="T38" s="133"/>
      <c r="U38" s="16"/>
      <c r="V38" s="73" t="s">
        <v>6</v>
      </c>
      <c r="W38" s="132" t="s">
        <v>53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40" s="21" t="s">
        <v>507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21" t="s">
        <v>512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40" s="21" t="s">
        <v>519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40" s="21" t="s">
        <v>525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0" s="21" t="s">
        <v>531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21" t="s">
        <v>541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1" s="21" t="s">
        <v>508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21" t="s">
        <v>513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41" s="21" t="s">
        <v>520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41" s="21" t="s">
        <v>526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1" s="21" t="s">
        <v>532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21" t="s">
        <v>542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2" s="21" t="s">
        <v>509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21" t="s">
        <v>514</v>
      </c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42" s="21" t="s">
        <v>521</v>
      </c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42" s="21" t="s">
        <v>527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2" s="21" t="s">
        <v>533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21" t="s">
        <v>543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3" s="21" t="s">
        <v>20</v>
      </c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21" t="s">
        <v>20</v>
      </c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43" s="21" t="s">
        <v>20</v>
      </c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43" s="21" t="s">
        <v>20</v>
      </c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3" s="21" t="s">
        <v>487</v>
      </c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21" t="s">
        <v>487</v>
      </c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" s="26"/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19</v>
      </c>
      <c r="C50" s="130"/>
      <c r="D50" s="131"/>
      <c r="E50" s="16"/>
      <c r="F50" s="129">
        <v>19</v>
      </c>
      <c r="G50" s="130"/>
      <c r="H50" s="131"/>
      <c r="I50" s="16"/>
      <c r="J50" s="129">
        <v>16</v>
      </c>
      <c r="K50" s="130"/>
      <c r="L50" s="131"/>
      <c r="M50" s="16"/>
      <c r="N50" s="129">
        <v>13</v>
      </c>
      <c r="O50" s="130"/>
      <c r="P50" s="131"/>
      <c r="Q50" s="16"/>
      <c r="R50" s="129">
        <v>11</v>
      </c>
      <c r="S50" s="130"/>
      <c r="T50" s="131"/>
      <c r="U50" s="16"/>
      <c r="V50" s="129">
        <v>22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3.5mm*4C</v>
      </c>
      <c r="G52" s="11" t="str">
        <f>F52</f>
        <v>3.5mm*4C</v>
      </c>
      <c r="H52" s="11" t="str">
        <f>G52</f>
        <v>3.5mm*4C</v>
      </c>
      <c r="J52" s="2"/>
      <c r="K52" s="2"/>
      <c r="L52" s="2"/>
      <c r="N52" s="2" t="str">
        <f>K63</f>
        <v>3.5mm*4C</v>
      </c>
      <c r="O52" s="11" t="str">
        <f>N52</f>
        <v>3.5mm*4C</v>
      </c>
      <c r="P52" s="11" t="str">
        <f>O52</f>
        <v>3.5mm*4C</v>
      </c>
      <c r="R52" s="2"/>
      <c r="S52" s="2"/>
      <c r="T52" s="2"/>
      <c r="V52" s="2" t="str">
        <f>S63</f>
        <v>　</v>
      </c>
      <c r="W52" s="11" t="str">
        <f>V52</f>
        <v>　</v>
      </c>
      <c r="X52" s="11" t="str">
        <f>W52</f>
        <v>　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131</v>
      </c>
      <c r="D55" s="128"/>
      <c r="F55" s="12" t="s">
        <v>47</v>
      </c>
      <c r="G55" s="127" t="s">
        <v>131</v>
      </c>
      <c r="H55" s="128"/>
      <c r="J55" s="12" t="s">
        <v>47</v>
      </c>
      <c r="K55" s="127" t="s">
        <v>131</v>
      </c>
      <c r="L55" s="128"/>
      <c r="N55" s="12" t="s">
        <v>47</v>
      </c>
      <c r="O55" s="127" t="s">
        <v>131</v>
      </c>
      <c r="P55" s="128"/>
      <c r="R55" s="12" t="s">
        <v>47</v>
      </c>
      <c r="S55" s="127" t="s">
        <v>131</v>
      </c>
      <c r="T55" s="128"/>
      <c r="V55" s="12" t="s">
        <v>47</v>
      </c>
      <c r="W55" s="127" t="s">
        <v>131</v>
      </c>
      <c r="X55" s="128"/>
    </row>
    <row r="56" spans="2:24" ht="17.25" thickBot="1">
      <c r="B56" s="13" t="s">
        <v>48</v>
      </c>
      <c r="C56" s="125" t="s">
        <v>32</v>
      </c>
      <c r="D56" s="126"/>
      <c r="F56" s="13" t="s">
        <v>48</v>
      </c>
      <c r="G56" s="125" t="s">
        <v>32</v>
      </c>
      <c r="H56" s="126"/>
      <c r="J56" s="13" t="s">
        <v>48</v>
      </c>
      <c r="K56" s="125" t="s">
        <v>32</v>
      </c>
      <c r="L56" s="126"/>
      <c r="N56" s="13" t="s">
        <v>48</v>
      </c>
      <c r="O56" s="125" t="s">
        <v>32</v>
      </c>
      <c r="P56" s="126"/>
      <c r="R56" s="13" t="s">
        <v>48</v>
      </c>
      <c r="S56" s="125" t="s">
        <v>32</v>
      </c>
      <c r="T56" s="126"/>
      <c r="V56" s="13" t="s">
        <v>48</v>
      </c>
      <c r="W56" s="125" t="s">
        <v>32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538</v>
      </c>
      <c r="D58" s="124"/>
      <c r="E58" s="16"/>
      <c r="F58" s="73" t="s">
        <v>1</v>
      </c>
      <c r="G58" s="123" t="s">
        <v>547</v>
      </c>
      <c r="H58" s="124"/>
      <c r="I58" s="16"/>
      <c r="J58" s="73" t="s">
        <v>1</v>
      </c>
      <c r="K58" s="123" t="s">
        <v>553</v>
      </c>
      <c r="L58" s="124"/>
      <c r="M58" s="16"/>
      <c r="N58" s="73" t="s">
        <v>1</v>
      </c>
      <c r="O58" s="123" t="s">
        <v>561</v>
      </c>
      <c r="P58" s="124"/>
      <c r="Q58" s="16"/>
      <c r="R58" s="73" t="s">
        <v>1</v>
      </c>
      <c r="S58" s="123" t="s">
        <v>566</v>
      </c>
      <c r="T58" s="124"/>
      <c r="U58" s="16"/>
      <c r="V58" s="73" t="s">
        <v>1</v>
      </c>
      <c r="W58" s="123" t="s">
        <v>567</v>
      </c>
      <c r="X58" s="124"/>
    </row>
    <row r="59" spans="2:24">
      <c r="B59" s="73" t="s">
        <v>2</v>
      </c>
      <c r="C59" s="123" t="s">
        <v>540</v>
      </c>
      <c r="D59" s="124"/>
      <c r="E59" s="16"/>
      <c r="F59" s="73" t="s">
        <v>2</v>
      </c>
      <c r="G59" s="123" t="s">
        <v>548</v>
      </c>
      <c r="H59" s="124"/>
      <c r="I59" s="16"/>
      <c r="J59" s="73" t="s">
        <v>2</v>
      </c>
      <c r="K59" s="123" t="s">
        <v>554</v>
      </c>
      <c r="L59" s="124"/>
      <c r="M59" s="16"/>
      <c r="N59" s="73" t="s">
        <v>2</v>
      </c>
      <c r="O59" s="123" t="s">
        <v>562</v>
      </c>
      <c r="P59" s="124"/>
      <c r="Q59" s="16"/>
      <c r="R59" s="73" t="s">
        <v>2</v>
      </c>
      <c r="S59" s="123"/>
      <c r="T59" s="124"/>
      <c r="U59" s="16"/>
      <c r="V59" s="73" t="s">
        <v>2</v>
      </c>
      <c r="W59" s="123"/>
      <c r="X59" s="124"/>
    </row>
    <row r="60" spans="2:24">
      <c r="B60" s="73" t="s">
        <v>3</v>
      </c>
      <c r="C60" s="123" t="s">
        <v>465</v>
      </c>
      <c r="D60" s="124"/>
      <c r="E60" s="16"/>
      <c r="F60" s="73" t="s">
        <v>3</v>
      </c>
      <c r="G60" s="123" t="s">
        <v>465</v>
      </c>
      <c r="H60" s="124"/>
      <c r="I60" s="16"/>
      <c r="J60" s="73" t="s">
        <v>3</v>
      </c>
      <c r="K60" s="123" t="s">
        <v>555</v>
      </c>
      <c r="L60" s="124"/>
      <c r="M60" s="16"/>
      <c r="N60" s="73" t="s">
        <v>3</v>
      </c>
      <c r="O60" s="123" t="s">
        <v>465</v>
      </c>
      <c r="P60" s="124"/>
      <c r="Q60" s="16"/>
      <c r="R60" s="73" t="s">
        <v>3</v>
      </c>
      <c r="S60" s="123"/>
      <c r="T60" s="124"/>
      <c r="U60" s="16"/>
      <c r="V60" s="73" t="s">
        <v>3</v>
      </c>
      <c r="W60" s="123"/>
      <c r="X60" s="124"/>
    </row>
    <row r="61" spans="2:24">
      <c r="B61" s="73" t="s">
        <v>4</v>
      </c>
      <c r="C61" s="123" t="s">
        <v>539</v>
      </c>
      <c r="D61" s="124"/>
      <c r="E61" s="16"/>
      <c r="F61" s="73" t="s">
        <v>4</v>
      </c>
      <c r="G61" s="123" t="s">
        <v>549</v>
      </c>
      <c r="H61" s="124"/>
      <c r="I61" s="16"/>
      <c r="J61" s="73" t="s">
        <v>4</v>
      </c>
      <c r="K61" s="123" t="s">
        <v>557</v>
      </c>
      <c r="L61" s="124"/>
      <c r="M61" s="16"/>
      <c r="N61" s="73" t="s">
        <v>4</v>
      </c>
      <c r="O61" s="123" t="s">
        <v>563</v>
      </c>
      <c r="P61" s="124"/>
      <c r="Q61" s="16"/>
      <c r="R61" s="73" t="s">
        <v>4</v>
      </c>
      <c r="S61" s="123"/>
      <c r="T61" s="124"/>
      <c r="U61" s="16"/>
      <c r="V61" s="73" t="s">
        <v>4</v>
      </c>
      <c r="W61" s="123"/>
      <c r="X61" s="124"/>
    </row>
    <row r="62" spans="2:24">
      <c r="B62" s="73" t="s">
        <v>5</v>
      </c>
      <c r="C62" s="123" t="s">
        <v>617</v>
      </c>
      <c r="D62" s="124"/>
      <c r="E62" s="16"/>
      <c r="F62" s="73" t="s">
        <v>5</v>
      </c>
      <c r="G62" s="123" t="s">
        <v>580</v>
      </c>
      <c r="H62" s="124"/>
      <c r="I62" s="16"/>
      <c r="J62" s="73" t="s">
        <v>5</v>
      </c>
      <c r="K62" s="123" t="s">
        <v>580</v>
      </c>
      <c r="L62" s="124"/>
      <c r="M62" s="16"/>
      <c r="N62" s="73" t="s">
        <v>5</v>
      </c>
      <c r="O62" s="123" t="s">
        <v>580</v>
      </c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53</v>
      </c>
      <c r="D63" s="124"/>
      <c r="E63" s="16"/>
      <c r="F63" s="73" t="s">
        <v>6</v>
      </c>
      <c r="G63" s="123" t="s">
        <v>53</v>
      </c>
      <c r="H63" s="124"/>
      <c r="I63" s="16"/>
      <c r="J63" s="73" t="s">
        <v>6</v>
      </c>
      <c r="K63" s="123" t="s">
        <v>53</v>
      </c>
      <c r="L63" s="124"/>
      <c r="M63" s="16"/>
      <c r="N63" s="73" t="s">
        <v>6</v>
      </c>
      <c r="O63" s="123" t="s">
        <v>53</v>
      </c>
      <c r="P63" s="124"/>
      <c r="Q63" s="16"/>
      <c r="R63" s="73" t="s">
        <v>6</v>
      </c>
      <c r="S63" s="123" t="s">
        <v>93</v>
      </c>
      <c r="T63" s="124"/>
      <c r="U63" s="16"/>
      <c r="V63" s="73" t="s">
        <v>6</v>
      </c>
      <c r="W63" s="123" t="s">
        <v>93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65" s="18" t="s">
        <v>544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65" s="18" t="s">
        <v>550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65" s="18" t="s">
        <v>559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65" s="18" t="s">
        <v>564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5" s="18"/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5" s="18"/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6" s="18" t="s">
        <v>545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66" s="18" t="s">
        <v>551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66" s="18" t="s">
        <v>558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66" s="18" t="s">
        <v>565</v>
      </c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6" s="18"/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6" s="18"/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7" s="18" t="s">
        <v>546</v>
      </c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7" s="18" t="s">
        <v>552</v>
      </c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67" s="18" t="s">
        <v>558</v>
      </c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67" s="18" t="s">
        <v>565</v>
      </c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7" s="18"/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68" s="18" t="s">
        <v>20</v>
      </c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68" s="18" t="s">
        <v>20</v>
      </c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68" s="18" t="s">
        <v>560</v>
      </c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68" s="18" t="s">
        <v>20</v>
      </c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8" s="18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9" s="20"/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0" s="73"/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1" s="73"/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2" s="73"/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3" s="73"/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17</v>
      </c>
      <c r="C75" s="121"/>
      <c r="D75" s="122"/>
      <c r="E75" s="16"/>
      <c r="F75" s="120">
        <v>15</v>
      </c>
      <c r="G75" s="121"/>
      <c r="H75" s="122"/>
      <c r="I75" s="16"/>
      <c r="J75" s="120">
        <v>14</v>
      </c>
      <c r="K75" s="121"/>
      <c r="L75" s="122"/>
      <c r="M75" s="16"/>
      <c r="N75" s="120">
        <v>12</v>
      </c>
      <c r="O75" s="121"/>
      <c r="P75" s="122"/>
      <c r="Q75" s="16"/>
      <c r="R75" s="120" t="s">
        <v>225</v>
      </c>
      <c r="S75" s="121"/>
      <c r="T75" s="122"/>
      <c r="U75" s="16"/>
      <c r="V75" s="120" t="s">
        <v>225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0.5mm*2C</v>
      </c>
      <c r="G77" s="11" t="str">
        <f>F77</f>
        <v>0.5mm*2C</v>
      </c>
      <c r="H77" s="11" t="str">
        <f>G77</f>
        <v>0.5mm*2C</v>
      </c>
      <c r="J77" s="2"/>
      <c r="K77" s="2"/>
      <c r="L77" s="2"/>
      <c r="N77" s="2" t="str">
        <f>K88</f>
        <v>0.5mm*2C</v>
      </c>
      <c r="O77" s="11" t="str">
        <f>N77</f>
        <v>0.5mm*2C</v>
      </c>
      <c r="P77" s="11" t="str">
        <f>O77</f>
        <v>0.5mm*2C</v>
      </c>
      <c r="R77" s="2"/>
      <c r="S77" s="2"/>
      <c r="T77" s="2"/>
      <c r="V77" s="2" t="str">
        <f>S88</f>
        <v>0.5mm*2C</v>
      </c>
      <c r="W77" s="11" t="str">
        <f>V77</f>
        <v>0.5mm*2C</v>
      </c>
      <c r="X77" s="11" t="str">
        <f>W77</f>
        <v>0.5mm*2C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31</v>
      </c>
      <c r="D80" s="128"/>
      <c r="F80" s="12" t="s">
        <v>47</v>
      </c>
      <c r="G80" s="127" t="s">
        <v>31</v>
      </c>
      <c r="H80" s="128"/>
      <c r="J80" s="12" t="s">
        <v>47</v>
      </c>
      <c r="K80" s="127" t="s">
        <v>31</v>
      </c>
      <c r="L80" s="128"/>
      <c r="N80" s="12" t="s">
        <v>47</v>
      </c>
      <c r="O80" s="127" t="s">
        <v>31</v>
      </c>
      <c r="P80" s="128"/>
      <c r="R80" s="12" t="s">
        <v>47</v>
      </c>
      <c r="S80" s="127" t="s">
        <v>31</v>
      </c>
      <c r="T80" s="128"/>
      <c r="V80" s="12" t="s">
        <v>47</v>
      </c>
      <c r="W80" s="127"/>
      <c r="X80" s="128"/>
    </row>
    <row r="81" spans="2:24" ht="17.25" thickBot="1">
      <c r="B81" s="13" t="s">
        <v>48</v>
      </c>
      <c r="C81" s="125" t="s">
        <v>32</v>
      </c>
      <c r="D81" s="126"/>
      <c r="F81" s="13" t="s">
        <v>48</v>
      </c>
      <c r="G81" s="125" t="s">
        <v>32</v>
      </c>
      <c r="H81" s="126"/>
      <c r="J81" s="13" t="s">
        <v>48</v>
      </c>
      <c r="K81" s="125" t="s">
        <v>32</v>
      </c>
      <c r="L81" s="126"/>
      <c r="N81" s="13" t="s">
        <v>48</v>
      </c>
      <c r="O81" s="125" t="s">
        <v>32</v>
      </c>
      <c r="P81" s="126"/>
      <c r="R81" s="13" t="s">
        <v>48</v>
      </c>
      <c r="S81" s="125" t="s">
        <v>32</v>
      </c>
      <c r="T81" s="126"/>
      <c r="V81" s="13" t="s">
        <v>48</v>
      </c>
      <c r="W81" s="125"/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568</v>
      </c>
      <c r="D83" s="124"/>
      <c r="E83" s="16"/>
      <c r="F83" s="73" t="s">
        <v>1</v>
      </c>
      <c r="G83" s="123" t="s">
        <v>576</v>
      </c>
      <c r="H83" s="124"/>
      <c r="I83" s="16"/>
      <c r="J83" s="73" t="s">
        <v>1</v>
      </c>
      <c r="K83" s="123" t="s">
        <v>577</v>
      </c>
      <c r="L83" s="124"/>
      <c r="M83" s="16"/>
      <c r="N83" s="73" t="s">
        <v>1</v>
      </c>
      <c r="O83" s="123" t="s">
        <v>582</v>
      </c>
      <c r="P83" s="124"/>
      <c r="Q83" s="16"/>
      <c r="R83" s="73" t="s">
        <v>1</v>
      </c>
      <c r="S83" s="123" t="s">
        <v>587</v>
      </c>
      <c r="T83" s="124"/>
      <c r="U83" s="16"/>
      <c r="V83" s="73" t="s">
        <v>1</v>
      </c>
      <c r="W83" s="123" t="s">
        <v>588</v>
      </c>
      <c r="X83" s="124"/>
    </row>
    <row r="84" spans="2:24">
      <c r="B84" s="73" t="s">
        <v>2</v>
      </c>
      <c r="C84" s="123" t="s">
        <v>602</v>
      </c>
      <c r="D84" s="124"/>
      <c r="E84" s="16"/>
      <c r="F84" s="73" t="s">
        <v>2</v>
      </c>
      <c r="G84" s="123" t="s">
        <v>603</v>
      </c>
      <c r="H84" s="124"/>
      <c r="I84" s="16"/>
      <c r="J84" s="73" t="s">
        <v>2</v>
      </c>
      <c r="K84" s="123" t="s">
        <v>605</v>
      </c>
      <c r="L84" s="124"/>
      <c r="M84" s="16"/>
      <c r="N84" s="73" t="s">
        <v>2</v>
      </c>
      <c r="O84" s="123" t="s">
        <v>607</v>
      </c>
      <c r="P84" s="124"/>
      <c r="Q84" s="16"/>
      <c r="R84" s="73" t="s">
        <v>2</v>
      </c>
      <c r="S84" s="123" t="s">
        <v>615</v>
      </c>
      <c r="T84" s="124"/>
      <c r="U84" s="16"/>
      <c r="V84" s="73" t="s">
        <v>2</v>
      </c>
      <c r="W84" s="123"/>
      <c r="X84" s="124"/>
    </row>
    <row r="85" spans="2:24">
      <c r="B85" s="73" t="s">
        <v>3</v>
      </c>
      <c r="C85" s="123" t="s">
        <v>465</v>
      </c>
      <c r="D85" s="124"/>
      <c r="E85" s="16"/>
      <c r="F85" s="73" t="s">
        <v>3</v>
      </c>
      <c r="G85" s="123" t="s">
        <v>465</v>
      </c>
      <c r="H85" s="124"/>
      <c r="I85" s="16"/>
      <c r="J85" s="73" t="s">
        <v>3</v>
      </c>
      <c r="K85" s="123" t="s">
        <v>465</v>
      </c>
      <c r="L85" s="124"/>
      <c r="M85" s="16"/>
      <c r="N85" s="73" t="s">
        <v>3</v>
      </c>
      <c r="O85" s="123" t="s">
        <v>465</v>
      </c>
      <c r="P85" s="124"/>
      <c r="Q85" s="16"/>
      <c r="R85" s="73" t="s">
        <v>3</v>
      </c>
      <c r="S85" s="123" t="s">
        <v>465</v>
      </c>
      <c r="T85" s="124"/>
      <c r="U85" s="16"/>
      <c r="V85" s="73" t="s">
        <v>3</v>
      </c>
      <c r="W85" s="123"/>
      <c r="X85" s="124"/>
    </row>
    <row r="86" spans="2:24">
      <c r="B86" s="73" t="s">
        <v>4</v>
      </c>
      <c r="C86" s="123" t="s">
        <v>535</v>
      </c>
      <c r="D86" s="124"/>
      <c r="E86" s="16"/>
      <c r="F86" s="73" t="s">
        <v>4</v>
      </c>
      <c r="G86" s="123" t="s">
        <v>604</v>
      </c>
      <c r="H86" s="124"/>
      <c r="I86" s="16"/>
      <c r="J86" s="73" t="s">
        <v>4</v>
      </c>
      <c r="K86" s="123" t="s">
        <v>606</v>
      </c>
      <c r="L86" s="124"/>
      <c r="M86" s="16"/>
      <c r="N86" s="73" t="s">
        <v>4</v>
      </c>
      <c r="O86" s="123" t="s">
        <v>556</v>
      </c>
      <c r="P86" s="124"/>
      <c r="Q86" s="16"/>
      <c r="R86" s="73" t="s">
        <v>4</v>
      </c>
      <c r="S86" s="123" t="s">
        <v>614</v>
      </c>
      <c r="T86" s="124"/>
      <c r="U86" s="16"/>
      <c r="V86" s="73" t="s">
        <v>4</v>
      </c>
      <c r="W86" s="123"/>
      <c r="X86" s="124"/>
    </row>
    <row r="87" spans="2:24">
      <c r="B87" s="73" t="s">
        <v>5</v>
      </c>
      <c r="C87" s="123" t="s">
        <v>619</v>
      </c>
      <c r="D87" s="124"/>
      <c r="E87" s="16"/>
      <c r="F87" s="73" t="s">
        <v>5</v>
      </c>
      <c r="G87" s="123" t="s">
        <v>618</v>
      </c>
      <c r="H87" s="124"/>
      <c r="I87" s="16"/>
      <c r="J87" s="73" t="s">
        <v>5</v>
      </c>
      <c r="K87" s="123" t="s">
        <v>618</v>
      </c>
      <c r="L87" s="124"/>
      <c r="M87" s="16"/>
      <c r="N87" s="73" t="s">
        <v>5</v>
      </c>
      <c r="O87" s="123" t="s">
        <v>618</v>
      </c>
      <c r="P87" s="124"/>
      <c r="Q87" s="16"/>
      <c r="R87" s="73" t="s">
        <v>5</v>
      </c>
      <c r="S87" s="123" t="s">
        <v>618</v>
      </c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21</v>
      </c>
      <c r="D88" s="124"/>
      <c r="E88" s="16"/>
      <c r="F88" s="73" t="s">
        <v>6</v>
      </c>
      <c r="G88" s="123" t="s">
        <v>21</v>
      </c>
      <c r="H88" s="124"/>
      <c r="I88" s="16"/>
      <c r="J88" s="73" t="s">
        <v>6</v>
      </c>
      <c r="K88" s="123" t="s">
        <v>21</v>
      </c>
      <c r="L88" s="124"/>
      <c r="M88" s="16"/>
      <c r="N88" s="73" t="s">
        <v>6</v>
      </c>
      <c r="O88" s="123" t="s">
        <v>21</v>
      </c>
      <c r="P88" s="124"/>
      <c r="Q88" s="16"/>
      <c r="R88" s="73" t="s">
        <v>6</v>
      </c>
      <c r="S88" s="123" t="s">
        <v>21</v>
      </c>
      <c r="T88" s="124"/>
      <c r="U88" s="16"/>
      <c r="V88" s="73" t="s">
        <v>6</v>
      </c>
      <c r="W88" s="123" t="s">
        <v>93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0" s="18" t="s">
        <v>608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90" s="18" t="s">
        <v>611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90" s="18" t="s">
        <v>612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90" s="18" t="s">
        <v>613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0" s="18" t="s">
        <v>616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0" s="18"/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1" s="18" t="s">
        <v>610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91" s="18" t="s">
        <v>609</v>
      </c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91" s="18" t="s">
        <v>609</v>
      </c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91" s="18" t="s">
        <v>609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91" s="18" t="s">
        <v>609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1" s="18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2" s="18"/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/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2" s="18"/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2" s="18"/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2" s="18"/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18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22</v>
      </c>
      <c r="C100" s="121"/>
      <c r="D100" s="122"/>
      <c r="E100" s="16"/>
      <c r="F100" s="120">
        <v>17</v>
      </c>
      <c r="G100" s="121"/>
      <c r="H100" s="122"/>
      <c r="I100" s="16"/>
      <c r="J100" s="120">
        <v>15</v>
      </c>
      <c r="K100" s="121"/>
      <c r="L100" s="122"/>
      <c r="M100" s="16"/>
      <c r="N100" s="120">
        <v>14</v>
      </c>
      <c r="O100" s="121"/>
      <c r="P100" s="122"/>
      <c r="Q100" s="16"/>
      <c r="R100" s="120">
        <v>12</v>
      </c>
      <c r="S100" s="121"/>
      <c r="T100" s="122"/>
      <c r="U100" s="16"/>
      <c r="V100" s="120" t="s">
        <v>225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22mm*4C</v>
      </c>
      <c r="G102" s="11" t="str">
        <f>F102</f>
        <v>22mm*4C</v>
      </c>
      <c r="H102" s="11" t="str">
        <f>G102</f>
        <v>22mm*4C</v>
      </c>
      <c r="J102" s="2"/>
      <c r="K102" s="2"/>
      <c r="L102" s="2"/>
      <c r="N102" s="2" t="str">
        <f>K113</f>
        <v>14mm*4C</v>
      </c>
      <c r="O102" s="11" t="str">
        <f>N102</f>
        <v>14mm*4C</v>
      </c>
      <c r="P102" s="11" t="str">
        <f>O102</f>
        <v>14mm*4C</v>
      </c>
      <c r="R102" s="2"/>
      <c r="S102" s="2"/>
      <c r="T102" s="2"/>
      <c r="V102" s="2" t="str">
        <f>S113</f>
        <v>22mm*4C</v>
      </c>
      <c r="W102" s="11" t="str">
        <f>V102</f>
        <v>22mm*4C</v>
      </c>
      <c r="X102" s="11" t="str">
        <f>W102</f>
        <v>22mm*4C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131</v>
      </c>
      <c r="D105" s="128"/>
      <c r="F105" s="12" t="s">
        <v>47</v>
      </c>
      <c r="G105" s="127" t="s">
        <v>131</v>
      </c>
      <c r="H105" s="128"/>
      <c r="J105" s="12" t="s">
        <v>47</v>
      </c>
      <c r="K105" s="127" t="s">
        <v>131</v>
      </c>
      <c r="L105" s="128"/>
      <c r="N105" s="12" t="s">
        <v>47</v>
      </c>
      <c r="O105" s="127" t="s">
        <v>131</v>
      </c>
      <c r="P105" s="128"/>
      <c r="R105" s="12" t="s">
        <v>47</v>
      </c>
      <c r="S105" s="127" t="s">
        <v>131</v>
      </c>
      <c r="T105" s="128"/>
      <c r="V105" s="12" t="s">
        <v>47</v>
      </c>
      <c r="W105" s="127" t="s">
        <v>131</v>
      </c>
      <c r="X105" s="128"/>
    </row>
    <row r="106" spans="2:24" ht="17.25" thickBot="1">
      <c r="B106" s="13" t="s">
        <v>48</v>
      </c>
      <c r="C106" s="125" t="s">
        <v>131</v>
      </c>
      <c r="D106" s="126"/>
      <c r="F106" s="13" t="s">
        <v>48</v>
      </c>
      <c r="G106" s="125" t="s">
        <v>131</v>
      </c>
      <c r="H106" s="126"/>
      <c r="J106" s="13" t="s">
        <v>48</v>
      </c>
      <c r="K106" s="125" t="s">
        <v>131</v>
      </c>
      <c r="L106" s="126"/>
      <c r="N106" s="13" t="s">
        <v>48</v>
      </c>
      <c r="O106" s="125" t="s">
        <v>131</v>
      </c>
      <c r="P106" s="126"/>
      <c r="R106" s="13" t="s">
        <v>48</v>
      </c>
      <c r="S106" s="125" t="s">
        <v>131</v>
      </c>
      <c r="T106" s="126"/>
      <c r="V106" s="13" t="s">
        <v>48</v>
      </c>
      <c r="W106" s="125" t="s">
        <v>131</v>
      </c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596</v>
      </c>
      <c r="D108" s="124"/>
      <c r="E108" s="16"/>
      <c r="F108" s="73" t="s">
        <v>1</v>
      </c>
      <c r="G108" s="123" t="s">
        <v>597</v>
      </c>
      <c r="H108" s="124"/>
      <c r="I108" s="16"/>
      <c r="J108" s="73" t="s">
        <v>1</v>
      </c>
      <c r="K108" s="123" t="s">
        <v>598</v>
      </c>
      <c r="L108" s="124"/>
      <c r="M108" s="16"/>
      <c r="N108" s="73" t="s">
        <v>1</v>
      </c>
      <c r="O108" s="123" t="s">
        <v>599</v>
      </c>
      <c r="P108" s="124"/>
      <c r="Q108" s="16"/>
      <c r="R108" s="73" t="s">
        <v>1</v>
      </c>
      <c r="S108" s="123" t="s">
        <v>600</v>
      </c>
      <c r="T108" s="124"/>
      <c r="U108" s="16"/>
      <c r="V108" s="73" t="s">
        <v>1</v>
      </c>
      <c r="W108" s="123" t="s">
        <v>601</v>
      </c>
      <c r="X108" s="124"/>
    </row>
    <row r="109" spans="2:24">
      <c r="B109" s="73" t="s">
        <v>2</v>
      </c>
      <c r="C109" s="123" t="s">
        <v>569</v>
      </c>
      <c r="D109" s="124"/>
      <c r="E109" s="16"/>
      <c r="F109" s="73" t="s">
        <v>2</v>
      </c>
      <c r="G109" s="123" t="s">
        <v>572</v>
      </c>
      <c r="H109" s="124"/>
      <c r="I109" s="16"/>
      <c r="J109" s="73" t="s">
        <v>2</v>
      </c>
      <c r="K109" s="123" t="s">
        <v>575</v>
      </c>
      <c r="L109" s="124"/>
      <c r="M109" s="16"/>
      <c r="N109" s="73" t="s">
        <v>2</v>
      </c>
      <c r="O109" s="123" t="s">
        <v>583</v>
      </c>
      <c r="P109" s="124"/>
      <c r="Q109" s="16"/>
      <c r="R109" s="73" t="s">
        <v>2</v>
      </c>
      <c r="S109" s="123" t="s">
        <v>586</v>
      </c>
      <c r="T109" s="124"/>
      <c r="U109" s="16"/>
      <c r="V109" s="73" t="s">
        <v>2</v>
      </c>
      <c r="W109" s="123" t="s">
        <v>590</v>
      </c>
      <c r="X109" s="124"/>
    </row>
    <row r="110" spans="2:24">
      <c r="B110" s="73" t="s">
        <v>3</v>
      </c>
      <c r="C110" s="123" t="s">
        <v>465</v>
      </c>
      <c r="D110" s="124"/>
      <c r="E110" s="16"/>
      <c r="F110" s="73" t="s">
        <v>3</v>
      </c>
      <c r="G110" s="123" t="s">
        <v>465</v>
      </c>
      <c r="H110" s="124"/>
      <c r="I110" s="16"/>
      <c r="J110" s="73" t="s">
        <v>3</v>
      </c>
      <c r="K110" s="123" t="s">
        <v>465</v>
      </c>
      <c r="L110" s="124"/>
      <c r="M110" s="16"/>
      <c r="N110" s="73" t="s">
        <v>3</v>
      </c>
      <c r="O110" s="123" t="s">
        <v>574</v>
      </c>
      <c r="P110" s="124"/>
      <c r="Q110" s="16"/>
      <c r="R110" s="73" t="s">
        <v>3</v>
      </c>
      <c r="S110" s="123" t="s">
        <v>465</v>
      </c>
      <c r="T110" s="124"/>
      <c r="U110" s="16"/>
      <c r="V110" s="73" t="s">
        <v>3</v>
      </c>
      <c r="W110" s="123" t="s">
        <v>589</v>
      </c>
      <c r="X110" s="124"/>
    </row>
    <row r="111" spans="2:24">
      <c r="B111" s="73" t="s">
        <v>4</v>
      </c>
      <c r="C111" s="123" t="s">
        <v>570</v>
      </c>
      <c r="D111" s="124"/>
      <c r="E111" s="16"/>
      <c r="F111" s="73" t="s">
        <v>4</v>
      </c>
      <c r="G111" s="123" t="s">
        <v>573</v>
      </c>
      <c r="H111" s="124"/>
      <c r="I111" s="16"/>
      <c r="J111" s="73" t="s">
        <v>4</v>
      </c>
      <c r="K111" s="123" t="s">
        <v>574</v>
      </c>
      <c r="L111" s="124"/>
      <c r="M111" s="16"/>
      <c r="N111" s="73" t="s">
        <v>4</v>
      </c>
      <c r="O111" s="123" t="s">
        <v>465</v>
      </c>
      <c r="P111" s="124"/>
      <c r="Q111" s="16"/>
      <c r="R111" s="73" t="s">
        <v>4</v>
      </c>
      <c r="S111" s="123" t="s">
        <v>589</v>
      </c>
      <c r="T111" s="124"/>
      <c r="U111" s="16"/>
      <c r="V111" s="73" t="s">
        <v>4</v>
      </c>
      <c r="W111" s="123" t="s">
        <v>595</v>
      </c>
      <c r="X111" s="124"/>
    </row>
    <row r="112" spans="2:24">
      <c r="B112" s="73" t="s">
        <v>5</v>
      </c>
      <c r="C112" s="123" t="s">
        <v>2364</v>
      </c>
      <c r="D112" s="124"/>
      <c r="E112" s="16"/>
      <c r="F112" s="73" t="s">
        <v>5</v>
      </c>
      <c r="G112" s="123" t="s">
        <v>2364</v>
      </c>
      <c r="H112" s="124"/>
      <c r="I112" s="16"/>
      <c r="J112" s="73" t="s">
        <v>5</v>
      </c>
      <c r="K112" s="123" t="s">
        <v>619</v>
      </c>
      <c r="L112" s="124"/>
      <c r="M112" s="16"/>
      <c r="N112" s="73" t="s">
        <v>5</v>
      </c>
      <c r="O112" s="123" t="s">
        <v>619</v>
      </c>
      <c r="P112" s="124"/>
      <c r="Q112" s="16"/>
      <c r="R112" s="73" t="s">
        <v>5</v>
      </c>
      <c r="S112" s="123" t="s">
        <v>619</v>
      </c>
      <c r="T112" s="124"/>
      <c r="U112" s="16"/>
      <c r="V112" s="73" t="s">
        <v>5</v>
      </c>
      <c r="W112" s="123" t="s">
        <v>619</v>
      </c>
      <c r="X112" s="124"/>
    </row>
    <row r="113" spans="2:24">
      <c r="B113" s="73" t="s">
        <v>6</v>
      </c>
      <c r="C113" s="123" t="s">
        <v>57</v>
      </c>
      <c r="D113" s="124"/>
      <c r="E113" s="16"/>
      <c r="F113" s="73" t="s">
        <v>6</v>
      </c>
      <c r="G113" s="123" t="s">
        <v>58</v>
      </c>
      <c r="H113" s="124"/>
      <c r="I113" s="16"/>
      <c r="J113" s="73" t="s">
        <v>6</v>
      </c>
      <c r="K113" s="123" t="s">
        <v>56</v>
      </c>
      <c r="L113" s="124"/>
      <c r="M113" s="16"/>
      <c r="N113" s="73" t="s">
        <v>6</v>
      </c>
      <c r="O113" s="123" t="s">
        <v>57</v>
      </c>
      <c r="P113" s="124"/>
      <c r="Q113" s="16"/>
      <c r="R113" s="73" t="s">
        <v>6</v>
      </c>
      <c r="S113" s="123" t="s">
        <v>57</v>
      </c>
      <c r="T113" s="124"/>
      <c r="U113" s="16"/>
      <c r="V113" s="73" t="s">
        <v>6</v>
      </c>
      <c r="W113" s="123" t="s">
        <v>57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15" s="18" t="s">
        <v>571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15" s="18" t="s">
        <v>659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15" s="18" t="s">
        <v>578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15" s="18" t="s">
        <v>584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15" s="18" t="s">
        <v>591</v>
      </c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15" s="18" t="s">
        <v>593</v>
      </c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16" s="18" t="s">
        <v>657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16" s="18" t="s">
        <v>660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16" s="18"/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16" s="18"/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16" s="18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16" s="18"/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17" s="18" t="s">
        <v>658</v>
      </c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17" s="18" t="s">
        <v>661</v>
      </c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17" s="18" t="s">
        <v>579</v>
      </c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17" s="18" t="s">
        <v>585</v>
      </c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17" s="18" t="s">
        <v>592</v>
      </c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17" s="18" t="s">
        <v>594</v>
      </c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18" s="18" t="s">
        <v>2365</v>
      </c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18" s="18" t="s">
        <v>2367</v>
      </c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18" s="18" t="s">
        <v>20</v>
      </c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18" s="18" t="s">
        <v>20</v>
      </c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 t="s">
        <v>2366</v>
      </c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 t="s">
        <v>2368</v>
      </c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37</v>
      </c>
      <c r="C125" s="121"/>
      <c r="D125" s="122"/>
      <c r="E125" s="16"/>
      <c r="F125" s="120">
        <v>16</v>
      </c>
      <c r="G125" s="121"/>
      <c r="H125" s="122"/>
      <c r="I125" s="16"/>
      <c r="J125" s="120">
        <v>10</v>
      </c>
      <c r="K125" s="121"/>
      <c r="L125" s="122"/>
      <c r="M125" s="16"/>
      <c r="N125" s="120">
        <v>10</v>
      </c>
      <c r="O125" s="121"/>
      <c r="P125" s="122"/>
      <c r="Q125" s="16"/>
      <c r="R125" s="120" t="s">
        <v>225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5.5mm*4C</v>
      </c>
      <c r="G127" s="11" t="str">
        <f>F127</f>
        <v>5.5mm*4C</v>
      </c>
      <c r="H127" s="11" t="str">
        <f>G127</f>
        <v>5.5mm*4C</v>
      </c>
      <c r="J127" s="2"/>
      <c r="K127" s="2"/>
      <c r="L127" s="2"/>
      <c r="N127" s="2" t="str">
        <f>K138</f>
        <v>　</v>
      </c>
      <c r="O127" s="11" t="str">
        <f>N127</f>
        <v>　</v>
      </c>
      <c r="P127" s="11" t="str">
        <f>O127</f>
        <v>　</v>
      </c>
      <c r="R127" s="2"/>
      <c r="S127" s="2"/>
      <c r="T127" s="2"/>
      <c r="V127" s="2" t="str">
        <f>S138</f>
        <v>　</v>
      </c>
      <c r="W127" s="11" t="str">
        <f>V127</f>
        <v>　</v>
      </c>
      <c r="X127" s="11" t="str">
        <f>W127</f>
        <v>　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131</v>
      </c>
      <c r="D130" s="128"/>
      <c r="F130" s="12" t="s">
        <v>47</v>
      </c>
      <c r="G130" s="127"/>
      <c r="H130" s="128"/>
      <c r="J130" s="12" t="s">
        <v>47</v>
      </c>
      <c r="K130" s="127"/>
      <c r="L130" s="128"/>
      <c r="N130" s="12" t="s">
        <v>47</v>
      </c>
      <c r="O130" s="127"/>
      <c r="P130" s="128"/>
      <c r="R130" s="12" t="s">
        <v>47</v>
      </c>
      <c r="S130" s="127"/>
      <c r="T130" s="128"/>
      <c r="V130" s="12" t="s">
        <v>47</v>
      </c>
      <c r="W130" s="127"/>
      <c r="X130" s="128"/>
    </row>
    <row r="131" spans="2:24" ht="17.25" thickBot="1">
      <c r="B131" s="13" t="s">
        <v>48</v>
      </c>
      <c r="C131" s="125" t="s">
        <v>131</v>
      </c>
      <c r="D131" s="126"/>
      <c r="F131" s="13" t="s">
        <v>48</v>
      </c>
      <c r="G131" s="125"/>
      <c r="H131" s="126"/>
      <c r="J131" s="13" t="s">
        <v>48</v>
      </c>
      <c r="K131" s="125"/>
      <c r="L131" s="126"/>
      <c r="N131" s="13" t="s">
        <v>48</v>
      </c>
      <c r="O131" s="125"/>
      <c r="P131" s="126"/>
      <c r="R131" s="13" t="s">
        <v>48</v>
      </c>
      <c r="S131" s="125"/>
      <c r="T131" s="126"/>
      <c r="V131" s="13" t="s">
        <v>48</v>
      </c>
      <c r="W131" s="125"/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683</v>
      </c>
      <c r="D133" s="124"/>
      <c r="E133" s="16"/>
      <c r="F133" s="73" t="s">
        <v>1</v>
      </c>
      <c r="G133" s="123" t="s">
        <v>1019</v>
      </c>
      <c r="H133" s="124"/>
      <c r="I133" s="16"/>
      <c r="J133" s="73" t="s">
        <v>1</v>
      </c>
      <c r="K133" s="123" t="s">
        <v>1020</v>
      </c>
      <c r="L133" s="124"/>
      <c r="M133" s="16"/>
      <c r="N133" s="73" t="s">
        <v>1</v>
      </c>
      <c r="O133" s="123" t="s">
        <v>1021</v>
      </c>
      <c r="P133" s="124"/>
      <c r="Q133" s="16"/>
      <c r="R133" s="73" t="s">
        <v>1</v>
      </c>
      <c r="S133" s="123" t="s">
        <v>1022</v>
      </c>
      <c r="T133" s="124"/>
      <c r="U133" s="16"/>
      <c r="V133" s="73" t="s">
        <v>1</v>
      </c>
      <c r="W133" s="123" t="s">
        <v>1023</v>
      </c>
      <c r="X133" s="124"/>
    </row>
    <row r="134" spans="2:24">
      <c r="B134" s="73" t="s">
        <v>2</v>
      </c>
      <c r="C134" s="123" t="s">
        <v>684</v>
      </c>
      <c r="D134" s="124"/>
      <c r="E134" s="16"/>
      <c r="F134" s="73" t="s">
        <v>2</v>
      </c>
      <c r="G134" s="123"/>
      <c r="H134" s="124"/>
      <c r="I134" s="16"/>
      <c r="J134" s="73" t="s">
        <v>2</v>
      </c>
      <c r="K134" s="123"/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/>
      <c r="T134" s="124"/>
      <c r="U134" s="16"/>
      <c r="V134" s="73" t="s">
        <v>2</v>
      </c>
      <c r="W134" s="123"/>
      <c r="X134" s="124"/>
    </row>
    <row r="135" spans="2:24">
      <c r="B135" s="73" t="s">
        <v>3</v>
      </c>
      <c r="C135" s="123" t="s">
        <v>465</v>
      </c>
      <c r="D135" s="124"/>
      <c r="E135" s="16"/>
      <c r="F135" s="73" t="s">
        <v>3</v>
      </c>
      <c r="G135" s="123"/>
      <c r="H135" s="124"/>
      <c r="I135" s="16"/>
      <c r="J135" s="73" t="s">
        <v>3</v>
      </c>
      <c r="K135" s="123"/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/>
      <c r="T135" s="124"/>
      <c r="U135" s="16"/>
      <c r="V135" s="73" t="s">
        <v>3</v>
      </c>
      <c r="W135" s="123"/>
      <c r="X135" s="124"/>
    </row>
    <row r="136" spans="2:24">
      <c r="B136" s="73" t="s">
        <v>4</v>
      </c>
      <c r="C136" s="123" t="s">
        <v>662</v>
      </c>
      <c r="D136" s="124"/>
      <c r="E136" s="16"/>
      <c r="F136" s="73" t="s">
        <v>4</v>
      </c>
      <c r="G136" s="123"/>
      <c r="H136" s="124"/>
      <c r="I136" s="16"/>
      <c r="J136" s="73" t="s">
        <v>4</v>
      </c>
      <c r="K136" s="123"/>
      <c r="L136" s="124"/>
      <c r="M136" s="16"/>
      <c r="N136" s="73" t="s">
        <v>4</v>
      </c>
      <c r="O136" s="123"/>
      <c r="P136" s="124"/>
      <c r="Q136" s="16"/>
      <c r="R136" s="73" t="s">
        <v>4</v>
      </c>
      <c r="S136" s="123"/>
      <c r="T136" s="124"/>
      <c r="U136" s="16"/>
      <c r="V136" s="73" t="s">
        <v>4</v>
      </c>
      <c r="W136" s="123"/>
      <c r="X136" s="124"/>
    </row>
    <row r="137" spans="2:24">
      <c r="B137" s="73" t="s">
        <v>5</v>
      </c>
      <c r="C137" s="123" t="s">
        <v>1887</v>
      </c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54</v>
      </c>
      <c r="D138" s="124"/>
      <c r="E138" s="16"/>
      <c r="F138" s="73" t="s">
        <v>6</v>
      </c>
      <c r="G138" s="123" t="s">
        <v>93</v>
      </c>
      <c r="H138" s="124"/>
      <c r="I138" s="16"/>
      <c r="J138" s="73" t="s">
        <v>6</v>
      </c>
      <c r="K138" s="123" t="s">
        <v>93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93</v>
      </c>
      <c r="T138" s="124"/>
      <c r="U138" s="16"/>
      <c r="V138" s="73" t="s">
        <v>6</v>
      </c>
      <c r="W138" s="123" t="s">
        <v>93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40" s="18" t="s">
        <v>663</v>
      </c>
      <c r="E140" s="95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0" s="18"/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0" s="18"/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41" s="18" t="s">
        <v>664</v>
      </c>
      <c r="E141" s="95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1" s="18"/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1" s="18"/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 ht="16.149999999999999" customHeight="1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42" s="18" t="s">
        <v>663</v>
      </c>
      <c r="E142" s="9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2" s="18"/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43" s="18" t="s">
        <v>664</v>
      </c>
      <c r="E143" s="95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37</v>
      </c>
      <c r="C150" s="121"/>
      <c r="D150" s="122"/>
      <c r="E150" s="16"/>
      <c r="F150" s="120"/>
      <c r="G150" s="121"/>
      <c r="H150" s="122"/>
      <c r="I150" s="16"/>
      <c r="J150" s="120" t="s">
        <v>225</v>
      </c>
      <c r="K150" s="121"/>
      <c r="L150" s="122"/>
      <c r="M150" s="16"/>
      <c r="N150" s="120" t="s">
        <v>225</v>
      </c>
      <c r="O150" s="121"/>
      <c r="P150" s="122"/>
      <c r="Q150" s="16"/>
      <c r="R150" s="120" t="s">
        <v>225</v>
      </c>
      <c r="S150" s="121"/>
      <c r="T150" s="122"/>
      <c r="U150" s="16"/>
      <c r="V150" s="120" t="s">
        <v>225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　</v>
      </c>
      <c r="G152" s="11" t="str">
        <f>F152</f>
        <v>　</v>
      </c>
      <c r="H152" s="11" t="str">
        <f>G152</f>
        <v>　</v>
      </c>
      <c r="N152" s="11" t="str">
        <f>K163</f>
        <v>　</v>
      </c>
      <c r="O152" s="11" t="str">
        <f>N152</f>
        <v>　</v>
      </c>
      <c r="P152" s="11" t="str">
        <f>O152</f>
        <v>　</v>
      </c>
      <c r="V152" s="11" t="str">
        <f>S163</f>
        <v>　</v>
      </c>
      <c r="W152" s="11" t="str">
        <f>V152</f>
        <v>　</v>
      </c>
      <c r="X152" s="11" t="str">
        <f>W152</f>
        <v>　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/>
      <c r="D155" s="128"/>
      <c r="F155" s="12" t="s">
        <v>47</v>
      </c>
      <c r="G155" s="127"/>
      <c r="H155" s="128"/>
      <c r="J155" s="12" t="s">
        <v>47</v>
      </c>
      <c r="K155" s="127"/>
      <c r="L155" s="128"/>
      <c r="N155" s="12" t="s">
        <v>47</v>
      </c>
      <c r="O155" s="127"/>
      <c r="P155" s="128"/>
      <c r="R155" s="12" t="s">
        <v>47</v>
      </c>
      <c r="S155" s="127"/>
      <c r="T155" s="128"/>
      <c r="V155" s="12" t="s">
        <v>47</v>
      </c>
      <c r="W155" s="127"/>
      <c r="X155" s="128"/>
    </row>
    <row r="156" spans="2:24" ht="17.25" thickBot="1">
      <c r="B156" s="13" t="s">
        <v>48</v>
      </c>
      <c r="C156" s="125"/>
      <c r="D156" s="126"/>
      <c r="F156" s="13" t="s">
        <v>48</v>
      </c>
      <c r="G156" s="125"/>
      <c r="H156" s="126"/>
      <c r="J156" s="13" t="s">
        <v>48</v>
      </c>
      <c r="K156" s="125"/>
      <c r="L156" s="126"/>
      <c r="N156" s="13" t="s">
        <v>48</v>
      </c>
      <c r="O156" s="125"/>
      <c r="P156" s="126"/>
      <c r="R156" s="13" t="s">
        <v>48</v>
      </c>
      <c r="S156" s="125"/>
      <c r="T156" s="126"/>
      <c r="V156" s="13" t="s">
        <v>48</v>
      </c>
      <c r="W156" s="125"/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/>
      <c r="D158" s="124"/>
      <c r="E158" s="16"/>
      <c r="F158" s="73" t="s">
        <v>1</v>
      </c>
      <c r="G158" s="123"/>
      <c r="H158" s="124"/>
      <c r="I158" s="16"/>
      <c r="J158" s="73" t="s">
        <v>1</v>
      </c>
      <c r="K158" s="123"/>
      <c r="L158" s="124"/>
      <c r="M158" s="16"/>
      <c r="N158" s="73" t="s">
        <v>1</v>
      </c>
      <c r="O158" s="123"/>
      <c r="P158" s="124"/>
      <c r="Q158" s="16"/>
      <c r="R158" s="73" t="s">
        <v>1</v>
      </c>
      <c r="S158" s="123"/>
      <c r="T158" s="124"/>
      <c r="U158" s="16"/>
      <c r="V158" s="73" t="s">
        <v>1</v>
      </c>
      <c r="W158" s="123"/>
      <c r="X158" s="124"/>
    </row>
    <row r="159" spans="2:24">
      <c r="B159" s="73" t="s">
        <v>2</v>
      </c>
      <c r="C159" s="123"/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/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/>
      <c r="T159" s="124"/>
      <c r="U159" s="16"/>
      <c r="V159" s="73" t="s">
        <v>2</v>
      </c>
      <c r="W159" s="123"/>
      <c r="X159" s="124"/>
    </row>
    <row r="160" spans="2:24">
      <c r="B160" s="73" t="s">
        <v>3</v>
      </c>
      <c r="C160" s="123"/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/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/>
      <c r="T160" s="124"/>
      <c r="U160" s="16"/>
      <c r="V160" s="73" t="s">
        <v>3</v>
      </c>
      <c r="W160" s="123"/>
      <c r="X160" s="124"/>
    </row>
    <row r="161" spans="2:24">
      <c r="B161" s="73" t="s">
        <v>4</v>
      </c>
      <c r="C161" s="123"/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/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/>
      <c r="T161" s="124"/>
      <c r="U161" s="16"/>
      <c r="V161" s="73" t="s">
        <v>4</v>
      </c>
      <c r="W161" s="123"/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93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93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93</v>
      </c>
      <c r="T163" s="124"/>
      <c r="V163" s="74" t="s">
        <v>6</v>
      </c>
      <c r="W163" s="123" t="s">
        <v>93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5" s="18"/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5" s="18"/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5" s="18"/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5" s="18"/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5" s="18"/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6" s="19"/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6" s="19"/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6" s="19"/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6" s="19"/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7" s="18"/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7" s="18"/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7" s="18"/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7" s="18"/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8" s="19"/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 t="s">
        <v>225</v>
      </c>
      <c r="C175" s="121"/>
      <c r="D175" s="122"/>
      <c r="E175" s="16"/>
      <c r="F175" s="120" t="s">
        <v>225</v>
      </c>
      <c r="G175" s="121"/>
      <c r="H175" s="122"/>
      <c r="I175" s="16"/>
      <c r="J175" s="120" t="s">
        <v>225</v>
      </c>
      <c r="K175" s="121"/>
      <c r="L175" s="122"/>
      <c r="M175" s="16"/>
      <c r="N175" s="120" t="s">
        <v>225</v>
      </c>
      <c r="O175" s="121"/>
      <c r="P175" s="122"/>
      <c r="Q175" s="16"/>
      <c r="R175" s="120" t="s">
        <v>225</v>
      </c>
      <c r="S175" s="121"/>
      <c r="T175" s="122"/>
      <c r="U175" s="16"/>
      <c r="V175" s="120" t="s">
        <v>225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　</v>
      </c>
      <c r="G177" s="11" t="str">
        <f>F177</f>
        <v>　</v>
      </c>
      <c r="H177" s="11" t="str">
        <f>G177</f>
        <v>　</v>
      </c>
      <c r="J177" s="2"/>
      <c r="K177" s="2"/>
      <c r="L177" s="2"/>
      <c r="N177" s="2" t="str">
        <f>K188</f>
        <v>　</v>
      </c>
      <c r="O177" s="11" t="str">
        <f>N177</f>
        <v>　</v>
      </c>
      <c r="P177" s="11" t="str">
        <f>O177</f>
        <v>　</v>
      </c>
      <c r="R177" s="2"/>
      <c r="S177" s="2"/>
      <c r="T177" s="2"/>
      <c r="V177" s="2" t="str">
        <f>S188</f>
        <v>　</v>
      </c>
      <c r="W177" s="11" t="str">
        <f>V177</f>
        <v>　</v>
      </c>
      <c r="X177" s="11" t="str">
        <f>W177</f>
        <v>　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/>
      <c r="D180" s="128"/>
      <c r="F180" s="12" t="s">
        <v>47</v>
      </c>
      <c r="G180" s="127"/>
      <c r="H180" s="128"/>
      <c r="J180" s="12" t="s">
        <v>47</v>
      </c>
      <c r="K180" s="127"/>
      <c r="L180" s="128"/>
      <c r="N180" s="12" t="s">
        <v>47</v>
      </c>
      <c r="O180" s="127"/>
      <c r="P180" s="128"/>
      <c r="R180" s="12" t="s">
        <v>47</v>
      </c>
      <c r="S180" s="127"/>
      <c r="T180" s="128"/>
      <c r="V180" s="12" t="s">
        <v>47</v>
      </c>
      <c r="W180" s="127"/>
      <c r="X180" s="128"/>
    </row>
    <row r="181" spans="2:24" ht="17.25" thickBot="1">
      <c r="B181" s="13" t="s">
        <v>48</v>
      </c>
      <c r="C181" s="125"/>
      <c r="D181" s="126"/>
      <c r="F181" s="13" t="s">
        <v>48</v>
      </c>
      <c r="G181" s="125"/>
      <c r="H181" s="126"/>
      <c r="J181" s="13" t="s">
        <v>48</v>
      </c>
      <c r="K181" s="125"/>
      <c r="L181" s="126"/>
      <c r="N181" s="13" t="s">
        <v>48</v>
      </c>
      <c r="O181" s="125"/>
      <c r="P181" s="126"/>
      <c r="R181" s="13" t="s">
        <v>48</v>
      </c>
      <c r="S181" s="125"/>
      <c r="T181" s="126"/>
      <c r="V181" s="13" t="s">
        <v>48</v>
      </c>
      <c r="W181" s="125"/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/>
      <c r="D183" s="124"/>
      <c r="E183" s="16"/>
      <c r="F183" s="73" t="s">
        <v>1</v>
      </c>
      <c r="G183" s="123"/>
      <c r="H183" s="124"/>
      <c r="I183" s="16"/>
      <c r="J183" s="73" t="s">
        <v>1</v>
      </c>
      <c r="K183" s="123"/>
      <c r="L183" s="124"/>
      <c r="M183" s="16"/>
      <c r="N183" s="73" t="s">
        <v>1</v>
      </c>
      <c r="O183" s="123"/>
      <c r="P183" s="124"/>
      <c r="Q183" s="16"/>
      <c r="R183" s="73" t="s">
        <v>1</v>
      </c>
      <c r="S183" s="123"/>
      <c r="T183" s="124"/>
      <c r="U183" s="16"/>
      <c r="V183" s="73" t="s">
        <v>1</v>
      </c>
      <c r="W183" s="123"/>
      <c r="X183" s="124"/>
    </row>
    <row r="184" spans="2:24">
      <c r="B184" s="73" t="s">
        <v>2</v>
      </c>
      <c r="C184" s="123"/>
      <c r="D184" s="124"/>
      <c r="E184" s="16"/>
      <c r="F184" s="73" t="s">
        <v>2</v>
      </c>
      <c r="G184" s="123"/>
      <c r="H184" s="124"/>
      <c r="I184" s="16"/>
      <c r="J184" s="73" t="s">
        <v>2</v>
      </c>
      <c r="K184" s="123"/>
      <c r="L184" s="124"/>
      <c r="M184" s="16"/>
      <c r="N184" s="73" t="s">
        <v>2</v>
      </c>
      <c r="O184" s="123"/>
      <c r="P184" s="124"/>
      <c r="Q184" s="16"/>
      <c r="R184" s="73" t="s">
        <v>2</v>
      </c>
      <c r="S184" s="123"/>
      <c r="T184" s="124"/>
      <c r="U184" s="16"/>
      <c r="V184" s="73" t="s">
        <v>2</v>
      </c>
      <c r="W184" s="123"/>
      <c r="X184" s="124"/>
    </row>
    <row r="185" spans="2:24">
      <c r="B185" s="73" t="s">
        <v>3</v>
      </c>
      <c r="C185" s="123"/>
      <c r="D185" s="124"/>
      <c r="E185" s="16"/>
      <c r="F185" s="73" t="s">
        <v>3</v>
      </c>
      <c r="G185" s="123"/>
      <c r="H185" s="124"/>
      <c r="I185" s="16"/>
      <c r="J185" s="73" t="s">
        <v>3</v>
      </c>
      <c r="K185" s="123"/>
      <c r="L185" s="124"/>
      <c r="M185" s="16"/>
      <c r="N185" s="73" t="s">
        <v>3</v>
      </c>
      <c r="O185" s="123"/>
      <c r="P185" s="124"/>
      <c r="Q185" s="16"/>
      <c r="R185" s="73" t="s">
        <v>3</v>
      </c>
      <c r="S185" s="123"/>
      <c r="T185" s="124"/>
      <c r="U185" s="16"/>
      <c r="V185" s="73" t="s">
        <v>3</v>
      </c>
      <c r="W185" s="123"/>
      <c r="X185" s="124"/>
    </row>
    <row r="186" spans="2:24">
      <c r="B186" s="73" t="s">
        <v>4</v>
      </c>
      <c r="C186" s="123"/>
      <c r="D186" s="124"/>
      <c r="E186" s="16"/>
      <c r="F186" s="73" t="s">
        <v>4</v>
      </c>
      <c r="G186" s="123"/>
      <c r="H186" s="124"/>
      <c r="I186" s="16"/>
      <c r="J186" s="73" t="s">
        <v>4</v>
      </c>
      <c r="K186" s="123"/>
      <c r="L186" s="124"/>
      <c r="M186" s="16"/>
      <c r="N186" s="73" t="s">
        <v>4</v>
      </c>
      <c r="O186" s="123"/>
      <c r="P186" s="124"/>
      <c r="Q186" s="16"/>
      <c r="R186" s="73" t="s">
        <v>4</v>
      </c>
      <c r="S186" s="123"/>
      <c r="T186" s="124"/>
      <c r="U186" s="16"/>
      <c r="V186" s="73" t="s">
        <v>4</v>
      </c>
      <c r="W186" s="123"/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93</v>
      </c>
      <c r="D188" s="124"/>
      <c r="E188" s="16"/>
      <c r="F188" s="73" t="s">
        <v>6</v>
      </c>
      <c r="G188" s="123" t="s">
        <v>93</v>
      </c>
      <c r="H188" s="124"/>
      <c r="I188" s="16"/>
      <c r="J188" s="73" t="s">
        <v>6</v>
      </c>
      <c r="K188" s="123" t="s">
        <v>93</v>
      </c>
      <c r="L188" s="124"/>
      <c r="M188" s="16"/>
      <c r="N188" s="73" t="s">
        <v>6</v>
      </c>
      <c r="O188" s="123" t="s">
        <v>93</v>
      </c>
      <c r="P188" s="124"/>
      <c r="Q188" s="16"/>
      <c r="R188" s="73" t="s">
        <v>6</v>
      </c>
      <c r="S188" s="123" t="s">
        <v>93</v>
      </c>
      <c r="T188" s="124"/>
      <c r="U188" s="16"/>
      <c r="V188" s="73" t="s">
        <v>6</v>
      </c>
      <c r="W188" s="123" t="s">
        <v>93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0" s="18"/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0" s="18"/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1" s="18"/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1" s="18"/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2" s="18"/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2" s="18"/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 t="s">
        <v>225</v>
      </c>
      <c r="C200" s="121"/>
      <c r="D200" s="122"/>
      <c r="E200" s="16"/>
      <c r="F200" s="120" t="s">
        <v>225</v>
      </c>
      <c r="G200" s="121"/>
      <c r="H200" s="122"/>
      <c r="I200" s="16"/>
      <c r="J200" s="120" t="s">
        <v>225</v>
      </c>
      <c r="K200" s="121"/>
      <c r="L200" s="122"/>
      <c r="M200" s="16"/>
      <c r="N200" s="120" t="s">
        <v>225</v>
      </c>
      <c r="O200" s="121"/>
      <c r="P200" s="122"/>
      <c r="Q200" s="16"/>
      <c r="R200" s="120" t="s">
        <v>225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　</v>
      </c>
      <c r="G202" s="11" t="str">
        <f>F202</f>
        <v>　</v>
      </c>
      <c r="H202" s="11" t="str">
        <f>G202</f>
        <v>　</v>
      </c>
      <c r="J202" s="2"/>
      <c r="K202" s="2"/>
      <c r="L202" s="2"/>
      <c r="N202" s="2" t="str">
        <f>K213</f>
        <v>　</v>
      </c>
      <c r="O202" s="11" t="str">
        <f>N202</f>
        <v>　</v>
      </c>
      <c r="P202" s="11" t="str">
        <f>O202</f>
        <v>　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/>
      <c r="D205" s="128"/>
      <c r="F205" s="12" t="s">
        <v>47</v>
      </c>
      <c r="G205" s="127"/>
      <c r="H205" s="128"/>
      <c r="J205" s="12" t="s">
        <v>47</v>
      </c>
      <c r="K205" s="127"/>
      <c r="L205" s="128"/>
      <c r="N205" s="12" t="s">
        <v>47</v>
      </c>
      <c r="O205" s="127"/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/>
      <c r="D206" s="126"/>
      <c r="F206" s="13" t="s">
        <v>48</v>
      </c>
      <c r="G206" s="125"/>
      <c r="H206" s="126"/>
      <c r="J206" s="13" t="s">
        <v>48</v>
      </c>
      <c r="K206" s="125"/>
      <c r="L206" s="126"/>
      <c r="N206" s="13" t="s">
        <v>48</v>
      </c>
      <c r="O206" s="125"/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/>
      <c r="D208" s="124"/>
      <c r="E208" s="16"/>
      <c r="F208" s="73" t="s">
        <v>1</v>
      </c>
      <c r="G208" s="123"/>
      <c r="H208" s="124"/>
      <c r="I208" s="16"/>
      <c r="J208" s="73" t="s">
        <v>1</v>
      </c>
      <c r="K208" s="123"/>
      <c r="L208" s="124"/>
      <c r="M208" s="16"/>
      <c r="N208" s="73" t="s">
        <v>1</v>
      </c>
      <c r="O208" s="123"/>
      <c r="P208" s="124"/>
      <c r="Q208" s="16"/>
      <c r="R208" s="73" t="s">
        <v>1</v>
      </c>
      <c r="S208" s="123"/>
      <c r="T208" s="124"/>
      <c r="U208" s="16"/>
      <c r="V208" s="73" t="s">
        <v>1</v>
      </c>
      <c r="W208" s="123"/>
      <c r="X208" s="124"/>
    </row>
    <row r="209" spans="2:24">
      <c r="B209" s="73" t="s">
        <v>2</v>
      </c>
      <c r="C209" s="123"/>
      <c r="D209" s="124"/>
      <c r="E209" s="16"/>
      <c r="F209" s="73" t="s">
        <v>2</v>
      </c>
      <c r="G209" s="123"/>
      <c r="H209" s="124"/>
      <c r="I209" s="16"/>
      <c r="J209" s="73" t="s">
        <v>2</v>
      </c>
      <c r="K209" s="123"/>
      <c r="L209" s="124"/>
      <c r="M209" s="16"/>
      <c r="N209" s="73" t="s">
        <v>2</v>
      </c>
      <c r="O209" s="123"/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/>
      <c r="D210" s="124"/>
      <c r="E210" s="16"/>
      <c r="F210" s="73" t="s">
        <v>3</v>
      </c>
      <c r="G210" s="123"/>
      <c r="H210" s="124"/>
      <c r="I210" s="16"/>
      <c r="J210" s="73" t="s">
        <v>3</v>
      </c>
      <c r="K210" s="123"/>
      <c r="L210" s="124"/>
      <c r="M210" s="16"/>
      <c r="N210" s="73" t="s">
        <v>3</v>
      </c>
      <c r="O210" s="123"/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/>
      <c r="D211" s="124"/>
      <c r="E211" s="16"/>
      <c r="F211" s="73" t="s">
        <v>4</v>
      </c>
      <c r="G211" s="123"/>
      <c r="H211" s="124"/>
      <c r="I211" s="16"/>
      <c r="J211" s="73" t="s">
        <v>4</v>
      </c>
      <c r="K211" s="123"/>
      <c r="L211" s="124"/>
      <c r="M211" s="16"/>
      <c r="N211" s="73" t="s">
        <v>4</v>
      </c>
      <c r="O211" s="123"/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93</v>
      </c>
      <c r="D213" s="124"/>
      <c r="E213" s="16"/>
      <c r="F213" s="73" t="s">
        <v>6</v>
      </c>
      <c r="G213" s="123" t="s">
        <v>93</v>
      </c>
      <c r="H213" s="124"/>
      <c r="I213" s="16"/>
      <c r="J213" s="73" t="s">
        <v>6</v>
      </c>
      <c r="K213" s="123" t="s">
        <v>93</v>
      </c>
      <c r="L213" s="124"/>
      <c r="M213" s="16"/>
      <c r="N213" s="73" t="s">
        <v>6</v>
      </c>
      <c r="O213" s="123" t="s">
        <v>93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 t="s">
        <v>225</v>
      </c>
      <c r="C225" s="121"/>
      <c r="D225" s="122"/>
      <c r="E225" s="16"/>
      <c r="F225" s="120" t="s">
        <v>225</v>
      </c>
      <c r="G225" s="121"/>
      <c r="H225" s="122"/>
      <c r="I225" s="16"/>
      <c r="J225" s="120" t="s">
        <v>225</v>
      </c>
      <c r="K225" s="121"/>
      <c r="L225" s="122"/>
      <c r="M225" s="16"/>
      <c r="N225" s="120" t="s">
        <v>225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　</v>
      </c>
      <c r="G227" s="11" t="str">
        <f>F227</f>
        <v>　</v>
      </c>
      <c r="H227" s="11" t="str">
        <f>G227</f>
        <v>　</v>
      </c>
      <c r="J227" s="2"/>
      <c r="K227" s="2"/>
      <c r="L227" s="2"/>
      <c r="N227" s="2" t="str">
        <f>K238</f>
        <v>　</v>
      </c>
      <c r="O227" s="11" t="str">
        <f>N227</f>
        <v>　</v>
      </c>
      <c r="P227" s="11" t="str">
        <f>O227</f>
        <v>　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/>
      <c r="D230" s="128"/>
      <c r="F230" s="12" t="s">
        <v>47</v>
      </c>
      <c r="G230" s="127"/>
      <c r="H230" s="128"/>
      <c r="J230" s="12" t="s">
        <v>47</v>
      </c>
      <c r="K230" s="127"/>
      <c r="L230" s="128"/>
      <c r="N230" s="12" t="s">
        <v>47</v>
      </c>
      <c r="O230" s="127"/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/>
      <c r="D231" s="126"/>
      <c r="F231" s="13" t="s">
        <v>48</v>
      </c>
      <c r="G231" s="125"/>
      <c r="H231" s="126"/>
      <c r="J231" s="13" t="s">
        <v>48</v>
      </c>
      <c r="K231" s="125"/>
      <c r="L231" s="126"/>
      <c r="N231" s="13" t="s">
        <v>48</v>
      </c>
      <c r="O231" s="125"/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/>
      <c r="D233" s="124"/>
      <c r="E233" s="16"/>
      <c r="F233" s="73" t="s">
        <v>1</v>
      </c>
      <c r="G233" s="123"/>
      <c r="H233" s="124"/>
      <c r="I233" s="16"/>
      <c r="J233" s="73" t="s">
        <v>1</v>
      </c>
      <c r="K233" s="123"/>
      <c r="L233" s="124"/>
      <c r="M233" s="16"/>
      <c r="N233" s="73" t="s">
        <v>1</v>
      </c>
      <c r="O233" s="123"/>
      <c r="P233" s="124"/>
      <c r="Q233" s="16"/>
      <c r="R233" s="73" t="s">
        <v>1</v>
      </c>
      <c r="S233" s="123"/>
      <c r="T233" s="124"/>
      <c r="U233" s="16"/>
      <c r="V233" s="73" t="s">
        <v>1</v>
      </c>
      <c r="W233" s="123"/>
      <c r="X233" s="124"/>
    </row>
    <row r="234" spans="2:24">
      <c r="B234" s="73" t="s">
        <v>2</v>
      </c>
      <c r="C234" s="123"/>
      <c r="D234" s="124"/>
      <c r="E234" s="16"/>
      <c r="F234" s="73" t="s">
        <v>2</v>
      </c>
      <c r="G234" s="123"/>
      <c r="H234" s="124"/>
      <c r="I234" s="16"/>
      <c r="J234" s="73" t="s">
        <v>2</v>
      </c>
      <c r="K234" s="123"/>
      <c r="L234" s="124"/>
      <c r="M234" s="16"/>
      <c r="N234" s="73" t="s">
        <v>2</v>
      </c>
      <c r="O234" s="123"/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/>
      <c r="D235" s="124"/>
      <c r="E235" s="16"/>
      <c r="F235" s="73" t="s">
        <v>3</v>
      </c>
      <c r="G235" s="123"/>
      <c r="H235" s="124"/>
      <c r="I235" s="16"/>
      <c r="J235" s="73" t="s">
        <v>3</v>
      </c>
      <c r="K235" s="123"/>
      <c r="L235" s="124"/>
      <c r="M235" s="16"/>
      <c r="N235" s="73" t="s">
        <v>3</v>
      </c>
      <c r="O235" s="123"/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/>
      <c r="D236" s="124"/>
      <c r="E236" s="16"/>
      <c r="F236" s="73" t="s">
        <v>4</v>
      </c>
      <c r="G236" s="123"/>
      <c r="H236" s="124"/>
      <c r="I236" s="16"/>
      <c r="J236" s="73" t="s">
        <v>4</v>
      </c>
      <c r="K236" s="123"/>
      <c r="L236" s="124"/>
      <c r="M236" s="16"/>
      <c r="N236" s="73" t="s">
        <v>4</v>
      </c>
      <c r="O236" s="123"/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93</v>
      </c>
      <c r="D238" s="124"/>
      <c r="E238" s="16"/>
      <c r="F238" s="73" t="s">
        <v>6</v>
      </c>
      <c r="G238" s="123" t="s">
        <v>93</v>
      </c>
      <c r="H238" s="124"/>
      <c r="I238" s="16"/>
      <c r="J238" s="73" t="s">
        <v>6</v>
      </c>
      <c r="K238" s="123" t="s">
        <v>93</v>
      </c>
      <c r="L238" s="124"/>
      <c r="M238" s="16"/>
      <c r="N238" s="73" t="s">
        <v>6</v>
      </c>
      <c r="O238" s="123" t="s">
        <v>93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 t="s">
        <v>225</v>
      </c>
      <c r="C250" s="121"/>
      <c r="D250" s="122"/>
      <c r="E250" s="16"/>
      <c r="F250" s="120" t="s">
        <v>225</v>
      </c>
      <c r="G250" s="121"/>
      <c r="H250" s="122"/>
      <c r="I250" s="16"/>
      <c r="J250" s="120" t="s">
        <v>225</v>
      </c>
      <c r="K250" s="121"/>
      <c r="L250" s="122"/>
      <c r="M250" s="16"/>
      <c r="N250" s="120" t="s">
        <v>225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/>
      <c r="D258" s="124"/>
      <c r="E258" s="16"/>
      <c r="F258" s="73" t="s">
        <v>1</v>
      </c>
      <c r="G258" s="123"/>
      <c r="H258" s="124"/>
      <c r="I258" s="16"/>
      <c r="J258" s="73" t="s">
        <v>1</v>
      </c>
      <c r="K258" s="123"/>
      <c r="L258" s="124"/>
      <c r="M258" s="16"/>
      <c r="N258" s="73" t="s">
        <v>1</v>
      </c>
      <c r="O258" s="123"/>
      <c r="P258" s="124"/>
      <c r="Q258" s="16"/>
      <c r="R258" s="73" t="s">
        <v>1</v>
      </c>
      <c r="S258" s="123"/>
      <c r="T258" s="124"/>
      <c r="U258" s="16"/>
      <c r="V258" s="73" t="s">
        <v>1</v>
      </c>
      <c r="W258" s="123"/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2254" priority="25">
      <formula>RIGHT(INDIRECT(ADDRESS(FLOOR((ROW()-5)/25,1)*25+2,COLUMN())),3)="16C"</formula>
    </cfRule>
  </conditionalFormatting>
  <conditionalFormatting sqref="A55:XFD63">
    <cfRule type="expression" dxfId="2253" priority="24">
      <formula>RIGHT(INDIRECT(ADDRESS(FLOOR((ROW()-5)/25,1)*25+2,COLUMN())),3)="16C"</formula>
    </cfRule>
  </conditionalFormatting>
  <conditionalFormatting sqref="A80:XFD88">
    <cfRule type="expression" dxfId="2252" priority="23">
      <formula>RIGHT(INDIRECT(ADDRESS(FLOOR((ROW()-5)/25,1)*25+2,COLUMN())),3)="16C"</formula>
    </cfRule>
  </conditionalFormatting>
  <conditionalFormatting sqref="A105:XFD113">
    <cfRule type="expression" dxfId="2251" priority="22">
      <formula>RIGHT(INDIRECT(ADDRESS(FLOOR((ROW()-5)/25,1)*25+2,COLUMN())),3)="16C"</formula>
    </cfRule>
  </conditionalFormatting>
  <conditionalFormatting sqref="A130:XFD138">
    <cfRule type="expression" dxfId="2250" priority="21">
      <formula>RIGHT(INDIRECT(ADDRESS(FLOOR((ROW()-5)/25,1)*25+2,COLUMN())),3)="16C"</formula>
    </cfRule>
  </conditionalFormatting>
  <conditionalFormatting sqref="A155:XFD163 A180:XFD188">
    <cfRule type="expression" dxfId="2249" priority="20">
      <formula>RIGHT(INDIRECT(ADDRESS(FLOOR((ROW()-5)/25,1)*25+2,COLUMN())),3)="16C"</formula>
    </cfRule>
  </conditionalFormatting>
  <conditionalFormatting sqref="A205:XFD213">
    <cfRule type="expression" dxfId="2248" priority="19">
      <formula>RIGHT(INDIRECT(ADDRESS(FLOOR((ROW()-5)/25,1)*25+2,COLUMN())),3)="16C"</formula>
    </cfRule>
  </conditionalFormatting>
  <conditionalFormatting sqref="A230:XFD238">
    <cfRule type="expression" dxfId="2247" priority="18">
      <formula>RIGHT(INDIRECT(ADDRESS(FLOOR((ROW()-5)/25,1)*25+2,COLUMN())),3)="16C"</formula>
    </cfRule>
  </conditionalFormatting>
  <conditionalFormatting sqref="A255:XFD263">
    <cfRule type="expression" dxfId="2246" priority="17">
      <formula>RIGHT(INDIRECT(ADDRESS(FLOOR((ROW()-5)/25,1)*25+2,COLUMN())),3)="16C"</formula>
    </cfRule>
  </conditionalFormatting>
  <conditionalFormatting sqref="A280:XFD288">
    <cfRule type="expression" dxfId="2245" priority="16">
      <formula>RIGHT(INDIRECT(ADDRESS(FLOOR((ROW()-5)/25,1)*25+2,COLUMN())),3)="16C"</formula>
    </cfRule>
  </conditionalFormatting>
  <conditionalFormatting sqref="A305:XFD313 A330:XFD338">
    <cfRule type="expression" dxfId="2244" priority="15">
      <formula>RIGHT(INDIRECT(ADDRESS(FLOOR((ROW()-5)/25,1)*25+2,COLUMN())),3)="16C"</formula>
    </cfRule>
  </conditionalFormatting>
  <conditionalFormatting sqref="A355:XFD363">
    <cfRule type="expression" dxfId="2243" priority="14">
      <formula>RIGHT(INDIRECT(ADDRESS(FLOOR((ROW()-5)/25,1)*25+2,COLUMN())),3)="16C"</formula>
    </cfRule>
  </conditionalFormatting>
  <conditionalFormatting sqref="A380:XFD388">
    <cfRule type="expression" dxfId="2242" priority="13">
      <formula>RIGHT(INDIRECT(ADDRESS(FLOOR((ROW()-5)/25,1)*25+2,COLUMN())),3)="16C"</formula>
    </cfRule>
  </conditionalFormatting>
  <conditionalFormatting sqref="A405:XFD413">
    <cfRule type="expression" dxfId="2241" priority="12">
      <formula>RIGHT(INDIRECT(ADDRESS(FLOOR((ROW()-5)/25,1)*25+2,COLUMN())),3)="16C"</formula>
    </cfRule>
  </conditionalFormatting>
  <conditionalFormatting sqref="A430:XFD438">
    <cfRule type="expression" dxfId="2240" priority="11">
      <formula>RIGHT(INDIRECT(ADDRESS(FLOOR((ROW()-5)/25,1)*25+2,COLUMN())),3)="16C"</formula>
    </cfRule>
  </conditionalFormatting>
  <conditionalFormatting sqref="A455:XFD463 A480:XFD488">
    <cfRule type="expression" dxfId="2239" priority="10">
      <formula>RIGHT(INDIRECT(ADDRESS(FLOOR((ROW()-5)/25,1)*25+2,COLUMN())),3)="16C"</formula>
    </cfRule>
  </conditionalFormatting>
  <conditionalFormatting sqref="A505:XFD513">
    <cfRule type="expression" dxfId="2238" priority="9">
      <formula>RIGHT(INDIRECT(ADDRESS(FLOOR((ROW()-5)/25,1)*25+2,COLUMN())),3)="16C"</formula>
    </cfRule>
  </conditionalFormatting>
  <conditionalFormatting sqref="A530:XFD538">
    <cfRule type="expression" dxfId="2237" priority="8">
      <formula>RIGHT(INDIRECT(ADDRESS(FLOOR((ROW()-5)/25,1)*25+2,COLUMN())),3)="16C"</formula>
    </cfRule>
  </conditionalFormatting>
  <conditionalFormatting sqref="A555:XFD563">
    <cfRule type="expression" dxfId="2236" priority="7">
      <formula>RIGHT(INDIRECT(ADDRESS(FLOOR((ROW()-5)/25,1)*25+2,COLUMN())),3)="16C"</formula>
    </cfRule>
  </conditionalFormatting>
  <conditionalFormatting sqref="A580:XFD588">
    <cfRule type="expression" dxfId="2235" priority="6">
      <formula>RIGHT(INDIRECT(ADDRESS(FLOOR((ROW()-5)/25,1)*25+2,COLUMN())),3)="16C"</formula>
    </cfRule>
  </conditionalFormatting>
  <conditionalFormatting sqref="B1:D1048576 J1:L1048576 N1:P1048576 R1:T1048576 V1:X1048576 F1:H1048576">
    <cfRule type="expression" dxfId="2234" priority="5">
      <formula>INDIRECT(ADDRESS(FLOOR((ROW()-4)/25,1)*25+13,FLOOR((COLUMN()-2)/4,1)*4+3))=""</formula>
    </cfRule>
  </conditionalFormatting>
  <conditionalFormatting sqref="K112:L112">
    <cfRule type="expression" dxfId="2233" priority="4">
      <formula>RIGHT(INDIRECT(ADDRESS(FLOOR((ROW()-5)/25,1)*25+2,COLUMN())),3)="16C"</formula>
    </cfRule>
  </conditionalFormatting>
  <conditionalFormatting sqref="O112:P112">
    <cfRule type="expression" dxfId="2232" priority="3">
      <formula>RIGHT(INDIRECT(ADDRESS(FLOOR((ROW()-5)/25,1)*25+2,COLUMN())),3)="16C"</formula>
    </cfRule>
  </conditionalFormatting>
  <conditionalFormatting sqref="S112:T112">
    <cfRule type="expression" dxfId="2231" priority="2">
      <formula>RIGHT(INDIRECT(ADDRESS(FLOOR((ROW()-5)/25,1)*25+2,COLUMN())),3)="16C"</formula>
    </cfRule>
  </conditionalFormatting>
  <conditionalFormatting sqref="W112:X112">
    <cfRule type="expression" dxfId="2230" priority="1">
      <formula>RIGHT(INDIRECT(ADDRESS(FLOOR((ROW()-5)/25,1)*25+2,COLUMN())),3)="16C"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>
      <selection activeCell="H23" sqref="H23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239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P01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38mm*4C</v>
      </c>
      <c r="G6" s="32">
        <f t="shared" ref="G6:G69" ca="1" si="1">IF(E6="","",INDIRECT(E$4&amp;"!"&amp;ADDRESS(FLOOR((ROW(A1)-1)/6,1)*25+25,MOD(ROW(A1)-1,6)*4+2)))</f>
        <v>27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#1熱板電源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主電控箱</v>
      </c>
      <c r="K6" s="1" t="str">
        <f t="shared" ca="1" si="2"/>
        <v>#1熱板中繼箱</v>
      </c>
      <c r="L6" s="1" t="str">
        <f t="shared" ca="1" si="2"/>
        <v/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P02</v>
      </c>
      <c r="F7" s="1" t="str">
        <f t="shared" ca="1" si="0"/>
        <v>22mm*4C</v>
      </c>
      <c r="G7" s="32">
        <f t="shared" ca="1" si="1"/>
        <v>26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#2熱板電源</v>
      </c>
      <c r="J7" s="1" t="str">
        <f t="shared" ca="1" si="2"/>
        <v>主電控箱</v>
      </c>
      <c r="K7" s="1" t="str">
        <f t="shared" ca="1" si="2"/>
        <v>#2熱板中繼箱</v>
      </c>
      <c r="L7" s="1" t="str">
        <f t="shared" ca="1" si="2"/>
        <v/>
      </c>
    </row>
    <row r="8" spans="5:12">
      <c r="E8" s="1" t="str">
        <f t="shared" ca="1" si="3"/>
        <v>P03</v>
      </c>
      <c r="F8" s="1" t="str">
        <f t="shared" ca="1" si="0"/>
        <v>14mm*4C</v>
      </c>
      <c r="G8" s="32">
        <f t="shared" ca="1" si="1"/>
        <v>23</v>
      </c>
      <c r="H8" s="60"/>
      <c r="I8" s="1" t="str">
        <f t="shared" ca="1" si="4"/>
        <v>展紗鋼輪 模溫機電源</v>
      </c>
      <c r="J8" s="1" t="str">
        <f t="shared" ca="1" si="2"/>
        <v>主電控箱</v>
      </c>
      <c r="K8" s="1" t="str">
        <f t="shared" ca="1" si="2"/>
        <v>展紗鋼輪 模溫機</v>
      </c>
      <c r="L8" s="1" t="str">
        <f t="shared" ca="1" si="2"/>
        <v>目的需套1"浪管1.5米</v>
      </c>
    </row>
    <row r="9" spans="5:12">
      <c r="E9" s="1" t="str">
        <f t="shared" ca="1" si="3"/>
        <v>P04</v>
      </c>
      <c r="F9" s="1" t="str">
        <f t="shared" ca="1" si="0"/>
        <v>14mm*4C</v>
      </c>
      <c r="G9" s="32">
        <f t="shared" ca="1" si="1"/>
        <v>23</v>
      </c>
      <c r="H9" s="60"/>
      <c r="I9" s="1" t="str">
        <f t="shared" ca="1" si="4"/>
        <v>#1鋼輪 模溫機電源</v>
      </c>
      <c r="J9" s="1" t="str">
        <f t="shared" ca="1" si="2"/>
        <v>主電控箱</v>
      </c>
      <c r="K9" s="1" t="str">
        <f t="shared" ca="1" si="2"/>
        <v>#1鋼輪 模溫機</v>
      </c>
      <c r="L9" s="1" t="str">
        <f t="shared" ca="1" si="2"/>
        <v>目的需套1"浪管1.5米</v>
      </c>
    </row>
    <row r="10" spans="5:12">
      <c r="E10" s="1" t="str">
        <f t="shared" ca="1" si="3"/>
        <v>P05</v>
      </c>
      <c r="F10" s="1" t="str">
        <f t="shared" ca="1" si="0"/>
        <v>14mm*4C</v>
      </c>
      <c r="G10" s="32">
        <f t="shared" ca="1" si="1"/>
        <v>21</v>
      </c>
      <c r="H10" s="60"/>
      <c r="I10" s="1" t="str">
        <f t="shared" ca="1" si="4"/>
        <v>#2鋼輪 模溫機電源</v>
      </c>
      <c r="J10" s="1" t="str">
        <f t="shared" ca="1" si="2"/>
        <v>主電控箱</v>
      </c>
      <c r="K10" s="1" t="str">
        <f t="shared" ca="1" si="2"/>
        <v>#2鋼輪 模溫機</v>
      </c>
      <c r="L10" s="1" t="str">
        <f t="shared" ca="1" si="2"/>
        <v>目的需套1"浪管1.5米</v>
      </c>
    </row>
    <row r="11" spans="5:12">
      <c r="E11" s="1" t="str">
        <f t="shared" ca="1" si="3"/>
        <v>P06</v>
      </c>
      <c r="F11" s="1" t="str">
        <f t="shared" ca="1" si="0"/>
        <v>14mm*4C</v>
      </c>
      <c r="G11" s="32">
        <f t="shared" ca="1" si="1"/>
        <v>21</v>
      </c>
      <c r="H11" s="60"/>
      <c r="I11" s="1" t="str">
        <f t="shared" ca="1" si="4"/>
        <v>#3鋼輪 模溫機電源</v>
      </c>
      <c r="J11" s="1" t="str">
        <f t="shared" ca="1" si="2"/>
        <v>主電控箱</v>
      </c>
      <c r="K11" s="1" t="str">
        <f t="shared" ca="1" si="2"/>
        <v>#3鋼輪 模溫機</v>
      </c>
      <c r="L11" s="1" t="str">
        <f t="shared" ca="1" si="2"/>
        <v>目的需套1"浪管1.5米</v>
      </c>
    </row>
    <row r="12" spans="5:12">
      <c r="E12" s="1" t="str">
        <f t="shared" ca="1" si="3"/>
        <v>P07</v>
      </c>
      <c r="F12" s="1" t="str">
        <f t="shared" ca="1" si="0"/>
        <v>14mm*4C</v>
      </c>
      <c r="G12" s="32">
        <f t="shared" ca="1" si="1"/>
        <v>19</v>
      </c>
      <c r="H12" s="60"/>
      <c r="I12" s="1" t="str">
        <f t="shared" ca="1" si="4"/>
        <v>#4鋼輪 模溫機電源</v>
      </c>
      <c r="J12" s="1" t="str">
        <f t="shared" ca="1" si="2"/>
        <v>主電控箱</v>
      </c>
      <c r="K12" s="1" t="str">
        <f t="shared" ca="1" si="2"/>
        <v>#4鋼輪 模溫機</v>
      </c>
      <c r="L12" s="1" t="str">
        <f t="shared" ca="1" si="2"/>
        <v>目的需套1"浪管1.5米</v>
      </c>
    </row>
    <row r="13" spans="5:12">
      <c r="E13" s="1" t="str">
        <f t="shared" ca="1" si="3"/>
        <v>P08</v>
      </c>
      <c r="F13" s="1" t="str">
        <f t="shared" ca="1" si="0"/>
        <v>14mm*4C</v>
      </c>
      <c r="G13" s="32">
        <f t="shared" ca="1" si="1"/>
        <v>19</v>
      </c>
      <c r="H13" s="60"/>
      <c r="I13" s="1" t="str">
        <f t="shared" ca="1" si="4"/>
        <v>#5鋼輪 模溫機電源</v>
      </c>
      <c r="J13" s="1" t="str">
        <f t="shared" ca="1" si="2"/>
        <v>主電控箱</v>
      </c>
      <c r="K13" s="1" t="str">
        <f t="shared" ca="1" si="2"/>
        <v>#5鋼輪 模溫機</v>
      </c>
      <c r="L13" s="1" t="str">
        <f t="shared" ca="1" si="2"/>
        <v>目的需套1"浪管1.5米</v>
      </c>
    </row>
    <row r="14" spans="5:12">
      <c r="E14" s="1" t="str">
        <f t="shared" ca="1" si="3"/>
        <v>P09</v>
      </c>
      <c r="F14" s="1" t="str">
        <f t="shared" ca="1" si="0"/>
        <v>14mm*4C</v>
      </c>
      <c r="G14" s="32">
        <f t="shared" ca="1" si="1"/>
        <v>16</v>
      </c>
      <c r="H14" s="60"/>
      <c r="I14" s="1" t="str">
        <f t="shared" ca="1" si="4"/>
        <v>#6鋼輪 模溫機電源</v>
      </c>
      <c r="J14" s="1" t="str">
        <f t="shared" ca="1" si="2"/>
        <v>主電控箱</v>
      </c>
      <c r="K14" s="1" t="str">
        <f t="shared" ca="1" si="2"/>
        <v>#6鋼輪 模溫機</v>
      </c>
      <c r="L14" s="1" t="str">
        <f t="shared" ca="1" si="2"/>
        <v>目的需套1"浪管1.5米</v>
      </c>
    </row>
    <row r="15" spans="5:12">
      <c r="E15" s="1" t="str">
        <f t="shared" ca="1" si="3"/>
        <v>P10</v>
      </c>
      <c r="F15" s="1" t="str">
        <f t="shared" ca="1" si="0"/>
        <v>14mm*4C</v>
      </c>
      <c r="G15" s="32">
        <f t="shared" ca="1" si="1"/>
        <v>13</v>
      </c>
      <c r="H15" s="60"/>
      <c r="I15" s="1" t="str">
        <f t="shared" ca="1" si="4"/>
        <v>#7鋼輪 模溫機電源</v>
      </c>
      <c r="J15" s="1" t="str">
        <f t="shared" ca="1" si="2"/>
        <v>主電控箱</v>
      </c>
      <c r="K15" s="1" t="str">
        <f t="shared" ca="1" si="2"/>
        <v>#7鋼輪 模溫機</v>
      </c>
      <c r="L15" s="1" t="str">
        <f t="shared" ca="1" si="2"/>
        <v>目的需套1"浪管1.5米</v>
      </c>
    </row>
    <row r="16" spans="5:12">
      <c r="E16" s="1" t="str">
        <f t="shared" ca="1" si="3"/>
        <v>P11</v>
      </c>
      <c r="F16" s="1" t="str">
        <f t="shared" ca="1" si="0"/>
        <v>3.5mm*4C</v>
      </c>
      <c r="G16" s="32">
        <f t="shared" ca="1" si="1"/>
        <v>11</v>
      </c>
      <c r="H16" s="60"/>
      <c r="I16" s="1" t="str">
        <f t="shared" ca="1" si="4"/>
        <v>覆膜輪 模溫機電源</v>
      </c>
      <c r="J16" s="1" t="str">
        <f t="shared" ca="1" si="2"/>
        <v>主電控箱</v>
      </c>
      <c r="K16" s="1" t="str">
        <f t="shared" ca="1" si="2"/>
        <v>覆膜輪 模溫機</v>
      </c>
      <c r="L16" s="1" t="str">
        <f t="shared" ca="1" si="2"/>
        <v>目的需套3/4"浪管1.5米</v>
      </c>
    </row>
    <row r="17" spans="5:12">
      <c r="E17" s="1" t="str">
        <f t="shared" ca="1" si="3"/>
        <v>P12</v>
      </c>
      <c r="F17" s="1" t="str">
        <f t="shared" ca="1" si="0"/>
        <v>3.5mm*4C</v>
      </c>
      <c r="G17" s="32">
        <f t="shared" ca="1" si="1"/>
        <v>22</v>
      </c>
      <c r="H17" s="60"/>
      <c r="I17" s="1" t="str">
        <f t="shared" ca="1" si="4"/>
        <v>#1冰輪 冰水機電源</v>
      </c>
      <c r="J17" s="1" t="str">
        <f t="shared" ca="1" si="2"/>
        <v>主電控箱</v>
      </c>
      <c r="K17" s="1" t="str">
        <f t="shared" ca="1" si="2"/>
        <v>#1冰輪 冰水機</v>
      </c>
      <c r="L17" s="1" t="str">
        <f t="shared" ca="1" si="2"/>
        <v>目的需套1"浪管1.5米</v>
      </c>
    </row>
    <row r="18" spans="5:12">
      <c r="E18" s="1" t="str">
        <f t="shared" ca="1" si="3"/>
        <v>P13</v>
      </c>
      <c r="F18" s="1" t="str">
        <f t="shared" ca="1" si="0"/>
        <v>3.5mm*4C</v>
      </c>
      <c r="G18" s="32">
        <f t="shared" ca="1" si="1"/>
        <v>17</v>
      </c>
      <c r="H18" s="60"/>
      <c r="I18" s="1" t="str">
        <f t="shared" ca="1" si="4"/>
        <v>#1冷板 冰水機電源</v>
      </c>
      <c r="J18" s="1" t="str">
        <f t="shared" ca="1" si="2"/>
        <v>主電控箱</v>
      </c>
      <c r="K18" s="1" t="str">
        <f t="shared" ca="1" si="2"/>
        <v>#1冷板 冰水機</v>
      </c>
      <c r="L18" s="1" t="str">
        <f t="shared" ca="1" si="2"/>
        <v>目的需套1"浪管1.5米</v>
      </c>
    </row>
    <row r="19" spans="5:12">
      <c r="E19" s="1" t="str">
        <f t="shared" ca="1" si="3"/>
        <v>P14</v>
      </c>
      <c r="F19" s="1" t="str">
        <f t="shared" ca="1" si="0"/>
        <v>3.5mm*4C</v>
      </c>
      <c r="G19" s="32">
        <f t="shared" ca="1" si="1"/>
        <v>15</v>
      </c>
      <c r="H19" s="60"/>
      <c r="I19" s="1" t="str">
        <f t="shared" ca="1" si="4"/>
        <v>#2冷板 冰水機電源</v>
      </c>
      <c r="J19" s="1" t="str">
        <f t="shared" ca="1" si="2"/>
        <v>主電控箱</v>
      </c>
      <c r="K19" s="1" t="str">
        <f t="shared" ca="1" si="2"/>
        <v>#2冷板 冰水機</v>
      </c>
      <c r="L19" s="1" t="str">
        <f t="shared" ca="1" si="2"/>
        <v>目的需套1"浪管1.5米</v>
      </c>
    </row>
    <row r="20" spans="5:12">
      <c r="E20" s="1" t="str">
        <f t="shared" ca="1" si="3"/>
        <v>P15</v>
      </c>
      <c r="F20" s="1" t="str">
        <f t="shared" ca="1" si="0"/>
        <v>3.5mm*4C</v>
      </c>
      <c r="G20" s="32">
        <f t="shared" ca="1" si="1"/>
        <v>14</v>
      </c>
      <c r="H20" s="60"/>
      <c r="I20" s="1" t="str">
        <f t="shared" ca="1" si="4"/>
        <v>#2冰輪 冰水機電源</v>
      </c>
      <c r="J20" s="1" t="str">
        <f t="shared" ca="1" si="2"/>
        <v>主電控箱</v>
      </c>
      <c r="K20" s="1" t="str">
        <f t="shared" ca="1" si="2"/>
        <v>#2冰輪 冰水機</v>
      </c>
      <c r="L20" s="1" t="str">
        <f t="shared" ca="1" si="2"/>
        <v>目的需套1"浪管1.5米</v>
      </c>
    </row>
    <row r="21" spans="5:12">
      <c r="E21" s="1" t="str">
        <f t="shared" ca="1" si="3"/>
        <v>P16</v>
      </c>
      <c r="F21" s="1" t="str">
        <f t="shared" ca="1" si="0"/>
        <v>3.5mm*4C</v>
      </c>
      <c r="G21" s="32">
        <f t="shared" ca="1" si="1"/>
        <v>12</v>
      </c>
      <c r="H21" s="60"/>
      <c r="I21" s="1" t="str">
        <f t="shared" ca="1" si="4"/>
        <v>#3冷板 冰水機電源</v>
      </c>
      <c r="J21" s="1" t="str">
        <f t="shared" ca="1" si="2"/>
        <v>主電控箱</v>
      </c>
      <c r="K21" s="1" t="str">
        <f t="shared" ca="1" si="2"/>
        <v>#3冷板 冰水機</v>
      </c>
      <c r="L21" s="1" t="str">
        <f t="shared" ca="1" si="2"/>
        <v>目的需套1"浪管1.5米</v>
      </c>
    </row>
    <row r="22" spans="5:12">
      <c r="E22" s="1" t="str">
        <f t="shared" ca="1" si="3"/>
        <v>P17</v>
      </c>
      <c r="F22" s="1" t="str">
        <f t="shared" ca="1" si="0"/>
        <v>　</v>
      </c>
      <c r="G22" s="32" t="str">
        <f t="shared" ca="1" si="1"/>
        <v>線長：　　米</v>
      </c>
      <c r="H22" s="60"/>
      <c r="I22" s="1" t="str">
        <f t="shared" ca="1" si="4"/>
        <v/>
      </c>
      <c r="J22" s="1" t="str">
        <f t="shared" ca="1" si="4"/>
        <v/>
      </c>
      <c r="K22" s="1" t="str">
        <f t="shared" ca="1" si="4"/>
        <v/>
      </c>
      <c r="L22" s="1" t="str">
        <f t="shared" ca="1" si="4"/>
        <v/>
      </c>
    </row>
    <row r="23" spans="5:12">
      <c r="E23" s="1" t="str">
        <f t="shared" ca="1" si="3"/>
        <v>P18</v>
      </c>
      <c r="F23" s="1" t="str">
        <f t="shared" ca="1" si="0"/>
        <v>　</v>
      </c>
      <c r="G23" s="32" t="str">
        <f t="shared" ca="1" si="1"/>
        <v>線長：　　米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/>
      </c>
      <c r="J23" s="1" t="str">
        <f t="shared" ca="1" si="5"/>
        <v/>
      </c>
      <c r="K23" s="1" t="str">
        <f t="shared" ca="1" si="5"/>
        <v/>
      </c>
      <c r="L23" s="1" t="str">
        <f t="shared" ca="1" si="5"/>
        <v/>
      </c>
    </row>
    <row r="24" spans="5:12">
      <c r="E24" s="1" t="str">
        <f t="shared" ca="1" si="3"/>
        <v>P19</v>
      </c>
      <c r="F24" s="1" t="str">
        <f t="shared" ca="1" si="0"/>
        <v>0.5mm*2C</v>
      </c>
      <c r="G24" s="32">
        <f t="shared" ca="1" si="1"/>
        <v>22</v>
      </c>
      <c r="H24" s="60"/>
      <c r="I24" s="1" t="str">
        <f t="shared" ca="1" si="5"/>
        <v>#1冰輪 電磁閥</v>
      </c>
      <c r="J24" s="1" t="str">
        <f t="shared" ca="1" si="5"/>
        <v>主電控箱</v>
      </c>
      <c r="K24" s="1" t="str">
        <f t="shared" ca="1" si="5"/>
        <v>#1冰輪 冰水機</v>
      </c>
      <c r="L24" s="1" t="str">
        <f t="shared" ca="1" si="5"/>
        <v>浪管</v>
      </c>
    </row>
    <row r="25" spans="5:12">
      <c r="E25" s="1" t="str">
        <f t="shared" ca="1" si="3"/>
        <v>P20</v>
      </c>
      <c r="F25" s="1" t="str">
        <f t="shared" ca="1" si="0"/>
        <v>0.5mm*2C</v>
      </c>
      <c r="G25" s="32">
        <f t="shared" ca="1" si="1"/>
        <v>17</v>
      </c>
      <c r="H25" s="60"/>
      <c r="I25" s="1" t="str">
        <f t="shared" ca="1" si="5"/>
        <v>#1冷卻板 電磁閥</v>
      </c>
      <c r="J25" s="1" t="str">
        <f t="shared" ca="1" si="5"/>
        <v>主電控箱</v>
      </c>
      <c r="K25" s="1" t="str">
        <f t="shared" ca="1" si="5"/>
        <v>#1冷卻板 冰水機</v>
      </c>
      <c r="L25" s="1" t="str">
        <f t="shared" ca="1" si="5"/>
        <v>浪管</v>
      </c>
    </row>
    <row r="26" spans="5:12">
      <c r="E26" s="1" t="str">
        <f t="shared" ca="1" si="3"/>
        <v>P21</v>
      </c>
      <c r="F26" s="1" t="str">
        <f t="shared" ca="1" si="0"/>
        <v>0.5mm*2C</v>
      </c>
      <c r="G26" s="32">
        <f t="shared" ca="1" si="1"/>
        <v>15</v>
      </c>
      <c r="H26" s="60"/>
      <c r="I26" s="1" t="str">
        <f t="shared" ca="1" si="5"/>
        <v>#2冷卻板 電磁閥</v>
      </c>
      <c r="J26" s="1" t="str">
        <f t="shared" ca="1" si="5"/>
        <v>主電控箱</v>
      </c>
      <c r="K26" s="1" t="str">
        <f t="shared" ca="1" si="5"/>
        <v>#2冷卻板 冰水機</v>
      </c>
      <c r="L26" s="1" t="str">
        <f t="shared" ca="1" si="5"/>
        <v>浪管</v>
      </c>
    </row>
    <row r="27" spans="5:12">
      <c r="E27" s="1" t="str">
        <f t="shared" ca="1" si="3"/>
        <v>P22</v>
      </c>
      <c r="F27" s="1" t="str">
        <f t="shared" ca="1" si="0"/>
        <v>0.5mm*2C</v>
      </c>
      <c r="G27" s="32">
        <f t="shared" ca="1" si="1"/>
        <v>14</v>
      </c>
      <c r="H27" s="60"/>
      <c r="I27" s="1" t="str">
        <f t="shared" ca="1" si="5"/>
        <v>#2冰輪 電磁閥</v>
      </c>
      <c r="J27" s="1" t="str">
        <f t="shared" ca="1" si="5"/>
        <v>主電控箱</v>
      </c>
      <c r="K27" s="1" t="str">
        <f t="shared" ca="1" si="5"/>
        <v>#2冰輪 冰水機</v>
      </c>
      <c r="L27" s="1" t="str">
        <f t="shared" ca="1" si="5"/>
        <v>浪管</v>
      </c>
    </row>
    <row r="28" spans="5:12">
      <c r="E28" s="1" t="str">
        <f t="shared" ca="1" si="3"/>
        <v>P23</v>
      </c>
      <c r="F28" s="1" t="str">
        <f t="shared" ca="1" si="0"/>
        <v>0.5mm*2C</v>
      </c>
      <c r="G28" s="32">
        <f t="shared" ca="1" si="1"/>
        <v>12</v>
      </c>
      <c r="H28" s="60"/>
      <c r="I28" s="1" t="str">
        <f t="shared" ca="1" si="5"/>
        <v>#3冷卻板 電磁閥[預留]</v>
      </c>
      <c r="J28" s="1" t="str">
        <f t="shared" ca="1" si="5"/>
        <v>主電控箱</v>
      </c>
      <c r="K28" s="1" t="str">
        <f t="shared" ca="1" si="5"/>
        <v>#3冷卻板 冰水機</v>
      </c>
      <c r="L28" s="1" t="str">
        <f t="shared" ca="1" si="5"/>
        <v>浪管</v>
      </c>
    </row>
    <row r="29" spans="5:12">
      <c r="E29" s="1" t="str">
        <f t="shared" ca="1" si="3"/>
        <v>P24</v>
      </c>
      <c r="F29" s="1" t="str">
        <f t="shared" ca="1" si="0"/>
        <v>　</v>
      </c>
      <c r="G29" s="32" t="str">
        <f t="shared" ca="1" si="1"/>
        <v>線長：　　米</v>
      </c>
      <c r="H29" s="60"/>
      <c r="I29" s="1" t="str">
        <f t="shared" ca="1" si="5"/>
        <v/>
      </c>
      <c r="J29" s="1" t="str">
        <f t="shared" ca="1" si="5"/>
        <v/>
      </c>
      <c r="K29" s="1" t="str">
        <f t="shared" ca="1" si="5"/>
        <v/>
      </c>
      <c r="L29" s="1" t="str">
        <f t="shared" ca="1" si="5"/>
        <v/>
      </c>
    </row>
    <row r="30" spans="5:12">
      <c r="E30" s="1" t="str">
        <f t="shared" ca="1" si="3"/>
        <v>P25</v>
      </c>
      <c r="F30" s="1" t="str">
        <f t="shared" ca="1" si="0"/>
        <v>22mm*4C</v>
      </c>
      <c r="G30" s="32">
        <f t="shared" ca="1" si="1"/>
        <v>37</v>
      </c>
      <c r="H30" s="60"/>
      <c r="I30" s="1" t="str">
        <f t="shared" ca="1" si="5"/>
        <v>2F前 中繼箱 伺服動力電源</v>
      </c>
      <c r="J30" s="1" t="str">
        <f t="shared" ca="1" si="5"/>
        <v>主電控箱</v>
      </c>
      <c r="K30" s="1" t="str">
        <f t="shared" ca="1" si="5"/>
        <v>2F前 中繼箱</v>
      </c>
      <c r="L30" s="1" t="str">
        <f t="shared" ca="1" si="5"/>
        <v>22mm地線</v>
      </c>
    </row>
    <row r="31" spans="5:12">
      <c r="E31" s="1" t="str">
        <f t="shared" ca="1" si="3"/>
        <v>P26</v>
      </c>
      <c r="F31" s="1" t="str">
        <f t="shared" ca="1" si="0"/>
        <v>38mm*4C</v>
      </c>
      <c r="G31" s="32">
        <f t="shared" ca="1" si="1"/>
        <v>16</v>
      </c>
      <c r="H31" s="60"/>
      <c r="I31" s="1" t="str">
        <f t="shared" ca="1" si="5"/>
        <v>2F後 中繼箱 伺服動力電源</v>
      </c>
      <c r="J31" s="1" t="str">
        <f t="shared" ca="1" si="5"/>
        <v>主電控箱</v>
      </c>
      <c r="K31" s="1" t="str">
        <f t="shared" ca="1" si="5"/>
        <v>2F後 中繼箱</v>
      </c>
      <c r="L31" s="1" t="str">
        <f t="shared" ca="1" si="5"/>
        <v>22mm地線</v>
      </c>
    </row>
    <row r="32" spans="5:12">
      <c r="E32" s="1" t="str">
        <f t="shared" ca="1" si="3"/>
        <v>P27</v>
      </c>
      <c r="F32" s="1" t="str">
        <f t="shared" ca="1" si="0"/>
        <v>14mm*4C</v>
      </c>
      <c r="G32" s="32">
        <f t="shared" ca="1" si="1"/>
        <v>10</v>
      </c>
      <c r="H32" s="60"/>
      <c r="I32" s="1" t="str">
        <f t="shared" ca="1" si="5"/>
        <v>單相隔離變壓器一次側</v>
      </c>
      <c r="J32" s="1" t="str">
        <f t="shared" ca="1" si="5"/>
        <v>主電控箱</v>
      </c>
      <c r="K32" s="1" t="str">
        <f t="shared" ca="1" si="5"/>
        <v>單相隔離變壓器</v>
      </c>
      <c r="L32" s="1" t="str">
        <f t="shared" ca="1" si="5"/>
        <v>浪管</v>
      </c>
    </row>
    <row r="33" spans="5:12">
      <c r="E33" s="1" t="str">
        <f t="shared" ca="1" si="3"/>
        <v>P28</v>
      </c>
      <c r="F33" s="1" t="str">
        <f t="shared" ca="1" si="0"/>
        <v>22mm*4C</v>
      </c>
      <c r="G33" s="32">
        <f t="shared" ca="1" si="1"/>
        <v>10</v>
      </c>
      <c r="H33" s="60"/>
      <c r="I33" s="1" t="str">
        <f t="shared" ca="1" si="5"/>
        <v>單相隔離變壓器二次側</v>
      </c>
      <c r="J33" s="1" t="str">
        <f t="shared" ca="1" si="5"/>
        <v>單相隔離變壓器</v>
      </c>
      <c r="K33" s="1" t="str">
        <f t="shared" ca="1" si="5"/>
        <v>主電控箱</v>
      </c>
      <c r="L33" s="1" t="str">
        <f t="shared" ca="1" si="5"/>
        <v>浪管</v>
      </c>
    </row>
    <row r="34" spans="5:12">
      <c r="E34" s="1" t="str">
        <f t="shared" ca="1" si="3"/>
        <v>P29</v>
      </c>
      <c r="F34" s="1" t="str">
        <f t="shared" ca="1" si="0"/>
        <v>22mm*4C</v>
      </c>
      <c r="G34" s="32" t="str">
        <f t="shared" ca="1" si="1"/>
        <v>線長：　　米</v>
      </c>
      <c r="H34" s="60"/>
      <c r="I34" s="1" t="str">
        <f t="shared" ca="1" si="5"/>
        <v>單相穩壓器一次側</v>
      </c>
      <c r="J34" s="1" t="str">
        <f t="shared" ca="1" si="5"/>
        <v>主電控箱</v>
      </c>
      <c r="K34" s="1" t="str">
        <f t="shared" ca="1" si="5"/>
        <v>單相穩壓器</v>
      </c>
      <c r="L34" s="1" t="str">
        <f t="shared" ca="1" si="5"/>
        <v>浪管</v>
      </c>
    </row>
    <row r="35" spans="5:12">
      <c r="E35" s="1" t="str">
        <f t="shared" ca="1" si="3"/>
        <v>P30</v>
      </c>
      <c r="F35" s="1" t="str">
        <f t="shared" ca="1" si="0"/>
        <v>22mm*4C</v>
      </c>
      <c r="G35" s="32" t="str">
        <f t="shared" ca="1" si="1"/>
        <v>線長：　　米</v>
      </c>
      <c r="H35" s="60"/>
      <c r="I35" s="1" t="str">
        <f t="shared" ca="1" si="5"/>
        <v>單相穩壓器二次側</v>
      </c>
      <c r="J35" s="1" t="str">
        <f t="shared" ca="1" si="5"/>
        <v>單相穩壓器</v>
      </c>
      <c r="K35" s="1" t="str">
        <f t="shared" ca="1" si="5"/>
        <v>左電控箱100A端子台</v>
      </c>
      <c r="L35" s="1" t="str">
        <f t="shared" ca="1" si="5"/>
        <v>浪管</v>
      </c>
    </row>
    <row r="36" spans="5:12">
      <c r="E36" s="1" t="str">
        <f t="shared" ca="1" si="3"/>
        <v>P31</v>
      </c>
      <c r="F36" s="1" t="str">
        <f t="shared" ca="1" si="0"/>
        <v>5.5mm*4C</v>
      </c>
      <c r="G36" s="32">
        <f t="shared" ca="1" si="1"/>
        <v>37</v>
      </c>
      <c r="H36" s="60"/>
      <c r="I36" s="1" t="str">
        <f t="shared" ca="1" si="5"/>
        <v>2F前中繼箱電源</v>
      </c>
      <c r="J36" s="1" t="str">
        <f t="shared" ca="1" si="5"/>
        <v>主電控箱</v>
      </c>
      <c r="K36" s="1" t="str">
        <f t="shared" ca="1" si="5"/>
        <v>2F前中繼箱</v>
      </c>
      <c r="L36" s="1" t="str">
        <f t="shared" ca="1" si="5"/>
        <v>60A端子台</v>
      </c>
    </row>
    <row r="37" spans="5:12">
      <c r="E37" s="1" t="str">
        <f t="shared" ca="1" si="3"/>
        <v>P32</v>
      </c>
      <c r="F37" s="1" t="str">
        <f t="shared" ca="1" si="0"/>
        <v>　</v>
      </c>
      <c r="G37" s="32">
        <f t="shared" ca="1" si="1"/>
        <v>0</v>
      </c>
      <c r="H37" s="60"/>
      <c r="I37" s="1" t="str">
        <f t="shared" ca="1" si="5"/>
        <v/>
      </c>
      <c r="J37" s="1" t="str">
        <f t="shared" ca="1" si="5"/>
        <v/>
      </c>
      <c r="K37" s="1" t="str">
        <f t="shared" ca="1" si="5"/>
        <v/>
      </c>
      <c r="L37" s="1" t="str">
        <f t="shared" ca="1" si="5"/>
        <v/>
      </c>
    </row>
    <row r="38" spans="5:12">
      <c r="E38" s="1" t="str">
        <f t="shared" ca="1" si="3"/>
        <v>P33</v>
      </c>
      <c r="F38" s="1" t="str">
        <f t="shared" ca="1" si="0"/>
        <v>　</v>
      </c>
      <c r="G38" s="32" t="str">
        <f t="shared" ca="1" si="1"/>
        <v>線長：　　米</v>
      </c>
      <c r="H38" s="60"/>
      <c r="I38" s="1" t="str">
        <f t="shared" ca="1" si="5"/>
        <v/>
      </c>
      <c r="J38" s="1" t="str">
        <f t="shared" ca="1" si="5"/>
        <v/>
      </c>
      <c r="K38" s="1" t="str">
        <f t="shared" ca="1" si="5"/>
        <v/>
      </c>
      <c r="L38" s="1" t="str">
        <f t="shared" ca="1" si="5"/>
        <v/>
      </c>
    </row>
    <row r="39" spans="5:12">
      <c r="E39" s="1" t="str">
        <f t="shared" ca="1" si="3"/>
        <v>P34</v>
      </c>
      <c r="F39" s="1" t="str">
        <f t="shared" ca="1" si="0"/>
        <v>　</v>
      </c>
      <c r="G39" s="32" t="str">
        <f t="shared" ca="1" si="1"/>
        <v>線長：　　米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/>
      </c>
      <c r="J39" s="1" t="str">
        <f t="shared" ca="1" si="6"/>
        <v/>
      </c>
      <c r="K39" s="1" t="str">
        <f t="shared" ca="1" si="6"/>
        <v/>
      </c>
      <c r="L39" s="1" t="str">
        <f t="shared" ca="1" si="6"/>
        <v/>
      </c>
    </row>
    <row r="40" spans="5:12">
      <c r="E40" s="1" t="str">
        <f t="shared" ca="1" si="3"/>
        <v>P35</v>
      </c>
      <c r="F40" s="1" t="str">
        <f t="shared" ca="1" si="0"/>
        <v>　</v>
      </c>
      <c r="G40" s="32" t="str">
        <f t="shared" ca="1" si="1"/>
        <v>線長：　　米</v>
      </c>
      <c r="H40" s="60"/>
      <c r="I40" s="1" t="str">
        <f t="shared" ca="1" si="6"/>
        <v/>
      </c>
      <c r="J40" s="1" t="str">
        <f t="shared" ca="1" si="6"/>
        <v/>
      </c>
      <c r="K40" s="1" t="str">
        <f t="shared" ca="1" si="6"/>
        <v/>
      </c>
      <c r="L40" s="1" t="str">
        <f t="shared" ca="1" si="6"/>
        <v/>
      </c>
    </row>
    <row r="41" spans="5:12">
      <c r="E41" s="1" t="str">
        <f t="shared" ca="1" si="3"/>
        <v>P36</v>
      </c>
      <c r="F41" s="1" t="str">
        <f t="shared" ca="1" si="0"/>
        <v>　</v>
      </c>
      <c r="G41" s="32" t="str">
        <f t="shared" ca="1" si="1"/>
        <v>線長：　　米</v>
      </c>
      <c r="H41" s="60"/>
      <c r="I41" s="1" t="str">
        <f t="shared" ca="1" si="6"/>
        <v/>
      </c>
      <c r="J41" s="1" t="str">
        <f t="shared" ca="1" si="6"/>
        <v/>
      </c>
      <c r="K41" s="1" t="str">
        <f t="shared" ca="1" si="6"/>
        <v/>
      </c>
      <c r="L41" s="1" t="str">
        <f t="shared" ca="1" si="6"/>
        <v/>
      </c>
    </row>
    <row r="42" spans="5:12" hidden="1">
      <c r="E42" s="1" t="str">
        <f t="shared" ca="1" si="3"/>
        <v/>
      </c>
      <c r="F42" s="1" t="str">
        <f t="shared" ca="1" si="0"/>
        <v>　</v>
      </c>
      <c r="G42" s="32" t="str">
        <f t="shared" ca="1" si="1"/>
        <v/>
      </c>
      <c r="H42" s="60"/>
      <c r="I42" s="1" t="str">
        <f t="shared" ca="1" si="6"/>
        <v/>
      </c>
      <c r="J42" s="1" t="str">
        <f t="shared" ca="1" si="6"/>
        <v/>
      </c>
      <c r="K42" s="1" t="str">
        <f t="shared" ca="1" si="6"/>
        <v/>
      </c>
      <c r="L42" s="1" t="str">
        <f t="shared" ca="1" si="6"/>
        <v/>
      </c>
    </row>
    <row r="43" spans="5:12" hidden="1">
      <c r="E43" s="1" t="str">
        <f t="shared" ca="1" si="3"/>
        <v/>
      </c>
      <c r="F43" s="1" t="str">
        <f t="shared" ca="1" si="0"/>
        <v>　</v>
      </c>
      <c r="G43" s="32" t="str">
        <f t="shared" ca="1" si="1"/>
        <v/>
      </c>
      <c r="H43" s="60"/>
      <c r="I43" s="1" t="str">
        <f t="shared" ca="1" si="6"/>
        <v/>
      </c>
      <c r="J43" s="1" t="str">
        <f t="shared" ca="1" si="6"/>
        <v/>
      </c>
      <c r="K43" s="1" t="str">
        <f t="shared" ca="1" si="6"/>
        <v/>
      </c>
      <c r="L43" s="1" t="str">
        <f t="shared" ca="1" si="6"/>
        <v/>
      </c>
    </row>
    <row r="44" spans="5:12" hidden="1">
      <c r="E44" s="1" t="str">
        <f t="shared" ca="1" si="3"/>
        <v/>
      </c>
      <c r="F44" s="1" t="str">
        <f t="shared" ca="1" si="0"/>
        <v>　</v>
      </c>
      <c r="G44" s="32" t="str">
        <f t="shared" ca="1" si="1"/>
        <v/>
      </c>
      <c r="H44" s="60"/>
      <c r="I44" s="1" t="str">
        <f t="shared" ca="1" si="6"/>
        <v/>
      </c>
      <c r="J44" s="1" t="str">
        <f t="shared" ca="1" si="6"/>
        <v/>
      </c>
      <c r="K44" s="1" t="str">
        <f t="shared" ca="1" si="6"/>
        <v/>
      </c>
      <c r="L44" s="1" t="str">
        <f t="shared" ca="1" si="6"/>
        <v/>
      </c>
    </row>
    <row r="45" spans="5:12" hidden="1">
      <c r="E45" s="1" t="str">
        <f t="shared" ca="1" si="3"/>
        <v/>
      </c>
      <c r="F45" s="1" t="str">
        <f t="shared" ca="1" si="0"/>
        <v>　</v>
      </c>
      <c r="G45" s="32" t="str">
        <f t="shared" ca="1" si="1"/>
        <v/>
      </c>
      <c r="H45" s="60"/>
      <c r="I45" s="1" t="str">
        <f t="shared" ca="1" si="6"/>
        <v/>
      </c>
      <c r="J45" s="1" t="str">
        <f t="shared" ca="1" si="6"/>
        <v/>
      </c>
      <c r="K45" s="1" t="str">
        <f t="shared" ca="1" si="6"/>
        <v/>
      </c>
      <c r="L45" s="1" t="str">
        <f t="shared" ca="1" si="6"/>
        <v/>
      </c>
    </row>
    <row r="46" spans="5:12" hidden="1">
      <c r="E46" s="1" t="str">
        <f t="shared" ca="1" si="3"/>
        <v/>
      </c>
      <c r="F46" s="1" t="str">
        <f t="shared" ca="1" si="0"/>
        <v>　</v>
      </c>
      <c r="G46" s="32" t="str">
        <f t="shared" ca="1" si="1"/>
        <v/>
      </c>
      <c r="H46" s="60"/>
      <c r="I46" s="1" t="str">
        <f t="shared" ca="1" si="6"/>
        <v/>
      </c>
      <c r="J46" s="1" t="str">
        <f t="shared" ca="1" si="6"/>
        <v/>
      </c>
      <c r="K46" s="1" t="str">
        <f t="shared" ca="1" si="6"/>
        <v/>
      </c>
      <c r="L46" s="1" t="str">
        <f t="shared" ca="1" si="6"/>
        <v/>
      </c>
    </row>
    <row r="47" spans="5:12" hidden="1">
      <c r="E47" s="1" t="str">
        <f t="shared" ca="1" si="3"/>
        <v/>
      </c>
      <c r="F47" s="1" t="str">
        <f t="shared" ca="1" si="0"/>
        <v>　</v>
      </c>
      <c r="G47" s="32" t="str">
        <f t="shared" ca="1" si="1"/>
        <v/>
      </c>
      <c r="H47" s="60"/>
      <c r="I47" s="1" t="str">
        <f t="shared" ca="1" si="6"/>
        <v/>
      </c>
      <c r="J47" s="1" t="str">
        <f t="shared" ca="1" si="6"/>
        <v/>
      </c>
      <c r="K47" s="1" t="str">
        <f t="shared" ca="1" si="6"/>
        <v/>
      </c>
      <c r="L47" s="1" t="str">
        <f t="shared" ca="1" si="6"/>
        <v/>
      </c>
    </row>
    <row r="48" spans="5:12" hidden="1">
      <c r="E48" s="1" t="str">
        <f t="shared" ca="1" si="3"/>
        <v/>
      </c>
      <c r="F48" s="1" t="str">
        <f t="shared" ca="1" si="0"/>
        <v>　</v>
      </c>
      <c r="G48" s="32" t="str">
        <f t="shared" ca="1" si="1"/>
        <v/>
      </c>
      <c r="H48" s="60"/>
      <c r="I48" s="1" t="str">
        <f t="shared" ca="1" si="6"/>
        <v/>
      </c>
      <c r="J48" s="1" t="str">
        <f t="shared" ca="1" si="6"/>
        <v/>
      </c>
      <c r="K48" s="1" t="str">
        <f t="shared" ca="1" si="6"/>
        <v/>
      </c>
      <c r="L48" s="1" t="str">
        <f t="shared" ca="1" si="6"/>
        <v/>
      </c>
    </row>
    <row r="49" spans="5:12" hidden="1">
      <c r="E49" s="1" t="str">
        <f t="shared" ca="1" si="3"/>
        <v/>
      </c>
      <c r="F49" s="1" t="str">
        <f t="shared" ca="1" si="0"/>
        <v>　</v>
      </c>
      <c r="G49" s="32" t="str">
        <f t="shared" ca="1" si="1"/>
        <v/>
      </c>
      <c r="H49" s="60"/>
      <c r="I49" s="1" t="str">
        <f t="shared" ca="1" si="6"/>
        <v/>
      </c>
      <c r="J49" s="1" t="str">
        <f t="shared" ca="1" si="6"/>
        <v/>
      </c>
      <c r="K49" s="1" t="str">
        <f t="shared" ca="1" si="6"/>
        <v/>
      </c>
      <c r="L49" s="1" t="str">
        <f t="shared" ca="1" si="6"/>
        <v/>
      </c>
    </row>
    <row r="50" spans="5:12" hidden="1">
      <c r="E50" s="1" t="str">
        <f t="shared" ca="1" si="3"/>
        <v/>
      </c>
      <c r="F50" s="1" t="str">
        <f t="shared" ca="1" si="0"/>
        <v>　</v>
      </c>
      <c r="G50" s="32" t="str">
        <f t="shared" ca="1" si="1"/>
        <v/>
      </c>
      <c r="H50" s="60"/>
      <c r="I50" s="1" t="str">
        <f t="shared" ca="1" si="6"/>
        <v/>
      </c>
      <c r="J50" s="1" t="str">
        <f t="shared" ca="1" si="6"/>
        <v/>
      </c>
      <c r="K50" s="1" t="str">
        <f t="shared" ca="1" si="6"/>
        <v/>
      </c>
      <c r="L50" s="1" t="str">
        <f t="shared" ca="1" si="6"/>
        <v/>
      </c>
    </row>
    <row r="51" spans="5:12" hidden="1">
      <c r="E51" s="1" t="str">
        <f t="shared" ca="1" si="3"/>
        <v/>
      </c>
      <c r="F51" s="1" t="str">
        <f t="shared" ca="1" si="0"/>
        <v>　</v>
      </c>
      <c r="G51" s="32" t="str">
        <f t="shared" ca="1" si="1"/>
        <v/>
      </c>
      <c r="H51" s="60"/>
      <c r="I51" s="1" t="str">
        <f t="shared" ca="1" si="6"/>
        <v/>
      </c>
      <c r="J51" s="1" t="str">
        <f t="shared" ca="1" si="6"/>
        <v/>
      </c>
      <c r="K51" s="1" t="str">
        <f t="shared" ca="1" si="6"/>
        <v/>
      </c>
      <c r="L51" s="1" t="str">
        <f t="shared" ca="1" si="6"/>
        <v/>
      </c>
    </row>
    <row r="52" spans="5:12" hidden="1">
      <c r="E52" s="1" t="str">
        <f t="shared" ca="1" si="3"/>
        <v/>
      </c>
      <c r="F52" s="1" t="str">
        <f t="shared" ca="1" si="0"/>
        <v>　</v>
      </c>
      <c r="G52" s="32" t="str">
        <f t="shared" ca="1" si="1"/>
        <v/>
      </c>
      <c r="H52" s="60"/>
      <c r="I52" s="1" t="str">
        <f t="shared" ca="1" si="6"/>
        <v/>
      </c>
      <c r="J52" s="1" t="str">
        <f t="shared" ca="1" si="6"/>
        <v/>
      </c>
      <c r="K52" s="1" t="str">
        <f t="shared" ca="1" si="6"/>
        <v/>
      </c>
      <c r="L52" s="1" t="str">
        <f t="shared" ca="1" si="6"/>
        <v/>
      </c>
    </row>
    <row r="53" spans="5:12" hidden="1">
      <c r="E53" s="1" t="str">
        <f t="shared" ca="1" si="3"/>
        <v/>
      </c>
      <c r="F53" s="1" t="str">
        <f t="shared" ca="1" si="0"/>
        <v>　</v>
      </c>
      <c r="G53" s="32" t="str">
        <f t="shared" ca="1" si="1"/>
        <v/>
      </c>
      <c r="H53" s="60"/>
      <c r="I53" s="1" t="str">
        <f t="shared" ca="1" si="6"/>
        <v/>
      </c>
      <c r="J53" s="1" t="str">
        <f t="shared" ca="1" si="6"/>
        <v/>
      </c>
      <c r="K53" s="1" t="str">
        <f t="shared" ca="1" si="6"/>
        <v/>
      </c>
      <c r="L53" s="1" t="str">
        <f t="shared" ca="1" si="6"/>
        <v/>
      </c>
    </row>
    <row r="54" spans="5:12" hidden="1">
      <c r="E54" s="1" t="str">
        <f t="shared" ca="1" si="3"/>
        <v/>
      </c>
      <c r="F54" s="1" t="str">
        <f t="shared" ca="1" si="0"/>
        <v>　</v>
      </c>
      <c r="G54" s="32" t="str">
        <f t="shared" ca="1" si="1"/>
        <v/>
      </c>
      <c r="H54" s="60"/>
      <c r="I54" s="1" t="str">
        <f t="shared" ca="1" si="6"/>
        <v/>
      </c>
      <c r="J54" s="1" t="str">
        <f t="shared" ca="1" si="6"/>
        <v/>
      </c>
      <c r="K54" s="1" t="str">
        <f t="shared" ca="1" si="6"/>
        <v/>
      </c>
      <c r="L54" s="1" t="str">
        <f t="shared" ca="1" si="6"/>
        <v/>
      </c>
    </row>
    <row r="55" spans="5:12" hidden="1">
      <c r="E55" s="1" t="str">
        <f t="shared" ca="1" si="3"/>
        <v/>
      </c>
      <c r="F55" s="1" t="str">
        <f t="shared" ca="1" si="0"/>
        <v>　</v>
      </c>
      <c r="G55" s="32" t="str">
        <f t="shared" ca="1" si="1"/>
        <v/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/>
      </c>
      <c r="J55" s="1" t="str">
        <f t="shared" ca="1" si="7"/>
        <v/>
      </c>
      <c r="K55" s="1" t="str">
        <f t="shared" ca="1" si="7"/>
        <v/>
      </c>
      <c r="L55" s="1" t="str">
        <f t="shared" ca="1" si="7"/>
        <v/>
      </c>
    </row>
    <row r="56" spans="5:12" hidden="1">
      <c r="E56" s="1" t="str">
        <f t="shared" ca="1" si="3"/>
        <v/>
      </c>
      <c r="F56" s="1" t="str">
        <f t="shared" ca="1" si="0"/>
        <v>　</v>
      </c>
      <c r="G56" s="32" t="str">
        <f t="shared" ca="1" si="1"/>
        <v/>
      </c>
      <c r="H56" s="60"/>
      <c r="I56" s="1" t="str">
        <f t="shared" ca="1" si="7"/>
        <v/>
      </c>
      <c r="J56" s="1" t="str">
        <f t="shared" ca="1" si="7"/>
        <v/>
      </c>
      <c r="K56" s="1" t="str">
        <f t="shared" ca="1" si="7"/>
        <v/>
      </c>
      <c r="L56" s="1" t="str">
        <f t="shared" ca="1" si="7"/>
        <v/>
      </c>
    </row>
    <row r="57" spans="5:12" hidden="1">
      <c r="E57" s="1" t="str">
        <f t="shared" ca="1" si="3"/>
        <v/>
      </c>
      <c r="F57" s="1" t="str">
        <f t="shared" ca="1" si="0"/>
        <v>　</v>
      </c>
      <c r="G57" s="32" t="str">
        <f t="shared" ca="1" si="1"/>
        <v/>
      </c>
      <c r="H57" s="60"/>
      <c r="I57" s="1" t="str">
        <f t="shared" ca="1" si="7"/>
        <v/>
      </c>
      <c r="J57" s="1" t="str">
        <f t="shared" ca="1" si="7"/>
        <v/>
      </c>
      <c r="K57" s="1" t="str">
        <f t="shared" ca="1" si="7"/>
        <v/>
      </c>
      <c r="L57" s="1" t="str">
        <f t="shared" ca="1" si="7"/>
        <v/>
      </c>
    </row>
    <row r="58" spans="5:12" hidden="1">
      <c r="E58" s="1" t="str">
        <f t="shared" ca="1" si="3"/>
        <v/>
      </c>
      <c r="F58" s="1" t="str">
        <f t="shared" ca="1" si="0"/>
        <v>　</v>
      </c>
      <c r="G58" s="32" t="str">
        <f t="shared" ca="1" si="1"/>
        <v/>
      </c>
      <c r="H58" s="60"/>
      <c r="I58" s="1" t="str">
        <f t="shared" ca="1" si="7"/>
        <v/>
      </c>
      <c r="J58" s="1" t="str">
        <f t="shared" ca="1" si="7"/>
        <v/>
      </c>
      <c r="K58" s="1" t="str">
        <f t="shared" ca="1" si="7"/>
        <v/>
      </c>
      <c r="L58" s="1" t="str">
        <f t="shared" ca="1" si="7"/>
        <v/>
      </c>
    </row>
    <row r="59" spans="5:12" hidden="1">
      <c r="E59" s="1" t="str">
        <f t="shared" ca="1" si="3"/>
        <v/>
      </c>
      <c r="F59" s="1" t="str">
        <f t="shared" ca="1" si="0"/>
        <v>　</v>
      </c>
      <c r="G59" s="32" t="str">
        <f t="shared" ca="1" si="1"/>
        <v/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 hidden="1">
      <c r="E60" s="1" t="str">
        <f t="shared" ca="1" si="3"/>
        <v/>
      </c>
      <c r="F60" s="1" t="str">
        <f t="shared" ca="1" si="0"/>
        <v>　</v>
      </c>
      <c r="G60" s="32" t="str">
        <f t="shared" ca="1" si="1"/>
        <v/>
      </c>
      <c r="H60" s="60"/>
      <c r="I60" s="1" t="str">
        <f t="shared" ca="1" si="7"/>
        <v/>
      </c>
      <c r="J60" s="1" t="str">
        <f t="shared" ca="1" si="7"/>
        <v/>
      </c>
      <c r="K60" s="1" t="str">
        <f t="shared" ca="1" si="7"/>
        <v/>
      </c>
      <c r="L60" s="1" t="str">
        <f t="shared" ca="1" si="7"/>
        <v/>
      </c>
    </row>
    <row r="61" spans="5:12" hidden="1">
      <c r="E61" s="1" t="str">
        <f t="shared" ca="1" si="3"/>
        <v/>
      </c>
      <c r="F61" s="1" t="str">
        <f t="shared" ca="1" si="0"/>
        <v>　</v>
      </c>
      <c r="G61" s="32" t="str">
        <f t="shared" ca="1" si="1"/>
        <v/>
      </c>
      <c r="H61" s="60"/>
      <c r="I61" s="1" t="str">
        <f t="shared" ca="1" si="7"/>
        <v/>
      </c>
      <c r="J61" s="1" t="str">
        <f t="shared" ca="1" si="7"/>
        <v/>
      </c>
      <c r="K61" s="1" t="str">
        <f t="shared" ca="1" si="7"/>
        <v/>
      </c>
      <c r="L61" s="1" t="str">
        <f t="shared" ca="1" si="7"/>
        <v/>
      </c>
    </row>
    <row r="62" spans="5:12" hidden="1">
      <c r="E62" s="1" t="str">
        <f t="shared" ca="1" si="3"/>
        <v/>
      </c>
      <c r="F62" s="1" t="str">
        <f t="shared" ca="1" si="0"/>
        <v>　</v>
      </c>
      <c r="G62" s="32" t="str">
        <f t="shared" ca="1" si="1"/>
        <v/>
      </c>
      <c r="H62" s="60"/>
      <c r="I62" s="1" t="str">
        <f t="shared" ca="1" si="7"/>
        <v/>
      </c>
      <c r="J62" s="1" t="str">
        <f t="shared" ca="1" si="7"/>
        <v/>
      </c>
      <c r="K62" s="1" t="str">
        <f t="shared" ca="1" si="7"/>
        <v/>
      </c>
      <c r="L62" s="1" t="str">
        <f t="shared" ca="1" si="7"/>
        <v/>
      </c>
    </row>
    <row r="63" spans="5:12" hidden="1">
      <c r="E63" s="1" t="str">
        <f t="shared" ca="1" si="3"/>
        <v/>
      </c>
      <c r="F63" s="1" t="str">
        <f t="shared" ca="1" si="0"/>
        <v>　</v>
      </c>
      <c r="G63" s="32" t="str">
        <f t="shared" ca="1" si="1"/>
        <v/>
      </c>
      <c r="H63" s="60"/>
      <c r="I63" s="1" t="str">
        <f t="shared" ca="1" si="7"/>
        <v/>
      </c>
      <c r="J63" s="1" t="str">
        <f t="shared" ca="1" si="7"/>
        <v/>
      </c>
      <c r="K63" s="1" t="str">
        <f t="shared" ca="1" si="7"/>
        <v/>
      </c>
      <c r="L63" s="1" t="str">
        <f t="shared" ca="1" si="7"/>
        <v/>
      </c>
    </row>
    <row r="64" spans="5:12" hidden="1">
      <c r="E64" s="1" t="str">
        <f t="shared" ca="1" si="3"/>
        <v/>
      </c>
      <c r="F64" s="1" t="str">
        <f t="shared" ca="1" si="0"/>
        <v>　</v>
      </c>
      <c r="G64" s="32" t="str">
        <f t="shared" ca="1" si="1"/>
        <v/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 hidden="1">
      <c r="E65" s="1" t="str">
        <f t="shared" ca="1" si="3"/>
        <v/>
      </c>
      <c r="F65" s="1" t="str">
        <f t="shared" ca="1" si="0"/>
        <v>　</v>
      </c>
      <c r="G65" s="32" t="str">
        <f t="shared" ca="1" si="1"/>
        <v/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 hidden="1">
      <c r="E66" s="1" t="str">
        <f t="shared" ca="1" si="3"/>
        <v/>
      </c>
      <c r="F66" s="1" t="str">
        <f t="shared" ca="1" si="0"/>
        <v>　</v>
      </c>
      <c r="G66" s="32" t="str">
        <f t="shared" ca="1" si="1"/>
        <v/>
      </c>
      <c r="H66" s="60"/>
      <c r="I66" s="1" t="str">
        <f t="shared" ca="1" si="7"/>
        <v/>
      </c>
      <c r="J66" s="1" t="str">
        <f t="shared" ca="1" si="7"/>
        <v/>
      </c>
      <c r="K66" s="1" t="str">
        <f t="shared" ca="1" si="7"/>
        <v/>
      </c>
      <c r="L66" s="1" t="str">
        <f t="shared" ca="1" si="7"/>
        <v/>
      </c>
    </row>
    <row r="67" spans="5:12" hidden="1">
      <c r="E67" s="1" t="str">
        <f t="shared" ca="1" si="3"/>
        <v/>
      </c>
      <c r="F67" s="1" t="str">
        <f t="shared" ca="1" si="0"/>
        <v>　</v>
      </c>
      <c r="G67" s="32" t="str">
        <f t="shared" ca="1" si="1"/>
        <v/>
      </c>
      <c r="H67" s="60"/>
      <c r="I67" s="1" t="str">
        <f t="shared" ca="1" si="7"/>
        <v/>
      </c>
      <c r="J67" s="1" t="str">
        <f t="shared" ca="1" si="7"/>
        <v/>
      </c>
      <c r="K67" s="1" t="str">
        <f t="shared" ca="1" si="7"/>
        <v/>
      </c>
      <c r="L67" s="1" t="str">
        <f t="shared" ca="1" si="7"/>
        <v/>
      </c>
    </row>
    <row r="68" spans="5:12" hidden="1">
      <c r="E68" s="1" t="str">
        <f t="shared" ca="1" si="3"/>
        <v/>
      </c>
      <c r="F68" s="1" t="str">
        <f t="shared" ca="1" si="0"/>
        <v>　</v>
      </c>
      <c r="G68" s="32" t="str">
        <f t="shared" ca="1" si="1"/>
        <v/>
      </c>
      <c r="H68" s="60"/>
      <c r="I68" s="1" t="str">
        <f t="shared" ca="1" si="7"/>
        <v/>
      </c>
      <c r="J68" s="1" t="str">
        <f t="shared" ca="1" si="7"/>
        <v/>
      </c>
      <c r="K68" s="1" t="str">
        <f t="shared" ca="1" si="7"/>
        <v/>
      </c>
      <c r="L68" s="1" t="str">
        <f t="shared" ca="1" si="7"/>
        <v/>
      </c>
    </row>
    <row r="69" spans="5:12" hidden="1">
      <c r="E69" s="1" t="str">
        <f t="shared" ca="1" si="3"/>
        <v/>
      </c>
      <c r="F69" s="1" t="str">
        <f t="shared" ca="1" si="0"/>
        <v>　</v>
      </c>
      <c r="G69" s="32" t="str">
        <f t="shared" ca="1" si="1"/>
        <v/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 hidden="1">
      <c r="E70" s="1" t="str">
        <f t="shared" ca="1" si="3"/>
        <v/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/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 hidden="1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/>
      </c>
      <c r="F71" s="1" t="str">
        <f t="shared" ca="1" si="8"/>
        <v>　</v>
      </c>
      <c r="G71" s="32" t="str">
        <f t="shared" ca="1" si="9"/>
        <v/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600"/>
  <sheetViews>
    <sheetView view="pageBreakPreview" topLeftCell="A97" zoomScale="60" zoomScaleNormal="100" workbookViewId="0">
      <selection activeCell="L142" sqref="L142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22AWG*2P</v>
      </c>
      <c r="G2" s="11" t="str">
        <f>F2</f>
        <v>22AWG*2P</v>
      </c>
      <c r="H2" s="11" t="str">
        <f>G2</f>
        <v>22AWG*2P</v>
      </c>
      <c r="N2" s="11" t="str">
        <f>K13</f>
        <v>22AWG*2P</v>
      </c>
      <c r="O2" s="11" t="str">
        <f>N2</f>
        <v>22AWG*2P</v>
      </c>
      <c r="P2" s="11" t="str">
        <f>O2</f>
        <v>22AWG*2P</v>
      </c>
      <c r="V2" s="11" t="str">
        <f>S13</f>
        <v>22AWG*2P</v>
      </c>
      <c r="W2" s="11" t="str">
        <f>V2</f>
        <v>22AWG*2P</v>
      </c>
      <c r="X2" s="11" t="str">
        <f>W2</f>
        <v>22AWG*2P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32</v>
      </c>
      <c r="D5" s="137"/>
      <c r="F5" s="12" t="s">
        <v>29</v>
      </c>
      <c r="G5" s="136" t="s">
        <v>31</v>
      </c>
      <c r="H5" s="137"/>
      <c r="J5" s="12" t="s">
        <v>29</v>
      </c>
      <c r="K5" s="136" t="s">
        <v>31</v>
      </c>
      <c r="L5" s="137"/>
      <c r="N5" s="12" t="s">
        <v>29</v>
      </c>
      <c r="O5" s="136" t="s">
        <v>31</v>
      </c>
      <c r="P5" s="137"/>
      <c r="R5" s="12" t="s">
        <v>29</v>
      </c>
      <c r="S5" s="136" t="s">
        <v>31</v>
      </c>
      <c r="T5" s="137"/>
      <c r="V5" s="12" t="s">
        <v>29</v>
      </c>
      <c r="W5" s="136" t="s">
        <v>31</v>
      </c>
      <c r="X5" s="137"/>
    </row>
    <row r="6" spans="2:24" ht="17.25" thickBot="1">
      <c r="B6" s="13" t="s">
        <v>30</v>
      </c>
      <c r="C6" s="134" t="s">
        <v>31</v>
      </c>
      <c r="D6" s="135"/>
      <c r="F6" s="13" t="s">
        <v>30</v>
      </c>
      <c r="G6" s="134" t="s">
        <v>31</v>
      </c>
      <c r="H6" s="135"/>
      <c r="J6" s="13" t="s">
        <v>30</v>
      </c>
      <c r="K6" s="134" t="s">
        <v>31</v>
      </c>
      <c r="L6" s="135"/>
      <c r="N6" s="13" t="s">
        <v>30</v>
      </c>
      <c r="O6" s="134" t="s">
        <v>31</v>
      </c>
      <c r="P6" s="135"/>
      <c r="R6" s="13" t="s">
        <v>30</v>
      </c>
      <c r="S6" s="134" t="s">
        <v>31</v>
      </c>
      <c r="T6" s="135"/>
      <c r="V6" s="13" t="s">
        <v>30</v>
      </c>
      <c r="W6" s="134" t="s">
        <v>31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620</v>
      </c>
      <c r="D8" s="133"/>
      <c r="E8" s="16"/>
      <c r="F8" s="73" t="s">
        <v>1</v>
      </c>
      <c r="G8" s="132" t="s">
        <v>627</v>
      </c>
      <c r="H8" s="133"/>
      <c r="I8" s="16"/>
      <c r="J8" s="73" t="s">
        <v>1</v>
      </c>
      <c r="K8" s="132" t="s">
        <v>628</v>
      </c>
      <c r="L8" s="133"/>
      <c r="M8" s="16"/>
      <c r="N8" s="73" t="s">
        <v>1</v>
      </c>
      <c r="O8" s="132" t="s">
        <v>629</v>
      </c>
      <c r="P8" s="133"/>
      <c r="Q8" s="16"/>
      <c r="R8" s="73" t="s">
        <v>1</v>
      </c>
      <c r="S8" s="132" t="s">
        <v>630</v>
      </c>
      <c r="T8" s="133"/>
      <c r="U8" s="16"/>
      <c r="V8" s="73" t="s">
        <v>1</v>
      </c>
      <c r="W8" s="132" t="s">
        <v>631</v>
      </c>
      <c r="X8" s="133"/>
    </row>
    <row r="9" spans="2:24">
      <c r="B9" s="73" t="s">
        <v>2</v>
      </c>
      <c r="C9" s="132" t="s">
        <v>621</v>
      </c>
      <c r="D9" s="133"/>
      <c r="E9" s="16"/>
      <c r="F9" s="73" t="s">
        <v>2</v>
      </c>
      <c r="G9" s="132" t="s">
        <v>621</v>
      </c>
      <c r="H9" s="133"/>
      <c r="I9" s="16"/>
      <c r="J9" s="73" t="s">
        <v>2</v>
      </c>
      <c r="K9" s="132" t="s">
        <v>621</v>
      </c>
      <c r="L9" s="133"/>
      <c r="M9" s="16"/>
      <c r="N9" s="73" t="s">
        <v>2</v>
      </c>
      <c r="O9" s="132" t="s">
        <v>621</v>
      </c>
      <c r="P9" s="133"/>
      <c r="Q9" s="16"/>
      <c r="R9" s="73" t="s">
        <v>2</v>
      </c>
      <c r="S9" s="132" t="s">
        <v>621</v>
      </c>
      <c r="T9" s="133"/>
      <c r="U9" s="16"/>
      <c r="V9" s="73" t="s">
        <v>2</v>
      </c>
      <c r="W9" s="132" t="s">
        <v>621</v>
      </c>
      <c r="X9" s="133"/>
    </row>
    <row r="10" spans="2:24">
      <c r="B10" s="73" t="s">
        <v>3</v>
      </c>
      <c r="C10" s="132" t="s">
        <v>623</v>
      </c>
      <c r="D10" s="133"/>
      <c r="E10" s="16"/>
      <c r="F10" s="73" t="s">
        <v>3</v>
      </c>
      <c r="G10" s="132" t="s">
        <v>622</v>
      </c>
      <c r="H10" s="133"/>
      <c r="I10" s="16"/>
      <c r="J10" s="73" t="s">
        <v>3</v>
      </c>
      <c r="K10" s="132" t="s">
        <v>632</v>
      </c>
      <c r="L10" s="133"/>
      <c r="M10" s="16"/>
      <c r="N10" s="73" t="s">
        <v>3</v>
      </c>
      <c r="O10" s="132" t="s">
        <v>634</v>
      </c>
      <c r="P10" s="133"/>
      <c r="Q10" s="16"/>
      <c r="R10" s="73" t="s">
        <v>3</v>
      </c>
      <c r="S10" s="132" t="s">
        <v>636</v>
      </c>
      <c r="T10" s="133"/>
      <c r="U10" s="16"/>
      <c r="V10" s="73" t="s">
        <v>3</v>
      </c>
      <c r="W10" s="132" t="s">
        <v>638</v>
      </c>
      <c r="X10" s="133"/>
    </row>
    <row r="11" spans="2:24">
      <c r="B11" s="73" t="s">
        <v>4</v>
      </c>
      <c r="C11" s="132" t="s">
        <v>622</v>
      </c>
      <c r="D11" s="133"/>
      <c r="E11" s="16"/>
      <c r="F11" s="73" t="s">
        <v>4</v>
      </c>
      <c r="G11" s="132" t="s">
        <v>632</v>
      </c>
      <c r="H11" s="133"/>
      <c r="I11" s="16"/>
      <c r="J11" s="73" t="s">
        <v>4</v>
      </c>
      <c r="K11" s="132" t="s">
        <v>633</v>
      </c>
      <c r="L11" s="133"/>
      <c r="M11" s="16"/>
      <c r="N11" s="73" t="s">
        <v>4</v>
      </c>
      <c r="O11" s="132" t="s">
        <v>635</v>
      </c>
      <c r="P11" s="133"/>
      <c r="Q11" s="16"/>
      <c r="R11" s="73" t="s">
        <v>4</v>
      </c>
      <c r="S11" s="132" t="s">
        <v>637</v>
      </c>
      <c r="T11" s="133"/>
      <c r="U11" s="16"/>
      <c r="V11" s="73" t="s">
        <v>4</v>
      </c>
      <c r="W11" s="132" t="s">
        <v>640</v>
      </c>
      <c r="X11" s="133"/>
    </row>
    <row r="12" spans="2:24">
      <c r="B12" s="73" t="s">
        <v>5</v>
      </c>
      <c r="C12" s="132" t="s">
        <v>2285</v>
      </c>
      <c r="D12" s="133"/>
      <c r="E12" s="16"/>
      <c r="F12" s="73" t="s">
        <v>5</v>
      </c>
      <c r="G12" s="132" t="s">
        <v>618</v>
      </c>
      <c r="H12" s="133"/>
      <c r="I12" s="16"/>
      <c r="J12" s="73" t="s">
        <v>5</v>
      </c>
      <c r="K12" s="132"/>
      <c r="L12" s="133"/>
      <c r="M12" s="16"/>
      <c r="N12" s="73" t="s">
        <v>5</v>
      </c>
      <c r="O12" s="132"/>
      <c r="P12" s="133"/>
      <c r="Q12" s="16"/>
      <c r="R12" s="73" t="s">
        <v>5</v>
      </c>
      <c r="S12" s="132"/>
      <c r="T12" s="133"/>
      <c r="U12" s="16"/>
      <c r="V12" s="73" t="s">
        <v>5</v>
      </c>
      <c r="W12" s="132" t="s">
        <v>618</v>
      </c>
      <c r="X12" s="133"/>
    </row>
    <row r="13" spans="2:24">
      <c r="B13" s="74" t="s">
        <v>6</v>
      </c>
      <c r="C13" s="132" t="s">
        <v>28</v>
      </c>
      <c r="D13" s="133"/>
      <c r="F13" s="74" t="s">
        <v>6</v>
      </c>
      <c r="G13" s="132" t="s">
        <v>28</v>
      </c>
      <c r="H13" s="133"/>
      <c r="J13" s="74" t="s">
        <v>6</v>
      </c>
      <c r="K13" s="132" t="s">
        <v>28</v>
      </c>
      <c r="L13" s="133"/>
      <c r="N13" s="74" t="s">
        <v>6</v>
      </c>
      <c r="O13" s="132" t="s">
        <v>28</v>
      </c>
      <c r="P13" s="133"/>
      <c r="R13" s="74" t="s">
        <v>6</v>
      </c>
      <c r="S13" s="132" t="s">
        <v>28</v>
      </c>
      <c r="T13" s="133"/>
      <c r="V13" s="74" t="s">
        <v>6</v>
      </c>
      <c r="W13" s="132" t="s">
        <v>28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5" s="139" t="s">
        <v>624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5" s="139" t="s">
        <v>624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139" t="s">
        <v>624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139" t="s">
        <v>624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5" s="139" t="s">
        <v>624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5" s="139" t="s">
        <v>624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" s="140"/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" s="140"/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140"/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140"/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" s="140"/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" s="140"/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7" s="139" t="s">
        <v>625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7" s="139" t="s">
        <v>625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139" t="s">
        <v>625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139" t="s">
        <v>625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7" s="139" t="s">
        <v>625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7" s="139" t="s">
        <v>625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8" s="140"/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8" s="140"/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140"/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140"/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8" s="140"/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8" s="140"/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9" s="21" t="s">
        <v>626</v>
      </c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9" s="21" t="s">
        <v>626</v>
      </c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9" s="21" t="s">
        <v>626</v>
      </c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9" s="21" t="s">
        <v>626</v>
      </c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9" s="21" t="s">
        <v>626</v>
      </c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9" s="21" t="s">
        <v>626</v>
      </c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6</v>
      </c>
      <c r="C25" s="130"/>
      <c r="D25" s="131"/>
      <c r="E25" s="16"/>
      <c r="F25" s="129">
        <v>27</v>
      </c>
      <c r="G25" s="130"/>
      <c r="H25" s="131"/>
      <c r="I25" s="16"/>
      <c r="J25" s="129">
        <v>0.5</v>
      </c>
      <c r="K25" s="130"/>
      <c r="L25" s="131"/>
      <c r="M25" s="16"/>
      <c r="N25" s="129">
        <v>0.5</v>
      </c>
      <c r="O25" s="130"/>
      <c r="P25" s="131"/>
      <c r="Q25" s="16"/>
      <c r="R25" s="129">
        <v>0.5</v>
      </c>
      <c r="S25" s="130"/>
      <c r="T25" s="131"/>
      <c r="U25" s="16"/>
      <c r="V25" s="129">
        <v>5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22AWG*2P</v>
      </c>
      <c r="G27" s="11" t="str">
        <f>F27</f>
        <v>22AWG*2P</v>
      </c>
      <c r="H27" s="11" t="str">
        <f>G27</f>
        <v>22AWG*2P</v>
      </c>
      <c r="J27" s="2"/>
      <c r="K27" s="2"/>
      <c r="L27" s="2"/>
      <c r="N27" s="2" t="str">
        <f>K38</f>
        <v>22AWG*2P</v>
      </c>
      <c r="O27" s="11" t="str">
        <f>N27</f>
        <v>22AWG*2P</v>
      </c>
      <c r="P27" s="11" t="str">
        <f>O27</f>
        <v>22AWG*2P</v>
      </c>
      <c r="R27" s="2"/>
      <c r="S27" s="2"/>
      <c r="T27" s="2"/>
      <c r="V27" s="2" t="str">
        <f>S38</f>
        <v>22AWG*2P</v>
      </c>
      <c r="W27" s="11" t="str">
        <f>V27</f>
        <v>22AWG*2P</v>
      </c>
      <c r="X27" s="11" t="str">
        <f>W27</f>
        <v>22AWG*2P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31</v>
      </c>
      <c r="D30" s="137"/>
      <c r="F30" s="12" t="s">
        <v>29</v>
      </c>
      <c r="G30" s="136" t="s">
        <v>31</v>
      </c>
      <c r="H30" s="137"/>
      <c r="J30" s="12" t="s">
        <v>29</v>
      </c>
      <c r="K30" s="136" t="s">
        <v>31</v>
      </c>
      <c r="L30" s="137"/>
      <c r="N30" s="12" t="s">
        <v>29</v>
      </c>
      <c r="O30" s="136" t="s">
        <v>31</v>
      </c>
      <c r="P30" s="137"/>
      <c r="R30" s="12" t="s">
        <v>29</v>
      </c>
      <c r="S30" s="136" t="s">
        <v>31</v>
      </c>
      <c r="T30" s="137"/>
      <c r="V30" s="12" t="s">
        <v>29</v>
      </c>
      <c r="W30" s="136" t="s">
        <v>32</v>
      </c>
      <c r="X30" s="137"/>
    </row>
    <row r="31" spans="2:24" ht="17.25" thickBot="1">
      <c r="B31" s="13" t="s">
        <v>30</v>
      </c>
      <c r="C31" s="134" t="s">
        <v>31</v>
      </c>
      <c r="D31" s="135"/>
      <c r="F31" s="13" t="s">
        <v>30</v>
      </c>
      <c r="G31" s="134" t="s">
        <v>31</v>
      </c>
      <c r="H31" s="135"/>
      <c r="J31" s="13" t="s">
        <v>30</v>
      </c>
      <c r="K31" s="134" t="s">
        <v>31</v>
      </c>
      <c r="L31" s="135"/>
      <c r="N31" s="13" t="s">
        <v>30</v>
      </c>
      <c r="O31" s="134" t="s">
        <v>31</v>
      </c>
      <c r="P31" s="135"/>
      <c r="R31" s="13" t="s">
        <v>30</v>
      </c>
      <c r="S31" s="134" t="s">
        <v>31</v>
      </c>
      <c r="T31" s="135"/>
      <c r="V31" s="13" t="s">
        <v>30</v>
      </c>
      <c r="W31" s="134" t="s">
        <v>31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31">
      <c r="B33" s="73" t="s">
        <v>1</v>
      </c>
      <c r="C33" s="132" t="s">
        <v>642</v>
      </c>
      <c r="D33" s="133"/>
      <c r="E33" s="16"/>
      <c r="F33" s="73" t="s">
        <v>1</v>
      </c>
      <c r="G33" s="132" t="s">
        <v>643</v>
      </c>
      <c r="H33" s="133"/>
      <c r="I33" s="16"/>
      <c r="J33" s="73" t="s">
        <v>1</v>
      </c>
      <c r="K33" s="132" t="s">
        <v>644</v>
      </c>
      <c r="L33" s="133"/>
      <c r="M33" s="16"/>
      <c r="N33" s="73" t="s">
        <v>1</v>
      </c>
      <c r="O33" s="132" t="s">
        <v>645</v>
      </c>
      <c r="P33" s="133"/>
      <c r="Q33" s="16"/>
      <c r="R33" s="73" t="s">
        <v>1</v>
      </c>
      <c r="S33" s="132" t="s">
        <v>646</v>
      </c>
      <c r="T33" s="133"/>
      <c r="U33" s="16"/>
      <c r="V33" s="73" t="s">
        <v>1</v>
      </c>
      <c r="W33" s="132" t="s">
        <v>647</v>
      </c>
      <c r="X33" s="133"/>
    </row>
    <row r="34" spans="2:31">
      <c r="B34" s="73" t="s">
        <v>2</v>
      </c>
      <c r="C34" s="132" t="s">
        <v>621</v>
      </c>
      <c r="D34" s="133"/>
      <c r="E34" s="16"/>
      <c r="F34" s="73" t="s">
        <v>2</v>
      </c>
      <c r="G34" s="132" t="s">
        <v>621</v>
      </c>
      <c r="H34" s="133"/>
      <c r="I34" s="16"/>
      <c r="J34" s="73" t="s">
        <v>2</v>
      </c>
      <c r="K34" s="132" t="s">
        <v>621</v>
      </c>
      <c r="L34" s="133"/>
      <c r="M34" s="16"/>
      <c r="N34" s="73" t="s">
        <v>2</v>
      </c>
      <c r="O34" s="132" t="s">
        <v>621</v>
      </c>
      <c r="P34" s="133"/>
      <c r="Q34" s="16"/>
      <c r="R34" s="73" t="s">
        <v>2</v>
      </c>
      <c r="S34" s="132" t="s">
        <v>621</v>
      </c>
      <c r="T34" s="133"/>
      <c r="U34" s="16"/>
      <c r="V34" s="73" t="s">
        <v>2</v>
      </c>
      <c r="W34" s="132" t="s">
        <v>621</v>
      </c>
      <c r="X34" s="133"/>
      <c r="AC34" s="104"/>
      <c r="AD34" s="104"/>
      <c r="AE34" s="104"/>
    </row>
    <row r="35" spans="2:31">
      <c r="B35" s="73" t="s">
        <v>3</v>
      </c>
      <c r="C35" s="132" t="s">
        <v>639</v>
      </c>
      <c r="D35" s="133"/>
      <c r="E35" s="16"/>
      <c r="F35" s="73" t="s">
        <v>3</v>
      </c>
      <c r="G35" s="132" t="s">
        <v>648</v>
      </c>
      <c r="H35" s="133"/>
      <c r="I35" s="16"/>
      <c r="J35" s="73" t="s">
        <v>3</v>
      </c>
      <c r="K35" s="132" t="s">
        <v>650</v>
      </c>
      <c r="L35" s="133"/>
      <c r="M35" s="16"/>
      <c r="N35" s="73" t="s">
        <v>3</v>
      </c>
      <c r="O35" s="132" t="s">
        <v>652</v>
      </c>
      <c r="P35" s="133"/>
      <c r="Q35" s="16"/>
      <c r="R35" s="73" t="s">
        <v>3</v>
      </c>
      <c r="S35" s="132" t="s">
        <v>654</v>
      </c>
      <c r="T35" s="133"/>
      <c r="U35" s="16"/>
      <c r="V35" s="73" t="s">
        <v>3</v>
      </c>
      <c r="W35" s="132" t="s">
        <v>656</v>
      </c>
      <c r="X35" s="133"/>
    </row>
    <row r="36" spans="2:31">
      <c r="B36" s="73" t="s">
        <v>4</v>
      </c>
      <c r="C36" s="132" t="s">
        <v>641</v>
      </c>
      <c r="D36" s="133"/>
      <c r="E36" s="16"/>
      <c r="F36" s="73" t="s">
        <v>4</v>
      </c>
      <c r="G36" s="132" t="s">
        <v>649</v>
      </c>
      <c r="H36" s="133"/>
      <c r="I36" s="16"/>
      <c r="J36" s="73" t="s">
        <v>4</v>
      </c>
      <c r="K36" s="132" t="s">
        <v>651</v>
      </c>
      <c r="L36" s="133"/>
      <c r="M36" s="16"/>
      <c r="N36" s="73" t="s">
        <v>4</v>
      </c>
      <c r="O36" s="132" t="s">
        <v>653</v>
      </c>
      <c r="P36" s="133"/>
      <c r="Q36" s="16"/>
      <c r="R36" s="73" t="s">
        <v>4</v>
      </c>
      <c r="S36" s="132" t="s">
        <v>655</v>
      </c>
      <c r="T36" s="133"/>
      <c r="U36" s="16"/>
      <c r="V36" s="73" t="s">
        <v>4</v>
      </c>
      <c r="W36" s="132" t="s">
        <v>2287</v>
      </c>
      <c r="X36" s="133"/>
    </row>
    <row r="37" spans="2:31">
      <c r="B37" s="73" t="s">
        <v>5</v>
      </c>
      <c r="C37" s="132"/>
      <c r="D37" s="133"/>
      <c r="E37" s="16"/>
      <c r="F37" s="73" t="s">
        <v>5</v>
      </c>
      <c r="G37" s="132"/>
      <c r="H37" s="133"/>
      <c r="I37" s="16"/>
      <c r="J37" s="73" t="s">
        <v>5</v>
      </c>
      <c r="K37" s="132"/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 t="s">
        <v>618</v>
      </c>
      <c r="X37" s="133"/>
    </row>
    <row r="38" spans="2:31">
      <c r="B38" s="73" t="s">
        <v>6</v>
      </c>
      <c r="C38" s="132" t="s">
        <v>28</v>
      </c>
      <c r="D38" s="133"/>
      <c r="E38" s="16"/>
      <c r="F38" s="73" t="s">
        <v>6</v>
      </c>
      <c r="G38" s="132" t="s">
        <v>28</v>
      </c>
      <c r="H38" s="133"/>
      <c r="I38" s="16"/>
      <c r="J38" s="73" t="s">
        <v>6</v>
      </c>
      <c r="K38" s="132" t="s">
        <v>28</v>
      </c>
      <c r="L38" s="133"/>
      <c r="M38" s="16"/>
      <c r="N38" s="73" t="s">
        <v>6</v>
      </c>
      <c r="O38" s="132" t="s">
        <v>28</v>
      </c>
      <c r="P38" s="133"/>
      <c r="Q38" s="16"/>
      <c r="R38" s="73" t="s">
        <v>6</v>
      </c>
      <c r="S38" s="132" t="s">
        <v>28</v>
      </c>
      <c r="T38" s="133"/>
      <c r="U38" s="16"/>
      <c r="V38" s="73" t="s">
        <v>6</v>
      </c>
      <c r="W38" s="132" t="s">
        <v>28</v>
      </c>
      <c r="X38" s="133"/>
    </row>
    <row r="39" spans="2:31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31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40" s="139" t="s">
        <v>624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139" t="s">
        <v>624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40" s="139" t="s">
        <v>624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40" s="139" t="s">
        <v>624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0" s="139" t="s">
        <v>624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139" t="s">
        <v>624</v>
      </c>
    </row>
    <row r="41" spans="2:31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1" s="140"/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140"/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41" s="140"/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41" s="140"/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1" s="140"/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140"/>
    </row>
    <row r="42" spans="2:31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2" s="139" t="s">
        <v>625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139" t="s">
        <v>625</v>
      </c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42" s="139" t="s">
        <v>625</v>
      </c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42" s="139" t="s">
        <v>625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2" s="139" t="s">
        <v>625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139" t="s">
        <v>625</v>
      </c>
    </row>
    <row r="43" spans="2:31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3" s="140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140"/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43" s="140"/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43" s="140"/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3" s="140"/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140"/>
    </row>
    <row r="44" spans="2:31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44" s="21" t="s">
        <v>626</v>
      </c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44" s="21" t="s">
        <v>626</v>
      </c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44" s="21" t="s">
        <v>626</v>
      </c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44" s="21" t="s">
        <v>626</v>
      </c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44" s="21" t="s">
        <v>626</v>
      </c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44" s="21" t="s">
        <v>626</v>
      </c>
    </row>
    <row r="45" spans="2:31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31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31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31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0.5</v>
      </c>
      <c r="C50" s="130"/>
      <c r="D50" s="131"/>
      <c r="E50" s="16"/>
      <c r="F50" s="129">
        <v>0.5</v>
      </c>
      <c r="G50" s="130"/>
      <c r="H50" s="131"/>
      <c r="I50" s="16"/>
      <c r="J50" s="129">
        <v>0.5</v>
      </c>
      <c r="K50" s="130"/>
      <c r="L50" s="131"/>
      <c r="M50" s="16"/>
      <c r="N50" s="129">
        <v>0.5</v>
      </c>
      <c r="O50" s="130"/>
      <c r="P50" s="131"/>
      <c r="Q50" s="16"/>
      <c r="R50" s="129">
        <v>0.5</v>
      </c>
      <c r="S50" s="130"/>
      <c r="T50" s="131"/>
      <c r="U50" s="16"/>
      <c r="V50" s="129">
        <v>13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22AWG*2P</v>
      </c>
      <c r="G52" s="11" t="str">
        <f>F52</f>
        <v>22AWG*2P</v>
      </c>
      <c r="H52" s="11" t="str">
        <f>G52</f>
        <v>22AWG*2P</v>
      </c>
      <c r="J52" s="2"/>
      <c r="K52" s="2"/>
      <c r="L52" s="2"/>
      <c r="N52" s="2" t="str">
        <f>K63</f>
        <v>22AWG*2P</v>
      </c>
      <c r="O52" s="11" t="str">
        <f>N52</f>
        <v>22AWG*2P</v>
      </c>
      <c r="P52" s="11" t="str">
        <f>O52</f>
        <v>22AWG*2P</v>
      </c>
      <c r="R52" s="2"/>
      <c r="S52" s="2"/>
      <c r="T52" s="2"/>
      <c r="V52" s="2" t="str">
        <f>S63</f>
        <v>22AWG*2P</v>
      </c>
      <c r="W52" s="11" t="str">
        <f>V52</f>
        <v>22AWG*2P</v>
      </c>
      <c r="X52" s="11" t="str">
        <f>W52</f>
        <v>22AWG*2P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31</v>
      </c>
      <c r="D55" s="128"/>
      <c r="F55" s="12" t="s">
        <v>47</v>
      </c>
      <c r="G55" s="127" t="s">
        <v>31</v>
      </c>
      <c r="H55" s="128"/>
      <c r="J55" s="12" t="s">
        <v>47</v>
      </c>
      <c r="K55" s="127" t="s">
        <v>31</v>
      </c>
      <c r="L55" s="128"/>
      <c r="N55" s="12" t="s">
        <v>47</v>
      </c>
      <c r="O55" s="127" t="s">
        <v>31</v>
      </c>
      <c r="P55" s="128"/>
      <c r="R55" s="12" t="s">
        <v>47</v>
      </c>
      <c r="S55" s="127" t="s">
        <v>31</v>
      </c>
      <c r="T55" s="128"/>
      <c r="V55" s="12" t="s">
        <v>47</v>
      </c>
      <c r="W55" s="127" t="s">
        <v>31</v>
      </c>
      <c r="X55" s="128"/>
    </row>
    <row r="56" spans="2:24" ht="17.25" thickBot="1">
      <c r="B56" s="13" t="s">
        <v>48</v>
      </c>
      <c r="C56" s="125" t="s">
        <v>31</v>
      </c>
      <c r="D56" s="126"/>
      <c r="F56" s="13" t="s">
        <v>48</v>
      </c>
      <c r="G56" s="125" t="s">
        <v>31</v>
      </c>
      <c r="H56" s="126"/>
      <c r="J56" s="13" t="s">
        <v>48</v>
      </c>
      <c r="K56" s="125" t="s">
        <v>31</v>
      </c>
      <c r="L56" s="126"/>
      <c r="N56" s="13" t="s">
        <v>48</v>
      </c>
      <c r="O56" s="125" t="s">
        <v>31</v>
      </c>
      <c r="P56" s="126"/>
      <c r="R56" s="13" t="s">
        <v>48</v>
      </c>
      <c r="S56" s="125" t="s">
        <v>31</v>
      </c>
      <c r="T56" s="126"/>
      <c r="V56" s="13" t="s">
        <v>48</v>
      </c>
      <c r="W56" s="125" t="s">
        <v>31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2279</v>
      </c>
      <c r="D58" s="124"/>
      <c r="E58" s="16"/>
      <c r="F58" s="73" t="s">
        <v>1</v>
      </c>
      <c r="G58" s="123" t="s">
        <v>2280</v>
      </c>
      <c r="H58" s="124"/>
      <c r="I58" s="16"/>
      <c r="J58" s="73" t="s">
        <v>1</v>
      </c>
      <c r="K58" s="123" t="s">
        <v>2281</v>
      </c>
      <c r="L58" s="124"/>
      <c r="M58" s="16"/>
      <c r="N58" s="73" t="s">
        <v>1</v>
      </c>
      <c r="O58" s="123" t="s">
        <v>2282</v>
      </c>
      <c r="P58" s="124"/>
      <c r="Q58" s="16"/>
      <c r="R58" s="73" t="s">
        <v>1</v>
      </c>
      <c r="S58" s="123" t="s">
        <v>2283</v>
      </c>
      <c r="T58" s="124"/>
      <c r="U58" s="16"/>
      <c r="V58" s="73" t="s">
        <v>1</v>
      </c>
      <c r="W58" s="123" t="s">
        <v>2284</v>
      </c>
      <c r="X58" s="124"/>
    </row>
    <row r="59" spans="2:24">
      <c r="B59" s="73" t="s">
        <v>2</v>
      </c>
      <c r="C59" s="123" t="s">
        <v>621</v>
      </c>
      <c r="D59" s="124"/>
      <c r="E59" s="16"/>
      <c r="F59" s="73" t="s">
        <v>2</v>
      </c>
      <c r="G59" s="123" t="s">
        <v>621</v>
      </c>
      <c r="H59" s="124"/>
      <c r="I59" s="16"/>
      <c r="J59" s="73" t="s">
        <v>2</v>
      </c>
      <c r="K59" s="123" t="s">
        <v>621</v>
      </c>
      <c r="L59" s="124"/>
      <c r="M59" s="16"/>
      <c r="N59" s="73" t="s">
        <v>2</v>
      </c>
      <c r="O59" s="123" t="s">
        <v>621</v>
      </c>
      <c r="P59" s="124"/>
      <c r="Q59" s="16"/>
      <c r="R59" s="73" t="s">
        <v>2</v>
      </c>
      <c r="S59" s="123" t="s">
        <v>621</v>
      </c>
      <c r="T59" s="124"/>
      <c r="U59" s="16"/>
      <c r="V59" s="73" t="s">
        <v>2</v>
      </c>
      <c r="W59" s="123" t="s">
        <v>621</v>
      </c>
      <c r="X59" s="124"/>
    </row>
    <row r="60" spans="2:24">
      <c r="B60" s="73" t="s">
        <v>3</v>
      </c>
      <c r="C60" s="123" t="s">
        <v>2286</v>
      </c>
      <c r="D60" s="124"/>
      <c r="E60" s="16"/>
      <c r="F60" s="73" t="s">
        <v>3</v>
      </c>
      <c r="G60" s="123" t="s">
        <v>2288</v>
      </c>
      <c r="H60" s="124"/>
      <c r="I60" s="16"/>
      <c r="J60" s="73" t="s">
        <v>3</v>
      </c>
      <c r="K60" s="123" t="s">
        <v>2290</v>
      </c>
      <c r="L60" s="124"/>
      <c r="M60" s="16"/>
      <c r="N60" s="73" t="s">
        <v>3</v>
      </c>
      <c r="O60" s="123" t="s">
        <v>2292</v>
      </c>
      <c r="P60" s="124"/>
      <c r="Q60" s="16"/>
      <c r="R60" s="73" t="s">
        <v>3</v>
      </c>
      <c r="S60" s="123" t="s">
        <v>2294</v>
      </c>
      <c r="T60" s="124"/>
      <c r="U60" s="16"/>
      <c r="V60" s="73" t="s">
        <v>3</v>
      </c>
      <c r="W60" s="123" t="s">
        <v>2296</v>
      </c>
      <c r="X60" s="124"/>
    </row>
    <row r="61" spans="2:24">
      <c r="B61" s="73" t="s">
        <v>4</v>
      </c>
      <c r="C61" s="123" t="s">
        <v>2289</v>
      </c>
      <c r="D61" s="124"/>
      <c r="E61" s="16"/>
      <c r="F61" s="73" t="s">
        <v>4</v>
      </c>
      <c r="G61" s="123" t="s">
        <v>2291</v>
      </c>
      <c r="H61" s="124"/>
      <c r="I61" s="16"/>
      <c r="J61" s="73" t="s">
        <v>4</v>
      </c>
      <c r="K61" s="123" t="s">
        <v>2293</v>
      </c>
      <c r="L61" s="124"/>
      <c r="M61" s="16"/>
      <c r="N61" s="73" t="s">
        <v>4</v>
      </c>
      <c r="O61" s="123" t="s">
        <v>2295</v>
      </c>
      <c r="P61" s="124"/>
      <c r="Q61" s="16"/>
      <c r="R61" s="73" t="s">
        <v>4</v>
      </c>
      <c r="S61" s="123" t="s">
        <v>2297</v>
      </c>
      <c r="T61" s="124"/>
      <c r="U61" s="16"/>
      <c r="V61" s="73" t="s">
        <v>4</v>
      </c>
      <c r="W61" s="123" t="s">
        <v>2299</v>
      </c>
      <c r="X61" s="124"/>
    </row>
    <row r="62" spans="2:24">
      <c r="B62" s="73" t="s">
        <v>5</v>
      </c>
      <c r="C62" s="123" t="s">
        <v>618</v>
      </c>
      <c r="D62" s="124"/>
      <c r="E62" s="16"/>
      <c r="F62" s="73" t="s">
        <v>5</v>
      </c>
      <c r="G62" s="123" t="s">
        <v>618</v>
      </c>
      <c r="H62" s="124"/>
      <c r="I62" s="16"/>
      <c r="J62" s="73" t="s">
        <v>5</v>
      </c>
      <c r="K62" s="123" t="s">
        <v>618</v>
      </c>
      <c r="L62" s="124"/>
      <c r="M62" s="16"/>
      <c r="N62" s="73" t="s">
        <v>5</v>
      </c>
      <c r="O62" s="123" t="s">
        <v>618</v>
      </c>
      <c r="P62" s="124"/>
      <c r="Q62" s="16"/>
      <c r="R62" s="73" t="s">
        <v>5</v>
      </c>
      <c r="S62" s="123" t="s">
        <v>618</v>
      </c>
      <c r="T62" s="124"/>
      <c r="U62" s="16"/>
      <c r="V62" s="73" t="s">
        <v>5</v>
      </c>
      <c r="W62" s="123" t="s">
        <v>618</v>
      </c>
      <c r="X62" s="124"/>
    </row>
    <row r="63" spans="2:24">
      <c r="B63" s="73" t="s">
        <v>6</v>
      </c>
      <c r="C63" s="123" t="s">
        <v>28</v>
      </c>
      <c r="D63" s="124"/>
      <c r="E63" s="16"/>
      <c r="F63" s="73" t="s">
        <v>6</v>
      </c>
      <c r="G63" s="123" t="s">
        <v>28</v>
      </c>
      <c r="H63" s="124"/>
      <c r="I63" s="16"/>
      <c r="J63" s="73" t="s">
        <v>6</v>
      </c>
      <c r="K63" s="123" t="s">
        <v>28</v>
      </c>
      <c r="L63" s="124"/>
      <c r="M63" s="16"/>
      <c r="N63" s="73" t="s">
        <v>6</v>
      </c>
      <c r="O63" s="123" t="s">
        <v>28</v>
      </c>
      <c r="P63" s="124"/>
      <c r="Q63" s="16"/>
      <c r="R63" s="73" t="s">
        <v>6</v>
      </c>
      <c r="S63" s="123" t="s">
        <v>28</v>
      </c>
      <c r="T63" s="124"/>
      <c r="U63" s="16"/>
      <c r="V63" s="73" t="s">
        <v>6</v>
      </c>
      <c r="W63" s="123" t="s">
        <v>28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65" s="139" t="s">
        <v>624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65" s="18"/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65" s="18"/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65" s="18"/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65" s="18"/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65" s="18"/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6" s="140"/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66" s="18"/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66" s="18"/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66" s="18"/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66" s="18"/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66" s="18"/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7" s="139" t="s">
        <v>625</v>
      </c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7" s="18"/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67" s="18"/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67" s="18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67" s="18"/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68" s="140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68" s="18"/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68" s="18"/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68" s="18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69" s="21" t="s">
        <v>626</v>
      </c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69" s="20"/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0" s="73"/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1" s="73"/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2" s="73"/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3" s="73"/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6</v>
      </c>
      <c r="C75" s="121"/>
      <c r="D75" s="122"/>
      <c r="E75" s="16"/>
      <c r="F75" s="120">
        <v>6</v>
      </c>
      <c r="G75" s="121"/>
      <c r="H75" s="122"/>
      <c r="I75" s="16"/>
      <c r="J75" s="120">
        <v>6</v>
      </c>
      <c r="K75" s="121"/>
      <c r="L75" s="122"/>
      <c r="M75" s="16"/>
      <c r="N75" s="120">
        <v>6</v>
      </c>
      <c r="O75" s="121"/>
      <c r="P75" s="122"/>
      <c r="Q75" s="16"/>
      <c r="R75" s="120">
        <v>6</v>
      </c>
      <c r="S75" s="121"/>
      <c r="T75" s="122"/>
      <c r="U75" s="16"/>
      <c r="V75" s="120">
        <v>6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22AWG*2P</v>
      </c>
      <c r="G77" s="11" t="str">
        <f>F77</f>
        <v>22AWG*2P</v>
      </c>
      <c r="H77" s="11" t="str">
        <f>G77</f>
        <v>22AWG*2P</v>
      </c>
      <c r="J77" s="2"/>
      <c r="K77" s="2"/>
      <c r="L77" s="2"/>
      <c r="N77" s="2" t="str">
        <f>K88</f>
        <v>22AWG*2P</v>
      </c>
      <c r="O77" s="11" t="str">
        <f>N77</f>
        <v>22AWG*2P</v>
      </c>
      <c r="P77" s="11" t="str">
        <f>O77</f>
        <v>22AWG*2P</v>
      </c>
      <c r="R77" s="2"/>
      <c r="S77" s="2"/>
      <c r="T77" s="2"/>
      <c r="V77" s="2" t="str">
        <f>S88</f>
        <v>22AWG*2P</v>
      </c>
      <c r="W77" s="11" t="str">
        <f>V77</f>
        <v>22AWG*2P</v>
      </c>
      <c r="X77" s="11" t="str">
        <f>W77</f>
        <v>22AWG*2P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31</v>
      </c>
      <c r="D80" s="128"/>
      <c r="F80" s="12" t="s">
        <v>47</v>
      </c>
      <c r="G80" s="127" t="s">
        <v>31</v>
      </c>
      <c r="H80" s="128"/>
      <c r="J80" s="12" t="s">
        <v>47</v>
      </c>
      <c r="K80" s="127" t="s">
        <v>31</v>
      </c>
      <c r="L80" s="128"/>
      <c r="N80" s="12" t="s">
        <v>47</v>
      </c>
      <c r="O80" s="127" t="s">
        <v>31</v>
      </c>
      <c r="P80" s="128"/>
      <c r="R80" s="12" t="s">
        <v>47</v>
      </c>
      <c r="S80" s="127" t="s">
        <v>31</v>
      </c>
      <c r="T80" s="128"/>
      <c r="V80" s="12" t="s">
        <v>47</v>
      </c>
      <c r="W80" s="127" t="s">
        <v>31</v>
      </c>
      <c r="X80" s="128"/>
    </row>
    <row r="81" spans="2:24" ht="17.25" thickBot="1">
      <c r="B81" s="13" t="s">
        <v>48</v>
      </c>
      <c r="C81" s="125" t="s">
        <v>31</v>
      </c>
      <c r="D81" s="126"/>
      <c r="F81" s="13" t="s">
        <v>48</v>
      </c>
      <c r="G81" s="125" t="s">
        <v>31</v>
      </c>
      <c r="H81" s="126"/>
      <c r="J81" s="13" t="s">
        <v>48</v>
      </c>
      <c r="K81" s="125" t="s">
        <v>31</v>
      </c>
      <c r="L81" s="126"/>
      <c r="N81" s="13" t="s">
        <v>48</v>
      </c>
      <c r="O81" s="125" t="s">
        <v>31</v>
      </c>
      <c r="P81" s="126"/>
      <c r="R81" s="13" t="s">
        <v>48</v>
      </c>
      <c r="S81" s="125" t="s">
        <v>31</v>
      </c>
      <c r="T81" s="126"/>
      <c r="V81" s="13" t="s">
        <v>48</v>
      </c>
      <c r="W81" s="125" t="s">
        <v>31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2302</v>
      </c>
      <c r="D83" s="124"/>
      <c r="E83" s="16"/>
      <c r="F83" s="73" t="s">
        <v>1</v>
      </c>
      <c r="G83" s="123" t="s">
        <v>2303</v>
      </c>
      <c r="H83" s="124"/>
      <c r="I83" s="16"/>
      <c r="J83" s="73" t="s">
        <v>1</v>
      </c>
      <c r="K83" s="123" t="s">
        <v>2304</v>
      </c>
      <c r="L83" s="124"/>
      <c r="M83" s="16"/>
      <c r="N83" s="73" t="s">
        <v>1</v>
      </c>
      <c r="O83" s="123" t="s">
        <v>2305</v>
      </c>
      <c r="P83" s="124"/>
      <c r="Q83" s="16"/>
      <c r="R83" s="73" t="s">
        <v>1</v>
      </c>
      <c r="S83" s="123" t="s">
        <v>2306</v>
      </c>
      <c r="T83" s="124"/>
      <c r="U83" s="16"/>
      <c r="V83" s="73" t="s">
        <v>1</v>
      </c>
      <c r="W83" s="123" t="s">
        <v>2307</v>
      </c>
      <c r="X83" s="124"/>
    </row>
    <row r="84" spans="2:24">
      <c r="B84" s="73" t="s">
        <v>2</v>
      </c>
      <c r="C84" s="123" t="s">
        <v>621</v>
      </c>
      <c r="D84" s="124"/>
      <c r="E84" s="16"/>
      <c r="F84" s="73" t="s">
        <v>2</v>
      </c>
      <c r="G84" s="123" t="s">
        <v>621</v>
      </c>
      <c r="H84" s="124"/>
      <c r="I84" s="16"/>
      <c r="J84" s="73" t="s">
        <v>2</v>
      </c>
      <c r="K84" s="123" t="s">
        <v>621</v>
      </c>
      <c r="L84" s="124"/>
      <c r="M84" s="16"/>
      <c r="N84" s="73" t="s">
        <v>2</v>
      </c>
      <c r="O84" s="123" t="s">
        <v>621</v>
      </c>
      <c r="P84" s="124"/>
      <c r="Q84" s="16"/>
      <c r="R84" s="73" t="s">
        <v>2</v>
      </c>
      <c r="S84" s="123" t="s">
        <v>621</v>
      </c>
      <c r="T84" s="124"/>
      <c r="U84" s="16"/>
      <c r="V84" s="73" t="s">
        <v>2</v>
      </c>
      <c r="W84" s="123" t="s">
        <v>621</v>
      </c>
      <c r="X84" s="124"/>
    </row>
    <row r="85" spans="2:24">
      <c r="B85" s="73" t="s">
        <v>3</v>
      </c>
      <c r="C85" s="123" t="s">
        <v>2298</v>
      </c>
      <c r="D85" s="124"/>
      <c r="E85" s="16"/>
      <c r="F85" s="73" t="s">
        <v>3</v>
      </c>
      <c r="G85" s="123" t="s">
        <v>2300</v>
      </c>
      <c r="H85" s="124"/>
      <c r="I85" s="16"/>
      <c r="J85" s="73" t="s">
        <v>3</v>
      </c>
      <c r="K85" s="123" t="s">
        <v>2308</v>
      </c>
      <c r="L85" s="124"/>
      <c r="M85" s="16"/>
      <c r="N85" s="73" t="s">
        <v>3</v>
      </c>
      <c r="O85" s="123" t="s">
        <v>2310</v>
      </c>
      <c r="P85" s="124"/>
      <c r="Q85" s="16"/>
      <c r="R85" s="73" t="s">
        <v>3</v>
      </c>
      <c r="S85" s="123" t="s">
        <v>2312</v>
      </c>
      <c r="T85" s="124"/>
      <c r="U85" s="16"/>
      <c r="V85" s="73" t="s">
        <v>3</v>
      </c>
      <c r="W85" s="123" t="s">
        <v>2313</v>
      </c>
      <c r="X85" s="124"/>
    </row>
    <row r="86" spans="2:24">
      <c r="B86" s="73" t="s">
        <v>4</v>
      </c>
      <c r="C86" s="123" t="s">
        <v>2301</v>
      </c>
      <c r="D86" s="124"/>
      <c r="E86" s="16"/>
      <c r="F86" s="73" t="s">
        <v>4</v>
      </c>
      <c r="G86" s="123" t="s">
        <v>2308</v>
      </c>
      <c r="H86" s="124"/>
      <c r="I86" s="16"/>
      <c r="J86" s="73" t="s">
        <v>4</v>
      </c>
      <c r="K86" s="123" t="s">
        <v>2309</v>
      </c>
      <c r="L86" s="124"/>
      <c r="M86" s="16"/>
      <c r="N86" s="73" t="s">
        <v>4</v>
      </c>
      <c r="O86" s="123" t="s">
        <v>2311</v>
      </c>
      <c r="P86" s="124"/>
      <c r="Q86" s="16"/>
      <c r="R86" s="73" t="s">
        <v>4</v>
      </c>
      <c r="S86" s="123" t="s">
        <v>2313</v>
      </c>
      <c r="T86" s="124"/>
      <c r="U86" s="16"/>
      <c r="V86" s="73" t="s">
        <v>4</v>
      </c>
      <c r="W86" s="123" t="s">
        <v>2361</v>
      </c>
      <c r="X86" s="124"/>
    </row>
    <row r="87" spans="2:24">
      <c r="B87" s="73" t="s">
        <v>5</v>
      </c>
      <c r="C87" s="123" t="s">
        <v>618</v>
      </c>
      <c r="D87" s="124"/>
      <c r="E87" s="16"/>
      <c r="F87" s="73" t="s">
        <v>5</v>
      </c>
      <c r="G87" s="123" t="s">
        <v>618</v>
      </c>
      <c r="H87" s="124"/>
      <c r="I87" s="16"/>
      <c r="J87" s="73" t="s">
        <v>5</v>
      </c>
      <c r="K87" s="123" t="s">
        <v>618</v>
      </c>
      <c r="L87" s="124"/>
      <c r="M87" s="16"/>
      <c r="N87" s="73" t="s">
        <v>5</v>
      </c>
      <c r="O87" s="123" t="s">
        <v>618</v>
      </c>
      <c r="P87" s="124"/>
      <c r="Q87" s="16"/>
      <c r="R87" s="73" t="s">
        <v>5</v>
      </c>
      <c r="S87" s="123" t="s">
        <v>618</v>
      </c>
      <c r="T87" s="124"/>
      <c r="U87" s="16"/>
      <c r="V87" s="73" t="s">
        <v>5</v>
      </c>
      <c r="W87" s="123" t="s">
        <v>618</v>
      </c>
      <c r="X87" s="124"/>
    </row>
    <row r="88" spans="2:24">
      <c r="B88" s="73" t="s">
        <v>6</v>
      </c>
      <c r="C88" s="123" t="s">
        <v>28</v>
      </c>
      <c r="D88" s="124"/>
      <c r="E88" s="16"/>
      <c r="F88" s="73" t="s">
        <v>6</v>
      </c>
      <c r="G88" s="123" t="s">
        <v>28</v>
      </c>
      <c r="H88" s="124"/>
      <c r="I88" s="16"/>
      <c r="J88" s="73" t="s">
        <v>6</v>
      </c>
      <c r="K88" s="123" t="s">
        <v>28</v>
      </c>
      <c r="L88" s="124"/>
      <c r="M88" s="16"/>
      <c r="N88" s="73" t="s">
        <v>6</v>
      </c>
      <c r="O88" s="123" t="s">
        <v>28</v>
      </c>
      <c r="P88" s="124"/>
      <c r="Q88" s="16"/>
      <c r="R88" s="73" t="s">
        <v>6</v>
      </c>
      <c r="S88" s="123" t="s">
        <v>28</v>
      </c>
      <c r="T88" s="124"/>
      <c r="U88" s="16"/>
      <c r="V88" s="73" t="s">
        <v>6</v>
      </c>
      <c r="W88" s="123" t="s">
        <v>28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90" s="139" t="s">
        <v>624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90" s="139" t="s">
        <v>624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90" s="139" t="s">
        <v>624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90" s="139" t="s">
        <v>624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90" s="139" t="s">
        <v>624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90" s="139" t="s">
        <v>624</v>
      </c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1" s="140"/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91" s="140"/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91" s="140"/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91" s="140"/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1" s="140"/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91" s="140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2" s="139" t="s">
        <v>625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92" s="139" t="s">
        <v>625</v>
      </c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92" s="139" t="s">
        <v>625</v>
      </c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92" s="139" t="s">
        <v>625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92" s="139" t="s">
        <v>625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92" s="139" t="s">
        <v>625</v>
      </c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3" s="140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93" s="140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93" s="140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93" s="140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93" s="140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93" s="140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94" s="21" t="s">
        <v>626</v>
      </c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94" s="21" t="s">
        <v>626</v>
      </c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94" s="21" t="s">
        <v>626</v>
      </c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94" s="21" t="s">
        <v>626</v>
      </c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94" s="21" t="s">
        <v>626</v>
      </c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94" s="21" t="s">
        <v>626</v>
      </c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6</v>
      </c>
      <c r="C100" s="121"/>
      <c r="D100" s="122"/>
      <c r="E100" s="16"/>
      <c r="F100" s="120">
        <v>6</v>
      </c>
      <c r="G100" s="121"/>
      <c r="H100" s="122"/>
      <c r="I100" s="16"/>
      <c r="J100" s="120">
        <v>7</v>
      </c>
      <c r="K100" s="121"/>
      <c r="L100" s="122"/>
      <c r="M100" s="16"/>
      <c r="N100" s="120">
        <v>6</v>
      </c>
      <c r="O100" s="121"/>
      <c r="P100" s="122"/>
      <c r="Q100" s="16"/>
      <c r="R100" s="120">
        <v>6</v>
      </c>
      <c r="S100" s="121"/>
      <c r="T100" s="122"/>
      <c r="U100" s="16"/>
      <c r="V100" s="120">
        <v>6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22AWG*2P</v>
      </c>
      <c r="G102" s="11" t="str">
        <f>F102</f>
        <v>22AWG*2P</v>
      </c>
      <c r="H102" s="11" t="str">
        <f>G102</f>
        <v>22AWG*2P</v>
      </c>
      <c r="J102" s="2"/>
      <c r="K102" s="2"/>
      <c r="L102" s="2"/>
      <c r="N102" s="2" t="str">
        <f>K113</f>
        <v>　</v>
      </c>
      <c r="O102" s="11" t="str">
        <f>N102</f>
        <v>　</v>
      </c>
      <c r="P102" s="11" t="str">
        <f>O102</f>
        <v>　</v>
      </c>
      <c r="R102" s="2"/>
      <c r="S102" s="2"/>
      <c r="T102" s="2"/>
      <c r="V102" s="2" t="str">
        <f>S113</f>
        <v>　</v>
      </c>
      <c r="W102" s="11" t="str">
        <f>V102</f>
        <v>　</v>
      </c>
      <c r="X102" s="11" t="str">
        <f>W102</f>
        <v>　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31</v>
      </c>
      <c r="D105" s="128"/>
      <c r="F105" s="12" t="s">
        <v>47</v>
      </c>
      <c r="G105" s="127"/>
      <c r="H105" s="128"/>
      <c r="J105" s="12" t="s">
        <v>47</v>
      </c>
      <c r="K105" s="127"/>
      <c r="L105" s="128"/>
      <c r="N105" s="12" t="s">
        <v>47</v>
      </c>
      <c r="O105" s="127"/>
      <c r="P105" s="128"/>
      <c r="R105" s="12" t="s">
        <v>47</v>
      </c>
      <c r="S105" s="127"/>
      <c r="T105" s="128"/>
      <c r="V105" s="12" t="s">
        <v>47</v>
      </c>
      <c r="W105" s="127"/>
      <c r="X105" s="128"/>
    </row>
    <row r="106" spans="2:24" ht="17.25" thickBot="1">
      <c r="B106" s="13" t="s">
        <v>48</v>
      </c>
      <c r="C106" s="125" t="s">
        <v>31</v>
      </c>
      <c r="D106" s="126"/>
      <c r="F106" s="13" t="s">
        <v>48</v>
      </c>
      <c r="G106" s="125"/>
      <c r="H106" s="126"/>
      <c r="J106" s="13" t="s">
        <v>48</v>
      </c>
      <c r="K106" s="125"/>
      <c r="L106" s="126"/>
      <c r="N106" s="13" t="s">
        <v>48</v>
      </c>
      <c r="O106" s="125"/>
      <c r="P106" s="126"/>
      <c r="R106" s="13" t="s">
        <v>48</v>
      </c>
      <c r="S106" s="125"/>
      <c r="T106" s="126"/>
      <c r="V106" s="13" t="s">
        <v>48</v>
      </c>
      <c r="W106" s="125"/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2314</v>
      </c>
      <c r="D108" s="124"/>
      <c r="E108" s="16"/>
      <c r="F108" s="73" t="s">
        <v>1</v>
      </c>
      <c r="G108" s="123"/>
      <c r="H108" s="124"/>
      <c r="I108" s="16"/>
      <c r="J108" s="73" t="s">
        <v>1</v>
      </c>
      <c r="K108" s="123"/>
      <c r="L108" s="124"/>
      <c r="M108" s="16"/>
      <c r="N108" s="73" t="s">
        <v>1</v>
      </c>
      <c r="O108" s="123"/>
      <c r="P108" s="124"/>
      <c r="Q108" s="16"/>
      <c r="R108" s="73" t="s">
        <v>1</v>
      </c>
      <c r="S108" s="123"/>
      <c r="T108" s="124"/>
      <c r="U108" s="16"/>
      <c r="V108" s="73" t="s">
        <v>1</v>
      </c>
      <c r="W108" s="123"/>
      <c r="X108" s="124"/>
    </row>
    <row r="109" spans="2:24">
      <c r="B109" s="73" t="s">
        <v>2</v>
      </c>
      <c r="C109" s="123" t="s">
        <v>621</v>
      </c>
      <c r="D109" s="124"/>
      <c r="E109" s="16"/>
      <c r="F109" s="73" t="s">
        <v>2</v>
      </c>
      <c r="G109" s="123"/>
      <c r="H109" s="124"/>
      <c r="I109" s="16"/>
      <c r="J109" s="73" t="s">
        <v>2</v>
      </c>
      <c r="K109" s="123"/>
      <c r="L109" s="124"/>
      <c r="M109" s="16"/>
      <c r="N109" s="73" t="s">
        <v>2</v>
      </c>
      <c r="O109" s="123"/>
      <c r="P109" s="124"/>
      <c r="Q109" s="16"/>
      <c r="R109" s="73" t="s">
        <v>2</v>
      </c>
      <c r="S109" s="123"/>
      <c r="T109" s="124"/>
      <c r="U109" s="16"/>
      <c r="V109" s="73" t="s">
        <v>2</v>
      </c>
      <c r="W109" s="123"/>
      <c r="X109" s="124"/>
    </row>
    <row r="110" spans="2:24">
      <c r="B110" s="73" t="s">
        <v>3</v>
      </c>
      <c r="C110" s="123" t="s">
        <v>2361</v>
      </c>
      <c r="D110" s="124"/>
      <c r="E110" s="16"/>
      <c r="F110" s="73" t="s">
        <v>3</v>
      </c>
      <c r="G110" s="123"/>
      <c r="H110" s="124"/>
      <c r="I110" s="16"/>
      <c r="J110" s="73" t="s">
        <v>3</v>
      </c>
      <c r="K110" s="123"/>
      <c r="L110" s="124"/>
      <c r="M110" s="16"/>
      <c r="N110" s="73" t="s">
        <v>3</v>
      </c>
      <c r="O110" s="123"/>
      <c r="P110" s="124"/>
      <c r="Q110" s="16"/>
      <c r="R110" s="73" t="s">
        <v>3</v>
      </c>
      <c r="S110" s="123"/>
      <c r="T110" s="124"/>
      <c r="U110" s="16"/>
      <c r="V110" s="73" t="s">
        <v>3</v>
      </c>
      <c r="W110" s="123"/>
      <c r="X110" s="124"/>
    </row>
    <row r="111" spans="2:24">
      <c r="B111" s="73" t="s">
        <v>4</v>
      </c>
      <c r="C111" s="123" t="s">
        <v>2315</v>
      </c>
      <c r="D111" s="124"/>
      <c r="E111" s="16"/>
      <c r="F111" s="73" t="s">
        <v>4</v>
      </c>
      <c r="G111" s="123"/>
      <c r="H111" s="124"/>
      <c r="I111" s="16"/>
      <c r="J111" s="73" t="s">
        <v>4</v>
      </c>
      <c r="K111" s="123"/>
      <c r="L111" s="124"/>
      <c r="M111" s="16"/>
      <c r="N111" s="73" t="s">
        <v>4</v>
      </c>
      <c r="O111" s="123"/>
      <c r="P111" s="124"/>
      <c r="Q111" s="16"/>
      <c r="R111" s="73" t="s">
        <v>4</v>
      </c>
      <c r="S111" s="123"/>
      <c r="T111" s="124"/>
      <c r="U111" s="16"/>
      <c r="V111" s="73" t="s">
        <v>4</v>
      </c>
      <c r="W111" s="123"/>
      <c r="X111" s="124"/>
    </row>
    <row r="112" spans="2:24">
      <c r="B112" s="73" t="s">
        <v>5</v>
      </c>
      <c r="C112" s="123" t="s">
        <v>618</v>
      </c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28</v>
      </c>
      <c r="D113" s="124"/>
      <c r="E113" s="16"/>
      <c r="F113" s="73" t="s">
        <v>6</v>
      </c>
      <c r="G113" s="123" t="s">
        <v>93</v>
      </c>
      <c r="H113" s="124"/>
      <c r="I113" s="16"/>
      <c r="J113" s="73" t="s">
        <v>6</v>
      </c>
      <c r="K113" s="123" t="s">
        <v>93</v>
      </c>
      <c r="L113" s="124"/>
      <c r="M113" s="16"/>
      <c r="N113" s="73" t="s">
        <v>6</v>
      </c>
      <c r="O113" s="123" t="s">
        <v>93</v>
      </c>
      <c r="P113" s="124"/>
      <c r="Q113" s="16"/>
      <c r="R113" s="73" t="s">
        <v>6</v>
      </c>
      <c r="S113" s="123" t="s">
        <v>93</v>
      </c>
      <c r="T113" s="124"/>
      <c r="U113" s="16"/>
      <c r="V113" s="73" t="s">
        <v>6</v>
      </c>
      <c r="W113" s="123" t="s">
        <v>93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15" s="139" t="s">
        <v>624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5" s="18"/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5" s="18"/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5" s="18"/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5" s="18"/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5" s="18"/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16" s="140"/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6" s="18"/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6" s="18"/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6" s="18"/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6" s="18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6" s="18"/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17" s="139" t="s">
        <v>625</v>
      </c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7" s="18"/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7" s="18"/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7" s="18"/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18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18" s="140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8" s="18"/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19" s="21" t="s">
        <v>626</v>
      </c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/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6</v>
      </c>
      <c r="C125" s="121"/>
      <c r="D125" s="122"/>
      <c r="E125" s="16"/>
      <c r="F125" s="120" t="s">
        <v>225</v>
      </c>
      <c r="G125" s="121"/>
      <c r="H125" s="122"/>
      <c r="I125" s="16"/>
      <c r="J125" s="120" t="s">
        <v>225</v>
      </c>
      <c r="K125" s="121"/>
      <c r="L125" s="122"/>
      <c r="M125" s="16"/>
      <c r="N125" s="120" t="s">
        <v>225</v>
      </c>
      <c r="O125" s="121"/>
      <c r="P125" s="122"/>
      <c r="Q125" s="16"/>
      <c r="R125" s="120" t="s">
        <v>225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　</v>
      </c>
      <c r="G127" s="11" t="str">
        <f>F127</f>
        <v>　</v>
      </c>
      <c r="H127" s="11" t="str">
        <f>G127</f>
        <v>　</v>
      </c>
      <c r="J127" s="2"/>
      <c r="K127" s="2"/>
      <c r="L127" s="2"/>
      <c r="N127" s="2" t="str">
        <f>K138</f>
        <v>　</v>
      </c>
      <c r="O127" s="11" t="str">
        <f>N127</f>
        <v>　</v>
      </c>
      <c r="P127" s="11" t="str">
        <f>O127</f>
        <v>　</v>
      </c>
      <c r="R127" s="2"/>
      <c r="S127" s="2"/>
      <c r="T127" s="2"/>
      <c r="V127" s="2" t="str">
        <f>S138</f>
        <v>　</v>
      </c>
      <c r="W127" s="11" t="str">
        <f>V127</f>
        <v>　</v>
      </c>
      <c r="X127" s="11" t="str">
        <f>W127</f>
        <v>　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/>
      <c r="D130" s="128"/>
      <c r="F130" s="12" t="s">
        <v>47</v>
      </c>
      <c r="G130" s="127"/>
      <c r="H130" s="128"/>
      <c r="J130" s="12" t="s">
        <v>47</v>
      </c>
      <c r="K130" s="127"/>
      <c r="L130" s="128"/>
      <c r="N130" s="12" t="s">
        <v>47</v>
      </c>
      <c r="O130" s="127"/>
      <c r="P130" s="128"/>
      <c r="R130" s="12" t="s">
        <v>47</v>
      </c>
      <c r="S130" s="127"/>
      <c r="T130" s="128"/>
      <c r="V130" s="12" t="s">
        <v>47</v>
      </c>
      <c r="W130" s="127"/>
      <c r="X130" s="128"/>
    </row>
    <row r="131" spans="2:24" ht="17.25" thickBot="1">
      <c r="B131" s="13" t="s">
        <v>48</v>
      </c>
      <c r="C131" s="125"/>
      <c r="D131" s="126"/>
      <c r="F131" s="13" t="s">
        <v>48</v>
      </c>
      <c r="G131" s="125"/>
      <c r="H131" s="126"/>
      <c r="J131" s="13" t="s">
        <v>48</v>
      </c>
      <c r="K131" s="125"/>
      <c r="L131" s="126"/>
      <c r="N131" s="13" t="s">
        <v>48</v>
      </c>
      <c r="O131" s="125"/>
      <c r="P131" s="126"/>
      <c r="R131" s="13" t="s">
        <v>48</v>
      </c>
      <c r="S131" s="125"/>
      <c r="T131" s="126"/>
      <c r="V131" s="13" t="s">
        <v>48</v>
      </c>
      <c r="W131" s="125"/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/>
      <c r="D133" s="124"/>
      <c r="E133" s="16"/>
      <c r="F133" s="73" t="s">
        <v>1</v>
      </c>
      <c r="G133" s="123"/>
      <c r="H133" s="124"/>
      <c r="I133" s="16"/>
      <c r="J133" s="73" t="s">
        <v>1</v>
      </c>
      <c r="K133" s="123"/>
      <c r="L133" s="124"/>
      <c r="M133" s="16"/>
      <c r="N133" s="73" t="s">
        <v>1</v>
      </c>
      <c r="O133" s="123"/>
      <c r="P133" s="124"/>
      <c r="Q133" s="16"/>
      <c r="R133" s="73" t="s">
        <v>1</v>
      </c>
      <c r="S133" s="123"/>
      <c r="T133" s="124"/>
      <c r="U133" s="16"/>
      <c r="V133" s="73" t="s">
        <v>1</v>
      </c>
      <c r="W133" s="123"/>
      <c r="X133" s="124"/>
    </row>
    <row r="134" spans="2:24">
      <c r="B134" s="73" t="s">
        <v>2</v>
      </c>
      <c r="C134" s="123"/>
      <c r="D134" s="124"/>
      <c r="E134" s="16"/>
      <c r="F134" s="73" t="s">
        <v>2</v>
      </c>
      <c r="G134" s="123"/>
      <c r="H134" s="124"/>
      <c r="I134" s="16"/>
      <c r="J134" s="73" t="s">
        <v>2</v>
      </c>
      <c r="K134" s="123"/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/>
      <c r="T134" s="124"/>
      <c r="U134" s="16"/>
      <c r="V134" s="73" t="s">
        <v>2</v>
      </c>
      <c r="W134" s="123"/>
      <c r="X134" s="124"/>
    </row>
    <row r="135" spans="2:24">
      <c r="B135" s="73" t="s">
        <v>3</v>
      </c>
      <c r="C135" s="123"/>
      <c r="D135" s="124"/>
      <c r="E135" s="16"/>
      <c r="F135" s="73" t="s">
        <v>3</v>
      </c>
      <c r="G135" s="123"/>
      <c r="H135" s="124"/>
      <c r="I135" s="16"/>
      <c r="J135" s="73" t="s">
        <v>3</v>
      </c>
      <c r="K135" s="123"/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/>
      <c r="T135" s="124"/>
      <c r="U135" s="16"/>
      <c r="V135" s="73" t="s">
        <v>3</v>
      </c>
      <c r="W135" s="123"/>
      <c r="X135" s="124"/>
    </row>
    <row r="136" spans="2:24">
      <c r="B136" s="73" t="s">
        <v>4</v>
      </c>
      <c r="C136" s="123"/>
      <c r="D136" s="124"/>
      <c r="E136" s="16"/>
      <c r="F136" s="73" t="s">
        <v>4</v>
      </c>
      <c r="G136" s="123"/>
      <c r="H136" s="124"/>
      <c r="I136" s="16"/>
      <c r="J136" s="73" t="s">
        <v>4</v>
      </c>
      <c r="K136" s="123"/>
      <c r="L136" s="124"/>
      <c r="M136" s="16"/>
      <c r="N136" s="73" t="s">
        <v>4</v>
      </c>
      <c r="O136" s="123"/>
      <c r="P136" s="124"/>
      <c r="Q136" s="16"/>
      <c r="R136" s="73" t="s">
        <v>4</v>
      </c>
      <c r="S136" s="123"/>
      <c r="T136" s="124"/>
      <c r="U136" s="16"/>
      <c r="V136" s="73" t="s">
        <v>4</v>
      </c>
      <c r="W136" s="123"/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93</v>
      </c>
      <c r="D138" s="124"/>
      <c r="E138" s="16"/>
      <c r="F138" s="73" t="s">
        <v>6</v>
      </c>
      <c r="G138" s="123" t="s">
        <v>93</v>
      </c>
      <c r="H138" s="124"/>
      <c r="I138" s="16"/>
      <c r="J138" s="73" t="s">
        <v>6</v>
      </c>
      <c r="K138" s="123" t="s">
        <v>93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93</v>
      </c>
      <c r="T138" s="124"/>
      <c r="U138" s="16"/>
      <c r="V138" s="73" t="s">
        <v>6</v>
      </c>
      <c r="W138" s="123" t="s">
        <v>93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0" s="18"/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0" s="18"/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0" s="18"/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1" s="18"/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1" s="18"/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1" s="18"/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2" s="18"/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2" s="18"/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 t="s">
        <v>225</v>
      </c>
      <c r="C150" s="121"/>
      <c r="D150" s="122"/>
      <c r="E150" s="16"/>
      <c r="F150" s="120" t="s">
        <v>225</v>
      </c>
      <c r="G150" s="121"/>
      <c r="H150" s="122"/>
      <c r="I150" s="16"/>
      <c r="J150" s="120" t="s">
        <v>225</v>
      </c>
      <c r="K150" s="121"/>
      <c r="L150" s="122"/>
      <c r="M150" s="16"/>
      <c r="N150" s="120" t="s">
        <v>225</v>
      </c>
      <c r="O150" s="121"/>
      <c r="P150" s="122"/>
      <c r="Q150" s="16"/>
      <c r="R150" s="120" t="s">
        <v>225</v>
      </c>
      <c r="S150" s="121"/>
      <c r="T150" s="122"/>
      <c r="U150" s="16"/>
      <c r="V150" s="120" t="s">
        <v>225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　</v>
      </c>
      <c r="G152" s="11" t="str">
        <f>F152</f>
        <v>　</v>
      </c>
      <c r="H152" s="11" t="str">
        <f>G152</f>
        <v>　</v>
      </c>
      <c r="N152" s="11" t="str">
        <f>K163</f>
        <v>　</v>
      </c>
      <c r="O152" s="11" t="str">
        <f>N152</f>
        <v>　</v>
      </c>
      <c r="P152" s="11" t="str">
        <f>O152</f>
        <v>　</v>
      </c>
      <c r="V152" s="11" t="str">
        <f>S163</f>
        <v>　</v>
      </c>
      <c r="W152" s="11" t="str">
        <f>V152</f>
        <v>　</v>
      </c>
      <c r="X152" s="11" t="str">
        <f>W152</f>
        <v>　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/>
      <c r="D155" s="128"/>
      <c r="F155" s="12" t="s">
        <v>47</v>
      </c>
      <c r="G155" s="127"/>
      <c r="H155" s="128"/>
      <c r="J155" s="12" t="s">
        <v>47</v>
      </c>
      <c r="K155" s="127"/>
      <c r="L155" s="128"/>
      <c r="N155" s="12" t="s">
        <v>47</v>
      </c>
      <c r="O155" s="127"/>
      <c r="P155" s="128"/>
      <c r="R155" s="12" t="s">
        <v>47</v>
      </c>
      <c r="S155" s="127"/>
      <c r="T155" s="128"/>
      <c r="V155" s="12" t="s">
        <v>47</v>
      </c>
      <c r="W155" s="127"/>
      <c r="X155" s="128"/>
    </row>
    <row r="156" spans="2:24" ht="17.25" thickBot="1">
      <c r="B156" s="13" t="s">
        <v>48</v>
      </c>
      <c r="C156" s="125"/>
      <c r="D156" s="126"/>
      <c r="F156" s="13" t="s">
        <v>48</v>
      </c>
      <c r="G156" s="125"/>
      <c r="H156" s="126"/>
      <c r="J156" s="13" t="s">
        <v>48</v>
      </c>
      <c r="K156" s="125"/>
      <c r="L156" s="126"/>
      <c r="N156" s="13" t="s">
        <v>48</v>
      </c>
      <c r="O156" s="125"/>
      <c r="P156" s="126"/>
      <c r="R156" s="13" t="s">
        <v>48</v>
      </c>
      <c r="S156" s="125"/>
      <c r="T156" s="126"/>
      <c r="V156" s="13" t="s">
        <v>48</v>
      </c>
      <c r="W156" s="125"/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/>
      <c r="D158" s="124"/>
      <c r="E158" s="16"/>
      <c r="F158" s="73" t="s">
        <v>1</v>
      </c>
      <c r="G158" s="123"/>
      <c r="H158" s="124"/>
      <c r="I158" s="16"/>
      <c r="J158" s="73" t="s">
        <v>1</v>
      </c>
      <c r="K158" s="123"/>
      <c r="L158" s="124"/>
      <c r="M158" s="16"/>
      <c r="N158" s="73" t="s">
        <v>1</v>
      </c>
      <c r="O158" s="123"/>
      <c r="P158" s="124"/>
      <c r="Q158" s="16"/>
      <c r="R158" s="73" t="s">
        <v>1</v>
      </c>
      <c r="S158" s="123"/>
      <c r="T158" s="124"/>
      <c r="U158" s="16"/>
      <c r="V158" s="73" t="s">
        <v>1</v>
      </c>
      <c r="W158" s="123"/>
      <c r="X158" s="124"/>
    </row>
    <row r="159" spans="2:24">
      <c r="B159" s="73" t="s">
        <v>2</v>
      </c>
      <c r="C159" s="123"/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/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/>
      <c r="T159" s="124"/>
      <c r="U159" s="16"/>
      <c r="V159" s="73" t="s">
        <v>2</v>
      </c>
      <c r="W159" s="123"/>
      <c r="X159" s="124"/>
    </row>
    <row r="160" spans="2:24">
      <c r="B160" s="73" t="s">
        <v>3</v>
      </c>
      <c r="C160" s="123"/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/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/>
      <c r="T160" s="124"/>
      <c r="U160" s="16"/>
      <c r="V160" s="73" t="s">
        <v>3</v>
      </c>
      <c r="W160" s="123"/>
      <c r="X160" s="124"/>
    </row>
    <row r="161" spans="2:24">
      <c r="B161" s="73" t="s">
        <v>4</v>
      </c>
      <c r="C161" s="123"/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/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/>
      <c r="T161" s="124"/>
      <c r="U161" s="16"/>
      <c r="V161" s="73" t="s">
        <v>4</v>
      </c>
      <c r="W161" s="123"/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93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93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93</v>
      </c>
      <c r="T163" s="124"/>
      <c r="V163" s="74" t="s">
        <v>6</v>
      </c>
      <c r="W163" s="123" t="s">
        <v>93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5" s="18"/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5" s="18"/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5" s="18"/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5" s="18"/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5" s="18"/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6" s="19"/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6" s="19"/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6" s="19"/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6" s="19"/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7" s="18"/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7" s="18"/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7" s="18"/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7" s="18"/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8" s="19"/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 t="s">
        <v>225</v>
      </c>
      <c r="C175" s="121"/>
      <c r="D175" s="122"/>
      <c r="E175" s="16"/>
      <c r="F175" s="120" t="s">
        <v>225</v>
      </c>
      <c r="G175" s="121"/>
      <c r="H175" s="122"/>
      <c r="I175" s="16"/>
      <c r="J175" s="120" t="s">
        <v>225</v>
      </c>
      <c r="K175" s="121"/>
      <c r="L175" s="122"/>
      <c r="M175" s="16"/>
      <c r="N175" s="120" t="s">
        <v>225</v>
      </c>
      <c r="O175" s="121"/>
      <c r="P175" s="122"/>
      <c r="Q175" s="16"/>
      <c r="R175" s="120" t="s">
        <v>225</v>
      </c>
      <c r="S175" s="121"/>
      <c r="T175" s="122"/>
      <c r="U175" s="16"/>
      <c r="V175" s="120" t="s">
        <v>225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　</v>
      </c>
      <c r="G177" s="11" t="str">
        <f>F177</f>
        <v>　</v>
      </c>
      <c r="H177" s="11" t="str">
        <f>G177</f>
        <v>　</v>
      </c>
      <c r="J177" s="2"/>
      <c r="K177" s="2"/>
      <c r="L177" s="2"/>
      <c r="N177" s="2" t="str">
        <f>K188</f>
        <v>　</v>
      </c>
      <c r="O177" s="11" t="str">
        <f>N177</f>
        <v>　</v>
      </c>
      <c r="P177" s="11" t="str">
        <f>O177</f>
        <v>　</v>
      </c>
      <c r="R177" s="2"/>
      <c r="S177" s="2"/>
      <c r="T177" s="2"/>
      <c r="V177" s="2" t="str">
        <f>S188</f>
        <v>　</v>
      </c>
      <c r="W177" s="11" t="str">
        <f>V177</f>
        <v>　</v>
      </c>
      <c r="X177" s="11" t="str">
        <f>W177</f>
        <v>　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/>
      <c r="D180" s="128"/>
      <c r="F180" s="12" t="s">
        <v>47</v>
      </c>
      <c r="G180" s="127"/>
      <c r="H180" s="128"/>
      <c r="J180" s="12" t="s">
        <v>47</v>
      </c>
      <c r="K180" s="127"/>
      <c r="L180" s="128"/>
      <c r="N180" s="12" t="s">
        <v>47</v>
      </c>
      <c r="O180" s="127"/>
      <c r="P180" s="128"/>
      <c r="R180" s="12" t="s">
        <v>47</v>
      </c>
      <c r="S180" s="127"/>
      <c r="T180" s="128"/>
      <c r="V180" s="12" t="s">
        <v>47</v>
      </c>
      <c r="W180" s="127"/>
      <c r="X180" s="128"/>
    </row>
    <row r="181" spans="2:24" ht="17.25" thickBot="1">
      <c r="B181" s="13" t="s">
        <v>48</v>
      </c>
      <c r="C181" s="125"/>
      <c r="D181" s="126"/>
      <c r="F181" s="13" t="s">
        <v>48</v>
      </c>
      <c r="G181" s="125"/>
      <c r="H181" s="126"/>
      <c r="J181" s="13" t="s">
        <v>48</v>
      </c>
      <c r="K181" s="125"/>
      <c r="L181" s="126"/>
      <c r="N181" s="13" t="s">
        <v>48</v>
      </c>
      <c r="O181" s="125"/>
      <c r="P181" s="126"/>
      <c r="R181" s="13" t="s">
        <v>48</v>
      </c>
      <c r="S181" s="125"/>
      <c r="T181" s="126"/>
      <c r="V181" s="13" t="s">
        <v>48</v>
      </c>
      <c r="W181" s="125"/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/>
      <c r="D183" s="124"/>
      <c r="E183" s="16"/>
      <c r="F183" s="73" t="s">
        <v>1</v>
      </c>
      <c r="G183" s="123"/>
      <c r="H183" s="124"/>
      <c r="I183" s="16"/>
      <c r="J183" s="73" t="s">
        <v>1</v>
      </c>
      <c r="K183" s="123"/>
      <c r="L183" s="124"/>
      <c r="M183" s="16"/>
      <c r="N183" s="73" t="s">
        <v>1</v>
      </c>
      <c r="O183" s="123"/>
      <c r="P183" s="124"/>
      <c r="Q183" s="16"/>
      <c r="R183" s="73" t="s">
        <v>1</v>
      </c>
      <c r="S183" s="123"/>
      <c r="T183" s="124"/>
      <c r="U183" s="16"/>
      <c r="V183" s="73" t="s">
        <v>1</v>
      </c>
      <c r="W183" s="123"/>
      <c r="X183" s="124"/>
    </row>
    <row r="184" spans="2:24">
      <c r="B184" s="73" t="s">
        <v>2</v>
      </c>
      <c r="C184" s="123"/>
      <c r="D184" s="124"/>
      <c r="E184" s="16"/>
      <c r="F184" s="73" t="s">
        <v>2</v>
      </c>
      <c r="G184" s="123"/>
      <c r="H184" s="124"/>
      <c r="I184" s="16"/>
      <c r="J184" s="73" t="s">
        <v>2</v>
      </c>
      <c r="K184" s="123"/>
      <c r="L184" s="124"/>
      <c r="M184" s="16"/>
      <c r="N184" s="73" t="s">
        <v>2</v>
      </c>
      <c r="O184" s="123"/>
      <c r="P184" s="124"/>
      <c r="Q184" s="16"/>
      <c r="R184" s="73" t="s">
        <v>2</v>
      </c>
      <c r="S184" s="123"/>
      <c r="T184" s="124"/>
      <c r="U184" s="16"/>
      <c r="V184" s="73" t="s">
        <v>2</v>
      </c>
      <c r="W184" s="123"/>
      <c r="X184" s="124"/>
    </row>
    <row r="185" spans="2:24">
      <c r="B185" s="73" t="s">
        <v>3</v>
      </c>
      <c r="C185" s="123"/>
      <c r="D185" s="124"/>
      <c r="E185" s="16"/>
      <c r="F185" s="73" t="s">
        <v>3</v>
      </c>
      <c r="G185" s="123"/>
      <c r="H185" s="124"/>
      <c r="I185" s="16"/>
      <c r="J185" s="73" t="s">
        <v>3</v>
      </c>
      <c r="K185" s="123"/>
      <c r="L185" s="124"/>
      <c r="M185" s="16"/>
      <c r="N185" s="73" t="s">
        <v>3</v>
      </c>
      <c r="O185" s="123"/>
      <c r="P185" s="124"/>
      <c r="Q185" s="16"/>
      <c r="R185" s="73" t="s">
        <v>3</v>
      </c>
      <c r="S185" s="123"/>
      <c r="T185" s="124"/>
      <c r="U185" s="16"/>
      <c r="V185" s="73" t="s">
        <v>3</v>
      </c>
      <c r="W185" s="123"/>
      <c r="X185" s="124"/>
    </row>
    <row r="186" spans="2:24">
      <c r="B186" s="73" t="s">
        <v>4</v>
      </c>
      <c r="C186" s="123"/>
      <c r="D186" s="124"/>
      <c r="E186" s="16"/>
      <c r="F186" s="73" t="s">
        <v>4</v>
      </c>
      <c r="G186" s="123"/>
      <c r="H186" s="124"/>
      <c r="I186" s="16"/>
      <c r="J186" s="73" t="s">
        <v>4</v>
      </c>
      <c r="K186" s="123"/>
      <c r="L186" s="124"/>
      <c r="M186" s="16"/>
      <c r="N186" s="73" t="s">
        <v>4</v>
      </c>
      <c r="O186" s="123"/>
      <c r="P186" s="124"/>
      <c r="Q186" s="16"/>
      <c r="R186" s="73" t="s">
        <v>4</v>
      </c>
      <c r="S186" s="123"/>
      <c r="T186" s="124"/>
      <c r="U186" s="16"/>
      <c r="V186" s="73" t="s">
        <v>4</v>
      </c>
      <c r="W186" s="123"/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93</v>
      </c>
      <c r="D188" s="124"/>
      <c r="E188" s="16"/>
      <c r="F188" s="73" t="s">
        <v>6</v>
      </c>
      <c r="G188" s="123" t="s">
        <v>93</v>
      </c>
      <c r="H188" s="124"/>
      <c r="I188" s="16"/>
      <c r="J188" s="73" t="s">
        <v>6</v>
      </c>
      <c r="K188" s="123" t="s">
        <v>93</v>
      </c>
      <c r="L188" s="124"/>
      <c r="M188" s="16"/>
      <c r="N188" s="73" t="s">
        <v>6</v>
      </c>
      <c r="O188" s="123" t="s">
        <v>93</v>
      </c>
      <c r="P188" s="124"/>
      <c r="Q188" s="16"/>
      <c r="R188" s="73" t="s">
        <v>6</v>
      </c>
      <c r="S188" s="123" t="s">
        <v>93</v>
      </c>
      <c r="T188" s="124"/>
      <c r="U188" s="16"/>
      <c r="V188" s="73" t="s">
        <v>6</v>
      </c>
      <c r="W188" s="123" t="s">
        <v>93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0" s="18"/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0" s="18"/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1" s="18"/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1" s="18"/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2" s="18"/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2" s="18"/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 t="s">
        <v>225</v>
      </c>
      <c r="C200" s="121"/>
      <c r="D200" s="122"/>
      <c r="E200" s="16"/>
      <c r="F200" s="120" t="s">
        <v>225</v>
      </c>
      <c r="G200" s="121"/>
      <c r="H200" s="122"/>
      <c r="I200" s="16"/>
      <c r="J200" s="120" t="s">
        <v>225</v>
      </c>
      <c r="K200" s="121"/>
      <c r="L200" s="122"/>
      <c r="M200" s="16"/>
      <c r="N200" s="120" t="s">
        <v>225</v>
      </c>
      <c r="O200" s="121"/>
      <c r="P200" s="122"/>
      <c r="Q200" s="16"/>
      <c r="R200" s="120" t="s">
        <v>225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　</v>
      </c>
      <c r="G202" s="11" t="str">
        <f>F202</f>
        <v>　</v>
      </c>
      <c r="H202" s="11" t="str">
        <f>G202</f>
        <v>　</v>
      </c>
      <c r="J202" s="2"/>
      <c r="K202" s="2"/>
      <c r="L202" s="2"/>
      <c r="N202" s="2" t="str">
        <f>K213</f>
        <v>　</v>
      </c>
      <c r="O202" s="11" t="str">
        <f>N202</f>
        <v>　</v>
      </c>
      <c r="P202" s="11" t="str">
        <f>O202</f>
        <v>　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/>
      <c r="D205" s="128"/>
      <c r="F205" s="12" t="s">
        <v>47</v>
      </c>
      <c r="G205" s="127"/>
      <c r="H205" s="128"/>
      <c r="J205" s="12" t="s">
        <v>47</v>
      </c>
      <c r="K205" s="127"/>
      <c r="L205" s="128"/>
      <c r="N205" s="12" t="s">
        <v>47</v>
      </c>
      <c r="O205" s="127"/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/>
      <c r="D206" s="126"/>
      <c r="F206" s="13" t="s">
        <v>48</v>
      </c>
      <c r="G206" s="125"/>
      <c r="H206" s="126"/>
      <c r="J206" s="13" t="s">
        <v>48</v>
      </c>
      <c r="K206" s="125"/>
      <c r="L206" s="126"/>
      <c r="N206" s="13" t="s">
        <v>48</v>
      </c>
      <c r="O206" s="125"/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/>
      <c r="D208" s="124"/>
      <c r="E208" s="16"/>
      <c r="F208" s="73" t="s">
        <v>1</v>
      </c>
      <c r="G208" s="123"/>
      <c r="H208" s="124"/>
      <c r="I208" s="16"/>
      <c r="J208" s="73" t="s">
        <v>1</v>
      </c>
      <c r="K208" s="123"/>
      <c r="L208" s="124"/>
      <c r="M208" s="16"/>
      <c r="N208" s="73" t="s">
        <v>1</v>
      </c>
      <c r="O208" s="123"/>
      <c r="P208" s="124"/>
      <c r="Q208" s="16"/>
      <c r="R208" s="73" t="s">
        <v>1</v>
      </c>
      <c r="S208" s="123"/>
      <c r="T208" s="124"/>
      <c r="U208" s="16"/>
      <c r="V208" s="73" t="s">
        <v>1</v>
      </c>
      <c r="W208" s="123"/>
      <c r="X208" s="124"/>
    </row>
    <row r="209" spans="2:24">
      <c r="B209" s="73" t="s">
        <v>2</v>
      </c>
      <c r="C209" s="123"/>
      <c r="D209" s="124"/>
      <c r="E209" s="16"/>
      <c r="F209" s="73" t="s">
        <v>2</v>
      </c>
      <c r="G209" s="123"/>
      <c r="H209" s="124"/>
      <c r="I209" s="16"/>
      <c r="J209" s="73" t="s">
        <v>2</v>
      </c>
      <c r="K209" s="123"/>
      <c r="L209" s="124"/>
      <c r="M209" s="16"/>
      <c r="N209" s="73" t="s">
        <v>2</v>
      </c>
      <c r="O209" s="123"/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/>
      <c r="D210" s="124"/>
      <c r="E210" s="16"/>
      <c r="F210" s="73" t="s">
        <v>3</v>
      </c>
      <c r="G210" s="123"/>
      <c r="H210" s="124"/>
      <c r="I210" s="16"/>
      <c r="J210" s="73" t="s">
        <v>3</v>
      </c>
      <c r="K210" s="123"/>
      <c r="L210" s="124"/>
      <c r="M210" s="16"/>
      <c r="N210" s="73" t="s">
        <v>3</v>
      </c>
      <c r="O210" s="123"/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/>
      <c r="D211" s="124"/>
      <c r="E211" s="16"/>
      <c r="F211" s="73" t="s">
        <v>4</v>
      </c>
      <c r="G211" s="123"/>
      <c r="H211" s="124"/>
      <c r="I211" s="16"/>
      <c r="J211" s="73" t="s">
        <v>4</v>
      </c>
      <c r="K211" s="123"/>
      <c r="L211" s="124"/>
      <c r="M211" s="16"/>
      <c r="N211" s="73" t="s">
        <v>4</v>
      </c>
      <c r="O211" s="123"/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93</v>
      </c>
      <c r="D213" s="124"/>
      <c r="E213" s="16"/>
      <c r="F213" s="73" t="s">
        <v>6</v>
      </c>
      <c r="G213" s="123" t="s">
        <v>93</v>
      </c>
      <c r="H213" s="124"/>
      <c r="I213" s="16"/>
      <c r="J213" s="73" t="s">
        <v>6</v>
      </c>
      <c r="K213" s="123" t="s">
        <v>93</v>
      </c>
      <c r="L213" s="124"/>
      <c r="M213" s="16"/>
      <c r="N213" s="73" t="s">
        <v>6</v>
      </c>
      <c r="O213" s="123" t="s">
        <v>93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 t="s">
        <v>225</v>
      </c>
      <c r="C225" s="121"/>
      <c r="D225" s="122"/>
      <c r="E225" s="16"/>
      <c r="F225" s="120" t="s">
        <v>225</v>
      </c>
      <c r="G225" s="121"/>
      <c r="H225" s="122"/>
      <c r="I225" s="16"/>
      <c r="J225" s="120" t="s">
        <v>225</v>
      </c>
      <c r="K225" s="121"/>
      <c r="L225" s="122"/>
      <c r="M225" s="16"/>
      <c r="N225" s="120" t="s">
        <v>225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　</v>
      </c>
      <c r="G227" s="11" t="str">
        <f>F227</f>
        <v>　</v>
      </c>
      <c r="H227" s="11" t="str">
        <f>G227</f>
        <v>　</v>
      </c>
      <c r="J227" s="2"/>
      <c r="K227" s="2"/>
      <c r="L227" s="2"/>
      <c r="N227" s="2" t="str">
        <f>K238</f>
        <v>　</v>
      </c>
      <c r="O227" s="11" t="str">
        <f>N227</f>
        <v>　</v>
      </c>
      <c r="P227" s="11" t="str">
        <f>O227</f>
        <v>　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/>
      <c r="D230" s="128"/>
      <c r="F230" s="12" t="s">
        <v>47</v>
      </c>
      <c r="G230" s="127"/>
      <c r="H230" s="128"/>
      <c r="J230" s="12" t="s">
        <v>47</v>
      </c>
      <c r="K230" s="127"/>
      <c r="L230" s="128"/>
      <c r="N230" s="12" t="s">
        <v>47</v>
      </c>
      <c r="O230" s="127"/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/>
      <c r="D231" s="126"/>
      <c r="F231" s="13" t="s">
        <v>48</v>
      </c>
      <c r="G231" s="125"/>
      <c r="H231" s="126"/>
      <c r="J231" s="13" t="s">
        <v>48</v>
      </c>
      <c r="K231" s="125"/>
      <c r="L231" s="126"/>
      <c r="N231" s="13" t="s">
        <v>48</v>
      </c>
      <c r="O231" s="125"/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/>
      <c r="D233" s="124"/>
      <c r="E233" s="16"/>
      <c r="F233" s="73" t="s">
        <v>1</v>
      </c>
      <c r="G233" s="123"/>
      <c r="H233" s="124"/>
      <c r="I233" s="16"/>
      <c r="J233" s="73" t="s">
        <v>1</v>
      </c>
      <c r="K233" s="123"/>
      <c r="L233" s="124"/>
      <c r="M233" s="16"/>
      <c r="N233" s="73" t="s">
        <v>1</v>
      </c>
      <c r="O233" s="123"/>
      <c r="P233" s="124"/>
      <c r="Q233" s="16"/>
      <c r="R233" s="73" t="s">
        <v>1</v>
      </c>
      <c r="S233" s="123"/>
      <c r="T233" s="124"/>
      <c r="U233" s="16"/>
      <c r="V233" s="73" t="s">
        <v>1</v>
      </c>
      <c r="W233" s="123"/>
      <c r="X233" s="124"/>
    </row>
    <row r="234" spans="2:24">
      <c r="B234" s="73" t="s">
        <v>2</v>
      </c>
      <c r="C234" s="123"/>
      <c r="D234" s="124"/>
      <c r="E234" s="16"/>
      <c r="F234" s="73" t="s">
        <v>2</v>
      </c>
      <c r="G234" s="123"/>
      <c r="H234" s="124"/>
      <c r="I234" s="16"/>
      <c r="J234" s="73" t="s">
        <v>2</v>
      </c>
      <c r="K234" s="123"/>
      <c r="L234" s="124"/>
      <c r="M234" s="16"/>
      <c r="N234" s="73" t="s">
        <v>2</v>
      </c>
      <c r="O234" s="123"/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/>
      <c r="D235" s="124"/>
      <c r="E235" s="16"/>
      <c r="F235" s="73" t="s">
        <v>3</v>
      </c>
      <c r="G235" s="123"/>
      <c r="H235" s="124"/>
      <c r="I235" s="16"/>
      <c r="J235" s="73" t="s">
        <v>3</v>
      </c>
      <c r="K235" s="123"/>
      <c r="L235" s="124"/>
      <c r="M235" s="16"/>
      <c r="N235" s="73" t="s">
        <v>3</v>
      </c>
      <c r="O235" s="123"/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/>
      <c r="D236" s="124"/>
      <c r="E236" s="16"/>
      <c r="F236" s="73" t="s">
        <v>4</v>
      </c>
      <c r="G236" s="123"/>
      <c r="H236" s="124"/>
      <c r="I236" s="16"/>
      <c r="J236" s="73" t="s">
        <v>4</v>
      </c>
      <c r="K236" s="123"/>
      <c r="L236" s="124"/>
      <c r="M236" s="16"/>
      <c r="N236" s="73" t="s">
        <v>4</v>
      </c>
      <c r="O236" s="123"/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93</v>
      </c>
      <c r="D238" s="124"/>
      <c r="E238" s="16"/>
      <c r="F238" s="73" t="s">
        <v>6</v>
      </c>
      <c r="G238" s="123" t="s">
        <v>93</v>
      </c>
      <c r="H238" s="124"/>
      <c r="I238" s="16"/>
      <c r="J238" s="73" t="s">
        <v>6</v>
      </c>
      <c r="K238" s="123" t="s">
        <v>93</v>
      </c>
      <c r="L238" s="124"/>
      <c r="M238" s="16"/>
      <c r="N238" s="73" t="s">
        <v>6</v>
      </c>
      <c r="O238" s="123" t="s">
        <v>93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 t="s">
        <v>225</v>
      </c>
      <c r="C250" s="121"/>
      <c r="D250" s="122"/>
      <c r="E250" s="16"/>
      <c r="F250" s="120" t="s">
        <v>225</v>
      </c>
      <c r="G250" s="121"/>
      <c r="H250" s="122"/>
      <c r="I250" s="16"/>
      <c r="J250" s="120" t="s">
        <v>225</v>
      </c>
      <c r="K250" s="121"/>
      <c r="L250" s="122"/>
      <c r="M250" s="16"/>
      <c r="N250" s="120" t="s">
        <v>225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/>
      <c r="D258" s="124"/>
      <c r="E258" s="16"/>
      <c r="F258" s="73" t="s">
        <v>1</v>
      </c>
      <c r="G258" s="123"/>
      <c r="H258" s="124"/>
      <c r="I258" s="16"/>
      <c r="J258" s="73" t="s">
        <v>1</v>
      </c>
      <c r="K258" s="123"/>
      <c r="L258" s="124"/>
      <c r="M258" s="16"/>
      <c r="N258" s="73" t="s">
        <v>1</v>
      </c>
      <c r="O258" s="123"/>
      <c r="P258" s="124"/>
      <c r="Q258" s="16"/>
      <c r="R258" s="73" t="s">
        <v>1</v>
      </c>
      <c r="S258" s="123"/>
      <c r="T258" s="124"/>
      <c r="U258" s="16"/>
      <c r="V258" s="73" t="s">
        <v>1</v>
      </c>
      <c r="W258" s="123"/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33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D115:D116"/>
    <mergeCell ref="D117:D118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D90:D91"/>
    <mergeCell ref="D92:D93"/>
    <mergeCell ref="H90:H91"/>
    <mergeCell ref="H92:H93"/>
    <mergeCell ref="L90:L91"/>
    <mergeCell ref="L92:L93"/>
    <mergeCell ref="P90:P91"/>
    <mergeCell ref="P92:P93"/>
    <mergeCell ref="T90:T91"/>
    <mergeCell ref="T92:T93"/>
    <mergeCell ref="X90:X91"/>
    <mergeCell ref="X92:X93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D65:D66"/>
    <mergeCell ref="D67:D68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D40:D41"/>
    <mergeCell ref="D42:D43"/>
    <mergeCell ref="H40:H41"/>
    <mergeCell ref="H42:H43"/>
    <mergeCell ref="L40:L41"/>
    <mergeCell ref="L42:L43"/>
    <mergeCell ref="P40:P41"/>
    <mergeCell ref="P42:P43"/>
    <mergeCell ref="T40:T41"/>
    <mergeCell ref="T42:T43"/>
    <mergeCell ref="X40:X41"/>
    <mergeCell ref="X42:X43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D15:D16"/>
    <mergeCell ref="D17:D18"/>
    <mergeCell ref="H15:H16"/>
    <mergeCell ref="H17:H18"/>
    <mergeCell ref="L15:L16"/>
    <mergeCell ref="L17:L18"/>
    <mergeCell ref="P15:P16"/>
    <mergeCell ref="P17:P18"/>
    <mergeCell ref="T15:T16"/>
    <mergeCell ref="T17:T18"/>
    <mergeCell ref="X15:X16"/>
    <mergeCell ref="X17:X18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2229" priority="42">
      <formula>RIGHT(INDIRECT(ADDRESS(FLOOR((ROW()-5)/25,1)*25+2,COLUMN())),3)="16C"</formula>
    </cfRule>
  </conditionalFormatting>
  <conditionalFormatting sqref="A55:XFD63">
    <cfRule type="expression" dxfId="2228" priority="41">
      <formula>RIGHT(INDIRECT(ADDRESS(FLOOR((ROW()-5)/25,1)*25+2,COLUMN())),3)="16C"</formula>
    </cfRule>
  </conditionalFormatting>
  <conditionalFormatting sqref="A80:XFD88">
    <cfRule type="expression" dxfId="2227" priority="40">
      <formula>RIGHT(INDIRECT(ADDRESS(FLOOR((ROW()-5)/25,1)*25+2,COLUMN())),3)="16C"</formula>
    </cfRule>
  </conditionalFormatting>
  <conditionalFormatting sqref="A105:XFD113">
    <cfRule type="expression" dxfId="2226" priority="39">
      <formula>RIGHT(INDIRECT(ADDRESS(FLOOR((ROW()-5)/25,1)*25+2,COLUMN())),3)="16C"</formula>
    </cfRule>
  </conditionalFormatting>
  <conditionalFormatting sqref="A130:XFD138">
    <cfRule type="expression" dxfId="2225" priority="38">
      <formula>RIGHT(INDIRECT(ADDRESS(FLOOR((ROW()-5)/25,1)*25+2,COLUMN())),3)="16C"</formula>
    </cfRule>
  </conditionalFormatting>
  <conditionalFormatting sqref="A155:XFD163 A180:XFD188">
    <cfRule type="expression" dxfId="2224" priority="37">
      <formula>RIGHT(INDIRECT(ADDRESS(FLOOR((ROW()-5)/25,1)*25+2,COLUMN())),3)="16C"</formula>
    </cfRule>
  </conditionalFormatting>
  <conditionalFormatting sqref="A205:XFD213">
    <cfRule type="expression" dxfId="2223" priority="36">
      <formula>RIGHT(INDIRECT(ADDRESS(FLOOR((ROW()-5)/25,1)*25+2,COLUMN())),3)="16C"</formula>
    </cfRule>
  </conditionalFormatting>
  <conditionalFormatting sqref="A230:XFD238">
    <cfRule type="expression" dxfId="2222" priority="35">
      <formula>RIGHT(INDIRECT(ADDRESS(FLOOR((ROW()-5)/25,1)*25+2,COLUMN())),3)="16C"</formula>
    </cfRule>
  </conditionalFormatting>
  <conditionalFormatting sqref="A255:XFD263">
    <cfRule type="expression" dxfId="2221" priority="34">
      <formula>RIGHT(INDIRECT(ADDRESS(FLOOR((ROW()-5)/25,1)*25+2,COLUMN())),3)="16C"</formula>
    </cfRule>
  </conditionalFormatting>
  <conditionalFormatting sqref="A280:XFD288">
    <cfRule type="expression" dxfId="2220" priority="33">
      <formula>RIGHT(INDIRECT(ADDRESS(FLOOR((ROW()-5)/25,1)*25+2,COLUMN())),3)="16C"</formula>
    </cfRule>
  </conditionalFormatting>
  <conditionalFormatting sqref="A305:XFD313 A330:XFD338">
    <cfRule type="expression" dxfId="2219" priority="32">
      <formula>RIGHT(INDIRECT(ADDRESS(FLOOR((ROW()-5)/25,1)*25+2,COLUMN())),3)="16C"</formula>
    </cfRule>
  </conditionalFormatting>
  <conditionalFormatting sqref="A355:XFD363">
    <cfRule type="expression" dxfId="2218" priority="31">
      <formula>RIGHT(INDIRECT(ADDRESS(FLOOR((ROW()-5)/25,1)*25+2,COLUMN())),3)="16C"</formula>
    </cfRule>
  </conditionalFormatting>
  <conditionalFormatting sqref="A380:XFD388">
    <cfRule type="expression" dxfId="2217" priority="30">
      <formula>RIGHT(INDIRECT(ADDRESS(FLOOR((ROW()-5)/25,1)*25+2,COLUMN())),3)="16C"</formula>
    </cfRule>
  </conditionalFormatting>
  <conditionalFormatting sqref="A405:XFD413">
    <cfRule type="expression" dxfId="2216" priority="29">
      <formula>RIGHT(INDIRECT(ADDRESS(FLOOR((ROW()-5)/25,1)*25+2,COLUMN())),3)="16C"</formula>
    </cfRule>
  </conditionalFormatting>
  <conditionalFormatting sqref="A430:XFD438">
    <cfRule type="expression" dxfId="2215" priority="28">
      <formula>RIGHT(INDIRECT(ADDRESS(FLOOR((ROW()-5)/25,1)*25+2,COLUMN())),3)="16C"</formula>
    </cfRule>
  </conditionalFormatting>
  <conditionalFormatting sqref="A455:XFD463 A480:XFD488">
    <cfRule type="expression" dxfId="2214" priority="27">
      <formula>RIGHT(INDIRECT(ADDRESS(FLOOR((ROW()-5)/25,1)*25+2,COLUMN())),3)="16C"</formula>
    </cfRule>
  </conditionalFormatting>
  <conditionalFormatting sqref="A505:XFD513">
    <cfRule type="expression" dxfId="2213" priority="26">
      <formula>RIGHT(INDIRECT(ADDRESS(FLOOR((ROW()-5)/25,1)*25+2,COLUMN())),3)="16C"</formula>
    </cfRule>
  </conditionalFormatting>
  <conditionalFormatting sqref="A530:XFD538">
    <cfRule type="expression" dxfId="2212" priority="25">
      <formula>RIGHT(INDIRECT(ADDRESS(FLOOR((ROW()-5)/25,1)*25+2,COLUMN())),3)="16C"</formula>
    </cfRule>
  </conditionalFormatting>
  <conditionalFormatting sqref="A555:XFD563">
    <cfRule type="expression" dxfId="2211" priority="24">
      <formula>RIGHT(INDIRECT(ADDRESS(FLOOR((ROW()-5)/25,1)*25+2,COLUMN())),3)="16C"</formula>
    </cfRule>
  </conditionalFormatting>
  <conditionalFormatting sqref="A580:XFD588">
    <cfRule type="expression" dxfId="2210" priority="23">
      <formula>RIGHT(INDIRECT(ADDRESS(FLOOR((ROW()-5)/25,1)*25+2,COLUMN())),3)="16C"</formula>
    </cfRule>
  </conditionalFormatting>
  <conditionalFormatting sqref="V1:X14 R1:T14 N1:P14 J1:L14 F1:H14 B1:D14 B15:C19 F20:H39 F15:G19 J20:L39 J15:K19 N20:P39 N15:O19 R20:T39 R15:S19 V20:X39 V15:W19 B45:D64 B40:C44 B20:D39 F45:H89 F40:G44 J45:L89 J40:K44 N45:P89 N40:O44 R45:T89 R40:S44 V45:X89 V40:W44 B70:D89 B65:C69 B90:C94 F95:H1048576 F90:G94 J95:L1048576 J90:K94 N95:P1048576 N90:O94 R95:T1048576 R90:S94 V95:X1048576 V90:W94 B95:D114 B120:D1048576 B115:C119">
    <cfRule type="expression" dxfId="2209" priority="22">
      <formula>INDIRECT(ADDRESS(FLOOR((ROW()-4)/25,1)*25+13,FLOOR((COLUMN()-2)/4,1)*4+3))=""</formula>
    </cfRule>
  </conditionalFormatting>
  <conditionalFormatting sqref="D17 D19 D15">
    <cfRule type="expression" dxfId="2208" priority="21">
      <formula>INDIRECT(ADDRESS(FLOOR((ROW()-4)/25,1)*25+13,FLOOR((COLUMN()-2)/4,1)*4+3))=""</formula>
    </cfRule>
  </conditionalFormatting>
  <conditionalFormatting sqref="H17 H19 H15">
    <cfRule type="expression" dxfId="2207" priority="20">
      <formula>INDIRECT(ADDRESS(FLOOR((ROW()-4)/25,1)*25+13,FLOOR((COLUMN()-2)/4,1)*4+3))=""</formula>
    </cfRule>
  </conditionalFormatting>
  <conditionalFormatting sqref="L17 L19 L15">
    <cfRule type="expression" dxfId="2206" priority="19">
      <formula>INDIRECT(ADDRESS(FLOOR((ROW()-4)/25,1)*25+13,FLOOR((COLUMN()-2)/4,1)*4+3))=""</formula>
    </cfRule>
  </conditionalFormatting>
  <conditionalFormatting sqref="P17 P19 P15">
    <cfRule type="expression" dxfId="2205" priority="18">
      <formula>INDIRECT(ADDRESS(FLOOR((ROW()-4)/25,1)*25+13,FLOOR((COLUMN()-2)/4,1)*4+3))=""</formula>
    </cfRule>
  </conditionalFormatting>
  <conditionalFormatting sqref="T17 T19 T15">
    <cfRule type="expression" dxfId="2204" priority="17">
      <formula>INDIRECT(ADDRESS(FLOOR((ROW()-4)/25,1)*25+13,FLOOR((COLUMN()-2)/4,1)*4+3))=""</formula>
    </cfRule>
  </conditionalFormatting>
  <conditionalFormatting sqref="X17 X19 X15">
    <cfRule type="expression" dxfId="2203" priority="16">
      <formula>INDIRECT(ADDRESS(FLOOR((ROW()-4)/25,1)*25+13,FLOOR((COLUMN()-2)/4,1)*4+3))=""</formula>
    </cfRule>
  </conditionalFormatting>
  <conditionalFormatting sqref="D42 D44 D40">
    <cfRule type="expression" dxfId="2202" priority="15">
      <formula>INDIRECT(ADDRESS(FLOOR((ROW()-4)/25,1)*25+13,FLOOR((COLUMN()-2)/4,1)*4+3))=""</formula>
    </cfRule>
  </conditionalFormatting>
  <conditionalFormatting sqref="H42 H44 H40">
    <cfRule type="expression" dxfId="2201" priority="14">
      <formula>INDIRECT(ADDRESS(FLOOR((ROW()-4)/25,1)*25+13,FLOOR((COLUMN()-2)/4,1)*4+3))=""</formula>
    </cfRule>
  </conditionalFormatting>
  <conditionalFormatting sqref="L42 L44 L40">
    <cfRule type="expression" dxfId="2200" priority="13">
      <formula>INDIRECT(ADDRESS(FLOOR((ROW()-4)/25,1)*25+13,FLOOR((COLUMN()-2)/4,1)*4+3))=""</formula>
    </cfRule>
  </conditionalFormatting>
  <conditionalFormatting sqref="P42 P44 P40">
    <cfRule type="expression" dxfId="2199" priority="12">
      <formula>INDIRECT(ADDRESS(FLOOR((ROW()-4)/25,1)*25+13,FLOOR((COLUMN()-2)/4,1)*4+3))=""</formula>
    </cfRule>
  </conditionalFormatting>
  <conditionalFormatting sqref="T42 T44 T40">
    <cfRule type="expression" dxfId="2198" priority="11">
      <formula>INDIRECT(ADDRESS(FLOOR((ROW()-4)/25,1)*25+13,FLOOR((COLUMN()-2)/4,1)*4+3))=""</formula>
    </cfRule>
  </conditionalFormatting>
  <conditionalFormatting sqref="X42 X44 X40">
    <cfRule type="expression" dxfId="2197" priority="10">
      <formula>INDIRECT(ADDRESS(FLOOR((ROW()-4)/25,1)*25+13,FLOOR((COLUMN()-2)/4,1)*4+3))=""</formula>
    </cfRule>
  </conditionalFormatting>
  <conditionalFormatting sqref="D67 D69 D65">
    <cfRule type="expression" dxfId="2196" priority="9">
      <formula>INDIRECT(ADDRESS(FLOOR((ROW()-4)/25,1)*25+13,FLOOR((COLUMN()-2)/4,1)*4+3))=""</formula>
    </cfRule>
  </conditionalFormatting>
  <conditionalFormatting sqref="D92 D94 D90">
    <cfRule type="expression" dxfId="2195" priority="8">
      <formula>INDIRECT(ADDRESS(FLOOR((ROW()-4)/25,1)*25+13,FLOOR((COLUMN()-2)/4,1)*4+3))=""</formula>
    </cfRule>
  </conditionalFormatting>
  <conditionalFormatting sqref="H92 H94 H90">
    <cfRule type="expression" dxfId="2194" priority="7">
      <formula>INDIRECT(ADDRESS(FLOOR((ROW()-4)/25,1)*25+13,FLOOR((COLUMN()-2)/4,1)*4+3))=""</formula>
    </cfRule>
  </conditionalFormatting>
  <conditionalFormatting sqref="L92 L94 L90">
    <cfRule type="expression" dxfId="2193" priority="6">
      <formula>INDIRECT(ADDRESS(FLOOR((ROW()-4)/25,1)*25+13,FLOOR((COLUMN()-2)/4,1)*4+3))=""</formula>
    </cfRule>
  </conditionalFormatting>
  <conditionalFormatting sqref="P92 P94 P90">
    <cfRule type="expression" dxfId="2192" priority="5">
      <formula>INDIRECT(ADDRESS(FLOOR((ROW()-4)/25,1)*25+13,FLOOR((COLUMN()-2)/4,1)*4+3))=""</formula>
    </cfRule>
  </conditionalFormatting>
  <conditionalFormatting sqref="T92 T94 T90">
    <cfRule type="expression" dxfId="2191" priority="4">
      <formula>INDIRECT(ADDRESS(FLOOR((ROW()-4)/25,1)*25+13,FLOOR((COLUMN()-2)/4,1)*4+3))=""</formula>
    </cfRule>
  </conditionalFormatting>
  <conditionalFormatting sqref="X92 X94 X90">
    <cfRule type="expression" dxfId="2190" priority="3">
      <formula>INDIRECT(ADDRESS(FLOOR((ROW()-4)/25,1)*25+13,FLOOR((COLUMN()-2)/4,1)*4+3))=""</formula>
    </cfRule>
  </conditionalFormatting>
  <conditionalFormatting sqref="C105:D106">
    <cfRule type="expression" dxfId="2189" priority="2">
      <formula>RIGHT(INDIRECT(ADDRESS(FLOOR((ROW()-5)/25,1)*25+2,COLUMN())),3)="16C"</formula>
    </cfRule>
  </conditionalFormatting>
  <conditionalFormatting sqref="D117 D119 D115">
    <cfRule type="expression" dxfId="2188" priority="1">
      <formula>INDIRECT(ADDRESS(FLOOR((ROW()-4)/25,1)*25+13,FLOOR((COLUMN()-2)/4,1)*4+3))=""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C5:D6 W80:X81 S80:T81 O80:P81 K80:L81 G80:H81 C80:D81 W55:X56 S55:T56 O55:P56 K55:L56 G55:H56 C55:D56 W30:X31 S30:T31 O30:P31 K30:L31 G30:H31 C30:D31 W5:X6 S5:T6 O5:P6 K5:L6 G5:H6 C105:D106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/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240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RS01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22AWG*2P</v>
      </c>
      <c r="G6" s="32">
        <f t="shared" ref="G6:G69" ca="1" si="1">IF(E6="","",INDIRECT(E$4&amp;"!"&amp;ADDRESS(FLOOR((ROW(A1)-1)/6,1)*25+25,MOD(ROW(A1)-1,6)*4+2)))</f>
        <v>6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串列通訊連線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RM04-10通訊模組</v>
      </c>
      <c r="K6" s="1" t="str">
        <f t="shared" ca="1" si="2"/>
        <v>2F後計米器顯示板</v>
      </c>
      <c r="L6" s="1" t="str">
        <f t="shared" ca="1" si="2"/>
        <v>浪管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RS02</v>
      </c>
      <c r="F7" s="1" t="str">
        <f t="shared" ca="1" si="0"/>
        <v>22AWG*2P</v>
      </c>
      <c r="G7" s="32">
        <f t="shared" ca="1" si="1"/>
        <v>27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串列通訊連線</v>
      </c>
      <c r="J7" s="1" t="str">
        <f t="shared" ca="1" si="2"/>
        <v>2F後計米器顯示板</v>
      </c>
      <c r="K7" s="1" t="str">
        <f t="shared" ca="1" si="2"/>
        <v>#2熱板TC-2-1</v>
      </c>
      <c r="L7" s="1" t="str">
        <f t="shared" ca="1" si="2"/>
        <v>浪管</v>
      </c>
    </row>
    <row r="8" spans="5:12">
      <c r="E8" s="1" t="str">
        <f t="shared" ca="1" si="3"/>
        <v>RS03</v>
      </c>
      <c r="F8" s="1" t="str">
        <f t="shared" ca="1" si="0"/>
        <v>22AWG*2P</v>
      </c>
      <c r="G8" s="32">
        <f t="shared" ca="1" si="1"/>
        <v>0.5</v>
      </c>
      <c r="H8" s="60"/>
      <c r="I8" s="1" t="str">
        <f t="shared" ca="1" si="4"/>
        <v>串列通訊連線</v>
      </c>
      <c r="J8" s="1" t="str">
        <f t="shared" ca="1" si="2"/>
        <v>#2熱板TC-2-1</v>
      </c>
      <c r="K8" s="1" t="str">
        <f t="shared" ca="1" si="2"/>
        <v>#2熱板TC-2-2</v>
      </c>
      <c r="L8" s="1" t="str">
        <f t="shared" ca="1" si="2"/>
        <v/>
      </c>
    </row>
    <row r="9" spans="5:12">
      <c r="E9" s="1" t="str">
        <f t="shared" ca="1" si="3"/>
        <v>RS04</v>
      </c>
      <c r="F9" s="1" t="str">
        <f t="shared" ca="1" si="0"/>
        <v>22AWG*2P</v>
      </c>
      <c r="G9" s="32">
        <f t="shared" ca="1" si="1"/>
        <v>0.5</v>
      </c>
      <c r="H9" s="60"/>
      <c r="I9" s="1" t="str">
        <f t="shared" ca="1" si="4"/>
        <v>串列通訊連線</v>
      </c>
      <c r="J9" s="1" t="str">
        <f t="shared" ca="1" si="2"/>
        <v>#2熱板TC-2-2</v>
      </c>
      <c r="K9" s="1" t="str">
        <f t="shared" ca="1" si="2"/>
        <v>#2熱板TC-2-3</v>
      </c>
      <c r="L9" s="1" t="str">
        <f t="shared" ca="1" si="2"/>
        <v/>
      </c>
    </row>
    <row r="10" spans="5:12">
      <c r="E10" s="1" t="str">
        <f t="shared" ca="1" si="3"/>
        <v>RS05</v>
      </c>
      <c r="F10" s="1" t="str">
        <f t="shared" ca="1" si="0"/>
        <v>22AWG*2P</v>
      </c>
      <c r="G10" s="32">
        <f t="shared" ca="1" si="1"/>
        <v>0.5</v>
      </c>
      <c r="H10" s="60"/>
      <c r="I10" s="1" t="str">
        <f t="shared" ca="1" si="4"/>
        <v>串列通訊連線</v>
      </c>
      <c r="J10" s="1" t="str">
        <f t="shared" ca="1" si="2"/>
        <v>#2熱板TC-2-3</v>
      </c>
      <c r="K10" s="1" t="str">
        <f t="shared" ca="1" si="2"/>
        <v>#2熱板TC-2-4</v>
      </c>
      <c r="L10" s="1" t="str">
        <f t="shared" ca="1" si="2"/>
        <v/>
      </c>
    </row>
    <row r="11" spans="5:12">
      <c r="E11" s="1" t="str">
        <f t="shared" ca="1" si="3"/>
        <v>RS06</v>
      </c>
      <c r="F11" s="1" t="str">
        <f t="shared" ca="1" si="0"/>
        <v>22AWG*2P</v>
      </c>
      <c r="G11" s="32">
        <f t="shared" ca="1" si="1"/>
        <v>5</v>
      </c>
      <c r="H11" s="60"/>
      <c r="I11" s="1" t="str">
        <f t="shared" ca="1" si="4"/>
        <v>串列通訊連線</v>
      </c>
      <c r="J11" s="1" t="str">
        <f t="shared" ca="1" si="2"/>
        <v>#2熱板TC-2-4</v>
      </c>
      <c r="K11" s="1" t="str">
        <f t="shared" ca="1" si="2"/>
        <v>#1熱板TC-1-1</v>
      </c>
      <c r="L11" s="1" t="str">
        <f t="shared" ca="1" si="2"/>
        <v>浪管</v>
      </c>
    </row>
    <row r="12" spans="5:12">
      <c r="E12" s="1" t="str">
        <f t="shared" ca="1" si="3"/>
        <v>RS07</v>
      </c>
      <c r="F12" s="1" t="str">
        <f t="shared" ca="1" si="0"/>
        <v>22AWG*2P</v>
      </c>
      <c r="G12" s="32">
        <f t="shared" ca="1" si="1"/>
        <v>0.5</v>
      </c>
      <c r="H12" s="60"/>
      <c r="I12" s="1" t="str">
        <f t="shared" ca="1" si="4"/>
        <v>串列通訊連線</v>
      </c>
      <c r="J12" s="1" t="str">
        <f t="shared" ca="1" si="2"/>
        <v>#1熱板TC-1-1</v>
      </c>
      <c r="K12" s="1" t="str">
        <f t="shared" ca="1" si="2"/>
        <v>#1熱板TC-1-2</v>
      </c>
      <c r="L12" s="1" t="str">
        <f t="shared" ca="1" si="2"/>
        <v/>
      </c>
    </row>
    <row r="13" spans="5:12">
      <c r="E13" s="1" t="str">
        <f t="shared" ca="1" si="3"/>
        <v>RS08</v>
      </c>
      <c r="F13" s="1" t="str">
        <f t="shared" ca="1" si="0"/>
        <v>22AWG*2P</v>
      </c>
      <c r="G13" s="32">
        <f t="shared" ca="1" si="1"/>
        <v>0.5</v>
      </c>
      <c r="H13" s="60"/>
      <c r="I13" s="1" t="str">
        <f t="shared" ca="1" si="4"/>
        <v>串列通訊連線</v>
      </c>
      <c r="J13" s="1" t="str">
        <f t="shared" ca="1" si="2"/>
        <v>#1熱板TC-1-2</v>
      </c>
      <c r="K13" s="1" t="str">
        <f t="shared" ca="1" si="2"/>
        <v>#1熱板TC-1-3</v>
      </c>
      <c r="L13" s="1" t="str">
        <f t="shared" ca="1" si="2"/>
        <v/>
      </c>
    </row>
    <row r="14" spans="5:12">
      <c r="E14" s="1" t="str">
        <f t="shared" ca="1" si="3"/>
        <v>RS09</v>
      </c>
      <c r="F14" s="1" t="str">
        <f t="shared" ca="1" si="0"/>
        <v>22AWG*2P</v>
      </c>
      <c r="G14" s="32">
        <f t="shared" ca="1" si="1"/>
        <v>0.5</v>
      </c>
      <c r="H14" s="60"/>
      <c r="I14" s="1" t="str">
        <f t="shared" ca="1" si="4"/>
        <v>串列通訊連線</v>
      </c>
      <c r="J14" s="1" t="str">
        <f t="shared" ca="1" si="2"/>
        <v>#1熱板TC-1-3</v>
      </c>
      <c r="K14" s="1" t="str">
        <f t="shared" ca="1" si="2"/>
        <v>#1熱板TC-1-4</v>
      </c>
      <c r="L14" s="1" t="str">
        <f t="shared" ca="1" si="2"/>
        <v/>
      </c>
    </row>
    <row r="15" spans="5:12">
      <c r="E15" s="1" t="str">
        <f t="shared" ca="1" si="3"/>
        <v>RS10</v>
      </c>
      <c r="F15" s="1" t="str">
        <f t="shared" ca="1" si="0"/>
        <v>22AWG*2P</v>
      </c>
      <c r="G15" s="32">
        <f t="shared" ca="1" si="1"/>
        <v>0.5</v>
      </c>
      <c r="H15" s="60"/>
      <c r="I15" s="1" t="str">
        <f t="shared" ca="1" si="4"/>
        <v>串列通訊連線</v>
      </c>
      <c r="J15" s="1" t="str">
        <f t="shared" ca="1" si="2"/>
        <v>#1熱板TC-1-4</v>
      </c>
      <c r="K15" s="1" t="str">
        <f t="shared" ca="1" si="2"/>
        <v>#1熱板TC-1-5</v>
      </c>
      <c r="L15" s="1" t="str">
        <f t="shared" ca="1" si="2"/>
        <v/>
      </c>
    </row>
    <row r="16" spans="5:12">
      <c r="E16" s="1" t="str">
        <f t="shared" ca="1" si="3"/>
        <v>RS11</v>
      </c>
      <c r="F16" s="1" t="str">
        <f t="shared" ca="1" si="0"/>
        <v>22AWG*2P</v>
      </c>
      <c r="G16" s="32">
        <f t="shared" ca="1" si="1"/>
        <v>0.5</v>
      </c>
      <c r="H16" s="60"/>
      <c r="I16" s="1" t="str">
        <f t="shared" ca="1" si="4"/>
        <v>串列通訊連線</v>
      </c>
      <c r="J16" s="1" t="str">
        <f t="shared" ca="1" si="2"/>
        <v>#1熱板TC-1-5</v>
      </c>
      <c r="K16" s="1" t="str">
        <f t="shared" ca="1" si="2"/>
        <v>#1熱板TC-1-6</v>
      </c>
      <c r="L16" s="1" t="str">
        <f t="shared" ca="1" si="2"/>
        <v/>
      </c>
    </row>
    <row r="17" spans="5:12">
      <c r="E17" s="1" t="str">
        <f t="shared" ca="1" si="3"/>
        <v>RS12</v>
      </c>
      <c r="F17" s="1" t="str">
        <f t="shared" ca="1" si="0"/>
        <v>22AWG*2P</v>
      </c>
      <c r="G17" s="32">
        <f t="shared" ca="1" si="1"/>
        <v>13</v>
      </c>
      <c r="H17" s="60"/>
      <c r="I17" s="1" t="str">
        <f t="shared" ca="1" si="4"/>
        <v>串列通訊連線</v>
      </c>
      <c r="J17" s="1" t="str">
        <f t="shared" ca="1" si="2"/>
        <v>RM04-12通訊模組</v>
      </c>
      <c r="K17" s="1" t="str">
        <f t="shared" ca="1" si="2"/>
        <v>覆膜輪模溫機</v>
      </c>
      <c r="L17" s="1" t="str">
        <f t="shared" ca="1" si="2"/>
        <v>浪管</v>
      </c>
    </row>
    <row r="18" spans="5:12">
      <c r="E18" s="1" t="str">
        <f t="shared" ca="1" si="3"/>
        <v>RS13</v>
      </c>
      <c r="F18" s="1" t="str">
        <f t="shared" ca="1" si="0"/>
        <v>22AWG*2P</v>
      </c>
      <c r="G18" s="32">
        <f t="shared" ca="1" si="1"/>
        <v>6</v>
      </c>
      <c r="H18" s="60"/>
      <c r="I18" s="1" t="str">
        <f t="shared" ca="1" si="4"/>
        <v>串列通訊連線</v>
      </c>
      <c r="J18" s="1" t="str">
        <f t="shared" ca="1" si="2"/>
        <v>覆膜輪模溫機</v>
      </c>
      <c r="K18" s="1" t="str">
        <f t="shared" ca="1" si="2"/>
        <v>#3冷板冰水機</v>
      </c>
      <c r="L18" s="1" t="str">
        <f t="shared" ca="1" si="2"/>
        <v>浪管</v>
      </c>
    </row>
    <row r="19" spans="5:12">
      <c r="E19" s="1" t="str">
        <f t="shared" ca="1" si="3"/>
        <v>RS14</v>
      </c>
      <c r="F19" s="1" t="str">
        <f t="shared" ca="1" si="0"/>
        <v>22AWG*2P</v>
      </c>
      <c r="G19" s="32">
        <f t="shared" ca="1" si="1"/>
        <v>6</v>
      </c>
      <c r="H19" s="60"/>
      <c r="I19" s="1" t="str">
        <f t="shared" ca="1" si="4"/>
        <v>串列通訊連線</v>
      </c>
      <c r="J19" s="1" t="str">
        <f t="shared" ca="1" si="2"/>
        <v>#3冷板冰水機</v>
      </c>
      <c r="K19" s="1" t="str">
        <f t="shared" ca="1" si="2"/>
        <v>#7鋼輪模溫機</v>
      </c>
      <c r="L19" s="1" t="str">
        <f t="shared" ca="1" si="2"/>
        <v>浪管</v>
      </c>
    </row>
    <row r="20" spans="5:12">
      <c r="E20" s="1" t="str">
        <f t="shared" ca="1" si="3"/>
        <v>RS15</v>
      </c>
      <c r="F20" s="1" t="str">
        <f t="shared" ca="1" si="0"/>
        <v>22AWG*2P</v>
      </c>
      <c r="G20" s="32">
        <f t="shared" ca="1" si="1"/>
        <v>6</v>
      </c>
      <c r="H20" s="60"/>
      <c r="I20" s="1" t="str">
        <f t="shared" ca="1" si="4"/>
        <v>串列通訊連線</v>
      </c>
      <c r="J20" s="1" t="str">
        <f t="shared" ca="1" si="2"/>
        <v>#7鋼輪模溫機</v>
      </c>
      <c r="K20" s="1" t="str">
        <f t="shared" ca="1" si="2"/>
        <v>#2冰輪冰水機</v>
      </c>
      <c r="L20" s="1" t="str">
        <f t="shared" ca="1" si="2"/>
        <v>浪管</v>
      </c>
    </row>
    <row r="21" spans="5:12">
      <c r="E21" s="1" t="str">
        <f t="shared" ca="1" si="3"/>
        <v>RS16</v>
      </c>
      <c r="F21" s="1" t="str">
        <f t="shared" ca="1" si="0"/>
        <v>22AWG*2P</v>
      </c>
      <c r="G21" s="32">
        <f t="shared" ca="1" si="1"/>
        <v>6</v>
      </c>
      <c r="H21" s="60"/>
      <c r="I21" s="1" t="str">
        <f t="shared" ca="1" si="4"/>
        <v>串列通訊連線</v>
      </c>
      <c r="J21" s="1" t="str">
        <f t="shared" ca="1" si="2"/>
        <v>#2冰輪冰水機</v>
      </c>
      <c r="K21" s="1" t="str">
        <f t="shared" ca="1" si="2"/>
        <v>#2冷板冰水機</v>
      </c>
      <c r="L21" s="1" t="str">
        <f t="shared" ca="1" si="2"/>
        <v>浪管</v>
      </c>
    </row>
    <row r="22" spans="5:12">
      <c r="E22" s="1" t="str">
        <f t="shared" ca="1" si="3"/>
        <v>RS17</v>
      </c>
      <c r="F22" s="1" t="str">
        <f t="shared" ca="1" si="0"/>
        <v>22AWG*2P</v>
      </c>
      <c r="G22" s="32">
        <f t="shared" ca="1" si="1"/>
        <v>6</v>
      </c>
      <c r="H22" s="60"/>
      <c r="I22" s="1" t="str">
        <f t="shared" ca="1" si="4"/>
        <v>串列通訊連線</v>
      </c>
      <c r="J22" s="1" t="str">
        <f t="shared" ca="1" si="4"/>
        <v>#2冷板冰水機</v>
      </c>
      <c r="K22" s="1" t="str">
        <f t="shared" ca="1" si="4"/>
        <v>#6鋼輪模溫機</v>
      </c>
      <c r="L22" s="1" t="str">
        <f t="shared" ca="1" si="4"/>
        <v>浪管</v>
      </c>
    </row>
    <row r="23" spans="5:12">
      <c r="E23" s="1" t="str">
        <f t="shared" ca="1" si="3"/>
        <v>RS18</v>
      </c>
      <c r="F23" s="1" t="str">
        <f t="shared" ca="1" si="0"/>
        <v>22AWG*2P</v>
      </c>
      <c r="G23" s="32">
        <f t="shared" ca="1" si="1"/>
        <v>6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串列通訊連線</v>
      </c>
      <c r="J23" s="1" t="str">
        <f t="shared" ca="1" si="5"/>
        <v>#6鋼輪模溫機</v>
      </c>
      <c r="K23" s="1" t="str">
        <f t="shared" ca="1" si="5"/>
        <v>#1冷板冰水機</v>
      </c>
      <c r="L23" s="1" t="str">
        <f t="shared" ca="1" si="5"/>
        <v>浪管</v>
      </c>
    </row>
    <row r="24" spans="5:12">
      <c r="E24" s="1" t="str">
        <f t="shared" ca="1" si="3"/>
        <v>RS19</v>
      </c>
      <c r="F24" s="1" t="str">
        <f t="shared" ca="1" si="0"/>
        <v>22AWG*2P</v>
      </c>
      <c r="G24" s="32">
        <f t="shared" ca="1" si="1"/>
        <v>6</v>
      </c>
      <c r="H24" s="60"/>
      <c r="I24" s="1" t="str">
        <f t="shared" ca="1" si="5"/>
        <v>串列通訊連線</v>
      </c>
      <c r="J24" s="1" t="str">
        <f t="shared" ca="1" si="5"/>
        <v>#1冷板冰水機</v>
      </c>
      <c r="K24" s="1" t="str">
        <f t="shared" ca="1" si="5"/>
        <v>#5鋼輪模溫機</v>
      </c>
      <c r="L24" s="1" t="str">
        <f t="shared" ca="1" si="5"/>
        <v>浪管</v>
      </c>
    </row>
    <row r="25" spans="5:12">
      <c r="E25" s="1" t="str">
        <f t="shared" ca="1" si="3"/>
        <v>RS20</v>
      </c>
      <c r="F25" s="1" t="str">
        <f t="shared" ca="1" si="0"/>
        <v>22AWG*2P</v>
      </c>
      <c r="G25" s="32">
        <f t="shared" ca="1" si="1"/>
        <v>6</v>
      </c>
      <c r="H25" s="60"/>
      <c r="I25" s="1" t="str">
        <f t="shared" ca="1" si="5"/>
        <v>串列通訊連線</v>
      </c>
      <c r="J25" s="1" t="str">
        <f t="shared" ca="1" si="5"/>
        <v>#5鋼輪模溫機</v>
      </c>
      <c r="K25" s="1" t="str">
        <f t="shared" ca="1" si="5"/>
        <v>#4鋼輪模溫機</v>
      </c>
      <c r="L25" s="1" t="str">
        <f t="shared" ca="1" si="5"/>
        <v>浪管</v>
      </c>
    </row>
    <row r="26" spans="5:12">
      <c r="E26" s="1" t="str">
        <f t="shared" ca="1" si="3"/>
        <v>RS21</v>
      </c>
      <c r="F26" s="1" t="str">
        <f t="shared" ca="1" si="0"/>
        <v>22AWG*2P</v>
      </c>
      <c r="G26" s="32">
        <f t="shared" ca="1" si="1"/>
        <v>7</v>
      </c>
      <c r="H26" s="60"/>
      <c r="I26" s="1" t="str">
        <f t="shared" ca="1" si="5"/>
        <v>串列通訊連線</v>
      </c>
      <c r="J26" s="1" t="str">
        <f t="shared" ca="1" si="5"/>
        <v>#4鋼輪模溫機</v>
      </c>
      <c r="K26" s="1" t="str">
        <f t="shared" ca="1" si="5"/>
        <v>#3鋼輪模溫機</v>
      </c>
      <c r="L26" s="1" t="str">
        <f t="shared" ca="1" si="5"/>
        <v>浪管</v>
      </c>
    </row>
    <row r="27" spans="5:12">
      <c r="E27" s="1" t="str">
        <f t="shared" ca="1" si="3"/>
        <v>RS22</v>
      </c>
      <c r="F27" s="1" t="str">
        <f t="shared" ca="1" si="0"/>
        <v>22AWG*2P</v>
      </c>
      <c r="G27" s="32">
        <f t="shared" ca="1" si="1"/>
        <v>6</v>
      </c>
      <c r="H27" s="60"/>
      <c r="I27" s="1" t="str">
        <f t="shared" ca="1" si="5"/>
        <v>串列通訊連線</v>
      </c>
      <c r="J27" s="1" t="str">
        <f t="shared" ca="1" si="5"/>
        <v>#3鋼輪模溫機</v>
      </c>
      <c r="K27" s="1" t="str">
        <f t="shared" ca="1" si="5"/>
        <v>#2鋼輪模溫機</v>
      </c>
      <c r="L27" s="1" t="str">
        <f t="shared" ca="1" si="5"/>
        <v>浪管</v>
      </c>
    </row>
    <row r="28" spans="5:12">
      <c r="E28" s="1" t="str">
        <f t="shared" ca="1" si="3"/>
        <v>RS23</v>
      </c>
      <c r="F28" s="1" t="str">
        <f t="shared" ca="1" si="0"/>
        <v>22AWG*2P</v>
      </c>
      <c r="G28" s="32">
        <f t="shared" ca="1" si="1"/>
        <v>6</v>
      </c>
      <c r="H28" s="60"/>
      <c r="I28" s="1" t="str">
        <f t="shared" ca="1" si="5"/>
        <v>串列通訊連線</v>
      </c>
      <c r="J28" s="1" t="str">
        <f t="shared" ca="1" si="5"/>
        <v>#2鋼輪模溫機</v>
      </c>
      <c r="K28" s="1" t="str">
        <f t="shared" ca="1" si="5"/>
        <v>#1冰輪冰水機</v>
      </c>
      <c r="L28" s="1" t="str">
        <f t="shared" ca="1" si="5"/>
        <v>浪管</v>
      </c>
    </row>
    <row r="29" spans="5:12">
      <c r="E29" s="1" t="str">
        <f t="shared" ca="1" si="3"/>
        <v>RS24</v>
      </c>
      <c r="F29" s="1" t="str">
        <f t="shared" ca="1" si="0"/>
        <v>22AWG*2P</v>
      </c>
      <c r="G29" s="32">
        <f t="shared" ca="1" si="1"/>
        <v>6</v>
      </c>
      <c r="H29" s="60"/>
      <c r="I29" s="1" t="str">
        <f t="shared" ca="1" si="5"/>
        <v>串列通訊連線</v>
      </c>
      <c r="J29" s="1" t="str">
        <f t="shared" ca="1" si="5"/>
        <v>#1冰輪冰水機</v>
      </c>
      <c r="K29" s="1" t="str">
        <f t="shared" ca="1" si="5"/>
        <v>#1鋼輪模溫機</v>
      </c>
      <c r="L29" s="1" t="str">
        <f t="shared" ca="1" si="5"/>
        <v>浪管</v>
      </c>
    </row>
    <row r="30" spans="5:12">
      <c r="E30" s="1" t="str">
        <f t="shared" ca="1" si="3"/>
        <v>RS25</v>
      </c>
      <c r="F30" s="1" t="str">
        <f t="shared" ca="1" si="0"/>
        <v>22AWG*2P</v>
      </c>
      <c r="G30" s="32">
        <f t="shared" ca="1" si="1"/>
        <v>6</v>
      </c>
      <c r="H30" s="60"/>
      <c r="I30" s="1" t="str">
        <f t="shared" ca="1" si="5"/>
        <v>串列通訊連線</v>
      </c>
      <c r="J30" s="1" t="str">
        <f t="shared" ca="1" si="5"/>
        <v>#1鋼輪模溫機</v>
      </c>
      <c r="K30" s="1" t="str">
        <f t="shared" ca="1" si="5"/>
        <v>展紗鋼輪模溫機</v>
      </c>
      <c r="L30" s="1" t="str">
        <f t="shared" ca="1" si="5"/>
        <v>浪管</v>
      </c>
    </row>
    <row r="31" spans="5:12" hidden="1">
      <c r="E31" s="1" t="str">
        <f t="shared" ca="1" si="3"/>
        <v/>
      </c>
      <c r="F31" s="1" t="str">
        <f t="shared" ca="1" si="0"/>
        <v>　</v>
      </c>
      <c r="G31" s="32" t="str">
        <f t="shared" ca="1" si="1"/>
        <v/>
      </c>
      <c r="H31" s="60"/>
      <c r="I31" s="1" t="str">
        <f t="shared" ca="1" si="5"/>
        <v/>
      </c>
      <c r="J31" s="1" t="str">
        <f t="shared" ca="1" si="5"/>
        <v/>
      </c>
      <c r="K31" s="1" t="str">
        <f t="shared" ca="1" si="5"/>
        <v/>
      </c>
      <c r="L31" s="1" t="str">
        <f t="shared" ca="1" si="5"/>
        <v/>
      </c>
    </row>
    <row r="32" spans="5:12" hidden="1">
      <c r="E32" s="1" t="str">
        <f t="shared" ca="1" si="3"/>
        <v/>
      </c>
      <c r="F32" s="1" t="str">
        <f t="shared" ca="1" si="0"/>
        <v>　</v>
      </c>
      <c r="G32" s="32" t="str">
        <f t="shared" ca="1" si="1"/>
        <v/>
      </c>
      <c r="H32" s="60"/>
      <c r="I32" s="1" t="str">
        <f t="shared" ca="1" si="5"/>
        <v/>
      </c>
      <c r="J32" s="1" t="str">
        <f t="shared" ca="1" si="5"/>
        <v/>
      </c>
      <c r="K32" s="1" t="str">
        <f t="shared" ca="1" si="5"/>
        <v/>
      </c>
      <c r="L32" s="1" t="str">
        <f t="shared" ca="1" si="5"/>
        <v/>
      </c>
    </row>
    <row r="33" spans="5:12" hidden="1">
      <c r="E33" s="1" t="str">
        <f t="shared" ca="1" si="3"/>
        <v/>
      </c>
      <c r="F33" s="1" t="str">
        <f t="shared" ca="1" si="0"/>
        <v>　</v>
      </c>
      <c r="G33" s="32" t="str">
        <f t="shared" ca="1" si="1"/>
        <v/>
      </c>
      <c r="H33" s="60"/>
      <c r="I33" s="1" t="str">
        <f t="shared" ca="1" si="5"/>
        <v/>
      </c>
      <c r="J33" s="1" t="str">
        <f t="shared" ca="1" si="5"/>
        <v/>
      </c>
      <c r="K33" s="1" t="str">
        <f t="shared" ca="1" si="5"/>
        <v/>
      </c>
      <c r="L33" s="1" t="str">
        <f t="shared" ca="1" si="5"/>
        <v/>
      </c>
    </row>
    <row r="34" spans="5:12" hidden="1">
      <c r="E34" s="1" t="str">
        <f t="shared" ca="1" si="3"/>
        <v/>
      </c>
      <c r="F34" s="1" t="str">
        <f t="shared" ca="1" si="0"/>
        <v>　</v>
      </c>
      <c r="G34" s="32" t="str">
        <f t="shared" ca="1" si="1"/>
        <v/>
      </c>
      <c r="H34" s="60"/>
      <c r="I34" s="1" t="str">
        <f t="shared" ca="1" si="5"/>
        <v/>
      </c>
      <c r="J34" s="1" t="str">
        <f t="shared" ca="1" si="5"/>
        <v/>
      </c>
      <c r="K34" s="1" t="str">
        <f t="shared" ca="1" si="5"/>
        <v/>
      </c>
      <c r="L34" s="1" t="str">
        <f t="shared" ca="1" si="5"/>
        <v/>
      </c>
    </row>
    <row r="35" spans="5:12" hidden="1">
      <c r="E35" s="1" t="str">
        <f t="shared" ca="1" si="3"/>
        <v/>
      </c>
      <c r="F35" s="1" t="str">
        <f t="shared" ca="1" si="0"/>
        <v>　</v>
      </c>
      <c r="G35" s="32" t="str">
        <f t="shared" ca="1" si="1"/>
        <v/>
      </c>
      <c r="H35" s="60"/>
      <c r="I35" s="1" t="str">
        <f t="shared" ca="1" si="5"/>
        <v/>
      </c>
      <c r="J35" s="1" t="str">
        <f t="shared" ca="1" si="5"/>
        <v/>
      </c>
      <c r="K35" s="1" t="str">
        <f t="shared" ca="1" si="5"/>
        <v/>
      </c>
      <c r="L35" s="1" t="str">
        <f t="shared" ca="1" si="5"/>
        <v/>
      </c>
    </row>
    <row r="36" spans="5:12" hidden="1">
      <c r="E36" s="1" t="str">
        <f t="shared" ca="1" si="3"/>
        <v/>
      </c>
      <c r="F36" s="1" t="str">
        <f t="shared" ca="1" si="0"/>
        <v>　</v>
      </c>
      <c r="G36" s="32" t="str">
        <f t="shared" ca="1" si="1"/>
        <v/>
      </c>
      <c r="H36" s="60"/>
      <c r="I36" s="1" t="str">
        <f t="shared" ca="1" si="5"/>
        <v/>
      </c>
      <c r="J36" s="1" t="str">
        <f t="shared" ca="1" si="5"/>
        <v/>
      </c>
      <c r="K36" s="1" t="str">
        <f t="shared" ca="1" si="5"/>
        <v/>
      </c>
      <c r="L36" s="1" t="str">
        <f t="shared" ca="1" si="5"/>
        <v/>
      </c>
    </row>
    <row r="37" spans="5:12" hidden="1">
      <c r="E37" s="1" t="str">
        <f t="shared" ca="1" si="3"/>
        <v/>
      </c>
      <c r="F37" s="1" t="str">
        <f t="shared" ca="1" si="0"/>
        <v>　</v>
      </c>
      <c r="G37" s="32" t="str">
        <f t="shared" ca="1" si="1"/>
        <v/>
      </c>
      <c r="H37" s="60"/>
      <c r="I37" s="1" t="str">
        <f t="shared" ca="1" si="5"/>
        <v/>
      </c>
      <c r="J37" s="1" t="str">
        <f t="shared" ca="1" si="5"/>
        <v/>
      </c>
      <c r="K37" s="1" t="str">
        <f t="shared" ca="1" si="5"/>
        <v/>
      </c>
      <c r="L37" s="1" t="str">
        <f t="shared" ca="1" si="5"/>
        <v/>
      </c>
    </row>
    <row r="38" spans="5:12" hidden="1">
      <c r="E38" s="1" t="str">
        <f t="shared" ca="1" si="3"/>
        <v/>
      </c>
      <c r="F38" s="1" t="str">
        <f t="shared" ca="1" si="0"/>
        <v>　</v>
      </c>
      <c r="G38" s="32" t="str">
        <f t="shared" ca="1" si="1"/>
        <v/>
      </c>
      <c r="H38" s="60"/>
      <c r="I38" s="1" t="str">
        <f t="shared" ca="1" si="5"/>
        <v/>
      </c>
      <c r="J38" s="1" t="str">
        <f t="shared" ca="1" si="5"/>
        <v/>
      </c>
      <c r="K38" s="1" t="str">
        <f t="shared" ca="1" si="5"/>
        <v/>
      </c>
      <c r="L38" s="1" t="str">
        <f t="shared" ca="1" si="5"/>
        <v/>
      </c>
    </row>
    <row r="39" spans="5:12" hidden="1">
      <c r="E39" s="1" t="str">
        <f t="shared" ca="1" si="3"/>
        <v/>
      </c>
      <c r="F39" s="1" t="str">
        <f t="shared" ca="1" si="0"/>
        <v>　</v>
      </c>
      <c r="G39" s="32" t="str">
        <f t="shared" ca="1" si="1"/>
        <v/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/>
      </c>
      <c r="J39" s="1" t="str">
        <f t="shared" ca="1" si="6"/>
        <v/>
      </c>
      <c r="K39" s="1" t="str">
        <f t="shared" ca="1" si="6"/>
        <v/>
      </c>
      <c r="L39" s="1" t="str">
        <f t="shared" ca="1" si="6"/>
        <v/>
      </c>
    </row>
    <row r="40" spans="5:12" hidden="1">
      <c r="E40" s="1" t="str">
        <f t="shared" ca="1" si="3"/>
        <v/>
      </c>
      <c r="F40" s="1" t="str">
        <f t="shared" ca="1" si="0"/>
        <v>　</v>
      </c>
      <c r="G40" s="32" t="str">
        <f t="shared" ca="1" si="1"/>
        <v/>
      </c>
      <c r="H40" s="60"/>
      <c r="I40" s="1" t="str">
        <f t="shared" ca="1" si="6"/>
        <v/>
      </c>
      <c r="J40" s="1" t="str">
        <f t="shared" ca="1" si="6"/>
        <v/>
      </c>
      <c r="K40" s="1" t="str">
        <f t="shared" ca="1" si="6"/>
        <v/>
      </c>
      <c r="L40" s="1" t="str">
        <f t="shared" ca="1" si="6"/>
        <v/>
      </c>
    </row>
    <row r="41" spans="5:12" hidden="1">
      <c r="E41" s="1" t="str">
        <f t="shared" ca="1" si="3"/>
        <v/>
      </c>
      <c r="F41" s="1" t="str">
        <f t="shared" ca="1" si="0"/>
        <v>　</v>
      </c>
      <c r="G41" s="32" t="str">
        <f t="shared" ca="1" si="1"/>
        <v/>
      </c>
      <c r="H41" s="60"/>
      <c r="I41" s="1" t="str">
        <f t="shared" ca="1" si="6"/>
        <v/>
      </c>
      <c r="J41" s="1" t="str">
        <f t="shared" ca="1" si="6"/>
        <v/>
      </c>
      <c r="K41" s="1" t="str">
        <f t="shared" ca="1" si="6"/>
        <v/>
      </c>
      <c r="L41" s="1" t="str">
        <f t="shared" ca="1" si="6"/>
        <v/>
      </c>
    </row>
    <row r="42" spans="5:12" hidden="1">
      <c r="E42" s="1" t="str">
        <f t="shared" ca="1" si="3"/>
        <v/>
      </c>
      <c r="F42" s="1" t="str">
        <f t="shared" ca="1" si="0"/>
        <v>　</v>
      </c>
      <c r="G42" s="32" t="str">
        <f t="shared" ca="1" si="1"/>
        <v/>
      </c>
      <c r="H42" s="60"/>
      <c r="I42" s="1" t="str">
        <f t="shared" ca="1" si="6"/>
        <v/>
      </c>
      <c r="J42" s="1" t="str">
        <f t="shared" ca="1" si="6"/>
        <v/>
      </c>
      <c r="K42" s="1" t="str">
        <f t="shared" ca="1" si="6"/>
        <v/>
      </c>
      <c r="L42" s="1" t="str">
        <f t="shared" ca="1" si="6"/>
        <v/>
      </c>
    </row>
    <row r="43" spans="5:12" hidden="1">
      <c r="E43" s="1" t="str">
        <f t="shared" ca="1" si="3"/>
        <v/>
      </c>
      <c r="F43" s="1" t="str">
        <f t="shared" ca="1" si="0"/>
        <v>　</v>
      </c>
      <c r="G43" s="32" t="str">
        <f t="shared" ca="1" si="1"/>
        <v/>
      </c>
      <c r="H43" s="60"/>
      <c r="I43" s="1" t="str">
        <f t="shared" ca="1" si="6"/>
        <v/>
      </c>
      <c r="J43" s="1" t="str">
        <f t="shared" ca="1" si="6"/>
        <v/>
      </c>
      <c r="K43" s="1" t="str">
        <f t="shared" ca="1" si="6"/>
        <v/>
      </c>
      <c r="L43" s="1" t="str">
        <f t="shared" ca="1" si="6"/>
        <v/>
      </c>
    </row>
    <row r="44" spans="5:12" hidden="1">
      <c r="E44" s="1" t="str">
        <f t="shared" ca="1" si="3"/>
        <v/>
      </c>
      <c r="F44" s="1" t="str">
        <f t="shared" ca="1" si="0"/>
        <v>　</v>
      </c>
      <c r="G44" s="32" t="str">
        <f t="shared" ca="1" si="1"/>
        <v/>
      </c>
      <c r="H44" s="60"/>
      <c r="I44" s="1" t="str">
        <f t="shared" ca="1" si="6"/>
        <v/>
      </c>
      <c r="J44" s="1" t="str">
        <f t="shared" ca="1" si="6"/>
        <v/>
      </c>
      <c r="K44" s="1" t="str">
        <f t="shared" ca="1" si="6"/>
        <v/>
      </c>
      <c r="L44" s="1" t="str">
        <f t="shared" ca="1" si="6"/>
        <v/>
      </c>
    </row>
    <row r="45" spans="5:12" hidden="1">
      <c r="E45" s="1" t="str">
        <f t="shared" ca="1" si="3"/>
        <v/>
      </c>
      <c r="F45" s="1" t="str">
        <f t="shared" ca="1" si="0"/>
        <v>　</v>
      </c>
      <c r="G45" s="32" t="str">
        <f t="shared" ca="1" si="1"/>
        <v/>
      </c>
      <c r="H45" s="60"/>
      <c r="I45" s="1" t="str">
        <f t="shared" ca="1" si="6"/>
        <v/>
      </c>
      <c r="J45" s="1" t="str">
        <f t="shared" ca="1" si="6"/>
        <v/>
      </c>
      <c r="K45" s="1" t="str">
        <f t="shared" ca="1" si="6"/>
        <v/>
      </c>
      <c r="L45" s="1" t="str">
        <f t="shared" ca="1" si="6"/>
        <v/>
      </c>
    </row>
    <row r="46" spans="5:12" hidden="1">
      <c r="E46" s="1" t="str">
        <f t="shared" ca="1" si="3"/>
        <v/>
      </c>
      <c r="F46" s="1" t="str">
        <f t="shared" ca="1" si="0"/>
        <v>　</v>
      </c>
      <c r="G46" s="32" t="str">
        <f t="shared" ca="1" si="1"/>
        <v/>
      </c>
      <c r="H46" s="60"/>
      <c r="I46" s="1" t="str">
        <f t="shared" ca="1" si="6"/>
        <v/>
      </c>
      <c r="J46" s="1" t="str">
        <f t="shared" ca="1" si="6"/>
        <v/>
      </c>
      <c r="K46" s="1" t="str">
        <f t="shared" ca="1" si="6"/>
        <v/>
      </c>
      <c r="L46" s="1" t="str">
        <f t="shared" ca="1" si="6"/>
        <v/>
      </c>
    </row>
    <row r="47" spans="5:12" hidden="1">
      <c r="E47" s="1" t="str">
        <f t="shared" ca="1" si="3"/>
        <v/>
      </c>
      <c r="F47" s="1" t="str">
        <f t="shared" ca="1" si="0"/>
        <v>　</v>
      </c>
      <c r="G47" s="32" t="str">
        <f t="shared" ca="1" si="1"/>
        <v/>
      </c>
      <c r="H47" s="60"/>
      <c r="I47" s="1" t="str">
        <f t="shared" ca="1" si="6"/>
        <v/>
      </c>
      <c r="J47" s="1" t="str">
        <f t="shared" ca="1" si="6"/>
        <v/>
      </c>
      <c r="K47" s="1" t="str">
        <f t="shared" ca="1" si="6"/>
        <v/>
      </c>
      <c r="L47" s="1" t="str">
        <f t="shared" ca="1" si="6"/>
        <v/>
      </c>
    </row>
    <row r="48" spans="5:12" hidden="1">
      <c r="E48" s="1" t="str">
        <f t="shared" ca="1" si="3"/>
        <v/>
      </c>
      <c r="F48" s="1" t="str">
        <f t="shared" ca="1" si="0"/>
        <v>　</v>
      </c>
      <c r="G48" s="32" t="str">
        <f t="shared" ca="1" si="1"/>
        <v/>
      </c>
      <c r="H48" s="60"/>
      <c r="I48" s="1" t="str">
        <f t="shared" ca="1" si="6"/>
        <v/>
      </c>
      <c r="J48" s="1" t="str">
        <f t="shared" ca="1" si="6"/>
        <v/>
      </c>
      <c r="K48" s="1" t="str">
        <f t="shared" ca="1" si="6"/>
        <v/>
      </c>
      <c r="L48" s="1" t="str">
        <f t="shared" ca="1" si="6"/>
        <v/>
      </c>
    </row>
    <row r="49" spans="5:12" hidden="1">
      <c r="E49" s="1" t="str">
        <f t="shared" ca="1" si="3"/>
        <v/>
      </c>
      <c r="F49" s="1" t="str">
        <f t="shared" ca="1" si="0"/>
        <v>　</v>
      </c>
      <c r="G49" s="32" t="str">
        <f t="shared" ca="1" si="1"/>
        <v/>
      </c>
      <c r="H49" s="60"/>
      <c r="I49" s="1" t="str">
        <f t="shared" ca="1" si="6"/>
        <v/>
      </c>
      <c r="J49" s="1" t="str">
        <f t="shared" ca="1" si="6"/>
        <v/>
      </c>
      <c r="K49" s="1" t="str">
        <f t="shared" ca="1" si="6"/>
        <v/>
      </c>
      <c r="L49" s="1" t="str">
        <f t="shared" ca="1" si="6"/>
        <v/>
      </c>
    </row>
    <row r="50" spans="5:12" hidden="1">
      <c r="E50" s="1" t="str">
        <f t="shared" ca="1" si="3"/>
        <v/>
      </c>
      <c r="F50" s="1" t="str">
        <f t="shared" ca="1" si="0"/>
        <v>　</v>
      </c>
      <c r="G50" s="32" t="str">
        <f t="shared" ca="1" si="1"/>
        <v/>
      </c>
      <c r="H50" s="60"/>
      <c r="I50" s="1" t="str">
        <f t="shared" ca="1" si="6"/>
        <v/>
      </c>
      <c r="J50" s="1" t="str">
        <f t="shared" ca="1" si="6"/>
        <v/>
      </c>
      <c r="K50" s="1" t="str">
        <f t="shared" ca="1" si="6"/>
        <v/>
      </c>
      <c r="L50" s="1" t="str">
        <f t="shared" ca="1" si="6"/>
        <v/>
      </c>
    </row>
    <row r="51" spans="5:12" hidden="1">
      <c r="E51" s="1" t="str">
        <f t="shared" ca="1" si="3"/>
        <v/>
      </c>
      <c r="F51" s="1" t="str">
        <f t="shared" ca="1" si="0"/>
        <v>　</v>
      </c>
      <c r="G51" s="32" t="str">
        <f t="shared" ca="1" si="1"/>
        <v/>
      </c>
      <c r="H51" s="60"/>
      <c r="I51" s="1" t="str">
        <f t="shared" ca="1" si="6"/>
        <v/>
      </c>
      <c r="J51" s="1" t="str">
        <f t="shared" ca="1" si="6"/>
        <v/>
      </c>
      <c r="K51" s="1" t="str">
        <f t="shared" ca="1" si="6"/>
        <v/>
      </c>
      <c r="L51" s="1" t="str">
        <f t="shared" ca="1" si="6"/>
        <v/>
      </c>
    </row>
    <row r="52" spans="5:12" hidden="1">
      <c r="E52" s="1" t="str">
        <f t="shared" ca="1" si="3"/>
        <v/>
      </c>
      <c r="F52" s="1" t="str">
        <f t="shared" ca="1" si="0"/>
        <v>　</v>
      </c>
      <c r="G52" s="32" t="str">
        <f t="shared" ca="1" si="1"/>
        <v/>
      </c>
      <c r="H52" s="60"/>
      <c r="I52" s="1" t="str">
        <f t="shared" ca="1" si="6"/>
        <v/>
      </c>
      <c r="J52" s="1" t="str">
        <f t="shared" ca="1" si="6"/>
        <v/>
      </c>
      <c r="K52" s="1" t="str">
        <f t="shared" ca="1" si="6"/>
        <v/>
      </c>
      <c r="L52" s="1" t="str">
        <f t="shared" ca="1" si="6"/>
        <v/>
      </c>
    </row>
    <row r="53" spans="5:12" hidden="1">
      <c r="E53" s="1" t="str">
        <f t="shared" ca="1" si="3"/>
        <v/>
      </c>
      <c r="F53" s="1" t="str">
        <f t="shared" ca="1" si="0"/>
        <v>　</v>
      </c>
      <c r="G53" s="32" t="str">
        <f t="shared" ca="1" si="1"/>
        <v/>
      </c>
      <c r="H53" s="60"/>
      <c r="I53" s="1" t="str">
        <f t="shared" ca="1" si="6"/>
        <v/>
      </c>
      <c r="J53" s="1" t="str">
        <f t="shared" ca="1" si="6"/>
        <v/>
      </c>
      <c r="K53" s="1" t="str">
        <f t="shared" ca="1" si="6"/>
        <v/>
      </c>
      <c r="L53" s="1" t="str">
        <f t="shared" ca="1" si="6"/>
        <v/>
      </c>
    </row>
    <row r="54" spans="5:12" hidden="1">
      <c r="E54" s="1" t="str">
        <f t="shared" ca="1" si="3"/>
        <v/>
      </c>
      <c r="F54" s="1" t="str">
        <f t="shared" ca="1" si="0"/>
        <v>　</v>
      </c>
      <c r="G54" s="32" t="str">
        <f t="shared" ca="1" si="1"/>
        <v/>
      </c>
      <c r="H54" s="60"/>
      <c r="I54" s="1" t="str">
        <f t="shared" ca="1" si="6"/>
        <v/>
      </c>
      <c r="J54" s="1" t="str">
        <f t="shared" ca="1" si="6"/>
        <v/>
      </c>
      <c r="K54" s="1" t="str">
        <f t="shared" ca="1" si="6"/>
        <v/>
      </c>
      <c r="L54" s="1" t="str">
        <f t="shared" ca="1" si="6"/>
        <v/>
      </c>
    </row>
    <row r="55" spans="5:12" hidden="1">
      <c r="E55" s="1" t="str">
        <f t="shared" ca="1" si="3"/>
        <v/>
      </c>
      <c r="F55" s="1" t="str">
        <f t="shared" ca="1" si="0"/>
        <v>　</v>
      </c>
      <c r="G55" s="32" t="str">
        <f t="shared" ca="1" si="1"/>
        <v/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/>
      </c>
      <c r="J55" s="1" t="str">
        <f t="shared" ca="1" si="7"/>
        <v/>
      </c>
      <c r="K55" s="1" t="str">
        <f t="shared" ca="1" si="7"/>
        <v/>
      </c>
      <c r="L55" s="1" t="str">
        <f t="shared" ca="1" si="7"/>
        <v/>
      </c>
    </row>
    <row r="56" spans="5:12" hidden="1">
      <c r="E56" s="1" t="str">
        <f t="shared" ca="1" si="3"/>
        <v/>
      </c>
      <c r="F56" s="1" t="str">
        <f t="shared" ca="1" si="0"/>
        <v>　</v>
      </c>
      <c r="G56" s="32" t="str">
        <f t="shared" ca="1" si="1"/>
        <v/>
      </c>
      <c r="H56" s="60"/>
      <c r="I56" s="1" t="str">
        <f t="shared" ca="1" si="7"/>
        <v/>
      </c>
      <c r="J56" s="1" t="str">
        <f t="shared" ca="1" si="7"/>
        <v/>
      </c>
      <c r="K56" s="1" t="str">
        <f t="shared" ca="1" si="7"/>
        <v/>
      </c>
      <c r="L56" s="1" t="str">
        <f t="shared" ca="1" si="7"/>
        <v/>
      </c>
    </row>
    <row r="57" spans="5:12" hidden="1">
      <c r="E57" s="1" t="str">
        <f t="shared" ca="1" si="3"/>
        <v/>
      </c>
      <c r="F57" s="1" t="str">
        <f t="shared" ca="1" si="0"/>
        <v>　</v>
      </c>
      <c r="G57" s="32" t="str">
        <f t="shared" ca="1" si="1"/>
        <v/>
      </c>
      <c r="H57" s="60"/>
      <c r="I57" s="1" t="str">
        <f t="shared" ca="1" si="7"/>
        <v/>
      </c>
      <c r="J57" s="1" t="str">
        <f t="shared" ca="1" si="7"/>
        <v/>
      </c>
      <c r="K57" s="1" t="str">
        <f t="shared" ca="1" si="7"/>
        <v/>
      </c>
      <c r="L57" s="1" t="str">
        <f t="shared" ca="1" si="7"/>
        <v/>
      </c>
    </row>
    <row r="58" spans="5:12" hidden="1">
      <c r="E58" s="1" t="str">
        <f t="shared" ca="1" si="3"/>
        <v/>
      </c>
      <c r="F58" s="1" t="str">
        <f t="shared" ca="1" si="0"/>
        <v>　</v>
      </c>
      <c r="G58" s="32" t="str">
        <f t="shared" ca="1" si="1"/>
        <v/>
      </c>
      <c r="H58" s="60"/>
      <c r="I58" s="1" t="str">
        <f t="shared" ca="1" si="7"/>
        <v/>
      </c>
      <c r="J58" s="1" t="str">
        <f t="shared" ca="1" si="7"/>
        <v/>
      </c>
      <c r="K58" s="1" t="str">
        <f t="shared" ca="1" si="7"/>
        <v/>
      </c>
      <c r="L58" s="1" t="str">
        <f t="shared" ca="1" si="7"/>
        <v/>
      </c>
    </row>
    <row r="59" spans="5:12" hidden="1">
      <c r="E59" s="1" t="str">
        <f t="shared" ca="1" si="3"/>
        <v/>
      </c>
      <c r="F59" s="1" t="str">
        <f t="shared" ca="1" si="0"/>
        <v>　</v>
      </c>
      <c r="G59" s="32" t="str">
        <f t="shared" ca="1" si="1"/>
        <v/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 hidden="1">
      <c r="E60" s="1" t="str">
        <f t="shared" ca="1" si="3"/>
        <v/>
      </c>
      <c r="F60" s="1" t="str">
        <f t="shared" ca="1" si="0"/>
        <v>　</v>
      </c>
      <c r="G60" s="32" t="str">
        <f t="shared" ca="1" si="1"/>
        <v/>
      </c>
      <c r="H60" s="60"/>
      <c r="I60" s="1" t="str">
        <f t="shared" ca="1" si="7"/>
        <v/>
      </c>
      <c r="J60" s="1" t="str">
        <f t="shared" ca="1" si="7"/>
        <v/>
      </c>
      <c r="K60" s="1" t="str">
        <f t="shared" ca="1" si="7"/>
        <v/>
      </c>
      <c r="L60" s="1" t="str">
        <f t="shared" ca="1" si="7"/>
        <v/>
      </c>
    </row>
    <row r="61" spans="5:12" hidden="1">
      <c r="E61" s="1" t="str">
        <f t="shared" ca="1" si="3"/>
        <v/>
      </c>
      <c r="F61" s="1" t="str">
        <f t="shared" ca="1" si="0"/>
        <v>　</v>
      </c>
      <c r="G61" s="32" t="str">
        <f t="shared" ca="1" si="1"/>
        <v/>
      </c>
      <c r="H61" s="60"/>
      <c r="I61" s="1" t="str">
        <f t="shared" ca="1" si="7"/>
        <v/>
      </c>
      <c r="J61" s="1" t="str">
        <f t="shared" ca="1" si="7"/>
        <v/>
      </c>
      <c r="K61" s="1" t="str">
        <f t="shared" ca="1" si="7"/>
        <v/>
      </c>
      <c r="L61" s="1" t="str">
        <f t="shared" ca="1" si="7"/>
        <v/>
      </c>
    </row>
    <row r="62" spans="5:12" hidden="1">
      <c r="E62" s="1" t="str">
        <f t="shared" ca="1" si="3"/>
        <v/>
      </c>
      <c r="F62" s="1" t="str">
        <f t="shared" ca="1" si="0"/>
        <v>　</v>
      </c>
      <c r="G62" s="32" t="str">
        <f t="shared" ca="1" si="1"/>
        <v/>
      </c>
      <c r="H62" s="60"/>
      <c r="I62" s="1" t="str">
        <f t="shared" ca="1" si="7"/>
        <v/>
      </c>
      <c r="J62" s="1" t="str">
        <f t="shared" ca="1" si="7"/>
        <v/>
      </c>
      <c r="K62" s="1" t="str">
        <f t="shared" ca="1" si="7"/>
        <v/>
      </c>
      <c r="L62" s="1" t="str">
        <f t="shared" ca="1" si="7"/>
        <v/>
      </c>
    </row>
    <row r="63" spans="5:12" hidden="1">
      <c r="E63" s="1" t="str">
        <f t="shared" ca="1" si="3"/>
        <v/>
      </c>
      <c r="F63" s="1" t="str">
        <f t="shared" ca="1" si="0"/>
        <v>　</v>
      </c>
      <c r="G63" s="32" t="str">
        <f t="shared" ca="1" si="1"/>
        <v/>
      </c>
      <c r="H63" s="60"/>
      <c r="I63" s="1" t="str">
        <f t="shared" ca="1" si="7"/>
        <v/>
      </c>
      <c r="J63" s="1" t="str">
        <f t="shared" ca="1" si="7"/>
        <v/>
      </c>
      <c r="K63" s="1" t="str">
        <f t="shared" ca="1" si="7"/>
        <v/>
      </c>
      <c r="L63" s="1" t="str">
        <f t="shared" ca="1" si="7"/>
        <v/>
      </c>
    </row>
    <row r="64" spans="5:12" hidden="1">
      <c r="E64" s="1" t="str">
        <f t="shared" ca="1" si="3"/>
        <v/>
      </c>
      <c r="F64" s="1" t="str">
        <f t="shared" ca="1" si="0"/>
        <v>　</v>
      </c>
      <c r="G64" s="32" t="str">
        <f t="shared" ca="1" si="1"/>
        <v/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 hidden="1">
      <c r="E65" s="1" t="str">
        <f t="shared" ca="1" si="3"/>
        <v/>
      </c>
      <c r="F65" s="1" t="str">
        <f t="shared" ca="1" si="0"/>
        <v>　</v>
      </c>
      <c r="G65" s="32" t="str">
        <f t="shared" ca="1" si="1"/>
        <v/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 hidden="1">
      <c r="E66" s="1" t="str">
        <f t="shared" ca="1" si="3"/>
        <v/>
      </c>
      <c r="F66" s="1" t="str">
        <f t="shared" ca="1" si="0"/>
        <v>　</v>
      </c>
      <c r="G66" s="32" t="str">
        <f t="shared" ca="1" si="1"/>
        <v/>
      </c>
      <c r="H66" s="60"/>
      <c r="I66" s="1" t="str">
        <f t="shared" ca="1" si="7"/>
        <v/>
      </c>
      <c r="J66" s="1" t="str">
        <f t="shared" ca="1" si="7"/>
        <v/>
      </c>
      <c r="K66" s="1" t="str">
        <f t="shared" ca="1" si="7"/>
        <v/>
      </c>
      <c r="L66" s="1" t="str">
        <f t="shared" ca="1" si="7"/>
        <v/>
      </c>
    </row>
    <row r="67" spans="5:12" hidden="1">
      <c r="E67" s="1" t="str">
        <f t="shared" ca="1" si="3"/>
        <v/>
      </c>
      <c r="F67" s="1" t="str">
        <f t="shared" ca="1" si="0"/>
        <v>　</v>
      </c>
      <c r="G67" s="32" t="str">
        <f t="shared" ca="1" si="1"/>
        <v/>
      </c>
      <c r="H67" s="60"/>
      <c r="I67" s="1" t="str">
        <f t="shared" ca="1" si="7"/>
        <v/>
      </c>
      <c r="J67" s="1" t="str">
        <f t="shared" ca="1" si="7"/>
        <v/>
      </c>
      <c r="K67" s="1" t="str">
        <f t="shared" ca="1" si="7"/>
        <v/>
      </c>
      <c r="L67" s="1" t="str">
        <f t="shared" ca="1" si="7"/>
        <v/>
      </c>
    </row>
    <row r="68" spans="5:12" hidden="1">
      <c r="E68" s="1" t="str">
        <f t="shared" ca="1" si="3"/>
        <v/>
      </c>
      <c r="F68" s="1" t="str">
        <f t="shared" ca="1" si="0"/>
        <v>　</v>
      </c>
      <c r="G68" s="32" t="str">
        <f t="shared" ca="1" si="1"/>
        <v/>
      </c>
      <c r="H68" s="60"/>
      <c r="I68" s="1" t="str">
        <f t="shared" ca="1" si="7"/>
        <v/>
      </c>
      <c r="J68" s="1" t="str">
        <f t="shared" ca="1" si="7"/>
        <v/>
      </c>
      <c r="K68" s="1" t="str">
        <f t="shared" ca="1" si="7"/>
        <v/>
      </c>
      <c r="L68" s="1" t="str">
        <f t="shared" ca="1" si="7"/>
        <v/>
      </c>
    </row>
    <row r="69" spans="5:12" hidden="1">
      <c r="E69" s="1" t="str">
        <f t="shared" ca="1" si="3"/>
        <v/>
      </c>
      <c r="F69" s="1" t="str">
        <f t="shared" ca="1" si="0"/>
        <v>　</v>
      </c>
      <c r="G69" s="32" t="str">
        <f t="shared" ca="1" si="1"/>
        <v/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 hidden="1">
      <c r="E70" s="1" t="str">
        <f t="shared" ca="1" si="3"/>
        <v/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/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 hidden="1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/>
      </c>
      <c r="F71" s="1" t="str">
        <f t="shared" ca="1" si="8"/>
        <v>　</v>
      </c>
      <c r="G71" s="32" t="str">
        <f t="shared" ca="1" si="9"/>
        <v/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00"/>
  <sheetViews>
    <sheetView view="pageBreakPreview" topLeftCell="A4" zoomScale="60" zoomScaleNormal="100" workbookViewId="0">
      <selection activeCell="S60" sqref="S60:T60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PROFINET</v>
      </c>
      <c r="G2" s="11" t="str">
        <f>F2</f>
        <v>PROFINET</v>
      </c>
      <c r="H2" s="11" t="str">
        <f>G2</f>
        <v>PROFINET</v>
      </c>
      <c r="N2" s="11" t="str">
        <f>K13</f>
        <v>PROFINET</v>
      </c>
      <c r="O2" s="11" t="str">
        <f>N2</f>
        <v>PROFINET</v>
      </c>
      <c r="P2" s="11" t="str">
        <f>O2</f>
        <v>PROFINET</v>
      </c>
      <c r="V2" s="11" t="str">
        <f>S13</f>
        <v>PROFINET</v>
      </c>
      <c r="W2" s="11" t="str">
        <f>V2</f>
        <v>PROFINET</v>
      </c>
      <c r="X2" s="11" t="str">
        <f>W2</f>
        <v>PROFINET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177</v>
      </c>
      <c r="D5" s="137"/>
      <c r="F5" s="12" t="s">
        <v>29</v>
      </c>
      <c r="G5" s="136" t="s">
        <v>177</v>
      </c>
      <c r="H5" s="137"/>
      <c r="J5" s="12" t="s">
        <v>29</v>
      </c>
      <c r="K5" s="136" t="s">
        <v>177</v>
      </c>
      <c r="L5" s="137"/>
      <c r="N5" s="12" t="s">
        <v>29</v>
      </c>
      <c r="O5" s="136" t="s">
        <v>177</v>
      </c>
      <c r="P5" s="137"/>
      <c r="R5" s="12" t="s">
        <v>29</v>
      </c>
      <c r="S5" s="136" t="s">
        <v>177</v>
      </c>
      <c r="T5" s="137"/>
      <c r="V5" s="12" t="s">
        <v>29</v>
      </c>
      <c r="W5" s="136" t="s">
        <v>177</v>
      </c>
      <c r="X5" s="137"/>
    </row>
    <row r="6" spans="2:24" ht="17.25" thickBot="1">
      <c r="B6" s="13" t="s">
        <v>30</v>
      </c>
      <c r="C6" s="134" t="s">
        <v>177</v>
      </c>
      <c r="D6" s="135"/>
      <c r="F6" s="13" t="s">
        <v>30</v>
      </c>
      <c r="G6" s="134" t="s">
        <v>177</v>
      </c>
      <c r="H6" s="135"/>
      <c r="J6" s="13" t="s">
        <v>30</v>
      </c>
      <c r="K6" s="134" t="s">
        <v>177</v>
      </c>
      <c r="L6" s="135"/>
      <c r="N6" s="13" t="s">
        <v>30</v>
      </c>
      <c r="O6" s="134" t="s">
        <v>177</v>
      </c>
      <c r="P6" s="135"/>
      <c r="R6" s="13" t="s">
        <v>30</v>
      </c>
      <c r="S6" s="134" t="s">
        <v>177</v>
      </c>
      <c r="T6" s="135"/>
      <c r="V6" s="13" t="s">
        <v>30</v>
      </c>
      <c r="W6" s="134" t="s">
        <v>177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251</v>
      </c>
      <c r="D8" s="133"/>
      <c r="E8" s="16"/>
      <c r="F8" s="73" t="s">
        <v>1</v>
      </c>
      <c r="G8" s="132" t="s">
        <v>256</v>
      </c>
      <c r="H8" s="133"/>
      <c r="I8" s="16"/>
      <c r="J8" s="73" t="s">
        <v>1</v>
      </c>
      <c r="K8" s="132" t="s">
        <v>257</v>
      </c>
      <c r="L8" s="133"/>
      <c r="M8" s="16"/>
      <c r="N8" s="73" t="s">
        <v>1</v>
      </c>
      <c r="O8" s="132" t="s">
        <v>266</v>
      </c>
      <c r="P8" s="133"/>
      <c r="Q8" s="16"/>
      <c r="R8" s="73" t="s">
        <v>1</v>
      </c>
      <c r="S8" s="132" t="s">
        <v>267</v>
      </c>
      <c r="T8" s="133"/>
      <c r="U8" s="16"/>
      <c r="V8" s="73" t="s">
        <v>1</v>
      </c>
      <c r="W8" s="132" t="s">
        <v>270</v>
      </c>
      <c r="X8" s="133"/>
    </row>
    <row r="9" spans="2:24">
      <c r="B9" s="73" t="s">
        <v>2</v>
      </c>
      <c r="C9" s="132" t="s">
        <v>252</v>
      </c>
      <c r="D9" s="133"/>
      <c r="E9" s="16"/>
      <c r="F9" s="73" t="s">
        <v>2</v>
      </c>
      <c r="G9" s="132" t="s">
        <v>252</v>
      </c>
      <c r="H9" s="133"/>
      <c r="I9" s="16"/>
      <c r="J9" s="73" t="s">
        <v>2</v>
      </c>
      <c r="K9" s="132" t="s">
        <v>252</v>
      </c>
      <c r="L9" s="133"/>
      <c r="M9" s="16"/>
      <c r="N9" s="73" t="s">
        <v>2</v>
      </c>
      <c r="O9" s="132" t="s">
        <v>252</v>
      </c>
      <c r="P9" s="133"/>
      <c r="Q9" s="16"/>
      <c r="R9" s="73" t="s">
        <v>2</v>
      </c>
      <c r="S9" s="132" t="s">
        <v>252</v>
      </c>
      <c r="T9" s="133"/>
      <c r="U9" s="16"/>
      <c r="V9" s="73" t="s">
        <v>2</v>
      </c>
      <c r="W9" s="132" t="s">
        <v>252</v>
      </c>
      <c r="X9" s="133"/>
    </row>
    <row r="10" spans="2:24">
      <c r="B10" s="73" t="s">
        <v>3</v>
      </c>
      <c r="C10" s="132" t="s">
        <v>259</v>
      </c>
      <c r="D10" s="133"/>
      <c r="E10" s="16"/>
      <c r="F10" s="73" t="s">
        <v>3</v>
      </c>
      <c r="G10" s="132" t="s">
        <v>262</v>
      </c>
      <c r="H10" s="133"/>
      <c r="I10" s="16"/>
      <c r="J10" s="73" t="s">
        <v>3</v>
      </c>
      <c r="K10" s="132" t="s">
        <v>264</v>
      </c>
      <c r="L10" s="133"/>
      <c r="M10" s="16"/>
      <c r="N10" s="73" t="s">
        <v>3</v>
      </c>
      <c r="O10" s="132" t="s">
        <v>255</v>
      </c>
      <c r="P10" s="133"/>
      <c r="Q10" s="16"/>
      <c r="R10" s="73" t="s">
        <v>3</v>
      </c>
      <c r="S10" s="132" t="s">
        <v>268</v>
      </c>
      <c r="T10" s="133"/>
      <c r="U10" s="16"/>
      <c r="V10" s="73" t="s">
        <v>3</v>
      </c>
      <c r="W10" s="132" t="s">
        <v>271</v>
      </c>
      <c r="X10" s="133"/>
    </row>
    <row r="11" spans="2:24">
      <c r="B11" s="73" t="s">
        <v>4</v>
      </c>
      <c r="C11" s="132" t="s">
        <v>261</v>
      </c>
      <c r="D11" s="133"/>
      <c r="E11" s="16"/>
      <c r="F11" s="73" t="s">
        <v>4</v>
      </c>
      <c r="G11" s="132" t="s">
        <v>263</v>
      </c>
      <c r="H11" s="133"/>
      <c r="I11" s="16"/>
      <c r="J11" s="73" t="s">
        <v>4</v>
      </c>
      <c r="K11" s="132" t="s">
        <v>265</v>
      </c>
      <c r="L11" s="133"/>
      <c r="M11" s="16"/>
      <c r="N11" s="73" t="s">
        <v>4</v>
      </c>
      <c r="O11" s="132" t="s">
        <v>254</v>
      </c>
      <c r="P11" s="133"/>
      <c r="Q11" s="16"/>
      <c r="R11" s="73" t="s">
        <v>4</v>
      </c>
      <c r="S11" s="132" t="s">
        <v>269</v>
      </c>
      <c r="T11" s="133"/>
      <c r="U11" s="16"/>
      <c r="V11" s="73" t="s">
        <v>4</v>
      </c>
      <c r="W11" s="132" t="s">
        <v>272</v>
      </c>
      <c r="X11" s="133"/>
    </row>
    <row r="12" spans="2:24">
      <c r="B12" s="73" t="s">
        <v>5</v>
      </c>
      <c r="C12" s="132"/>
      <c r="D12" s="133"/>
      <c r="E12" s="16"/>
      <c r="F12" s="73" t="s">
        <v>5</v>
      </c>
      <c r="G12" s="132"/>
      <c r="H12" s="133"/>
      <c r="I12" s="16"/>
      <c r="J12" s="73" t="s">
        <v>5</v>
      </c>
      <c r="K12" s="132"/>
      <c r="L12" s="133"/>
      <c r="M12" s="16"/>
      <c r="N12" s="73" t="s">
        <v>5</v>
      </c>
      <c r="O12" s="132"/>
      <c r="P12" s="133"/>
      <c r="Q12" s="16"/>
      <c r="R12" s="73" t="s">
        <v>5</v>
      </c>
      <c r="S12" s="132"/>
      <c r="T12" s="133"/>
      <c r="U12" s="16"/>
      <c r="V12" s="73" t="s">
        <v>5</v>
      </c>
      <c r="W12" s="132"/>
      <c r="X12" s="133"/>
    </row>
    <row r="13" spans="2:24">
      <c r="B13" s="74" t="s">
        <v>6</v>
      </c>
      <c r="C13" s="132" t="s">
        <v>46</v>
      </c>
      <c r="D13" s="133"/>
      <c r="F13" s="74" t="s">
        <v>6</v>
      </c>
      <c r="G13" s="132" t="s">
        <v>46</v>
      </c>
      <c r="H13" s="133"/>
      <c r="J13" s="74" t="s">
        <v>6</v>
      </c>
      <c r="K13" s="132" t="s">
        <v>46</v>
      </c>
      <c r="L13" s="133"/>
      <c r="N13" s="74" t="s">
        <v>6</v>
      </c>
      <c r="O13" s="132" t="s">
        <v>46</v>
      </c>
      <c r="P13" s="133"/>
      <c r="R13" s="74" t="s">
        <v>6</v>
      </c>
      <c r="S13" s="132" t="s">
        <v>46</v>
      </c>
      <c r="T13" s="133"/>
      <c r="V13" s="74" t="s">
        <v>6</v>
      </c>
      <c r="W13" s="132" t="s">
        <v>46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5" s="21"/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5" s="21"/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5" s="21"/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5" s="21"/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5" s="21"/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5" s="21"/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" s="22"/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" s="22"/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" s="22"/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" s="22"/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" s="22"/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" s="22"/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" s="21"/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" s="21"/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" s="21"/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" s="21"/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" s="21"/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" s="21"/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8" s="22"/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8" s="22"/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8" s="22"/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8" s="22"/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8" s="22"/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8" s="22"/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" s="21"/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" s="21"/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2</v>
      </c>
      <c r="C25" s="130"/>
      <c r="D25" s="131"/>
      <c r="E25" s="16"/>
      <c r="F25" s="129">
        <v>3</v>
      </c>
      <c r="G25" s="130"/>
      <c r="H25" s="131"/>
      <c r="I25" s="16"/>
      <c r="J25" s="129">
        <v>31</v>
      </c>
      <c r="K25" s="130"/>
      <c r="L25" s="131"/>
      <c r="M25" s="16"/>
      <c r="N25" s="129">
        <v>0.5</v>
      </c>
      <c r="O25" s="130"/>
      <c r="P25" s="131"/>
      <c r="Q25" s="16"/>
      <c r="R25" s="129">
        <v>16</v>
      </c>
      <c r="S25" s="130"/>
      <c r="T25" s="131"/>
      <c r="U25" s="16"/>
      <c r="V25" s="129">
        <v>37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PROFINET</v>
      </c>
      <c r="G27" s="11" t="str">
        <f>F27</f>
        <v>PROFINET</v>
      </c>
      <c r="H27" s="11" t="str">
        <f>G27</f>
        <v>PROFINET</v>
      </c>
      <c r="J27" s="2"/>
      <c r="K27" s="2"/>
      <c r="L27" s="2"/>
      <c r="N27" s="2" t="str">
        <f>K38</f>
        <v>PROFINET</v>
      </c>
      <c r="O27" s="11" t="str">
        <f>N27</f>
        <v>PROFINET</v>
      </c>
      <c r="P27" s="11" t="str">
        <f>O27</f>
        <v>PROFINET</v>
      </c>
      <c r="R27" s="2"/>
      <c r="S27" s="2"/>
      <c r="T27" s="2"/>
      <c r="V27" s="2" t="str">
        <f>S38</f>
        <v>PROFINET</v>
      </c>
      <c r="W27" s="11" t="str">
        <f>V27</f>
        <v>PROFINET</v>
      </c>
      <c r="X27" s="11" t="str">
        <f>W27</f>
        <v>PROFINET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177</v>
      </c>
      <c r="D30" s="137"/>
      <c r="F30" s="12" t="s">
        <v>29</v>
      </c>
      <c r="G30" s="136" t="s">
        <v>177</v>
      </c>
      <c r="H30" s="137"/>
      <c r="J30" s="12" t="s">
        <v>29</v>
      </c>
      <c r="K30" s="136" t="s">
        <v>177</v>
      </c>
      <c r="L30" s="137"/>
      <c r="N30" s="12" t="s">
        <v>29</v>
      </c>
      <c r="O30" s="136" t="s">
        <v>177</v>
      </c>
      <c r="P30" s="137"/>
      <c r="R30" s="12" t="s">
        <v>29</v>
      </c>
      <c r="S30" s="136" t="s">
        <v>177</v>
      </c>
      <c r="T30" s="137"/>
      <c r="V30" s="12" t="s">
        <v>29</v>
      </c>
      <c r="W30" s="136" t="s">
        <v>177</v>
      </c>
      <c r="X30" s="137"/>
    </row>
    <row r="31" spans="2:24" ht="17.25" thickBot="1">
      <c r="B31" s="13" t="s">
        <v>30</v>
      </c>
      <c r="C31" s="134" t="s">
        <v>177</v>
      </c>
      <c r="D31" s="135"/>
      <c r="F31" s="13" t="s">
        <v>30</v>
      </c>
      <c r="G31" s="134" t="s">
        <v>177</v>
      </c>
      <c r="H31" s="135"/>
      <c r="J31" s="13" t="s">
        <v>30</v>
      </c>
      <c r="K31" s="134" t="s">
        <v>177</v>
      </c>
      <c r="L31" s="135"/>
      <c r="N31" s="13" t="s">
        <v>30</v>
      </c>
      <c r="O31" s="134" t="s">
        <v>177</v>
      </c>
      <c r="P31" s="135"/>
      <c r="R31" s="13" t="s">
        <v>30</v>
      </c>
      <c r="S31" s="134" t="s">
        <v>177</v>
      </c>
      <c r="T31" s="135"/>
      <c r="V31" s="13" t="s">
        <v>30</v>
      </c>
      <c r="W31" s="134" t="s">
        <v>177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273</v>
      </c>
      <c r="D33" s="133"/>
      <c r="E33" s="16"/>
      <c r="F33" s="73" t="s">
        <v>1</v>
      </c>
      <c r="G33" s="132" t="s">
        <v>258</v>
      </c>
      <c r="H33" s="133"/>
      <c r="I33" s="16"/>
      <c r="J33" s="73" t="s">
        <v>1</v>
      </c>
      <c r="K33" s="132" t="s">
        <v>278</v>
      </c>
      <c r="L33" s="133"/>
      <c r="M33" s="16"/>
      <c r="N33" s="73" t="s">
        <v>1</v>
      </c>
      <c r="O33" s="132" t="s">
        <v>279</v>
      </c>
      <c r="P33" s="133"/>
      <c r="Q33" s="16"/>
      <c r="R33" s="73" t="s">
        <v>1</v>
      </c>
      <c r="S33" s="132" t="s">
        <v>280</v>
      </c>
      <c r="T33" s="133"/>
      <c r="U33" s="16"/>
      <c r="V33" s="73" t="s">
        <v>1</v>
      </c>
      <c r="W33" s="132" t="s">
        <v>281</v>
      </c>
      <c r="X33" s="133"/>
    </row>
    <row r="34" spans="2:24">
      <c r="B34" s="73" t="s">
        <v>2</v>
      </c>
      <c r="C34" s="132" t="s">
        <v>252</v>
      </c>
      <c r="D34" s="133"/>
      <c r="E34" s="16"/>
      <c r="F34" s="73" t="s">
        <v>2</v>
      </c>
      <c r="G34" s="132" t="s">
        <v>252</v>
      </c>
      <c r="H34" s="133"/>
      <c r="I34" s="16"/>
      <c r="J34" s="73" t="s">
        <v>2</v>
      </c>
      <c r="K34" s="132" t="s">
        <v>252</v>
      </c>
      <c r="L34" s="133"/>
      <c r="M34" s="16"/>
      <c r="N34" s="73" t="s">
        <v>2</v>
      </c>
      <c r="O34" s="132" t="s">
        <v>252</v>
      </c>
      <c r="P34" s="133"/>
      <c r="Q34" s="16"/>
      <c r="R34" s="73" t="s">
        <v>2</v>
      </c>
      <c r="S34" s="132" t="s">
        <v>252</v>
      </c>
      <c r="T34" s="133"/>
      <c r="U34" s="16"/>
      <c r="V34" s="73" t="s">
        <v>2</v>
      </c>
      <c r="W34" s="132" t="s">
        <v>252</v>
      </c>
      <c r="X34" s="133"/>
    </row>
    <row r="35" spans="2:24">
      <c r="B35" s="73" t="s">
        <v>3</v>
      </c>
      <c r="C35" s="132" t="s">
        <v>274</v>
      </c>
      <c r="D35" s="133"/>
      <c r="E35" s="16"/>
      <c r="F35" s="73" t="s">
        <v>3</v>
      </c>
      <c r="G35" s="132" t="s">
        <v>276</v>
      </c>
      <c r="H35" s="133"/>
      <c r="I35" s="16"/>
      <c r="J35" s="73" t="s">
        <v>3</v>
      </c>
      <c r="K35" s="132" t="s">
        <v>260</v>
      </c>
      <c r="L35" s="133"/>
      <c r="M35" s="16"/>
      <c r="N35" s="73" t="s">
        <v>3</v>
      </c>
      <c r="O35" s="132" t="s">
        <v>282</v>
      </c>
      <c r="P35" s="133"/>
      <c r="Q35" s="16"/>
      <c r="R35" s="73" t="s">
        <v>3</v>
      </c>
      <c r="S35" s="132" t="s">
        <v>284</v>
      </c>
      <c r="T35" s="133"/>
      <c r="U35" s="16"/>
      <c r="V35" s="73" t="s">
        <v>3</v>
      </c>
      <c r="W35" s="132" t="s">
        <v>285</v>
      </c>
      <c r="X35" s="133"/>
    </row>
    <row r="36" spans="2:24">
      <c r="B36" s="73" t="s">
        <v>4</v>
      </c>
      <c r="C36" s="132" t="s">
        <v>275</v>
      </c>
      <c r="D36" s="133"/>
      <c r="E36" s="16"/>
      <c r="F36" s="73" t="s">
        <v>4</v>
      </c>
      <c r="G36" s="132" t="s">
        <v>253</v>
      </c>
      <c r="H36" s="133"/>
      <c r="I36" s="16"/>
      <c r="J36" s="73" t="s">
        <v>4</v>
      </c>
      <c r="K36" s="132" t="s">
        <v>277</v>
      </c>
      <c r="L36" s="133"/>
      <c r="M36" s="16"/>
      <c r="N36" s="73" t="s">
        <v>4</v>
      </c>
      <c r="O36" s="132" t="s">
        <v>283</v>
      </c>
      <c r="P36" s="133"/>
      <c r="Q36" s="16"/>
      <c r="R36" s="73" t="s">
        <v>4</v>
      </c>
      <c r="S36" s="132" t="s">
        <v>285</v>
      </c>
      <c r="T36" s="133"/>
      <c r="U36" s="16"/>
      <c r="V36" s="73" t="s">
        <v>4</v>
      </c>
      <c r="W36" s="132" t="s">
        <v>286</v>
      </c>
      <c r="X36" s="133"/>
    </row>
    <row r="37" spans="2:24">
      <c r="B37" s="73" t="s">
        <v>5</v>
      </c>
      <c r="C37" s="132"/>
      <c r="D37" s="133"/>
      <c r="E37" s="16"/>
      <c r="F37" s="73" t="s">
        <v>5</v>
      </c>
      <c r="G37" s="132"/>
      <c r="H37" s="133"/>
      <c r="I37" s="16"/>
      <c r="J37" s="73" t="s">
        <v>5</v>
      </c>
      <c r="K37" s="132"/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46</v>
      </c>
      <c r="D38" s="133"/>
      <c r="E38" s="16"/>
      <c r="F38" s="73" t="s">
        <v>6</v>
      </c>
      <c r="G38" s="132" t="s">
        <v>46</v>
      </c>
      <c r="H38" s="133"/>
      <c r="I38" s="16"/>
      <c r="J38" s="73" t="s">
        <v>6</v>
      </c>
      <c r="K38" s="132" t="s">
        <v>46</v>
      </c>
      <c r="L38" s="133"/>
      <c r="M38" s="16"/>
      <c r="N38" s="73" t="s">
        <v>6</v>
      </c>
      <c r="O38" s="132" t="s">
        <v>46</v>
      </c>
      <c r="P38" s="133"/>
      <c r="Q38" s="16"/>
      <c r="R38" s="73" t="s">
        <v>6</v>
      </c>
      <c r="S38" s="132" t="s">
        <v>46</v>
      </c>
      <c r="T38" s="133"/>
      <c r="U38" s="16"/>
      <c r="V38" s="73" t="s">
        <v>6</v>
      </c>
      <c r="W38" s="132" t="s">
        <v>46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0" s="21"/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0" s="21"/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0" s="21"/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0" s="21"/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0" s="21"/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0" s="21"/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" s="21"/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" s="21"/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" s="21"/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" s="21"/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" s="21"/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" s="21"/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" s="21"/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" s="21"/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" s="21"/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" s="21"/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" s="21"/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" s="21"/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3" s="21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3" s="21"/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3" s="21"/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3" s="21"/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3" s="21"/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3" s="21"/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" s="26"/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37</v>
      </c>
      <c r="C50" s="130"/>
      <c r="D50" s="131"/>
      <c r="E50" s="16"/>
      <c r="F50" s="129">
        <v>0.5</v>
      </c>
      <c r="G50" s="130"/>
      <c r="H50" s="131"/>
      <c r="I50" s="16"/>
      <c r="J50" s="129">
        <v>0.5</v>
      </c>
      <c r="K50" s="130"/>
      <c r="L50" s="131"/>
      <c r="M50" s="16"/>
      <c r="N50" s="129">
        <v>0.5</v>
      </c>
      <c r="O50" s="130"/>
      <c r="P50" s="131"/>
      <c r="Q50" s="16"/>
      <c r="R50" s="129">
        <v>0.5</v>
      </c>
      <c r="S50" s="130"/>
      <c r="T50" s="131"/>
      <c r="U50" s="16"/>
      <c r="V50" s="129">
        <v>0.5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PROFINET</v>
      </c>
      <c r="G52" s="11" t="str">
        <f>F52</f>
        <v>PROFINET</v>
      </c>
      <c r="H52" s="11" t="str">
        <f>G52</f>
        <v>PROFINET</v>
      </c>
      <c r="J52" s="2"/>
      <c r="K52" s="2"/>
      <c r="L52" s="2"/>
      <c r="N52" s="2" t="str">
        <f>K63</f>
        <v>PROFINET</v>
      </c>
      <c r="O52" s="11" t="str">
        <f>N52</f>
        <v>PROFINET</v>
      </c>
      <c r="P52" s="11" t="str">
        <f>O52</f>
        <v>PROFINET</v>
      </c>
      <c r="R52" s="2"/>
      <c r="S52" s="2"/>
      <c r="T52" s="2"/>
      <c r="V52" s="2" t="str">
        <f>S63</f>
        <v>PROFINET</v>
      </c>
      <c r="W52" s="11" t="str">
        <f>V52</f>
        <v>PROFINET</v>
      </c>
      <c r="X52" s="11" t="str">
        <f>W52</f>
        <v>PROFINET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177</v>
      </c>
      <c r="D55" s="128"/>
      <c r="F55" s="12" t="s">
        <v>47</v>
      </c>
      <c r="G55" s="127" t="s">
        <v>177</v>
      </c>
      <c r="H55" s="128"/>
      <c r="J55" s="12" t="s">
        <v>47</v>
      </c>
      <c r="K55" s="127" t="s">
        <v>177</v>
      </c>
      <c r="L55" s="128"/>
      <c r="N55" s="12" t="s">
        <v>47</v>
      </c>
      <c r="O55" s="127" t="s">
        <v>177</v>
      </c>
      <c r="P55" s="128"/>
      <c r="R55" s="12" t="s">
        <v>47</v>
      </c>
      <c r="S55" s="127" t="s">
        <v>177</v>
      </c>
      <c r="T55" s="128"/>
      <c r="V55" s="12" t="s">
        <v>47</v>
      </c>
      <c r="W55" s="127" t="s">
        <v>177</v>
      </c>
      <c r="X55" s="128"/>
    </row>
    <row r="56" spans="2:24" ht="17.25" thickBot="1">
      <c r="B56" s="13" t="s">
        <v>48</v>
      </c>
      <c r="C56" s="125" t="s">
        <v>177</v>
      </c>
      <c r="D56" s="126"/>
      <c r="F56" s="13" t="s">
        <v>48</v>
      </c>
      <c r="G56" s="125" t="s">
        <v>177</v>
      </c>
      <c r="H56" s="126"/>
      <c r="J56" s="13" t="s">
        <v>48</v>
      </c>
      <c r="K56" s="125" t="s">
        <v>177</v>
      </c>
      <c r="L56" s="126"/>
      <c r="N56" s="13" t="s">
        <v>48</v>
      </c>
      <c r="O56" s="125" t="s">
        <v>177</v>
      </c>
      <c r="P56" s="126"/>
      <c r="R56" s="13" t="s">
        <v>48</v>
      </c>
      <c r="S56" s="125" t="s">
        <v>177</v>
      </c>
      <c r="T56" s="126"/>
      <c r="V56" s="13" t="s">
        <v>48</v>
      </c>
      <c r="W56" s="125" t="s">
        <v>177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287</v>
      </c>
      <c r="D58" s="124"/>
      <c r="E58" s="16"/>
      <c r="F58" s="73" t="s">
        <v>1</v>
      </c>
      <c r="G58" s="123" t="s">
        <v>297</v>
      </c>
      <c r="H58" s="124"/>
      <c r="I58" s="16"/>
      <c r="J58" s="73" t="s">
        <v>1</v>
      </c>
      <c r="K58" s="123" t="s">
        <v>298</v>
      </c>
      <c r="L58" s="124"/>
      <c r="M58" s="16"/>
      <c r="N58" s="73" t="s">
        <v>1</v>
      </c>
      <c r="O58" s="123" t="s">
        <v>299</v>
      </c>
      <c r="P58" s="124"/>
      <c r="Q58" s="16"/>
      <c r="R58" s="73" t="s">
        <v>1</v>
      </c>
      <c r="S58" s="123" t="s">
        <v>300</v>
      </c>
      <c r="T58" s="124"/>
      <c r="U58" s="16"/>
      <c r="V58" s="73" t="s">
        <v>1</v>
      </c>
      <c r="W58" s="123" t="s">
        <v>301</v>
      </c>
      <c r="X58" s="124"/>
    </row>
    <row r="59" spans="2:24">
      <c r="B59" s="73" t="s">
        <v>2</v>
      </c>
      <c r="C59" s="123" t="s">
        <v>252</v>
      </c>
      <c r="D59" s="124"/>
      <c r="E59" s="16"/>
      <c r="F59" s="73" t="s">
        <v>2</v>
      </c>
      <c r="G59" s="123" t="s">
        <v>252</v>
      </c>
      <c r="H59" s="124"/>
      <c r="I59" s="16"/>
      <c r="J59" s="73" t="s">
        <v>2</v>
      </c>
      <c r="K59" s="123" t="s">
        <v>252</v>
      </c>
      <c r="L59" s="124"/>
      <c r="M59" s="16"/>
      <c r="N59" s="73" t="s">
        <v>2</v>
      </c>
      <c r="O59" s="123" t="s">
        <v>252</v>
      </c>
      <c r="P59" s="124"/>
      <c r="Q59" s="16"/>
      <c r="R59" s="73" t="s">
        <v>2</v>
      </c>
      <c r="S59" s="123" t="s">
        <v>252</v>
      </c>
      <c r="T59" s="124"/>
      <c r="U59" s="16"/>
      <c r="V59" s="73" t="s">
        <v>2</v>
      </c>
      <c r="W59" s="123" t="s">
        <v>252</v>
      </c>
      <c r="X59" s="124"/>
    </row>
    <row r="60" spans="2:24">
      <c r="B60" s="73" t="s">
        <v>3</v>
      </c>
      <c r="C60" s="123" t="s">
        <v>286</v>
      </c>
      <c r="D60" s="124"/>
      <c r="E60" s="16"/>
      <c r="F60" s="73" t="s">
        <v>3</v>
      </c>
      <c r="G60" s="123" t="s">
        <v>288</v>
      </c>
      <c r="H60" s="124"/>
      <c r="I60" s="16"/>
      <c r="J60" s="73" t="s">
        <v>3</v>
      </c>
      <c r="K60" s="123" t="s">
        <v>289</v>
      </c>
      <c r="L60" s="124"/>
      <c r="M60" s="16"/>
      <c r="N60" s="73" t="s">
        <v>3</v>
      </c>
      <c r="O60" s="123" t="s">
        <v>291</v>
      </c>
      <c r="P60" s="124"/>
      <c r="Q60" s="16"/>
      <c r="R60" s="73" t="s">
        <v>3</v>
      </c>
      <c r="S60" s="123" t="s">
        <v>293</v>
      </c>
      <c r="T60" s="124"/>
      <c r="U60" s="16"/>
      <c r="V60" s="73" t="s">
        <v>3</v>
      </c>
      <c r="W60" s="123" t="s">
        <v>295</v>
      </c>
      <c r="X60" s="124"/>
    </row>
    <row r="61" spans="2:24">
      <c r="B61" s="73" t="s">
        <v>4</v>
      </c>
      <c r="C61" s="123" t="s">
        <v>288</v>
      </c>
      <c r="D61" s="124"/>
      <c r="E61" s="16"/>
      <c r="F61" s="73" t="s">
        <v>4</v>
      </c>
      <c r="G61" s="123" t="s">
        <v>289</v>
      </c>
      <c r="H61" s="124"/>
      <c r="I61" s="16"/>
      <c r="J61" s="73" t="s">
        <v>4</v>
      </c>
      <c r="K61" s="123" t="s">
        <v>290</v>
      </c>
      <c r="L61" s="124"/>
      <c r="M61" s="16"/>
      <c r="N61" s="73" t="s">
        <v>4</v>
      </c>
      <c r="O61" s="123" t="s">
        <v>292</v>
      </c>
      <c r="P61" s="124"/>
      <c r="Q61" s="16"/>
      <c r="R61" s="73" t="s">
        <v>4</v>
      </c>
      <c r="S61" s="123" t="s">
        <v>294</v>
      </c>
      <c r="T61" s="124"/>
      <c r="U61" s="16"/>
      <c r="V61" s="73" t="s">
        <v>4</v>
      </c>
      <c r="W61" s="123" t="s">
        <v>296</v>
      </c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/>
      <c r="L62" s="124"/>
      <c r="M62" s="16"/>
      <c r="N62" s="73" t="s">
        <v>5</v>
      </c>
      <c r="O62" s="123"/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46</v>
      </c>
      <c r="D63" s="124"/>
      <c r="E63" s="16"/>
      <c r="F63" s="73" t="s">
        <v>6</v>
      </c>
      <c r="G63" s="123" t="s">
        <v>46</v>
      </c>
      <c r="H63" s="124"/>
      <c r="I63" s="16"/>
      <c r="J63" s="73" t="s">
        <v>6</v>
      </c>
      <c r="K63" s="123" t="s">
        <v>46</v>
      </c>
      <c r="L63" s="124"/>
      <c r="M63" s="16"/>
      <c r="N63" s="73" t="s">
        <v>6</v>
      </c>
      <c r="O63" s="123" t="s">
        <v>46</v>
      </c>
      <c r="P63" s="124"/>
      <c r="Q63" s="16"/>
      <c r="R63" s="73" t="s">
        <v>6</v>
      </c>
      <c r="S63" s="123" t="s">
        <v>46</v>
      </c>
      <c r="T63" s="124"/>
      <c r="U63" s="16"/>
      <c r="V63" s="73" t="s">
        <v>6</v>
      </c>
      <c r="W63" s="123" t="s">
        <v>46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5" s="18"/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5" s="18"/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5" s="18"/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5" s="18"/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5" s="18"/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5" s="18"/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6" s="18"/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6" s="18"/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6" s="18"/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6" s="18"/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6" s="18"/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6" s="18"/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7" s="18"/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7" s="18"/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7" s="18"/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7" s="18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7" s="18"/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8" s="18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8" s="18"/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8" s="18"/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8" s="18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9" s="20"/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0" s="73"/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1" s="73"/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2" s="73"/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3" s="73"/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0.5</v>
      </c>
      <c r="C75" s="121"/>
      <c r="D75" s="122"/>
      <c r="E75" s="16"/>
      <c r="F75" s="120">
        <v>1.5</v>
      </c>
      <c r="G75" s="121"/>
      <c r="H75" s="122"/>
      <c r="I75" s="16"/>
      <c r="J75" s="120">
        <v>0.5</v>
      </c>
      <c r="K75" s="121"/>
      <c r="L75" s="122"/>
      <c r="M75" s="16"/>
      <c r="N75" s="120">
        <v>0.5</v>
      </c>
      <c r="O75" s="121"/>
      <c r="P75" s="122"/>
      <c r="Q75" s="16"/>
      <c r="R75" s="120">
        <v>0.5</v>
      </c>
      <c r="S75" s="121"/>
      <c r="T75" s="122"/>
      <c r="U75" s="16"/>
      <c r="V75" s="120">
        <v>0.5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PROFINET</v>
      </c>
      <c r="G77" s="11" t="str">
        <f>F77</f>
        <v>PROFINET</v>
      </c>
      <c r="H77" s="11" t="str">
        <f>G77</f>
        <v>PROFINET</v>
      </c>
      <c r="J77" s="2"/>
      <c r="K77" s="2"/>
      <c r="L77" s="2"/>
      <c r="N77" s="2" t="str">
        <f>K88</f>
        <v>PROFINET</v>
      </c>
      <c r="O77" s="11" t="str">
        <f>N77</f>
        <v>PROFINET</v>
      </c>
      <c r="P77" s="11" t="str">
        <f>O77</f>
        <v>PROFINET</v>
      </c>
      <c r="R77" s="2"/>
      <c r="S77" s="2"/>
      <c r="T77" s="2"/>
      <c r="V77" s="2" t="str">
        <f>S88</f>
        <v>PROFINET</v>
      </c>
      <c r="W77" s="11" t="str">
        <f>V77</f>
        <v>PROFINET</v>
      </c>
      <c r="X77" s="11" t="str">
        <f>W77</f>
        <v>PROFINET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177</v>
      </c>
      <c r="D80" s="128"/>
      <c r="F80" s="12" t="s">
        <v>47</v>
      </c>
      <c r="G80" s="127" t="s">
        <v>177</v>
      </c>
      <c r="H80" s="128"/>
      <c r="J80" s="12" t="s">
        <v>47</v>
      </c>
      <c r="K80" s="127" t="s">
        <v>177</v>
      </c>
      <c r="L80" s="128"/>
      <c r="N80" s="12" t="s">
        <v>47</v>
      </c>
      <c r="O80" s="127" t="s">
        <v>177</v>
      </c>
      <c r="P80" s="128"/>
      <c r="R80" s="12" t="s">
        <v>47</v>
      </c>
      <c r="S80" s="127" t="s">
        <v>177</v>
      </c>
      <c r="T80" s="128"/>
      <c r="V80" s="12" t="s">
        <v>47</v>
      </c>
      <c r="W80" s="127" t="s">
        <v>177</v>
      </c>
      <c r="X80" s="128"/>
    </row>
    <row r="81" spans="2:24" ht="17.25" thickBot="1">
      <c r="B81" s="13" t="s">
        <v>48</v>
      </c>
      <c r="C81" s="125" t="s">
        <v>177</v>
      </c>
      <c r="D81" s="126"/>
      <c r="F81" s="13" t="s">
        <v>48</v>
      </c>
      <c r="G81" s="125" t="s">
        <v>177</v>
      </c>
      <c r="H81" s="126"/>
      <c r="J81" s="13" t="s">
        <v>48</v>
      </c>
      <c r="K81" s="125" t="s">
        <v>177</v>
      </c>
      <c r="L81" s="126"/>
      <c r="N81" s="13" t="s">
        <v>48</v>
      </c>
      <c r="O81" s="125" t="s">
        <v>177</v>
      </c>
      <c r="P81" s="126"/>
      <c r="R81" s="13" t="s">
        <v>48</v>
      </c>
      <c r="S81" s="125" t="s">
        <v>177</v>
      </c>
      <c r="T81" s="126"/>
      <c r="V81" s="13" t="s">
        <v>48</v>
      </c>
      <c r="W81" s="125" t="s">
        <v>177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302</v>
      </c>
      <c r="D83" s="124"/>
      <c r="E83" s="16"/>
      <c r="F83" s="73" t="s">
        <v>1</v>
      </c>
      <c r="G83" s="123" t="s">
        <v>303</v>
      </c>
      <c r="H83" s="124"/>
      <c r="I83" s="16"/>
      <c r="J83" s="73" t="s">
        <v>1</v>
      </c>
      <c r="K83" s="123" t="s">
        <v>304</v>
      </c>
      <c r="L83" s="124"/>
      <c r="M83" s="16"/>
      <c r="N83" s="73" t="s">
        <v>1</v>
      </c>
      <c r="O83" s="123" t="s">
        <v>305</v>
      </c>
      <c r="P83" s="124"/>
      <c r="Q83" s="16"/>
      <c r="R83" s="73" t="s">
        <v>1</v>
      </c>
      <c r="S83" s="123" t="s">
        <v>306</v>
      </c>
      <c r="T83" s="124"/>
      <c r="U83" s="16"/>
      <c r="V83" s="73" t="s">
        <v>1</v>
      </c>
      <c r="W83" s="123" t="s">
        <v>307</v>
      </c>
      <c r="X83" s="124"/>
    </row>
    <row r="84" spans="2:24">
      <c r="B84" s="73" t="s">
        <v>2</v>
      </c>
      <c r="C84" s="123" t="s">
        <v>252</v>
      </c>
      <c r="D84" s="124"/>
      <c r="E84" s="16"/>
      <c r="F84" s="73" t="s">
        <v>2</v>
      </c>
      <c r="G84" s="123" t="s">
        <v>252</v>
      </c>
      <c r="H84" s="124"/>
      <c r="I84" s="16"/>
      <c r="J84" s="73" t="s">
        <v>2</v>
      </c>
      <c r="K84" s="123" t="s">
        <v>252</v>
      </c>
      <c r="L84" s="124"/>
      <c r="M84" s="16"/>
      <c r="N84" s="73" t="s">
        <v>2</v>
      </c>
      <c r="O84" s="123" t="s">
        <v>252</v>
      </c>
      <c r="P84" s="124"/>
      <c r="Q84" s="16"/>
      <c r="R84" s="73" t="s">
        <v>2</v>
      </c>
      <c r="S84" s="123" t="s">
        <v>252</v>
      </c>
      <c r="T84" s="124"/>
      <c r="U84" s="16"/>
      <c r="V84" s="73" t="s">
        <v>2</v>
      </c>
      <c r="W84" s="123" t="s">
        <v>252</v>
      </c>
      <c r="X84" s="124"/>
    </row>
    <row r="85" spans="2:24">
      <c r="B85" s="73" t="s">
        <v>3</v>
      </c>
      <c r="C85" s="123" t="s">
        <v>308</v>
      </c>
      <c r="D85" s="124"/>
      <c r="E85" s="16"/>
      <c r="F85" s="73" t="s">
        <v>3</v>
      </c>
      <c r="G85" s="123" t="s">
        <v>309</v>
      </c>
      <c r="H85" s="124"/>
      <c r="I85" s="16"/>
      <c r="J85" s="73" t="s">
        <v>3</v>
      </c>
      <c r="K85" s="123" t="s">
        <v>310</v>
      </c>
      <c r="L85" s="124"/>
      <c r="M85" s="16"/>
      <c r="N85" s="73" t="s">
        <v>3</v>
      </c>
      <c r="O85" s="123" t="s">
        <v>311</v>
      </c>
      <c r="P85" s="124"/>
      <c r="Q85" s="16"/>
      <c r="R85" s="73" t="s">
        <v>3</v>
      </c>
      <c r="S85" s="123" t="s">
        <v>313</v>
      </c>
      <c r="T85" s="124"/>
      <c r="U85" s="16"/>
      <c r="V85" s="73" t="s">
        <v>3</v>
      </c>
      <c r="W85" s="123" t="s">
        <v>315</v>
      </c>
      <c r="X85" s="124"/>
    </row>
    <row r="86" spans="2:24">
      <c r="B86" s="73" t="s">
        <v>4</v>
      </c>
      <c r="C86" s="123" t="s">
        <v>309</v>
      </c>
      <c r="D86" s="124"/>
      <c r="E86" s="16"/>
      <c r="F86" s="73" t="s">
        <v>4</v>
      </c>
      <c r="G86" s="123" t="s">
        <v>310</v>
      </c>
      <c r="H86" s="124"/>
      <c r="I86" s="16"/>
      <c r="J86" s="73" t="s">
        <v>4</v>
      </c>
      <c r="K86" s="123" t="s">
        <v>311</v>
      </c>
      <c r="L86" s="124"/>
      <c r="M86" s="16"/>
      <c r="N86" s="73" t="s">
        <v>4</v>
      </c>
      <c r="O86" s="123" t="s">
        <v>312</v>
      </c>
      <c r="P86" s="124"/>
      <c r="Q86" s="16"/>
      <c r="R86" s="73" t="s">
        <v>4</v>
      </c>
      <c r="S86" s="123" t="s">
        <v>314</v>
      </c>
      <c r="T86" s="124"/>
      <c r="U86" s="16"/>
      <c r="V86" s="73" t="s">
        <v>4</v>
      </c>
      <c r="W86" s="123" t="s">
        <v>316</v>
      </c>
      <c r="X86" s="124"/>
    </row>
    <row r="87" spans="2:24">
      <c r="B87" s="73" t="s">
        <v>5</v>
      </c>
      <c r="C87" s="123"/>
      <c r="D87" s="124"/>
      <c r="E87" s="16"/>
      <c r="F87" s="73" t="s">
        <v>5</v>
      </c>
      <c r="G87" s="123"/>
      <c r="H87" s="124"/>
      <c r="I87" s="16"/>
      <c r="J87" s="73" t="s">
        <v>5</v>
      </c>
      <c r="K87" s="123"/>
      <c r="L87" s="124"/>
      <c r="M87" s="16"/>
      <c r="N87" s="73" t="s">
        <v>5</v>
      </c>
      <c r="O87" s="123"/>
      <c r="P87" s="124"/>
      <c r="Q87" s="16"/>
      <c r="R87" s="73" t="s">
        <v>5</v>
      </c>
      <c r="S87" s="123"/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46</v>
      </c>
      <c r="D88" s="124"/>
      <c r="E88" s="16"/>
      <c r="F88" s="73" t="s">
        <v>6</v>
      </c>
      <c r="G88" s="123" t="s">
        <v>46</v>
      </c>
      <c r="H88" s="124"/>
      <c r="I88" s="16"/>
      <c r="J88" s="73" t="s">
        <v>6</v>
      </c>
      <c r="K88" s="123" t="s">
        <v>46</v>
      </c>
      <c r="L88" s="124"/>
      <c r="M88" s="16"/>
      <c r="N88" s="73" t="s">
        <v>6</v>
      </c>
      <c r="O88" s="123" t="s">
        <v>46</v>
      </c>
      <c r="P88" s="124"/>
      <c r="Q88" s="16"/>
      <c r="R88" s="73" t="s">
        <v>6</v>
      </c>
      <c r="S88" s="123" t="s">
        <v>46</v>
      </c>
      <c r="T88" s="124"/>
      <c r="U88" s="16"/>
      <c r="V88" s="73" t="s">
        <v>6</v>
      </c>
      <c r="W88" s="123" t="s">
        <v>46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0" s="18"/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0" s="18"/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0" s="18"/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0" s="18"/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0" s="18"/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0" s="18"/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1" s="18"/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1" s="18"/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1" s="18"/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1" s="18"/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1" s="18"/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1" s="18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2" s="18"/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/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2" s="18"/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2" s="18"/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2" s="18"/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18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0.5</v>
      </c>
      <c r="C100" s="121"/>
      <c r="D100" s="122"/>
      <c r="E100" s="16"/>
      <c r="F100" s="120">
        <v>1.5</v>
      </c>
      <c r="G100" s="121"/>
      <c r="H100" s="122"/>
      <c r="I100" s="16"/>
      <c r="J100" s="120">
        <v>0.5</v>
      </c>
      <c r="K100" s="121"/>
      <c r="L100" s="122"/>
      <c r="M100" s="16"/>
      <c r="N100" s="120">
        <v>0.5</v>
      </c>
      <c r="O100" s="121"/>
      <c r="P100" s="122"/>
      <c r="Q100" s="16"/>
      <c r="R100" s="120">
        <v>0.5</v>
      </c>
      <c r="S100" s="121"/>
      <c r="T100" s="122"/>
      <c r="U100" s="16"/>
      <c r="V100" s="120">
        <v>0.5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PROFINET</v>
      </c>
      <c r="G102" s="11" t="str">
        <f>F102</f>
        <v>PROFINET</v>
      </c>
      <c r="H102" s="11" t="str">
        <f>G102</f>
        <v>PROFINET</v>
      </c>
      <c r="J102" s="2"/>
      <c r="K102" s="2"/>
      <c r="L102" s="2"/>
      <c r="N102" s="2" t="str">
        <f>K113</f>
        <v>PROFINET</v>
      </c>
      <c r="O102" s="11" t="str">
        <f>N102</f>
        <v>PROFINET</v>
      </c>
      <c r="P102" s="11" t="str">
        <f>O102</f>
        <v>PROFINET</v>
      </c>
      <c r="R102" s="2"/>
      <c r="S102" s="2"/>
      <c r="T102" s="2"/>
      <c r="V102" s="2" t="str">
        <f>S113</f>
        <v>PROFINET</v>
      </c>
      <c r="W102" s="11" t="str">
        <f>V102</f>
        <v>PROFINET</v>
      </c>
      <c r="X102" s="11" t="str">
        <f>W102</f>
        <v>PROFINET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177</v>
      </c>
      <c r="D105" s="128"/>
      <c r="F105" s="12" t="s">
        <v>47</v>
      </c>
      <c r="G105" s="127" t="s">
        <v>177</v>
      </c>
      <c r="H105" s="128"/>
      <c r="J105" s="12" t="s">
        <v>47</v>
      </c>
      <c r="K105" s="127" t="s">
        <v>177</v>
      </c>
      <c r="L105" s="128"/>
      <c r="N105" s="12" t="s">
        <v>47</v>
      </c>
      <c r="O105" s="127" t="s">
        <v>177</v>
      </c>
      <c r="P105" s="128"/>
      <c r="R105" s="12" t="s">
        <v>47</v>
      </c>
      <c r="S105" s="127" t="s">
        <v>177</v>
      </c>
      <c r="T105" s="128"/>
      <c r="V105" s="12" t="s">
        <v>47</v>
      </c>
      <c r="W105" s="127" t="s">
        <v>177</v>
      </c>
      <c r="X105" s="128"/>
    </row>
    <row r="106" spans="2:24" ht="17.25" thickBot="1">
      <c r="B106" s="13" t="s">
        <v>48</v>
      </c>
      <c r="C106" s="125" t="s">
        <v>177</v>
      </c>
      <c r="D106" s="126"/>
      <c r="F106" s="13" t="s">
        <v>48</v>
      </c>
      <c r="G106" s="125" t="s">
        <v>177</v>
      </c>
      <c r="H106" s="126"/>
      <c r="J106" s="13" t="s">
        <v>48</v>
      </c>
      <c r="K106" s="125" t="s">
        <v>177</v>
      </c>
      <c r="L106" s="126"/>
      <c r="N106" s="13" t="s">
        <v>48</v>
      </c>
      <c r="O106" s="125" t="s">
        <v>177</v>
      </c>
      <c r="P106" s="126"/>
      <c r="R106" s="13" t="s">
        <v>48</v>
      </c>
      <c r="S106" s="125" t="s">
        <v>177</v>
      </c>
      <c r="T106" s="126"/>
      <c r="V106" s="13" t="s">
        <v>48</v>
      </c>
      <c r="W106" s="125" t="s">
        <v>177</v>
      </c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319</v>
      </c>
      <c r="D108" s="124"/>
      <c r="E108" s="16"/>
      <c r="F108" s="73" t="s">
        <v>1</v>
      </c>
      <c r="G108" s="123" t="s">
        <v>320</v>
      </c>
      <c r="H108" s="124"/>
      <c r="I108" s="16"/>
      <c r="J108" s="73" t="s">
        <v>1</v>
      </c>
      <c r="K108" s="123" t="s">
        <v>321</v>
      </c>
      <c r="L108" s="124"/>
      <c r="M108" s="16"/>
      <c r="N108" s="73" t="s">
        <v>1</v>
      </c>
      <c r="O108" s="123" t="s">
        <v>322</v>
      </c>
      <c r="P108" s="124"/>
      <c r="Q108" s="16"/>
      <c r="R108" s="73" t="s">
        <v>1</v>
      </c>
      <c r="S108" s="123" t="s">
        <v>323</v>
      </c>
      <c r="T108" s="124"/>
      <c r="U108" s="16"/>
      <c r="V108" s="73" t="s">
        <v>1</v>
      </c>
      <c r="W108" s="123" t="s">
        <v>324</v>
      </c>
      <c r="X108" s="124"/>
    </row>
    <row r="109" spans="2:24">
      <c r="B109" s="73" t="s">
        <v>2</v>
      </c>
      <c r="C109" s="123" t="s">
        <v>252</v>
      </c>
      <c r="D109" s="124"/>
      <c r="E109" s="16"/>
      <c r="F109" s="73" t="s">
        <v>2</v>
      </c>
      <c r="G109" s="123" t="s">
        <v>252</v>
      </c>
      <c r="H109" s="124"/>
      <c r="I109" s="16"/>
      <c r="J109" s="73" t="s">
        <v>2</v>
      </c>
      <c r="K109" s="123" t="s">
        <v>252</v>
      </c>
      <c r="L109" s="124"/>
      <c r="M109" s="16"/>
      <c r="N109" s="73" t="s">
        <v>2</v>
      </c>
      <c r="O109" s="123" t="s">
        <v>252</v>
      </c>
      <c r="P109" s="124"/>
      <c r="Q109" s="16"/>
      <c r="R109" s="73" t="s">
        <v>2</v>
      </c>
      <c r="S109" s="123" t="s">
        <v>252</v>
      </c>
      <c r="T109" s="124"/>
      <c r="U109" s="16"/>
      <c r="V109" s="73" t="s">
        <v>2</v>
      </c>
      <c r="W109" s="123" t="s">
        <v>252</v>
      </c>
      <c r="X109" s="124"/>
    </row>
    <row r="110" spans="2:24">
      <c r="B110" s="73" t="s">
        <v>3</v>
      </c>
      <c r="C110" s="123" t="s">
        <v>317</v>
      </c>
      <c r="D110" s="124"/>
      <c r="E110" s="16"/>
      <c r="F110" s="73" t="s">
        <v>3</v>
      </c>
      <c r="G110" s="123" t="s">
        <v>325</v>
      </c>
      <c r="H110" s="124"/>
      <c r="I110" s="16"/>
      <c r="J110" s="73" t="s">
        <v>3</v>
      </c>
      <c r="K110" s="123" t="s">
        <v>326</v>
      </c>
      <c r="L110" s="124"/>
      <c r="M110" s="16"/>
      <c r="N110" s="73" t="s">
        <v>3</v>
      </c>
      <c r="O110" s="123" t="s">
        <v>328</v>
      </c>
      <c r="P110" s="124"/>
      <c r="Q110" s="16"/>
      <c r="R110" s="73" t="s">
        <v>3</v>
      </c>
      <c r="S110" s="123" t="s">
        <v>329</v>
      </c>
      <c r="T110" s="124"/>
      <c r="U110" s="16"/>
      <c r="V110" s="73" t="s">
        <v>3</v>
      </c>
      <c r="W110" s="123" t="s">
        <v>330</v>
      </c>
      <c r="X110" s="124"/>
    </row>
    <row r="111" spans="2:24">
      <c r="B111" s="73" t="s">
        <v>4</v>
      </c>
      <c r="C111" s="123" t="s">
        <v>318</v>
      </c>
      <c r="D111" s="124"/>
      <c r="E111" s="16"/>
      <c r="F111" s="73" t="s">
        <v>4</v>
      </c>
      <c r="G111" s="123" t="s">
        <v>326</v>
      </c>
      <c r="H111" s="124"/>
      <c r="I111" s="16"/>
      <c r="J111" s="73" t="s">
        <v>4</v>
      </c>
      <c r="K111" s="123" t="s">
        <v>327</v>
      </c>
      <c r="L111" s="124"/>
      <c r="M111" s="16"/>
      <c r="N111" s="73" t="s">
        <v>4</v>
      </c>
      <c r="O111" s="123" t="s">
        <v>329</v>
      </c>
      <c r="P111" s="124"/>
      <c r="Q111" s="16"/>
      <c r="R111" s="73" t="s">
        <v>4</v>
      </c>
      <c r="S111" s="123" t="s">
        <v>330</v>
      </c>
      <c r="T111" s="124"/>
      <c r="U111" s="16"/>
      <c r="V111" s="73" t="s">
        <v>4</v>
      </c>
      <c r="W111" s="123" t="s">
        <v>331</v>
      </c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46</v>
      </c>
      <c r="D113" s="124"/>
      <c r="E113" s="16"/>
      <c r="F113" s="73" t="s">
        <v>6</v>
      </c>
      <c r="G113" s="123" t="s">
        <v>46</v>
      </c>
      <c r="H113" s="124"/>
      <c r="I113" s="16"/>
      <c r="J113" s="73" t="s">
        <v>6</v>
      </c>
      <c r="K113" s="123" t="s">
        <v>46</v>
      </c>
      <c r="L113" s="124"/>
      <c r="M113" s="16"/>
      <c r="N113" s="73" t="s">
        <v>6</v>
      </c>
      <c r="O113" s="123" t="s">
        <v>46</v>
      </c>
      <c r="P113" s="124"/>
      <c r="Q113" s="16"/>
      <c r="R113" s="73" t="s">
        <v>6</v>
      </c>
      <c r="S113" s="123" t="s">
        <v>46</v>
      </c>
      <c r="T113" s="124"/>
      <c r="U113" s="16"/>
      <c r="V113" s="73" t="s">
        <v>6</v>
      </c>
      <c r="W113" s="123" t="s">
        <v>46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5" s="18"/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5" s="18"/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5" s="18"/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5" s="18"/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5" s="18"/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5" s="18"/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6" s="18"/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6" s="18"/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6" s="18"/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6" s="18"/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6" s="18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6" s="18"/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7" s="18"/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7" s="18"/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7" s="18"/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7" s="18"/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18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8" s="18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8" s="18"/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/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/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0.5</v>
      </c>
      <c r="C125" s="121"/>
      <c r="D125" s="122"/>
      <c r="E125" s="16"/>
      <c r="F125" s="120">
        <v>1.5</v>
      </c>
      <c r="G125" s="121"/>
      <c r="H125" s="122"/>
      <c r="I125" s="16"/>
      <c r="J125" s="120">
        <v>0.5</v>
      </c>
      <c r="K125" s="121"/>
      <c r="L125" s="122"/>
      <c r="M125" s="16"/>
      <c r="N125" s="120">
        <v>0.5</v>
      </c>
      <c r="O125" s="121"/>
      <c r="P125" s="122"/>
      <c r="Q125" s="16"/>
      <c r="R125" s="120">
        <v>0.5</v>
      </c>
      <c r="S125" s="121"/>
      <c r="T125" s="122"/>
      <c r="U125" s="16"/>
      <c r="V125" s="120">
        <v>0.5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PROFINET</v>
      </c>
      <c r="G127" s="11" t="str">
        <f>F127</f>
        <v>PROFINET</v>
      </c>
      <c r="H127" s="11" t="str">
        <f>G127</f>
        <v>PROFINET</v>
      </c>
      <c r="J127" s="2"/>
      <c r="K127" s="2"/>
      <c r="L127" s="2"/>
      <c r="N127" s="2" t="str">
        <f>K138</f>
        <v>PROFINET</v>
      </c>
      <c r="O127" s="11" t="str">
        <f>N127</f>
        <v>PROFINET</v>
      </c>
      <c r="P127" s="11" t="str">
        <f>O127</f>
        <v>PROFINET</v>
      </c>
      <c r="R127" s="2"/>
      <c r="S127" s="2"/>
      <c r="T127" s="2"/>
      <c r="V127" s="2" t="str">
        <f>S138</f>
        <v>PROFINET</v>
      </c>
      <c r="W127" s="11" t="str">
        <f>V127</f>
        <v>PROFINET</v>
      </c>
      <c r="X127" s="11" t="str">
        <f>W127</f>
        <v>PROFINET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177</v>
      </c>
      <c r="D130" s="128"/>
      <c r="F130" s="12" t="s">
        <v>47</v>
      </c>
      <c r="G130" s="127" t="s">
        <v>177</v>
      </c>
      <c r="H130" s="128"/>
      <c r="J130" s="12" t="s">
        <v>47</v>
      </c>
      <c r="K130" s="127" t="s">
        <v>177</v>
      </c>
      <c r="L130" s="128"/>
      <c r="N130" s="12" t="s">
        <v>47</v>
      </c>
      <c r="O130" s="127" t="s">
        <v>177</v>
      </c>
      <c r="P130" s="128"/>
      <c r="R130" s="12" t="s">
        <v>47</v>
      </c>
      <c r="S130" s="127" t="s">
        <v>177</v>
      </c>
      <c r="T130" s="128"/>
      <c r="V130" s="12" t="s">
        <v>47</v>
      </c>
      <c r="W130" s="127" t="s">
        <v>177</v>
      </c>
      <c r="X130" s="128"/>
    </row>
    <row r="131" spans="2:24" ht="17.25" thickBot="1">
      <c r="B131" s="13" t="s">
        <v>48</v>
      </c>
      <c r="C131" s="125" t="s">
        <v>177</v>
      </c>
      <c r="D131" s="126"/>
      <c r="F131" s="13" t="s">
        <v>48</v>
      </c>
      <c r="G131" s="125" t="s">
        <v>177</v>
      </c>
      <c r="H131" s="126"/>
      <c r="J131" s="13" t="s">
        <v>48</v>
      </c>
      <c r="K131" s="125" t="s">
        <v>177</v>
      </c>
      <c r="L131" s="126"/>
      <c r="N131" s="13" t="s">
        <v>48</v>
      </c>
      <c r="O131" s="125" t="s">
        <v>177</v>
      </c>
      <c r="P131" s="126"/>
      <c r="R131" s="13" t="s">
        <v>48</v>
      </c>
      <c r="S131" s="125" t="s">
        <v>177</v>
      </c>
      <c r="T131" s="126"/>
      <c r="V131" s="13" t="s">
        <v>48</v>
      </c>
      <c r="W131" s="125" t="s">
        <v>177</v>
      </c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332</v>
      </c>
      <c r="D133" s="124"/>
      <c r="E133" s="16"/>
      <c r="F133" s="73" t="s">
        <v>1</v>
      </c>
      <c r="G133" s="123" t="s">
        <v>335</v>
      </c>
      <c r="H133" s="124"/>
      <c r="I133" s="16"/>
      <c r="J133" s="73" t="s">
        <v>1</v>
      </c>
      <c r="K133" s="123" t="s">
        <v>336</v>
      </c>
      <c r="L133" s="124"/>
      <c r="M133" s="16"/>
      <c r="N133" s="73" t="s">
        <v>1</v>
      </c>
      <c r="O133" s="123" t="s">
        <v>337</v>
      </c>
      <c r="P133" s="124"/>
      <c r="Q133" s="16"/>
      <c r="R133" s="73" t="s">
        <v>1</v>
      </c>
      <c r="S133" s="123" t="s">
        <v>338</v>
      </c>
      <c r="T133" s="124"/>
      <c r="U133" s="16"/>
      <c r="V133" s="73" t="s">
        <v>1</v>
      </c>
      <c r="W133" s="123" t="s">
        <v>339</v>
      </c>
      <c r="X133" s="124"/>
    </row>
    <row r="134" spans="2:24">
      <c r="B134" s="73" t="s">
        <v>2</v>
      </c>
      <c r="C134" s="123" t="s">
        <v>252</v>
      </c>
      <c r="D134" s="124"/>
      <c r="E134" s="16"/>
      <c r="F134" s="73" t="s">
        <v>2</v>
      </c>
      <c r="G134" s="123" t="s">
        <v>252</v>
      </c>
      <c r="H134" s="124"/>
      <c r="I134" s="16"/>
      <c r="J134" s="73" t="s">
        <v>2</v>
      </c>
      <c r="K134" s="123" t="s">
        <v>252</v>
      </c>
      <c r="L134" s="124"/>
      <c r="M134" s="16"/>
      <c r="N134" s="73" t="s">
        <v>2</v>
      </c>
      <c r="O134" s="123" t="s">
        <v>252</v>
      </c>
      <c r="P134" s="124"/>
      <c r="Q134" s="16"/>
      <c r="R134" s="73" t="s">
        <v>2</v>
      </c>
      <c r="S134" s="123" t="s">
        <v>252</v>
      </c>
      <c r="T134" s="124"/>
      <c r="U134" s="16"/>
      <c r="V134" s="73" t="s">
        <v>2</v>
      </c>
      <c r="W134" s="123" t="s">
        <v>252</v>
      </c>
      <c r="X134" s="124"/>
    </row>
    <row r="135" spans="2:24">
      <c r="B135" s="73" t="s">
        <v>3</v>
      </c>
      <c r="C135" s="123" t="s">
        <v>333</v>
      </c>
      <c r="D135" s="124"/>
      <c r="E135" s="16"/>
      <c r="F135" s="73" t="s">
        <v>3</v>
      </c>
      <c r="G135" s="123" t="s">
        <v>340</v>
      </c>
      <c r="H135" s="124"/>
      <c r="I135" s="16"/>
      <c r="J135" s="73" t="s">
        <v>3</v>
      </c>
      <c r="K135" s="123" t="s">
        <v>341</v>
      </c>
      <c r="L135" s="124"/>
      <c r="M135" s="16"/>
      <c r="N135" s="73" t="s">
        <v>3</v>
      </c>
      <c r="O135" s="123" t="s">
        <v>343</v>
      </c>
      <c r="P135" s="124"/>
      <c r="Q135" s="16"/>
      <c r="R135" s="73" t="s">
        <v>3</v>
      </c>
      <c r="S135" s="123" t="s">
        <v>345</v>
      </c>
      <c r="T135" s="124"/>
      <c r="U135" s="16"/>
      <c r="V135" s="73" t="s">
        <v>3</v>
      </c>
      <c r="W135" s="123" t="s">
        <v>347</v>
      </c>
      <c r="X135" s="124"/>
    </row>
    <row r="136" spans="2:24">
      <c r="B136" s="73" t="s">
        <v>4</v>
      </c>
      <c r="C136" s="123" t="s">
        <v>334</v>
      </c>
      <c r="D136" s="124"/>
      <c r="E136" s="16"/>
      <c r="F136" s="73" t="s">
        <v>4</v>
      </c>
      <c r="G136" s="123" t="s">
        <v>341</v>
      </c>
      <c r="H136" s="124"/>
      <c r="I136" s="16"/>
      <c r="J136" s="73" t="s">
        <v>4</v>
      </c>
      <c r="K136" s="123" t="s">
        <v>342</v>
      </c>
      <c r="L136" s="124"/>
      <c r="M136" s="16"/>
      <c r="N136" s="73" t="s">
        <v>4</v>
      </c>
      <c r="O136" s="123" t="s">
        <v>344</v>
      </c>
      <c r="P136" s="124"/>
      <c r="Q136" s="16"/>
      <c r="R136" s="73" t="s">
        <v>4</v>
      </c>
      <c r="S136" s="123" t="s">
        <v>346</v>
      </c>
      <c r="T136" s="124"/>
      <c r="U136" s="16"/>
      <c r="V136" s="73" t="s">
        <v>4</v>
      </c>
      <c r="W136" s="123" t="s">
        <v>348</v>
      </c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46</v>
      </c>
      <c r="D138" s="124"/>
      <c r="E138" s="16"/>
      <c r="F138" s="73" t="s">
        <v>6</v>
      </c>
      <c r="G138" s="123" t="s">
        <v>46</v>
      </c>
      <c r="H138" s="124"/>
      <c r="I138" s="16"/>
      <c r="J138" s="73" t="s">
        <v>6</v>
      </c>
      <c r="K138" s="123" t="s">
        <v>46</v>
      </c>
      <c r="L138" s="124"/>
      <c r="M138" s="16"/>
      <c r="N138" s="73" t="s">
        <v>6</v>
      </c>
      <c r="O138" s="123" t="s">
        <v>46</v>
      </c>
      <c r="P138" s="124"/>
      <c r="Q138" s="16"/>
      <c r="R138" s="73" t="s">
        <v>6</v>
      </c>
      <c r="S138" s="123" t="s">
        <v>46</v>
      </c>
      <c r="T138" s="124"/>
      <c r="U138" s="16"/>
      <c r="V138" s="73" t="s">
        <v>6</v>
      </c>
      <c r="W138" s="123" t="s">
        <v>46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0" s="18"/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0" s="18"/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0" s="18"/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1" s="18"/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1" s="18"/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1" s="18"/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2" s="18"/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2" s="18"/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2</v>
      </c>
      <c r="C150" s="121"/>
      <c r="D150" s="122"/>
      <c r="E150" s="16"/>
      <c r="F150" s="120">
        <v>0.5</v>
      </c>
      <c r="G150" s="121"/>
      <c r="H150" s="122"/>
      <c r="I150" s="16"/>
      <c r="J150" s="120">
        <v>0.5</v>
      </c>
      <c r="K150" s="121"/>
      <c r="L150" s="122"/>
      <c r="M150" s="16"/>
      <c r="N150" s="120">
        <v>0.5</v>
      </c>
      <c r="O150" s="121"/>
      <c r="P150" s="122"/>
      <c r="Q150" s="16"/>
      <c r="R150" s="120">
        <v>0.5</v>
      </c>
      <c r="S150" s="121"/>
      <c r="T150" s="122"/>
      <c r="U150" s="16"/>
      <c r="V150" s="120">
        <v>0.5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PROFINET</v>
      </c>
      <c r="G152" s="11" t="str">
        <f>F152</f>
        <v>PROFINET</v>
      </c>
      <c r="H152" s="11" t="str">
        <f>G152</f>
        <v>PROFINET</v>
      </c>
      <c r="N152" s="11" t="str">
        <f>K163</f>
        <v>PROFINET</v>
      </c>
      <c r="O152" s="11" t="str">
        <f>N152</f>
        <v>PROFINET</v>
      </c>
      <c r="P152" s="11" t="str">
        <f>O152</f>
        <v>PROFINET</v>
      </c>
      <c r="V152" s="11" t="str">
        <f>S163</f>
        <v>PROFINET</v>
      </c>
      <c r="W152" s="11" t="str">
        <f>V152</f>
        <v>PROFINET</v>
      </c>
      <c r="X152" s="11" t="str">
        <f>W152</f>
        <v>PROFINET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177</v>
      </c>
      <c r="D155" s="128"/>
      <c r="F155" s="12" t="s">
        <v>47</v>
      </c>
      <c r="G155" s="127" t="s">
        <v>177</v>
      </c>
      <c r="H155" s="128"/>
      <c r="J155" s="12" t="s">
        <v>47</v>
      </c>
      <c r="K155" s="127" t="s">
        <v>177</v>
      </c>
      <c r="L155" s="128"/>
      <c r="N155" s="12" t="s">
        <v>47</v>
      </c>
      <c r="O155" s="127" t="s">
        <v>177</v>
      </c>
      <c r="P155" s="128"/>
      <c r="R155" s="12" t="s">
        <v>47</v>
      </c>
      <c r="S155" s="127" t="s">
        <v>177</v>
      </c>
      <c r="T155" s="128"/>
      <c r="V155" s="12" t="s">
        <v>47</v>
      </c>
      <c r="W155" s="127" t="s">
        <v>177</v>
      </c>
      <c r="X155" s="128"/>
    </row>
    <row r="156" spans="2:24" ht="17.25" thickBot="1">
      <c r="B156" s="13" t="s">
        <v>48</v>
      </c>
      <c r="C156" s="125" t="s">
        <v>177</v>
      </c>
      <c r="D156" s="126"/>
      <c r="F156" s="13" t="s">
        <v>48</v>
      </c>
      <c r="G156" s="125" t="s">
        <v>177</v>
      </c>
      <c r="H156" s="126"/>
      <c r="J156" s="13" t="s">
        <v>48</v>
      </c>
      <c r="K156" s="125" t="s">
        <v>177</v>
      </c>
      <c r="L156" s="126"/>
      <c r="N156" s="13" t="s">
        <v>48</v>
      </c>
      <c r="O156" s="125" t="s">
        <v>177</v>
      </c>
      <c r="P156" s="126"/>
      <c r="R156" s="13" t="s">
        <v>48</v>
      </c>
      <c r="S156" s="125" t="s">
        <v>177</v>
      </c>
      <c r="T156" s="126"/>
      <c r="V156" s="13" t="s">
        <v>48</v>
      </c>
      <c r="W156" s="125" t="s">
        <v>177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349</v>
      </c>
      <c r="D158" s="124"/>
      <c r="E158" s="16"/>
      <c r="F158" s="73" t="s">
        <v>1</v>
      </c>
      <c r="G158" s="123" t="s">
        <v>352</v>
      </c>
      <c r="H158" s="124"/>
      <c r="I158" s="16"/>
      <c r="J158" s="73" t="s">
        <v>1</v>
      </c>
      <c r="K158" s="123" t="s">
        <v>353</v>
      </c>
      <c r="L158" s="124"/>
      <c r="M158" s="16"/>
      <c r="N158" s="73" t="s">
        <v>1</v>
      </c>
      <c r="O158" s="123" t="s">
        <v>354</v>
      </c>
      <c r="P158" s="124"/>
      <c r="Q158" s="16"/>
      <c r="R158" s="73" t="s">
        <v>1</v>
      </c>
      <c r="S158" s="123" t="s">
        <v>355</v>
      </c>
      <c r="T158" s="124"/>
      <c r="U158" s="16"/>
      <c r="V158" s="73" t="s">
        <v>1</v>
      </c>
      <c r="W158" s="123" t="s">
        <v>356</v>
      </c>
      <c r="X158" s="124"/>
    </row>
    <row r="159" spans="2:24">
      <c r="B159" s="73" t="s">
        <v>2</v>
      </c>
      <c r="C159" s="123" t="s">
        <v>252</v>
      </c>
      <c r="D159" s="124"/>
      <c r="E159" s="16"/>
      <c r="F159" s="73" t="s">
        <v>2</v>
      </c>
      <c r="G159" s="123" t="s">
        <v>252</v>
      </c>
      <c r="H159" s="124"/>
      <c r="I159" s="16"/>
      <c r="J159" s="73" t="s">
        <v>2</v>
      </c>
      <c r="K159" s="123" t="s">
        <v>252</v>
      </c>
      <c r="L159" s="124"/>
      <c r="M159" s="16"/>
      <c r="N159" s="73" t="s">
        <v>2</v>
      </c>
      <c r="O159" s="123" t="s">
        <v>252</v>
      </c>
      <c r="P159" s="124"/>
      <c r="Q159" s="16"/>
      <c r="R159" s="73" t="s">
        <v>2</v>
      </c>
      <c r="S159" s="123" t="s">
        <v>252</v>
      </c>
      <c r="T159" s="124"/>
      <c r="U159" s="16"/>
      <c r="V159" s="73" t="s">
        <v>2</v>
      </c>
      <c r="W159" s="123" t="s">
        <v>252</v>
      </c>
      <c r="X159" s="124"/>
    </row>
    <row r="160" spans="2:24">
      <c r="B160" s="73" t="s">
        <v>3</v>
      </c>
      <c r="C160" s="123" t="s">
        <v>350</v>
      </c>
      <c r="D160" s="124"/>
      <c r="E160" s="16"/>
      <c r="F160" s="73" t="s">
        <v>3</v>
      </c>
      <c r="G160" s="123" t="s">
        <v>357</v>
      </c>
      <c r="H160" s="124"/>
      <c r="I160" s="16"/>
      <c r="J160" s="73" t="s">
        <v>3</v>
      </c>
      <c r="K160" s="123" t="s">
        <v>358</v>
      </c>
      <c r="L160" s="124"/>
      <c r="M160" s="16"/>
      <c r="N160" s="73" t="s">
        <v>3</v>
      </c>
      <c r="O160" s="123" t="s">
        <v>361</v>
      </c>
      <c r="P160" s="124"/>
      <c r="Q160" s="16"/>
      <c r="R160" s="73" t="s">
        <v>3</v>
      </c>
      <c r="S160" s="123" t="s">
        <v>362</v>
      </c>
      <c r="T160" s="124"/>
      <c r="U160" s="16"/>
      <c r="V160" s="73" t="s">
        <v>3</v>
      </c>
      <c r="W160" s="123" t="s">
        <v>363</v>
      </c>
      <c r="X160" s="124"/>
    </row>
    <row r="161" spans="2:24">
      <c r="B161" s="73" t="s">
        <v>4</v>
      </c>
      <c r="C161" s="123" t="s">
        <v>351</v>
      </c>
      <c r="D161" s="124"/>
      <c r="E161" s="16"/>
      <c r="F161" s="73" t="s">
        <v>4</v>
      </c>
      <c r="G161" s="123" t="s">
        <v>359</v>
      </c>
      <c r="H161" s="124"/>
      <c r="I161" s="16"/>
      <c r="J161" s="73" t="s">
        <v>4</v>
      </c>
      <c r="K161" s="123" t="s">
        <v>360</v>
      </c>
      <c r="L161" s="124"/>
      <c r="M161" s="16"/>
      <c r="N161" s="73" t="s">
        <v>4</v>
      </c>
      <c r="O161" s="123" t="s">
        <v>362</v>
      </c>
      <c r="P161" s="124"/>
      <c r="Q161" s="16"/>
      <c r="R161" s="73" t="s">
        <v>4</v>
      </c>
      <c r="S161" s="123" t="s">
        <v>363</v>
      </c>
      <c r="T161" s="124"/>
      <c r="U161" s="16"/>
      <c r="V161" s="73" t="s">
        <v>4</v>
      </c>
      <c r="W161" s="123" t="s">
        <v>364</v>
      </c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46</v>
      </c>
      <c r="D163" s="124"/>
      <c r="F163" s="74" t="s">
        <v>6</v>
      </c>
      <c r="G163" s="123" t="s">
        <v>46</v>
      </c>
      <c r="H163" s="124"/>
      <c r="J163" s="74" t="s">
        <v>6</v>
      </c>
      <c r="K163" s="123" t="s">
        <v>46</v>
      </c>
      <c r="L163" s="124"/>
      <c r="N163" s="74" t="s">
        <v>6</v>
      </c>
      <c r="O163" s="123" t="s">
        <v>46</v>
      </c>
      <c r="P163" s="124"/>
      <c r="R163" s="74" t="s">
        <v>6</v>
      </c>
      <c r="S163" s="123" t="s">
        <v>46</v>
      </c>
      <c r="T163" s="124"/>
      <c r="V163" s="74" t="s">
        <v>6</v>
      </c>
      <c r="W163" s="123" t="s">
        <v>46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5" s="18"/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5" s="18"/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5" s="18"/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5" s="18"/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5" s="18"/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6" s="19"/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6" s="19"/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6" s="19"/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6" s="19"/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7" s="18"/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7" s="18"/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7" s="18"/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7" s="18"/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8" s="19"/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>
        <v>0.5</v>
      </c>
      <c r="C175" s="121"/>
      <c r="D175" s="122"/>
      <c r="E175" s="16"/>
      <c r="F175" s="120">
        <v>2</v>
      </c>
      <c r="G175" s="121"/>
      <c r="H175" s="122"/>
      <c r="I175" s="16"/>
      <c r="J175" s="120">
        <v>0.5</v>
      </c>
      <c r="K175" s="121"/>
      <c r="L175" s="122"/>
      <c r="M175" s="16"/>
      <c r="N175" s="120">
        <v>0.5</v>
      </c>
      <c r="O175" s="121"/>
      <c r="P175" s="122"/>
      <c r="Q175" s="16"/>
      <c r="R175" s="120">
        <v>0.5</v>
      </c>
      <c r="S175" s="121"/>
      <c r="T175" s="122"/>
      <c r="U175" s="16"/>
      <c r="V175" s="120">
        <v>2.5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PROFINET</v>
      </c>
      <c r="G177" s="11" t="str">
        <f>F177</f>
        <v>PROFINET</v>
      </c>
      <c r="H177" s="11" t="str">
        <f>G177</f>
        <v>PROFINET</v>
      </c>
      <c r="J177" s="2"/>
      <c r="K177" s="2"/>
      <c r="L177" s="2"/>
      <c r="N177" s="2" t="str">
        <f>K188</f>
        <v>PROFINET</v>
      </c>
      <c r="O177" s="11" t="str">
        <f>N177</f>
        <v>PROFINET</v>
      </c>
      <c r="P177" s="11" t="str">
        <f>O177</f>
        <v>PROFINET</v>
      </c>
      <c r="R177" s="2"/>
      <c r="S177" s="2"/>
      <c r="T177" s="2"/>
      <c r="V177" s="2" t="str">
        <f>S188</f>
        <v>PROFINET</v>
      </c>
      <c r="W177" s="11" t="str">
        <f>V177</f>
        <v>PROFINET</v>
      </c>
      <c r="X177" s="11" t="str">
        <f>W177</f>
        <v>PROFINET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 t="s">
        <v>177</v>
      </c>
      <c r="D180" s="128"/>
      <c r="F180" s="12" t="s">
        <v>47</v>
      </c>
      <c r="G180" s="127" t="s">
        <v>177</v>
      </c>
      <c r="H180" s="128"/>
      <c r="J180" s="12" t="s">
        <v>47</v>
      </c>
      <c r="K180" s="127" t="s">
        <v>177</v>
      </c>
      <c r="L180" s="128"/>
      <c r="N180" s="12" t="s">
        <v>47</v>
      </c>
      <c r="O180" s="127" t="s">
        <v>177</v>
      </c>
      <c r="P180" s="128"/>
      <c r="R180" s="12" t="s">
        <v>47</v>
      </c>
      <c r="S180" s="127" t="s">
        <v>177</v>
      </c>
      <c r="T180" s="128"/>
      <c r="V180" s="12" t="s">
        <v>47</v>
      </c>
      <c r="W180" s="127" t="s">
        <v>177</v>
      </c>
      <c r="X180" s="128"/>
    </row>
    <row r="181" spans="2:24" ht="17.25" thickBot="1">
      <c r="B181" s="13" t="s">
        <v>48</v>
      </c>
      <c r="C181" s="125" t="s">
        <v>177</v>
      </c>
      <c r="D181" s="126"/>
      <c r="F181" s="13" t="s">
        <v>48</v>
      </c>
      <c r="G181" s="125" t="s">
        <v>177</v>
      </c>
      <c r="H181" s="126"/>
      <c r="J181" s="13" t="s">
        <v>48</v>
      </c>
      <c r="K181" s="125" t="s">
        <v>177</v>
      </c>
      <c r="L181" s="126"/>
      <c r="N181" s="13" t="s">
        <v>48</v>
      </c>
      <c r="O181" s="125" t="s">
        <v>177</v>
      </c>
      <c r="P181" s="126"/>
      <c r="R181" s="13" t="s">
        <v>48</v>
      </c>
      <c r="S181" s="125" t="s">
        <v>177</v>
      </c>
      <c r="T181" s="126"/>
      <c r="V181" s="13" t="s">
        <v>48</v>
      </c>
      <c r="W181" s="125" t="s">
        <v>177</v>
      </c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 t="s">
        <v>365</v>
      </c>
      <c r="D183" s="124"/>
      <c r="E183" s="16"/>
      <c r="F183" s="73" t="s">
        <v>1</v>
      </c>
      <c r="G183" s="123" t="s">
        <v>368</v>
      </c>
      <c r="H183" s="124"/>
      <c r="I183" s="16"/>
      <c r="J183" s="73" t="s">
        <v>1</v>
      </c>
      <c r="K183" s="123" t="s">
        <v>372</v>
      </c>
      <c r="L183" s="124"/>
      <c r="M183" s="16"/>
      <c r="N183" s="73" t="s">
        <v>1</v>
      </c>
      <c r="O183" s="123" t="s">
        <v>373</v>
      </c>
      <c r="P183" s="124"/>
      <c r="Q183" s="16"/>
      <c r="R183" s="73" t="s">
        <v>1</v>
      </c>
      <c r="S183" s="123" t="s">
        <v>374</v>
      </c>
      <c r="T183" s="124"/>
      <c r="U183" s="16"/>
      <c r="V183" s="73" t="s">
        <v>1</v>
      </c>
      <c r="W183" s="123" t="s">
        <v>375</v>
      </c>
      <c r="X183" s="124"/>
    </row>
    <row r="184" spans="2:24">
      <c r="B184" s="73" t="s">
        <v>2</v>
      </c>
      <c r="C184" s="123" t="s">
        <v>252</v>
      </c>
      <c r="D184" s="124"/>
      <c r="E184" s="16"/>
      <c r="F184" s="73" t="s">
        <v>2</v>
      </c>
      <c r="G184" s="123" t="s">
        <v>252</v>
      </c>
      <c r="H184" s="124"/>
      <c r="I184" s="16"/>
      <c r="J184" s="73" t="s">
        <v>2</v>
      </c>
      <c r="K184" s="123" t="s">
        <v>252</v>
      </c>
      <c r="L184" s="124"/>
      <c r="M184" s="16"/>
      <c r="N184" s="73" t="s">
        <v>2</v>
      </c>
      <c r="O184" s="123" t="s">
        <v>252</v>
      </c>
      <c r="P184" s="124"/>
      <c r="Q184" s="16"/>
      <c r="R184" s="73" t="s">
        <v>2</v>
      </c>
      <c r="S184" s="123" t="s">
        <v>252</v>
      </c>
      <c r="T184" s="124"/>
      <c r="U184" s="16"/>
      <c r="V184" s="73" t="s">
        <v>2</v>
      </c>
      <c r="W184" s="123" t="s">
        <v>252</v>
      </c>
      <c r="X184" s="124"/>
    </row>
    <row r="185" spans="2:24">
      <c r="B185" s="73" t="s">
        <v>3</v>
      </c>
      <c r="C185" s="123" t="s">
        <v>366</v>
      </c>
      <c r="D185" s="124"/>
      <c r="E185" s="16"/>
      <c r="F185" s="73" t="s">
        <v>3</v>
      </c>
      <c r="G185" s="123" t="s">
        <v>369</v>
      </c>
      <c r="H185" s="124"/>
      <c r="I185" s="16"/>
      <c r="J185" s="73" t="s">
        <v>3</v>
      </c>
      <c r="K185" s="123" t="s">
        <v>370</v>
      </c>
      <c r="L185" s="124"/>
      <c r="M185" s="16"/>
      <c r="N185" s="73" t="s">
        <v>3</v>
      </c>
      <c r="O185" s="123" t="s">
        <v>376</v>
      </c>
      <c r="P185" s="124"/>
      <c r="Q185" s="16"/>
      <c r="R185" s="73" t="s">
        <v>3</v>
      </c>
      <c r="S185" s="123" t="s">
        <v>378</v>
      </c>
      <c r="T185" s="124"/>
      <c r="U185" s="16"/>
      <c r="V185" s="73" t="s">
        <v>3</v>
      </c>
      <c r="W185" s="123" t="s">
        <v>380</v>
      </c>
      <c r="X185" s="124"/>
    </row>
    <row r="186" spans="2:24">
      <c r="B186" s="73" t="s">
        <v>4</v>
      </c>
      <c r="C186" s="123" t="s">
        <v>367</v>
      </c>
      <c r="D186" s="124"/>
      <c r="E186" s="16"/>
      <c r="F186" s="73" t="s">
        <v>4</v>
      </c>
      <c r="G186" s="123" t="s">
        <v>371</v>
      </c>
      <c r="H186" s="124"/>
      <c r="I186" s="16"/>
      <c r="J186" s="73" t="s">
        <v>4</v>
      </c>
      <c r="K186" s="123" t="s">
        <v>376</v>
      </c>
      <c r="L186" s="124"/>
      <c r="M186" s="16"/>
      <c r="N186" s="73" t="s">
        <v>4</v>
      </c>
      <c r="O186" s="123" t="s">
        <v>377</v>
      </c>
      <c r="P186" s="124"/>
      <c r="Q186" s="16"/>
      <c r="R186" s="73" t="s">
        <v>4</v>
      </c>
      <c r="S186" s="123" t="s">
        <v>379</v>
      </c>
      <c r="T186" s="124"/>
      <c r="U186" s="16"/>
      <c r="V186" s="73" t="s">
        <v>4</v>
      </c>
      <c r="W186" s="123" t="s">
        <v>381</v>
      </c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46</v>
      </c>
      <c r="D188" s="124"/>
      <c r="E188" s="16"/>
      <c r="F188" s="73" t="s">
        <v>6</v>
      </c>
      <c r="G188" s="123" t="s">
        <v>46</v>
      </c>
      <c r="H188" s="124"/>
      <c r="I188" s="16"/>
      <c r="J188" s="73" t="s">
        <v>6</v>
      </c>
      <c r="K188" s="123" t="s">
        <v>46</v>
      </c>
      <c r="L188" s="124"/>
      <c r="M188" s="16"/>
      <c r="N188" s="73" t="s">
        <v>6</v>
      </c>
      <c r="O188" s="123" t="s">
        <v>46</v>
      </c>
      <c r="P188" s="124"/>
      <c r="Q188" s="16"/>
      <c r="R188" s="73" t="s">
        <v>6</v>
      </c>
      <c r="S188" s="123" t="s">
        <v>46</v>
      </c>
      <c r="T188" s="124"/>
      <c r="U188" s="16"/>
      <c r="V188" s="73" t="s">
        <v>6</v>
      </c>
      <c r="W188" s="123" t="s">
        <v>46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0" s="18"/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0" s="18"/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1" s="18"/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1" s="18"/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2" s="18"/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2" s="18"/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>
        <v>0.5</v>
      </c>
      <c r="C200" s="121"/>
      <c r="D200" s="122"/>
      <c r="E200" s="16"/>
      <c r="F200" s="120">
        <v>3</v>
      </c>
      <c r="G200" s="121"/>
      <c r="H200" s="122"/>
      <c r="I200" s="16"/>
      <c r="J200" s="120">
        <v>0.5</v>
      </c>
      <c r="K200" s="121"/>
      <c r="L200" s="122"/>
      <c r="M200" s="16"/>
      <c r="N200" s="120">
        <v>0.5</v>
      </c>
      <c r="O200" s="121"/>
      <c r="P200" s="122"/>
      <c r="Q200" s="16"/>
      <c r="R200" s="120">
        <v>0.5</v>
      </c>
      <c r="S200" s="121"/>
      <c r="T200" s="122"/>
      <c r="U200" s="16"/>
      <c r="V200" s="120">
        <v>0.5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PROFINET</v>
      </c>
      <c r="G202" s="11" t="str">
        <f>F202</f>
        <v>PROFINET</v>
      </c>
      <c r="H202" s="11" t="str">
        <f>G202</f>
        <v>PROFINET</v>
      </c>
      <c r="J202" s="2"/>
      <c r="K202" s="2"/>
      <c r="L202" s="2"/>
      <c r="N202" s="2" t="str">
        <f>K213</f>
        <v>PROFINET</v>
      </c>
      <c r="O202" s="11" t="str">
        <f>N202</f>
        <v>PROFINET</v>
      </c>
      <c r="P202" s="11" t="str">
        <f>O202</f>
        <v>PROFINET</v>
      </c>
      <c r="R202" s="2"/>
      <c r="S202" s="2"/>
      <c r="T202" s="2"/>
      <c r="V202" s="2" t="str">
        <f>S213</f>
        <v>PROFINET</v>
      </c>
      <c r="W202" s="11" t="str">
        <f>V202</f>
        <v>PROFINET</v>
      </c>
      <c r="X202" s="11" t="str">
        <f>W202</f>
        <v>PROFINET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 t="s">
        <v>177</v>
      </c>
      <c r="D205" s="128"/>
      <c r="F205" s="12" t="s">
        <v>47</v>
      </c>
      <c r="G205" s="127" t="s">
        <v>177</v>
      </c>
      <c r="H205" s="128"/>
      <c r="J205" s="12" t="s">
        <v>47</v>
      </c>
      <c r="K205" s="127" t="s">
        <v>177</v>
      </c>
      <c r="L205" s="128"/>
      <c r="N205" s="12" t="s">
        <v>47</v>
      </c>
      <c r="O205" s="127" t="s">
        <v>177</v>
      </c>
      <c r="P205" s="128"/>
      <c r="R205" s="12" t="s">
        <v>47</v>
      </c>
      <c r="S205" s="127" t="s">
        <v>177</v>
      </c>
      <c r="T205" s="128"/>
      <c r="V205" s="12" t="s">
        <v>47</v>
      </c>
      <c r="W205" s="127" t="s">
        <v>177</v>
      </c>
      <c r="X205" s="128"/>
    </row>
    <row r="206" spans="2:24" ht="17.25" thickBot="1">
      <c r="B206" s="13" t="s">
        <v>48</v>
      </c>
      <c r="C206" s="125" t="s">
        <v>177</v>
      </c>
      <c r="D206" s="126"/>
      <c r="F206" s="13" t="s">
        <v>48</v>
      </c>
      <c r="G206" s="125" t="s">
        <v>177</v>
      </c>
      <c r="H206" s="126"/>
      <c r="J206" s="13" t="s">
        <v>48</v>
      </c>
      <c r="K206" s="125" t="s">
        <v>177</v>
      </c>
      <c r="L206" s="126"/>
      <c r="N206" s="13" t="s">
        <v>48</v>
      </c>
      <c r="O206" s="125" t="s">
        <v>177</v>
      </c>
      <c r="P206" s="126"/>
      <c r="R206" s="13" t="s">
        <v>48</v>
      </c>
      <c r="S206" s="125" t="s">
        <v>177</v>
      </c>
      <c r="T206" s="126"/>
      <c r="V206" s="13" t="s">
        <v>48</v>
      </c>
      <c r="W206" s="125" t="s">
        <v>177</v>
      </c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 t="s">
        <v>382</v>
      </c>
      <c r="D208" s="124"/>
      <c r="E208" s="16"/>
      <c r="F208" s="73" t="s">
        <v>1</v>
      </c>
      <c r="G208" s="123" t="s">
        <v>385</v>
      </c>
      <c r="H208" s="124"/>
      <c r="I208" s="16"/>
      <c r="J208" s="73" t="s">
        <v>1</v>
      </c>
      <c r="K208" s="123" t="s">
        <v>388</v>
      </c>
      <c r="L208" s="124"/>
      <c r="M208" s="16"/>
      <c r="N208" s="73" t="s">
        <v>1</v>
      </c>
      <c r="O208" s="123" t="s">
        <v>389</v>
      </c>
      <c r="P208" s="124"/>
      <c r="Q208" s="16"/>
      <c r="R208" s="73" t="s">
        <v>1</v>
      </c>
      <c r="S208" s="123" t="s">
        <v>390</v>
      </c>
      <c r="T208" s="124"/>
      <c r="U208" s="16"/>
      <c r="V208" s="73" t="s">
        <v>1</v>
      </c>
      <c r="W208" s="123" t="s">
        <v>391</v>
      </c>
      <c r="X208" s="124"/>
    </row>
    <row r="209" spans="2:24">
      <c r="B209" s="73" t="s">
        <v>2</v>
      </c>
      <c r="C209" s="123" t="s">
        <v>252</v>
      </c>
      <c r="D209" s="124"/>
      <c r="E209" s="16"/>
      <c r="F209" s="73" t="s">
        <v>2</v>
      </c>
      <c r="G209" s="123" t="s">
        <v>252</v>
      </c>
      <c r="H209" s="124"/>
      <c r="I209" s="16"/>
      <c r="J209" s="73" t="s">
        <v>2</v>
      </c>
      <c r="K209" s="123" t="s">
        <v>252</v>
      </c>
      <c r="L209" s="124"/>
      <c r="M209" s="16"/>
      <c r="N209" s="73" t="s">
        <v>2</v>
      </c>
      <c r="O209" s="123" t="s">
        <v>252</v>
      </c>
      <c r="P209" s="124"/>
      <c r="Q209" s="16"/>
      <c r="R209" s="73" t="s">
        <v>2</v>
      </c>
      <c r="S209" s="123" t="s">
        <v>252</v>
      </c>
      <c r="T209" s="124"/>
      <c r="U209" s="16"/>
      <c r="V209" s="73" t="s">
        <v>2</v>
      </c>
      <c r="W209" s="123" t="s">
        <v>252</v>
      </c>
      <c r="X209" s="124"/>
    </row>
    <row r="210" spans="2:24">
      <c r="B210" s="73" t="s">
        <v>3</v>
      </c>
      <c r="C210" s="123" t="s">
        <v>383</v>
      </c>
      <c r="D210" s="124"/>
      <c r="E210" s="16"/>
      <c r="F210" s="73" t="s">
        <v>3</v>
      </c>
      <c r="G210" s="123" t="s">
        <v>386</v>
      </c>
      <c r="H210" s="124"/>
      <c r="I210" s="16"/>
      <c r="J210" s="73" t="s">
        <v>3</v>
      </c>
      <c r="K210" s="123" t="s">
        <v>387</v>
      </c>
      <c r="L210" s="124"/>
      <c r="M210" s="16"/>
      <c r="N210" s="73" t="s">
        <v>3</v>
      </c>
      <c r="O210" s="123" t="s">
        <v>393</v>
      </c>
      <c r="P210" s="124"/>
      <c r="Q210" s="16"/>
      <c r="R210" s="73" t="s">
        <v>3</v>
      </c>
      <c r="S210" s="123" t="s">
        <v>395</v>
      </c>
      <c r="T210" s="124"/>
      <c r="U210" s="16"/>
      <c r="V210" s="73" t="s">
        <v>3</v>
      </c>
      <c r="W210" s="123" t="s">
        <v>397</v>
      </c>
      <c r="X210" s="124"/>
    </row>
    <row r="211" spans="2:24">
      <c r="B211" s="73" t="s">
        <v>4</v>
      </c>
      <c r="C211" s="123" t="s">
        <v>384</v>
      </c>
      <c r="D211" s="124"/>
      <c r="E211" s="16"/>
      <c r="F211" s="73" t="s">
        <v>4</v>
      </c>
      <c r="G211" s="123" t="s">
        <v>387</v>
      </c>
      <c r="H211" s="124"/>
      <c r="I211" s="16"/>
      <c r="J211" s="73" t="s">
        <v>4</v>
      </c>
      <c r="K211" s="123" t="s">
        <v>392</v>
      </c>
      <c r="L211" s="124"/>
      <c r="M211" s="16"/>
      <c r="N211" s="73" t="s">
        <v>4</v>
      </c>
      <c r="O211" s="123" t="s">
        <v>394</v>
      </c>
      <c r="P211" s="124"/>
      <c r="Q211" s="16"/>
      <c r="R211" s="73" t="s">
        <v>4</v>
      </c>
      <c r="S211" s="123" t="s">
        <v>396</v>
      </c>
      <c r="T211" s="124"/>
      <c r="U211" s="16"/>
      <c r="V211" s="73" t="s">
        <v>4</v>
      </c>
      <c r="W211" s="123" t="s">
        <v>398</v>
      </c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46</v>
      </c>
      <c r="D213" s="124"/>
      <c r="E213" s="16"/>
      <c r="F213" s="73" t="s">
        <v>6</v>
      </c>
      <c r="G213" s="123" t="s">
        <v>46</v>
      </c>
      <c r="H213" s="124"/>
      <c r="I213" s="16"/>
      <c r="J213" s="73" t="s">
        <v>6</v>
      </c>
      <c r="K213" s="123" t="s">
        <v>46</v>
      </c>
      <c r="L213" s="124"/>
      <c r="M213" s="16"/>
      <c r="N213" s="73" t="s">
        <v>6</v>
      </c>
      <c r="O213" s="123" t="s">
        <v>46</v>
      </c>
      <c r="P213" s="124"/>
      <c r="Q213" s="16"/>
      <c r="R213" s="73" t="s">
        <v>6</v>
      </c>
      <c r="S213" s="123" t="s">
        <v>46</v>
      </c>
      <c r="T213" s="124"/>
      <c r="U213" s="16"/>
      <c r="V213" s="73" t="s">
        <v>6</v>
      </c>
      <c r="W213" s="123" t="s">
        <v>46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>
        <v>3</v>
      </c>
      <c r="C225" s="121"/>
      <c r="D225" s="122"/>
      <c r="E225" s="16"/>
      <c r="F225" s="120">
        <v>0.5</v>
      </c>
      <c r="G225" s="121"/>
      <c r="H225" s="122"/>
      <c r="I225" s="16"/>
      <c r="J225" s="120">
        <v>0.5</v>
      </c>
      <c r="K225" s="121"/>
      <c r="L225" s="122"/>
      <c r="M225" s="16"/>
      <c r="N225" s="120">
        <v>0.5</v>
      </c>
      <c r="O225" s="121"/>
      <c r="P225" s="122"/>
      <c r="Q225" s="16"/>
      <c r="R225" s="120">
        <v>1.5</v>
      </c>
      <c r="S225" s="121"/>
      <c r="T225" s="122"/>
      <c r="U225" s="16"/>
      <c r="V225" s="120">
        <v>0.5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PROFINET</v>
      </c>
      <c r="G227" s="11" t="str">
        <f>F227</f>
        <v>PROFINET</v>
      </c>
      <c r="H227" s="11" t="str">
        <f>G227</f>
        <v>PROFINET</v>
      </c>
      <c r="J227" s="2"/>
      <c r="K227" s="2"/>
      <c r="L227" s="2"/>
      <c r="N227" s="2" t="str">
        <f>K238</f>
        <v>PROFINET</v>
      </c>
      <c r="O227" s="11" t="str">
        <f>N227</f>
        <v>PROFINET</v>
      </c>
      <c r="P227" s="11" t="str">
        <f>O227</f>
        <v>PROFINET</v>
      </c>
      <c r="R227" s="2"/>
      <c r="S227" s="2"/>
      <c r="T227" s="2"/>
      <c r="V227" s="2" t="str">
        <f>S238</f>
        <v>PROFINET</v>
      </c>
      <c r="W227" s="11" t="str">
        <f>V227</f>
        <v>PROFINET</v>
      </c>
      <c r="X227" s="11" t="str">
        <f>W227</f>
        <v>PROFINET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 t="s">
        <v>177</v>
      </c>
      <c r="D230" s="128"/>
      <c r="F230" s="12" t="s">
        <v>47</v>
      </c>
      <c r="G230" s="127" t="s">
        <v>177</v>
      </c>
      <c r="H230" s="128"/>
      <c r="J230" s="12" t="s">
        <v>47</v>
      </c>
      <c r="K230" s="127" t="s">
        <v>177</v>
      </c>
      <c r="L230" s="128"/>
      <c r="N230" s="12" t="s">
        <v>47</v>
      </c>
      <c r="O230" s="127" t="s">
        <v>177</v>
      </c>
      <c r="P230" s="128"/>
      <c r="R230" s="12" t="s">
        <v>47</v>
      </c>
      <c r="S230" s="127" t="s">
        <v>177</v>
      </c>
      <c r="T230" s="128"/>
      <c r="V230" s="12" t="s">
        <v>47</v>
      </c>
      <c r="W230" s="127" t="s">
        <v>177</v>
      </c>
      <c r="X230" s="128"/>
    </row>
    <row r="231" spans="2:24" ht="17.25" thickBot="1">
      <c r="B231" s="13" t="s">
        <v>48</v>
      </c>
      <c r="C231" s="125" t="s">
        <v>177</v>
      </c>
      <c r="D231" s="126"/>
      <c r="F231" s="13" t="s">
        <v>48</v>
      </c>
      <c r="G231" s="125" t="s">
        <v>177</v>
      </c>
      <c r="H231" s="126"/>
      <c r="J231" s="13" t="s">
        <v>48</v>
      </c>
      <c r="K231" s="125" t="s">
        <v>177</v>
      </c>
      <c r="L231" s="126"/>
      <c r="N231" s="13" t="s">
        <v>48</v>
      </c>
      <c r="O231" s="125" t="s">
        <v>177</v>
      </c>
      <c r="P231" s="126"/>
      <c r="R231" s="13" t="s">
        <v>48</v>
      </c>
      <c r="S231" s="125" t="s">
        <v>177</v>
      </c>
      <c r="T231" s="126"/>
      <c r="V231" s="13" t="s">
        <v>48</v>
      </c>
      <c r="W231" s="125" t="s">
        <v>177</v>
      </c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 t="s">
        <v>399</v>
      </c>
      <c r="D233" s="124"/>
      <c r="E233" s="16"/>
      <c r="F233" s="73" t="s">
        <v>1</v>
      </c>
      <c r="G233" s="123" t="s">
        <v>407</v>
      </c>
      <c r="H233" s="124"/>
      <c r="I233" s="16"/>
      <c r="J233" s="73" t="s">
        <v>1</v>
      </c>
      <c r="K233" s="123" t="s">
        <v>408</v>
      </c>
      <c r="L233" s="124"/>
      <c r="M233" s="16"/>
      <c r="N233" s="73" t="s">
        <v>1</v>
      </c>
      <c r="O233" s="123" t="s">
        <v>409</v>
      </c>
      <c r="P233" s="124"/>
      <c r="Q233" s="16"/>
      <c r="R233" s="73" t="s">
        <v>1</v>
      </c>
      <c r="S233" s="123" t="s">
        <v>410</v>
      </c>
      <c r="T233" s="124"/>
      <c r="U233" s="16"/>
      <c r="V233" s="73" t="s">
        <v>1</v>
      </c>
      <c r="W233" s="123" t="s">
        <v>411</v>
      </c>
      <c r="X233" s="124"/>
    </row>
    <row r="234" spans="2:24">
      <c r="B234" s="73" t="s">
        <v>2</v>
      </c>
      <c r="C234" s="123" t="s">
        <v>252</v>
      </c>
      <c r="D234" s="124"/>
      <c r="E234" s="16"/>
      <c r="F234" s="73" t="s">
        <v>2</v>
      </c>
      <c r="G234" s="123" t="s">
        <v>252</v>
      </c>
      <c r="H234" s="124"/>
      <c r="I234" s="16"/>
      <c r="J234" s="73" t="s">
        <v>2</v>
      </c>
      <c r="K234" s="123" t="s">
        <v>252</v>
      </c>
      <c r="L234" s="124"/>
      <c r="M234" s="16"/>
      <c r="N234" s="73" t="s">
        <v>2</v>
      </c>
      <c r="O234" s="123" t="s">
        <v>252</v>
      </c>
      <c r="P234" s="124"/>
      <c r="Q234" s="16"/>
      <c r="R234" s="73" t="s">
        <v>2</v>
      </c>
      <c r="S234" s="123" t="s">
        <v>252</v>
      </c>
      <c r="T234" s="124"/>
      <c r="U234" s="16"/>
      <c r="V234" s="73" t="s">
        <v>2</v>
      </c>
      <c r="W234" s="123" t="s">
        <v>252</v>
      </c>
      <c r="X234" s="124"/>
    </row>
    <row r="235" spans="2:24">
      <c r="B235" s="73" t="s">
        <v>3</v>
      </c>
      <c r="C235" s="123" t="s">
        <v>400</v>
      </c>
      <c r="D235" s="124"/>
      <c r="E235" s="16"/>
      <c r="F235" s="73" t="s">
        <v>3</v>
      </c>
      <c r="G235" s="123" t="s">
        <v>402</v>
      </c>
      <c r="H235" s="124"/>
      <c r="I235" s="16"/>
      <c r="J235" s="73" t="s">
        <v>3</v>
      </c>
      <c r="K235" s="123" t="s">
        <v>404</v>
      </c>
      <c r="L235" s="124"/>
      <c r="M235" s="16"/>
      <c r="N235" s="73" t="s">
        <v>3</v>
      </c>
      <c r="O235" s="123" t="s">
        <v>405</v>
      </c>
      <c r="P235" s="124"/>
      <c r="Q235" s="16"/>
      <c r="R235" s="73" t="s">
        <v>3</v>
      </c>
      <c r="S235" s="123" t="s">
        <v>412</v>
      </c>
      <c r="T235" s="124"/>
      <c r="U235" s="16"/>
      <c r="V235" s="73" t="s">
        <v>3</v>
      </c>
      <c r="W235" s="123" t="s">
        <v>414</v>
      </c>
      <c r="X235" s="124"/>
    </row>
    <row r="236" spans="2:24">
      <c r="B236" s="73" t="s">
        <v>4</v>
      </c>
      <c r="C236" s="123" t="s">
        <v>401</v>
      </c>
      <c r="D236" s="124"/>
      <c r="E236" s="16"/>
      <c r="F236" s="73" t="s">
        <v>4</v>
      </c>
      <c r="G236" s="123" t="s">
        <v>403</v>
      </c>
      <c r="H236" s="124"/>
      <c r="I236" s="16"/>
      <c r="J236" s="73" t="s">
        <v>4</v>
      </c>
      <c r="K236" s="123" t="s">
        <v>405</v>
      </c>
      <c r="L236" s="124"/>
      <c r="M236" s="16"/>
      <c r="N236" s="73" t="s">
        <v>4</v>
      </c>
      <c r="O236" s="123" t="s">
        <v>406</v>
      </c>
      <c r="P236" s="124"/>
      <c r="Q236" s="16"/>
      <c r="R236" s="73" t="s">
        <v>4</v>
      </c>
      <c r="S236" s="123" t="s">
        <v>413</v>
      </c>
      <c r="T236" s="124"/>
      <c r="U236" s="16"/>
      <c r="V236" s="73" t="s">
        <v>4</v>
      </c>
      <c r="W236" s="123" t="s">
        <v>415</v>
      </c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46</v>
      </c>
      <c r="D238" s="124"/>
      <c r="E238" s="16"/>
      <c r="F238" s="73" t="s">
        <v>6</v>
      </c>
      <c r="G238" s="123" t="s">
        <v>46</v>
      </c>
      <c r="H238" s="124"/>
      <c r="I238" s="16"/>
      <c r="J238" s="73" t="s">
        <v>6</v>
      </c>
      <c r="K238" s="123" t="s">
        <v>46</v>
      </c>
      <c r="L238" s="124"/>
      <c r="M238" s="16"/>
      <c r="N238" s="73" t="s">
        <v>6</v>
      </c>
      <c r="O238" s="123" t="s">
        <v>46</v>
      </c>
      <c r="P238" s="124"/>
      <c r="Q238" s="16"/>
      <c r="R238" s="73" t="s">
        <v>6</v>
      </c>
      <c r="S238" s="123" t="s">
        <v>46</v>
      </c>
      <c r="T238" s="124"/>
      <c r="U238" s="16"/>
      <c r="V238" s="73" t="s">
        <v>6</v>
      </c>
      <c r="W238" s="123" t="s">
        <v>46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>
        <v>0.5</v>
      </c>
      <c r="C250" s="121"/>
      <c r="D250" s="122"/>
      <c r="E250" s="16"/>
      <c r="F250" s="120">
        <v>0.5</v>
      </c>
      <c r="G250" s="121"/>
      <c r="H250" s="122"/>
      <c r="I250" s="16"/>
      <c r="J250" s="120">
        <v>0.5</v>
      </c>
      <c r="K250" s="121"/>
      <c r="L250" s="122"/>
      <c r="M250" s="16"/>
      <c r="N250" s="120">
        <v>0.5</v>
      </c>
      <c r="O250" s="121"/>
      <c r="P250" s="122"/>
      <c r="Q250" s="16"/>
      <c r="R250" s="120">
        <v>0.5</v>
      </c>
      <c r="S250" s="121"/>
      <c r="T250" s="122"/>
      <c r="U250" s="16"/>
      <c r="V250" s="120">
        <v>12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PROFINET</v>
      </c>
      <c r="G252" s="11" t="str">
        <f>F252</f>
        <v>PROFINET</v>
      </c>
      <c r="H252" s="11" t="str">
        <f>G252</f>
        <v>PROFINET</v>
      </c>
      <c r="J252" s="2"/>
      <c r="K252" s="2"/>
      <c r="L252" s="2"/>
      <c r="N252" s="2" t="str">
        <f>K263</f>
        <v>PROFINET</v>
      </c>
      <c r="O252" s="11" t="str">
        <f>N252</f>
        <v>PROFINET</v>
      </c>
      <c r="P252" s="11" t="str">
        <f>O252</f>
        <v>PROFINET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 t="s">
        <v>177</v>
      </c>
      <c r="D255" s="128"/>
      <c r="F255" s="12" t="s">
        <v>47</v>
      </c>
      <c r="G255" s="127" t="s">
        <v>177</v>
      </c>
      <c r="H255" s="128"/>
      <c r="J255" s="12" t="s">
        <v>47</v>
      </c>
      <c r="K255" s="127" t="s">
        <v>177</v>
      </c>
      <c r="L255" s="128"/>
      <c r="N255" s="12" t="s">
        <v>47</v>
      </c>
      <c r="O255" s="127" t="s">
        <v>177</v>
      </c>
      <c r="P255" s="128"/>
      <c r="R255" s="12" t="s">
        <v>47</v>
      </c>
      <c r="S255" s="127" t="s">
        <v>177</v>
      </c>
      <c r="T255" s="128"/>
      <c r="V255" s="12" t="s">
        <v>47</v>
      </c>
      <c r="W255" s="127" t="s">
        <v>177</v>
      </c>
      <c r="X255" s="128"/>
    </row>
    <row r="256" spans="2:24" ht="17.25" thickBot="1">
      <c r="B256" s="13" t="s">
        <v>48</v>
      </c>
      <c r="C256" s="125" t="s">
        <v>177</v>
      </c>
      <c r="D256" s="126"/>
      <c r="F256" s="13" t="s">
        <v>48</v>
      </c>
      <c r="G256" s="125" t="s">
        <v>177</v>
      </c>
      <c r="H256" s="126"/>
      <c r="J256" s="13" t="s">
        <v>48</v>
      </c>
      <c r="K256" s="125" t="s">
        <v>177</v>
      </c>
      <c r="L256" s="126"/>
      <c r="N256" s="13" t="s">
        <v>48</v>
      </c>
      <c r="O256" s="125" t="s">
        <v>177</v>
      </c>
      <c r="P256" s="126"/>
      <c r="R256" s="13" t="s">
        <v>48</v>
      </c>
      <c r="S256" s="125" t="s">
        <v>177</v>
      </c>
      <c r="T256" s="126"/>
      <c r="V256" s="13" t="s">
        <v>48</v>
      </c>
      <c r="W256" s="125" t="s">
        <v>177</v>
      </c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 t="s">
        <v>416</v>
      </c>
      <c r="D258" s="124"/>
      <c r="E258" s="16"/>
      <c r="F258" s="73" t="s">
        <v>1</v>
      </c>
      <c r="G258" s="123" t="s">
        <v>419</v>
      </c>
      <c r="H258" s="124"/>
      <c r="I258" s="16"/>
      <c r="J258" s="73" t="s">
        <v>1</v>
      </c>
      <c r="K258" s="123" t="s">
        <v>422</v>
      </c>
      <c r="L258" s="124"/>
      <c r="M258" s="16"/>
      <c r="N258" s="73" t="s">
        <v>1</v>
      </c>
      <c r="O258" s="123" t="s">
        <v>425</v>
      </c>
      <c r="P258" s="124"/>
      <c r="Q258" s="16"/>
      <c r="R258" s="73" t="s">
        <v>1</v>
      </c>
      <c r="S258" s="123" t="s">
        <v>426</v>
      </c>
      <c r="T258" s="124"/>
      <c r="U258" s="16"/>
      <c r="V258" s="73" t="s">
        <v>1</v>
      </c>
      <c r="W258" s="123" t="s">
        <v>427</v>
      </c>
      <c r="X258" s="124"/>
    </row>
    <row r="259" spans="2:24">
      <c r="B259" s="73" t="s">
        <v>2</v>
      </c>
      <c r="C259" s="123" t="s">
        <v>252</v>
      </c>
      <c r="D259" s="124"/>
      <c r="E259" s="16"/>
      <c r="F259" s="73" t="s">
        <v>2</v>
      </c>
      <c r="G259" s="123" t="s">
        <v>252</v>
      </c>
      <c r="H259" s="124"/>
      <c r="I259" s="16"/>
      <c r="J259" s="73" t="s">
        <v>2</v>
      </c>
      <c r="K259" s="123" t="s">
        <v>252</v>
      </c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 t="s">
        <v>423</v>
      </c>
      <c r="D260" s="124"/>
      <c r="E260" s="16"/>
      <c r="F260" s="73" t="s">
        <v>3</v>
      </c>
      <c r="G260" s="123" t="s">
        <v>417</v>
      </c>
      <c r="H260" s="124"/>
      <c r="I260" s="16"/>
      <c r="J260" s="73" t="s">
        <v>3</v>
      </c>
      <c r="K260" s="123" t="s">
        <v>420</v>
      </c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 t="s">
        <v>424</v>
      </c>
      <c r="D261" s="124"/>
      <c r="E261" s="16"/>
      <c r="F261" s="73" t="s">
        <v>4</v>
      </c>
      <c r="G261" s="123" t="s">
        <v>418</v>
      </c>
      <c r="H261" s="124"/>
      <c r="I261" s="16"/>
      <c r="J261" s="73" t="s">
        <v>4</v>
      </c>
      <c r="K261" s="123" t="s">
        <v>421</v>
      </c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46</v>
      </c>
      <c r="D263" s="124"/>
      <c r="E263" s="16"/>
      <c r="F263" s="73" t="s">
        <v>6</v>
      </c>
      <c r="G263" s="123" t="s">
        <v>46</v>
      </c>
      <c r="H263" s="124"/>
      <c r="I263" s="16"/>
      <c r="J263" s="73" t="s">
        <v>6</v>
      </c>
      <c r="K263" s="123" t="s">
        <v>46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>
        <v>2.5</v>
      </c>
      <c r="C275" s="121"/>
      <c r="D275" s="122"/>
      <c r="E275" s="16"/>
      <c r="F275" s="120">
        <v>0.5</v>
      </c>
      <c r="G275" s="121"/>
      <c r="H275" s="122"/>
      <c r="I275" s="16"/>
      <c r="J275" s="120">
        <v>0.5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CAT.6網路線</v>
      </c>
      <c r="G277" s="11" t="str">
        <f>F277</f>
        <v>CAT.6網路線</v>
      </c>
      <c r="H277" s="11" t="str">
        <f>G277</f>
        <v>CAT.6網路線</v>
      </c>
      <c r="J277" s="2"/>
      <c r="K277" s="2"/>
      <c r="L277" s="2"/>
      <c r="N277" s="2" t="str">
        <f>K288</f>
        <v>CAT.6網路線</v>
      </c>
      <c r="O277" s="11" t="str">
        <f>N277</f>
        <v>CAT.6網路線</v>
      </c>
      <c r="P277" s="11" t="str">
        <f>O277</f>
        <v>CAT.6網路線</v>
      </c>
      <c r="R277" s="2"/>
      <c r="S277" s="2"/>
      <c r="T277" s="2"/>
      <c r="V277" s="2" t="str">
        <f>S288</f>
        <v>CAT.6網路線</v>
      </c>
      <c r="W277" s="11" t="str">
        <f>V277</f>
        <v>CAT.6網路線</v>
      </c>
      <c r="X277" s="11" t="str">
        <f>W277</f>
        <v>CAT.6網路線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 t="s">
        <v>71</v>
      </c>
      <c r="D280" s="128"/>
      <c r="F280" s="12" t="s">
        <v>47</v>
      </c>
      <c r="G280" s="127" t="s">
        <v>71</v>
      </c>
      <c r="H280" s="128"/>
      <c r="J280" s="12" t="s">
        <v>47</v>
      </c>
      <c r="K280" s="127" t="s">
        <v>71</v>
      </c>
      <c r="L280" s="128"/>
      <c r="N280" s="12" t="s">
        <v>47</v>
      </c>
      <c r="O280" s="127" t="s">
        <v>71</v>
      </c>
      <c r="P280" s="128"/>
      <c r="R280" s="12" t="s">
        <v>47</v>
      </c>
      <c r="S280" s="127" t="s">
        <v>71</v>
      </c>
      <c r="T280" s="128"/>
      <c r="V280" s="12" t="s">
        <v>47</v>
      </c>
      <c r="W280" s="127" t="s">
        <v>71</v>
      </c>
      <c r="X280" s="128"/>
    </row>
    <row r="281" spans="2:24" ht="17.25" thickBot="1">
      <c r="B281" s="13" t="s">
        <v>48</v>
      </c>
      <c r="C281" s="125" t="s">
        <v>71</v>
      </c>
      <c r="D281" s="126"/>
      <c r="F281" s="13" t="s">
        <v>48</v>
      </c>
      <c r="G281" s="125" t="s">
        <v>71</v>
      </c>
      <c r="H281" s="126"/>
      <c r="J281" s="13" t="s">
        <v>48</v>
      </c>
      <c r="K281" s="125" t="s">
        <v>71</v>
      </c>
      <c r="L281" s="126"/>
      <c r="N281" s="13" t="s">
        <v>48</v>
      </c>
      <c r="O281" s="125" t="s">
        <v>71</v>
      </c>
      <c r="P281" s="126"/>
      <c r="R281" s="13" t="s">
        <v>48</v>
      </c>
      <c r="S281" s="125" t="s">
        <v>71</v>
      </c>
      <c r="T281" s="126"/>
      <c r="V281" s="13" t="s">
        <v>48</v>
      </c>
      <c r="W281" s="125" t="s">
        <v>71</v>
      </c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 t="s">
        <v>428</v>
      </c>
      <c r="D283" s="124"/>
      <c r="E283" s="16"/>
      <c r="F283" s="73" t="s">
        <v>1</v>
      </c>
      <c r="G283" s="123" t="s">
        <v>433</v>
      </c>
      <c r="H283" s="124"/>
      <c r="I283" s="16"/>
      <c r="J283" s="73" t="s">
        <v>1</v>
      </c>
      <c r="K283" s="123" t="s">
        <v>434</v>
      </c>
      <c r="L283" s="124"/>
      <c r="M283" s="16"/>
      <c r="N283" s="73" t="s">
        <v>1</v>
      </c>
      <c r="O283" s="123" t="s">
        <v>435</v>
      </c>
      <c r="P283" s="124"/>
      <c r="Q283" s="16"/>
      <c r="R283" s="73" t="s">
        <v>1</v>
      </c>
      <c r="S283" s="123" t="s">
        <v>436</v>
      </c>
      <c r="T283" s="124"/>
      <c r="U283" s="16"/>
      <c r="V283" s="73" t="s">
        <v>1</v>
      </c>
      <c r="W283" s="123" t="s">
        <v>447</v>
      </c>
      <c r="X283" s="124"/>
    </row>
    <row r="284" spans="2:24">
      <c r="B284" s="73" t="s">
        <v>2</v>
      </c>
      <c r="C284" s="123" t="s">
        <v>430</v>
      </c>
      <c r="D284" s="124"/>
      <c r="E284" s="16"/>
      <c r="F284" s="73" t="s">
        <v>2</v>
      </c>
      <c r="G284" s="123" t="s">
        <v>429</v>
      </c>
      <c r="H284" s="124"/>
      <c r="I284" s="16"/>
      <c r="J284" s="73" t="s">
        <v>2</v>
      </c>
      <c r="K284" s="123" t="s">
        <v>429</v>
      </c>
      <c r="L284" s="124"/>
      <c r="M284" s="16"/>
      <c r="N284" s="73" t="s">
        <v>2</v>
      </c>
      <c r="O284" s="123" t="s">
        <v>429</v>
      </c>
      <c r="P284" s="124"/>
      <c r="Q284" s="16"/>
      <c r="R284" s="73" t="s">
        <v>2</v>
      </c>
      <c r="S284" s="123" t="s">
        <v>429</v>
      </c>
      <c r="T284" s="124"/>
      <c r="U284" s="16"/>
      <c r="V284" s="73" t="s">
        <v>2</v>
      </c>
      <c r="W284" s="123" t="s">
        <v>429</v>
      </c>
      <c r="X284" s="124"/>
    </row>
    <row r="285" spans="2:24">
      <c r="B285" s="73" t="s">
        <v>3</v>
      </c>
      <c r="C285" s="123" t="s">
        <v>431</v>
      </c>
      <c r="D285" s="124"/>
      <c r="E285" s="16"/>
      <c r="F285" s="73" t="s">
        <v>3</v>
      </c>
      <c r="G285" s="123" t="s">
        <v>437</v>
      </c>
      <c r="H285" s="124"/>
      <c r="I285" s="16"/>
      <c r="J285" s="73" t="s">
        <v>3</v>
      </c>
      <c r="K285" s="123" t="s">
        <v>439</v>
      </c>
      <c r="L285" s="124"/>
      <c r="M285" s="16"/>
      <c r="N285" s="73" t="s">
        <v>3</v>
      </c>
      <c r="O285" s="123" t="s">
        <v>441</v>
      </c>
      <c r="P285" s="124"/>
      <c r="Q285" s="16"/>
      <c r="R285" s="73" t="s">
        <v>3</v>
      </c>
      <c r="S285" s="123" t="s">
        <v>444</v>
      </c>
      <c r="T285" s="124"/>
      <c r="U285" s="16"/>
      <c r="V285" s="73" t="s">
        <v>3</v>
      </c>
      <c r="W285" s="123" t="s">
        <v>445</v>
      </c>
      <c r="X285" s="124"/>
    </row>
    <row r="286" spans="2:24">
      <c r="B286" s="73" t="s">
        <v>4</v>
      </c>
      <c r="C286" s="123" t="s">
        <v>432</v>
      </c>
      <c r="D286" s="124"/>
      <c r="E286" s="16"/>
      <c r="F286" s="73" t="s">
        <v>4</v>
      </c>
      <c r="G286" s="123" t="s">
        <v>438</v>
      </c>
      <c r="H286" s="124"/>
      <c r="I286" s="16"/>
      <c r="J286" s="73" t="s">
        <v>4</v>
      </c>
      <c r="K286" s="123" t="s">
        <v>440</v>
      </c>
      <c r="L286" s="124"/>
      <c r="M286" s="16"/>
      <c r="N286" s="73" t="s">
        <v>4</v>
      </c>
      <c r="O286" s="123" t="s">
        <v>442</v>
      </c>
      <c r="P286" s="124"/>
      <c r="Q286" s="16"/>
      <c r="R286" s="73" t="s">
        <v>4</v>
      </c>
      <c r="S286" s="123" t="s">
        <v>443</v>
      </c>
      <c r="T286" s="124"/>
      <c r="U286" s="16"/>
      <c r="V286" s="73" t="s">
        <v>4</v>
      </c>
      <c r="W286" s="123" t="s">
        <v>446</v>
      </c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108</v>
      </c>
      <c r="D288" s="124"/>
      <c r="E288" s="16"/>
      <c r="F288" s="73" t="s">
        <v>6</v>
      </c>
      <c r="G288" s="123" t="s">
        <v>108</v>
      </c>
      <c r="H288" s="124"/>
      <c r="I288" s="16"/>
      <c r="J288" s="73" t="s">
        <v>6</v>
      </c>
      <c r="K288" s="123" t="s">
        <v>108</v>
      </c>
      <c r="L288" s="124"/>
      <c r="M288" s="16"/>
      <c r="N288" s="73" t="s">
        <v>6</v>
      </c>
      <c r="O288" s="123" t="s">
        <v>108</v>
      </c>
      <c r="P288" s="124"/>
      <c r="Q288" s="16"/>
      <c r="R288" s="73" t="s">
        <v>6</v>
      </c>
      <c r="S288" s="123" t="s">
        <v>108</v>
      </c>
      <c r="T288" s="124"/>
      <c r="U288" s="16"/>
      <c r="V288" s="73" t="s">
        <v>6</v>
      </c>
      <c r="W288" s="123" t="s">
        <v>108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>
        <v>1</v>
      </c>
      <c r="C300" s="121"/>
      <c r="D300" s="122"/>
      <c r="E300" s="16"/>
      <c r="F300" s="120">
        <v>14</v>
      </c>
      <c r="G300" s="121"/>
      <c r="H300" s="122"/>
      <c r="I300" s="16"/>
      <c r="J300" s="120">
        <v>17</v>
      </c>
      <c r="K300" s="121"/>
      <c r="L300" s="122"/>
      <c r="M300" s="16"/>
      <c r="N300" s="120">
        <v>10</v>
      </c>
      <c r="O300" s="121"/>
      <c r="P300" s="122"/>
      <c r="Q300" s="16"/>
      <c r="R300" s="120">
        <v>14</v>
      </c>
      <c r="S300" s="121"/>
      <c r="T300" s="122"/>
      <c r="U300" s="16"/>
      <c r="V300" s="120">
        <v>19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CAT.6網路線</v>
      </c>
      <c r="G302" s="11" t="str">
        <f>F302</f>
        <v>CAT.6網路線</v>
      </c>
      <c r="H302" s="11" t="str">
        <f>G302</f>
        <v>CAT.6網路線</v>
      </c>
      <c r="N302" s="11" t="str">
        <f>K313</f>
        <v>CAT.6網路線</v>
      </c>
      <c r="O302" s="11" t="str">
        <f>N302</f>
        <v>CAT.6網路線</v>
      </c>
      <c r="P302" s="11" t="str">
        <f>O302</f>
        <v>CAT.6網路線</v>
      </c>
      <c r="V302" s="11" t="str">
        <f>S313</f>
        <v>CAT.6網路線</v>
      </c>
      <c r="W302" s="11" t="str">
        <f>V302</f>
        <v>CAT.6網路線</v>
      </c>
      <c r="X302" s="11" t="str">
        <f>W302</f>
        <v>CAT.6網路線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 t="s">
        <v>71</v>
      </c>
      <c r="D305" s="128"/>
      <c r="F305" s="12" t="s">
        <v>47</v>
      </c>
      <c r="G305" s="127" t="s">
        <v>71</v>
      </c>
      <c r="H305" s="128"/>
      <c r="J305" s="12" t="s">
        <v>47</v>
      </c>
      <c r="K305" s="127" t="s">
        <v>71</v>
      </c>
      <c r="L305" s="128"/>
      <c r="N305" s="12" t="s">
        <v>47</v>
      </c>
      <c r="O305" s="127" t="s">
        <v>71</v>
      </c>
      <c r="P305" s="128"/>
      <c r="R305" s="12" t="s">
        <v>47</v>
      </c>
      <c r="S305" s="127" t="s">
        <v>71</v>
      </c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 t="s">
        <v>71</v>
      </c>
      <c r="D306" s="126"/>
      <c r="F306" s="13" t="s">
        <v>48</v>
      </c>
      <c r="G306" s="125" t="s">
        <v>71</v>
      </c>
      <c r="H306" s="126"/>
      <c r="J306" s="13" t="s">
        <v>48</v>
      </c>
      <c r="K306" s="125" t="s">
        <v>71</v>
      </c>
      <c r="L306" s="126"/>
      <c r="N306" s="13" t="s">
        <v>48</v>
      </c>
      <c r="O306" s="125" t="s">
        <v>71</v>
      </c>
      <c r="P306" s="126"/>
      <c r="R306" s="13" t="s">
        <v>48</v>
      </c>
      <c r="S306" s="125" t="s">
        <v>71</v>
      </c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 t="s">
        <v>448</v>
      </c>
      <c r="D308" s="124"/>
      <c r="E308" s="16"/>
      <c r="F308" s="73" t="s">
        <v>1</v>
      </c>
      <c r="G308" s="123" t="s">
        <v>451</v>
      </c>
      <c r="H308" s="124"/>
      <c r="I308" s="16"/>
      <c r="J308" s="73" t="s">
        <v>1</v>
      </c>
      <c r="K308" s="123" t="s">
        <v>452</v>
      </c>
      <c r="L308" s="124"/>
      <c r="M308" s="16"/>
      <c r="N308" s="73" t="s">
        <v>1</v>
      </c>
      <c r="O308" s="123" t="s">
        <v>453</v>
      </c>
      <c r="P308" s="124"/>
      <c r="Q308" s="16"/>
      <c r="R308" s="73" t="s">
        <v>1</v>
      </c>
      <c r="S308" s="123" t="s">
        <v>460</v>
      </c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 t="s">
        <v>429</v>
      </c>
      <c r="D309" s="124"/>
      <c r="E309" s="16"/>
      <c r="F309" s="73" t="s">
        <v>2</v>
      </c>
      <c r="G309" s="123" t="s">
        <v>429</v>
      </c>
      <c r="H309" s="124"/>
      <c r="I309" s="16"/>
      <c r="J309" s="73" t="s">
        <v>2</v>
      </c>
      <c r="K309" s="123" t="s">
        <v>429</v>
      </c>
      <c r="L309" s="124"/>
      <c r="M309" s="16"/>
      <c r="N309" s="73" t="s">
        <v>2</v>
      </c>
      <c r="O309" s="123" t="s">
        <v>429</v>
      </c>
      <c r="P309" s="124"/>
      <c r="Q309" s="16"/>
      <c r="R309" s="73" t="s">
        <v>2</v>
      </c>
      <c r="S309" s="123" t="s">
        <v>429</v>
      </c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 t="s">
        <v>449</v>
      </c>
      <c r="D310" s="124"/>
      <c r="E310" s="16"/>
      <c r="F310" s="73" t="s">
        <v>3</v>
      </c>
      <c r="G310" s="123" t="s">
        <v>454</v>
      </c>
      <c r="H310" s="124"/>
      <c r="I310" s="16"/>
      <c r="J310" s="73" t="s">
        <v>3</v>
      </c>
      <c r="K310" s="123" t="s">
        <v>456</v>
      </c>
      <c r="L310" s="124"/>
      <c r="M310" s="16"/>
      <c r="N310" s="73" t="s">
        <v>3</v>
      </c>
      <c r="O310" s="123" t="s">
        <v>458</v>
      </c>
      <c r="P310" s="124"/>
      <c r="Q310" s="16"/>
      <c r="R310" s="73" t="s">
        <v>3</v>
      </c>
      <c r="S310" s="123" t="s">
        <v>461</v>
      </c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 t="s">
        <v>450</v>
      </c>
      <c r="D311" s="124"/>
      <c r="E311" s="16"/>
      <c r="F311" s="73" t="s">
        <v>4</v>
      </c>
      <c r="G311" s="123" t="s">
        <v>455</v>
      </c>
      <c r="H311" s="124"/>
      <c r="I311" s="16"/>
      <c r="J311" s="73" t="s">
        <v>4</v>
      </c>
      <c r="K311" s="123" t="s">
        <v>457</v>
      </c>
      <c r="L311" s="124"/>
      <c r="M311" s="16"/>
      <c r="N311" s="73" t="s">
        <v>4</v>
      </c>
      <c r="O311" s="123" t="s">
        <v>459</v>
      </c>
      <c r="P311" s="124"/>
      <c r="Q311" s="16"/>
      <c r="R311" s="73" t="s">
        <v>4</v>
      </c>
      <c r="S311" s="123" t="s">
        <v>462</v>
      </c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108</v>
      </c>
      <c r="D313" s="124"/>
      <c r="F313" s="74" t="s">
        <v>6</v>
      </c>
      <c r="G313" s="123" t="s">
        <v>108</v>
      </c>
      <c r="H313" s="124"/>
      <c r="J313" s="74" t="s">
        <v>6</v>
      </c>
      <c r="K313" s="123" t="s">
        <v>108</v>
      </c>
      <c r="L313" s="124"/>
      <c r="N313" s="74" t="s">
        <v>6</v>
      </c>
      <c r="O313" s="123" t="s">
        <v>108</v>
      </c>
      <c r="P313" s="124"/>
      <c r="R313" s="74" t="s">
        <v>6</v>
      </c>
      <c r="S313" s="123" t="s">
        <v>108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>
        <v>22</v>
      </c>
      <c r="C325" s="121"/>
      <c r="D325" s="122"/>
      <c r="E325" s="16"/>
      <c r="F325" s="120">
        <v>2</v>
      </c>
      <c r="G325" s="121"/>
      <c r="H325" s="122"/>
      <c r="I325" s="16"/>
      <c r="J325" s="120">
        <v>17</v>
      </c>
      <c r="K325" s="121"/>
      <c r="L325" s="122"/>
      <c r="M325" s="16"/>
      <c r="N325" s="120">
        <v>24</v>
      </c>
      <c r="O325" s="121"/>
      <c r="P325" s="122"/>
      <c r="Q325" s="16"/>
      <c r="R325" s="120">
        <v>8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2187" priority="21">
      <formula>RIGHT(INDIRECT(ADDRESS(FLOOR((ROW()-5)/25,1)*25+2,COLUMN())),3)="16C"</formula>
    </cfRule>
  </conditionalFormatting>
  <conditionalFormatting sqref="A55:XFD63">
    <cfRule type="expression" dxfId="2186" priority="20">
      <formula>RIGHT(INDIRECT(ADDRESS(FLOOR((ROW()-5)/25,1)*25+2,COLUMN())),3)="16C"</formula>
    </cfRule>
  </conditionalFormatting>
  <conditionalFormatting sqref="A80:XFD88">
    <cfRule type="expression" dxfId="2185" priority="19">
      <formula>RIGHT(INDIRECT(ADDRESS(FLOOR((ROW()-5)/25,1)*25+2,COLUMN())),3)="16C"</formula>
    </cfRule>
  </conditionalFormatting>
  <conditionalFormatting sqref="A105:XFD113">
    <cfRule type="expression" dxfId="2184" priority="18">
      <formula>RIGHT(INDIRECT(ADDRESS(FLOOR((ROW()-5)/25,1)*25+2,COLUMN())),3)="16C"</formula>
    </cfRule>
  </conditionalFormatting>
  <conditionalFormatting sqref="A130:XFD138">
    <cfRule type="expression" dxfId="2183" priority="17">
      <formula>RIGHT(INDIRECT(ADDRESS(FLOOR((ROW()-5)/25,1)*25+2,COLUMN())),3)="16C"</formula>
    </cfRule>
  </conditionalFormatting>
  <conditionalFormatting sqref="A155:XFD163 A180:XFD188">
    <cfRule type="expression" dxfId="2182" priority="16">
      <formula>RIGHT(INDIRECT(ADDRESS(FLOOR((ROW()-5)/25,1)*25+2,COLUMN())),3)="16C"</formula>
    </cfRule>
  </conditionalFormatting>
  <conditionalFormatting sqref="A205:XFD213">
    <cfRule type="expression" dxfId="2181" priority="15">
      <formula>RIGHT(INDIRECT(ADDRESS(FLOOR((ROW()-5)/25,1)*25+2,COLUMN())),3)="16C"</formula>
    </cfRule>
  </conditionalFormatting>
  <conditionalFormatting sqref="A230:XFD238">
    <cfRule type="expression" dxfId="2180" priority="14">
      <formula>RIGHT(INDIRECT(ADDRESS(FLOOR((ROW()-5)/25,1)*25+2,COLUMN())),3)="16C"</formula>
    </cfRule>
  </conditionalFormatting>
  <conditionalFormatting sqref="A255:XFD263">
    <cfRule type="expression" dxfId="2179" priority="13">
      <formula>RIGHT(INDIRECT(ADDRESS(FLOOR((ROW()-5)/25,1)*25+2,COLUMN())),3)="16C"</formula>
    </cfRule>
  </conditionalFormatting>
  <conditionalFormatting sqref="A280:XFD288">
    <cfRule type="expression" dxfId="2178" priority="12">
      <formula>RIGHT(INDIRECT(ADDRESS(FLOOR((ROW()-5)/25,1)*25+2,COLUMN())),3)="16C"</formula>
    </cfRule>
  </conditionalFormatting>
  <conditionalFormatting sqref="A305:XFD313 A330:XFD338">
    <cfRule type="expression" dxfId="2177" priority="11">
      <formula>RIGHT(INDIRECT(ADDRESS(FLOOR((ROW()-5)/25,1)*25+2,COLUMN())),3)="16C"</formula>
    </cfRule>
  </conditionalFormatting>
  <conditionalFormatting sqref="A355:XFD363">
    <cfRule type="expression" dxfId="2176" priority="10">
      <formula>RIGHT(INDIRECT(ADDRESS(FLOOR((ROW()-5)/25,1)*25+2,COLUMN())),3)="16C"</formula>
    </cfRule>
  </conditionalFormatting>
  <conditionalFormatting sqref="A380:XFD388">
    <cfRule type="expression" dxfId="2175" priority="9">
      <formula>RIGHT(INDIRECT(ADDRESS(FLOOR((ROW()-5)/25,1)*25+2,COLUMN())),3)="16C"</formula>
    </cfRule>
  </conditionalFormatting>
  <conditionalFormatting sqref="A405:XFD413">
    <cfRule type="expression" dxfId="2174" priority="8">
      <formula>RIGHT(INDIRECT(ADDRESS(FLOOR((ROW()-5)/25,1)*25+2,COLUMN())),3)="16C"</formula>
    </cfRule>
  </conditionalFormatting>
  <conditionalFormatting sqref="A430:XFD438">
    <cfRule type="expression" dxfId="2173" priority="7">
      <formula>RIGHT(INDIRECT(ADDRESS(FLOOR((ROW()-5)/25,1)*25+2,COLUMN())),3)="16C"</formula>
    </cfRule>
  </conditionalFormatting>
  <conditionalFormatting sqref="A455:XFD463 A480:XFD488">
    <cfRule type="expression" dxfId="2172" priority="6">
      <formula>RIGHT(INDIRECT(ADDRESS(FLOOR((ROW()-5)/25,1)*25+2,COLUMN())),3)="16C"</formula>
    </cfRule>
  </conditionalFormatting>
  <conditionalFormatting sqref="A505:XFD513">
    <cfRule type="expression" dxfId="2171" priority="5">
      <formula>RIGHT(INDIRECT(ADDRESS(FLOOR((ROW()-5)/25,1)*25+2,COLUMN())),3)="16C"</formula>
    </cfRule>
  </conditionalFormatting>
  <conditionalFormatting sqref="A530:XFD538">
    <cfRule type="expression" dxfId="2170" priority="4">
      <formula>RIGHT(INDIRECT(ADDRESS(FLOOR((ROW()-5)/25,1)*25+2,COLUMN())),3)="16C"</formula>
    </cfRule>
  </conditionalFormatting>
  <conditionalFormatting sqref="A555:XFD563">
    <cfRule type="expression" dxfId="2169" priority="3">
      <formula>RIGHT(INDIRECT(ADDRESS(FLOOR((ROW()-5)/25,1)*25+2,COLUMN())),3)="16C"</formula>
    </cfRule>
  </conditionalFormatting>
  <conditionalFormatting sqref="A580:XFD588">
    <cfRule type="expression" dxfId="2168" priority="2">
      <formula>RIGHT(INDIRECT(ADDRESS(FLOOR((ROW()-5)/25,1)*25+2,COLUMN())),3)="16C"</formula>
    </cfRule>
  </conditionalFormatting>
  <conditionalFormatting sqref="R1:T1048576 N1:P1048576 J1:L1048576 F1:H1048576 B1:D1048576 V1:X1048576">
    <cfRule type="expression" dxfId="2167" priority="1">
      <formula>INDIRECT(ADDRESS(FLOOR((ROW()-4)/25,1)*25+13,FLOOR((COLUMN()-2)/4,1)*4+3))=""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27" zoomScale="60" zoomScaleNormal="100" workbookViewId="0">
      <selection activeCell="J58" sqref="J58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241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N01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PROFINET</v>
      </c>
      <c r="G6" s="32">
        <f t="shared" ref="G6:G69" ca="1" si="1">IF(E6="","",INDIRECT(E$4&amp;"!"&amp;ADDRESS(FLOOR((ROW(A1)-1)/6,1)*25+25,MOD(ROW(A1)-1,6)*4+2)))</f>
        <v>2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PROFINET通訊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HUB-C4H2 Port.1</v>
      </c>
      <c r="K6" s="1" t="str">
        <f t="shared" ca="1" si="2"/>
        <v>DRV07</v>
      </c>
      <c r="L6" s="1" t="str">
        <f t="shared" ca="1" si="2"/>
        <v/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N02</v>
      </c>
      <c r="F7" s="1" t="str">
        <f t="shared" ca="1" si="0"/>
        <v>PROFINET</v>
      </c>
      <c r="G7" s="32">
        <f t="shared" ca="1" si="1"/>
        <v>3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PROFINET通訊</v>
      </c>
      <c r="J7" s="1" t="str">
        <f t="shared" ca="1" si="2"/>
        <v>HUB-C4H2 Port.2</v>
      </c>
      <c r="K7" s="1" t="str">
        <f t="shared" ca="1" si="2"/>
        <v>DRV25</v>
      </c>
      <c r="L7" s="1" t="str">
        <f t="shared" ca="1" si="2"/>
        <v/>
      </c>
    </row>
    <row r="8" spans="5:12">
      <c r="E8" s="1" t="str">
        <f t="shared" ca="1" si="3"/>
        <v>N03</v>
      </c>
      <c r="F8" s="1" t="str">
        <f t="shared" ca="1" si="0"/>
        <v>PROFINET</v>
      </c>
      <c r="G8" s="32">
        <f t="shared" ca="1" si="1"/>
        <v>31</v>
      </c>
      <c r="H8" s="60"/>
      <c r="I8" s="1" t="str">
        <f t="shared" ca="1" si="4"/>
        <v>PROFINET通訊</v>
      </c>
      <c r="J8" s="1" t="str">
        <f t="shared" ca="1" si="2"/>
        <v>HUB-C4H2 Port.3</v>
      </c>
      <c r="K8" s="1" t="str">
        <f t="shared" ca="1" si="2"/>
        <v>HUB-C22D6 Port.1</v>
      </c>
      <c r="L8" s="1" t="str">
        <f t="shared" ca="1" si="2"/>
        <v/>
      </c>
    </row>
    <row r="9" spans="5:12">
      <c r="E9" s="1" t="str">
        <f t="shared" ca="1" si="3"/>
        <v>N04</v>
      </c>
      <c r="F9" s="1" t="str">
        <f t="shared" ca="1" si="0"/>
        <v>PROFINET</v>
      </c>
      <c r="G9" s="32">
        <f t="shared" ca="1" si="1"/>
        <v>0.5</v>
      </c>
      <c r="H9" s="60"/>
      <c r="I9" s="1" t="str">
        <f t="shared" ca="1" si="4"/>
        <v>PROFINET通訊</v>
      </c>
      <c r="J9" s="1" t="str">
        <f t="shared" ca="1" si="2"/>
        <v>HUB-C4H2 Port.4</v>
      </c>
      <c r="K9" s="1" t="str">
        <f t="shared" ca="1" si="2"/>
        <v>PLC P2-X1</v>
      </c>
      <c r="L9" s="1" t="str">
        <f t="shared" ca="1" si="2"/>
        <v/>
      </c>
    </row>
    <row r="10" spans="5:12">
      <c r="E10" s="1" t="str">
        <f t="shared" ca="1" si="3"/>
        <v>N05</v>
      </c>
      <c r="F10" s="1" t="str">
        <f t="shared" ca="1" si="0"/>
        <v>PROFINET</v>
      </c>
      <c r="G10" s="32">
        <f t="shared" ca="1" si="1"/>
        <v>16</v>
      </c>
      <c r="H10" s="60"/>
      <c r="I10" s="1" t="str">
        <f t="shared" ca="1" si="4"/>
        <v>PROFINET通訊</v>
      </c>
      <c r="J10" s="1" t="str">
        <f t="shared" ca="1" si="2"/>
        <v>HUB-C4H2 Port.5</v>
      </c>
      <c r="K10" s="1" t="str">
        <f t="shared" ca="1" si="2"/>
        <v>HUB-C41G2 Port.1</v>
      </c>
      <c r="L10" s="1" t="str">
        <f t="shared" ca="1" si="2"/>
        <v/>
      </c>
    </row>
    <row r="11" spans="5:12">
      <c r="E11" s="1" t="str">
        <f t="shared" ca="1" si="3"/>
        <v>N06</v>
      </c>
      <c r="F11" s="1" t="str">
        <f t="shared" ca="1" si="0"/>
        <v>PROFINET</v>
      </c>
      <c r="G11" s="32">
        <f t="shared" ca="1" si="1"/>
        <v>37</v>
      </c>
      <c r="H11" s="60"/>
      <c r="I11" s="1" t="str">
        <f t="shared" ca="1" si="4"/>
        <v>PROFINET通訊</v>
      </c>
      <c r="J11" s="1" t="str">
        <f t="shared" ca="1" si="2"/>
        <v>HUB-C4H2 Port.6</v>
      </c>
      <c r="K11" s="1" t="str">
        <f t="shared" ca="1" si="2"/>
        <v>HUB-C11G2 Port.1</v>
      </c>
      <c r="L11" s="1" t="str">
        <f t="shared" ca="1" si="2"/>
        <v/>
      </c>
    </row>
    <row r="12" spans="5:12">
      <c r="E12" s="1" t="str">
        <f t="shared" ca="1" si="3"/>
        <v>N07</v>
      </c>
      <c r="F12" s="1" t="str">
        <f t="shared" ca="1" si="0"/>
        <v>PROFINET</v>
      </c>
      <c r="G12" s="32">
        <f t="shared" ca="1" si="1"/>
        <v>37</v>
      </c>
      <c r="H12" s="60"/>
      <c r="I12" s="1" t="str">
        <f t="shared" ca="1" si="4"/>
        <v>PROFINET通訊</v>
      </c>
      <c r="J12" s="1" t="str">
        <f t="shared" ca="1" si="2"/>
        <v>HUB-C4H2 Port.7</v>
      </c>
      <c r="K12" s="1" t="str">
        <f t="shared" ca="1" si="2"/>
        <v>HUB-C52D7 Port.1</v>
      </c>
      <c r="L12" s="1" t="str">
        <f t="shared" ca="1" si="2"/>
        <v/>
      </c>
    </row>
    <row r="13" spans="5:12">
      <c r="E13" s="1" t="str">
        <f t="shared" ca="1" si="3"/>
        <v>N08</v>
      </c>
      <c r="F13" s="1" t="str">
        <f t="shared" ca="1" si="0"/>
        <v>PROFINET</v>
      </c>
      <c r="G13" s="32">
        <f t="shared" ca="1" si="1"/>
        <v>0.5</v>
      </c>
      <c r="H13" s="60"/>
      <c r="I13" s="1" t="str">
        <f t="shared" ca="1" si="4"/>
        <v>PROFINET通訊</v>
      </c>
      <c r="J13" s="1" t="str">
        <f t="shared" ca="1" si="2"/>
        <v>RM00</v>
      </c>
      <c r="K13" s="1" t="str">
        <f t="shared" ca="1" si="2"/>
        <v>PLC P1-X1</v>
      </c>
      <c r="L13" s="1" t="str">
        <f t="shared" ca="1" si="2"/>
        <v/>
      </c>
    </row>
    <row r="14" spans="5:12">
      <c r="E14" s="1" t="str">
        <f t="shared" ca="1" si="3"/>
        <v>N09</v>
      </c>
      <c r="F14" s="1" t="str">
        <f t="shared" ca="1" si="0"/>
        <v>PROFINET</v>
      </c>
      <c r="G14" s="32">
        <f t="shared" ca="1" si="1"/>
        <v>0.5</v>
      </c>
      <c r="H14" s="60"/>
      <c r="I14" s="1" t="str">
        <f t="shared" ca="1" si="4"/>
        <v>PROFINET通訊</v>
      </c>
      <c r="J14" s="1" t="str">
        <f t="shared" ca="1" si="2"/>
        <v>DRV07</v>
      </c>
      <c r="K14" s="1" t="str">
        <f t="shared" ca="1" si="2"/>
        <v>DRV08</v>
      </c>
      <c r="L14" s="1" t="str">
        <f t="shared" ca="1" si="2"/>
        <v/>
      </c>
    </row>
    <row r="15" spans="5:12">
      <c r="E15" s="1" t="str">
        <f t="shared" ca="1" si="3"/>
        <v>N10</v>
      </c>
      <c r="F15" s="1" t="str">
        <f t="shared" ca="1" si="0"/>
        <v>PROFINET</v>
      </c>
      <c r="G15" s="32">
        <f t="shared" ca="1" si="1"/>
        <v>0.5</v>
      </c>
      <c r="H15" s="60"/>
      <c r="I15" s="1" t="str">
        <f t="shared" ca="1" si="4"/>
        <v>PROFINET通訊</v>
      </c>
      <c r="J15" s="1" t="str">
        <f t="shared" ca="1" si="2"/>
        <v>DRV08</v>
      </c>
      <c r="K15" s="1" t="str">
        <f t="shared" ca="1" si="2"/>
        <v>DRV09</v>
      </c>
      <c r="L15" s="1" t="str">
        <f t="shared" ca="1" si="2"/>
        <v/>
      </c>
    </row>
    <row r="16" spans="5:12">
      <c r="E16" s="1" t="str">
        <f t="shared" ca="1" si="3"/>
        <v>N11</v>
      </c>
      <c r="F16" s="1" t="str">
        <f t="shared" ca="1" si="0"/>
        <v>PROFINET</v>
      </c>
      <c r="G16" s="32">
        <f t="shared" ca="1" si="1"/>
        <v>0.5</v>
      </c>
      <c r="H16" s="60"/>
      <c r="I16" s="1" t="str">
        <f t="shared" ca="1" si="4"/>
        <v>PROFINET通訊</v>
      </c>
      <c r="J16" s="1" t="str">
        <f t="shared" ca="1" si="2"/>
        <v>DRV09</v>
      </c>
      <c r="K16" s="1" t="str">
        <f t="shared" ca="1" si="2"/>
        <v>DRV10</v>
      </c>
      <c r="L16" s="1" t="str">
        <f t="shared" ca="1" si="2"/>
        <v/>
      </c>
    </row>
    <row r="17" spans="5:12">
      <c r="E17" s="1" t="str">
        <f t="shared" ca="1" si="3"/>
        <v>N12</v>
      </c>
      <c r="F17" s="1" t="str">
        <f t="shared" ca="1" si="0"/>
        <v>PROFINET</v>
      </c>
      <c r="G17" s="32">
        <f t="shared" ca="1" si="1"/>
        <v>0.5</v>
      </c>
      <c r="H17" s="60"/>
      <c r="I17" s="1" t="str">
        <f t="shared" ca="1" si="4"/>
        <v>PROFINET通訊</v>
      </c>
      <c r="J17" s="1" t="str">
        <f t="shared" ca="1" si="2"/>
        <v>DRV10</v>
      </c>
      <c r="K17" s="1" t="str">
        <f t="shared" ca="1" si="2"/>
        <v>DRV11</v>
      </c>
      <c r="L17" s="1" t="str">
        <f t="shared" ca="1" si="2"/>
        <v/>
      </c>
    </row>
    <row r="18" spans="5:12">
      <c r="E18" s="1" t="str">
        <f t="shared" ca="1" si="3"/>
        <v>N13</v>
      </c>
      <c r="F18" s="1" t="str">
        <f t="shared" ca="1" si="0"/>
        <v>PROFINET</v>
      </c>
      <c r="G18" s="32">
        <f t="shared" ca="1" si="1"/>
        <v>0.5</v>
      </c>
      <c r="H18" s="60"/>
      <c r="I18" s="1" t="str">
        <f t="shared" ca="1" si="4"/>
        <v>PROFINET通訊</v>
      </c>
      <c r="J18" s="1" t="str">
        <f t="shared" ca="1" si="2"/>
        <v>DRV11</v>
      </c>
      <c r="K18" s="1" t="str">
        <f t="shared" ca="1" si="2"/>
        <v>DRV12</v>
      </c>
      <c r="L18" s="1" t="str">
        <f t="shared" ca="1" si="2"/>
        <v/>
      </c>
    </row>
    <row r="19" spans="5:12">
      <c r="E19" s="1" t="str">
        <f t="shared" ca="1" si="3"/>
        <v>N14</v>
      </c>
      <c r="F19" s="1" t="str">
        <f t="shared" ca="1" si="0"/>
        <v>PROFINET</v>
      </c>
      <c r="G19" s="32">
        <f t="shared" ca="1" si="1"/>
        <v>1.5</v>
      </c>
      <c r="H19" s="60"/>
      <c r="I19" s="1" t="str">
        <f t="shared" ca="1" si="4"/>
        <v>PROFINET通訊</v>
      </c>
      <c r="J19" s="1" t="str">
        <f t="shared" ca="1" si="2"/>
        <v>DRV12</v>
      </c>
      <c r="K19" s="1" t="str">
        <f t="shared" ca="1" si="2"/>
        <v>DRV13</v>
      </c>
      <c r="L19" s="1" t="str">
        <f t="shared" ca="1" si="2"/>
        <v/>
      </c>
    </row>
    <row r="20" spans="5:12">
      <c r="E20" s="1" t="str">
        <f t="shared" ca="1" si="3"/>
        <v>N14</v>
      </c>
      <c r="F20" s="1" t="str">
        <f t="shared" ca="1" si="0"/>
        <v>PROFINET</v>
      </c>
      <c r="G20" s="32">
        <f t="shared" ca="1" si="1"/>
        <v>0.5</v>
      </c>
      <c r="H20" s="60"/>
      <c r="I20" s="1" t="str">
        <f t="shared" ca="1" si="4"/>
        <v>PROFINET通訊</v>
      </c>
      <c r="J20" s="1" t="str">
        <f t="shared" ca="1" si="2"/>
        <v>DRV13</v>
      </c>
      <c r="K20" s="1" t="str">
        <f t="shared" ca="1" si="2"/>
        <v>DRV14</v>
      </c>
      <c r="L20" s="1" t="str">
        <f t="shared" ca="1" si="2"/>
        <v/>
      </c>
    </row>
    <row r="21" spans="5:12">
      <c r="E21" s="1" t="str">
        <f t="shared" ca="1" si="3"/>
        <v>N16</v>
      </c>
      <c r="F21" s="1" t="str">
        <f t="shared" ca="1" si="0"/>
        <v>PROFINET</v>
      </c>
      <c r="G21" s="32">
        <f t="shared" ca="1" si="1"/>
        <v>0.5</v>
      </c>
      <c r="H21" s="60"/>
      <c r="I21" s="1" t="str">
        <f t="shared" ca="1" si="4"/>
        <v>PROFINET通訊</v>
      </c>
      <c r="J21" s="1" t="str">
        <f t="shared" ca="1" si="2"/>
        <v>DRV14</v>
      </c>
      <c r="K21" s="1" t="str">
        <f t="shared" ca="1" si="2"/>
        <v>DRV15</v>
      </c>
      <c r="L21" s="1" t="str">
        <f t="shared" ca="1" si="2"/>
        <v/>
      </c>
    </row>
    <row r="22" spans="5:12">
      <c r="E22" s="1" t="str">
        <f t="shared" ca="1" si="3"/>
        <v>N17</v>
      </c>
      <c r="F22" s="1" t="str">
        <f t="shared" ca="1" si="0"/>
        <v>PROFINET</v>
      </c>
      <c r="G22" s="32">
        <f t="shared" ca="1" si="1"/>
        <v>0.5</v>
      </c>
      <c r="H22" s="60"/>
      <c r="I22" s="1" t="str">
        <f t="shared" ca="1" si="4"/>
        <v>PROFINET通訊</v>
      </c>
      <c r="J22" s="1" t="str">
        <f t="shared" ca="1" si="4"/>
        <v>DRV15</v>
      </c>
      <c r="K22" s="1" t="str">
        <f t="shared" ca="1" si="4"/>
        <v>DRV16</v>
      </c>
      <c r="L22" s="1" t="str">
        <f t="shared" ca="1" si="4"/>
        <v/>
      </c>
    </row>
    <row r="23" spans="5:12">
      <c r="E23" s="1" t="str">
        <f t="shared" ca="1" si="3"/>
        <v>N18</v>
      </c>
      <c r="F23" s="1" t="str">
        <f t="shared" ca="1" si="0"/>
        <v>PROFINET</v>
      </c>
      <c r="G23" s="32">
        <f t="shared" ca="1" si="1"/>
        <v>0.5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PROFINET通訊</v>
      </c>
      <c r="J23" s="1" t="str">
        <f t="shared" ca="1" si="5"/>
        <v>DRV16</v>
      </c>
      <c r="K23" s="1" t="str">
        <f t="shared" ca="1" si="5"/>
        <v>DRV17</v>
      </c>
      <c r="L23" s="1" t="str">
        <f t="shared" ca="1" si="5"/>
        <v/>
      </c>
    </row>
    <row r="24" spans="5:12">
      <c r="E24" s="1" t="str">
        <f t="shared" ca="1" si="3"/>
        <v>N19</v>
      </c>
      <c r="F24" s="1" t="str">
        <f t="shared" ca="1" si="0"/>
        <v>PROFINET</v>
      </c>
      <c r="G24" s="32">
        <f t="shared" ca="1" si="1"/>
        <v>0.5</v>
      </c>
      <c r="H24" s="60"/>
      <c r="I24" s="1" t="str">
        <f t="shared" ca="1" si="5"/>
        <v>PROFINET通訊</v>
      </c>
      <c r="J24" s="1" t="str">
        <f t="shared" ca="1" si="5"/>
        <v>DRV17</v>
      </c>
      <c r="K24" s="1" t="str">
        <f t="shared" ca="1" si="5"/>
        <v>DRV18</v>
      </c>
      <c r="L24" s="1" t="str">
        <f t="shared" ca="1" si="5"/>
        <v/>
      </c>
    </row>
    <row r="25" spans="5:12">
      <c r="E25" s="1" t="str">
        <f t="shared" ca="1" si="3"/>
        <v>N20</v>
      </c>
      <c r="F25" s="1" t="str">
        <f t="shared" ca="1" si="0"/>
        <v>PROFINET</v>
      </c>
      <c r="G25" s="32">
        <f t="shared" ca="1" si="1"/>
        <v>1.5</v>
      </c>
      <c r="H25" s="60"/>
      <c r="I25" s="1" t="str">
        <f t="shared" ca="1" si="5"/>
        <v>PROFINET通訊</v>
      </c>
      <c r="J25" s="1" t="str">
        <f t="shared" ca="1" si="5"/>
        <v>DRV18</v>
      </c>
      <c r="K25" s="1" t="str">
        <f t="shared" ca="1" si="5"/>
        <v>DRV19</v>
      </c>
      <c r="L25" s="1" t="str">
        <f t="shared" ca="1" si="5"/>
        <v/>
      </c>
    </row>
    <row r="26" spans="5:12">
      <c r="E26" s="1" t="str">
        <f t="shared" ca="1" si="3"/>
        <v>N21</v>
      </c>
      <c r="F26" s="1" t="str">
        <f t="shared" ca="1" si="0"/>
        <v>PROFINET</v>
      </c>
      <c r="G26" s="32">
        <f t="shared" ca="1" si="1"/>
        <v>0.5</v>
      </c>
      <c r="H26" s="60"/>
      <c r="I26" s="1" t="str">
        <f t="shared" ca="1" si="5"/>
        <v>PROFINET通訊</v>
      </c>
      <c r="J26" s="1" t="str">
        <f t="shared" ca="1" si="5"/>
        <v>DRV19</v>
      </c>
      <c r="K26" s="1" t="str">
        <f t="shared" ca="1" si="5"/>
        <v>DRV20</v>
      </c>
      <c r="L26" s="1" t="str">
        <f t="shared" ca="1" si="5"/>
        <v/>
      </c>
    </row>
    <row r="27" spans="5:12">
      <c r="E27" s="1" t="str">
        <f t="shared" ca="1" si="3"/>
        <v>N22</v>
      </c>
      <c r="F27" s="1" t="str">
        <f t="shared" ca="1" si="0"/>
        <v>PROFINET</v>
      </c>
      <c r="G27" s="32">
        <f t="shared" ca="1" si="1"/>
        <v>0.5</v>
      </c>
      <c r="H27" s="60"/>
      <c r="I27" s="1" t="str">
        <f t="shared" ca="1" si="5"/>
        <v>PROFINET通訊</v>
      </c>
      <c r="J27" s="1" t="str">
        <f t="shared" ca="1" si="5"/>
        <v>DRV20</v>
      </c>
      <c r="K27" s="1" t="str">
        <f t="shared" ca="1" si="5"/>
        <v>DRV21</v>
      </c>
      <c r="L27" s="1" t="str">
        <f t="shared" ca="1" si="5"/>
        <v/>
      </c>
    </row>
    <row r="28" spans="5:12">
      <c r="E28" s="1" t="str">
        <f t="shared" ca="1" si="3"/>
        <v>N23</v>
      </c>
      <c r="F28" s="1" t="str">
        <f t="shared" ca="1" si="0"/>
        <v>PROFINET</v>
      </c>
      <c r="G28" s="32">
        <f t="shared" ca="1" si="1"/>
        <v>0.5</v>
      </c>
      <c r="H28" s="60"/>
      <c r="I28" s="1" t="str">
        <f t="shared" ca="1" si="5"/>
        <v>PROFINET通訊</v>
      </c>
      <c r="J28" s="1" t="str">
        <f t="shared" ca="1" si="5"/>
        <v>DRV21</v>
      </c>
      <c r="K28" s="1" t="str">
        <f t="shared" ca="1" si="5"/>
        <v>DRV22</v>
      </c>
      <c r="L28" s="1" t="str">
        <f t="shared" ca="1" si="5"/>
        <v/>
      </c>
    </row>
    <row r="29" spans="5:12">
      <c r="E29" s="1" t="str">
        <f t="shared" ca="1" si="3"/>
        <v>N24</v>
      </c>
      <c r="F29" s="1" t="str">
        <f t="shared" ca="1" si="0"/>
        <v>PROFINET</v>
      </c>
      <c r="G29" s="32">
        <f t="shared" ca="1" si="1"/>
        <v>0.5</v>
      </c>
      <c r="H29" s="60"/>
      <c r="I29" s="1" t="str">
        <f t="shared" ca="1" si="5"/>
        <v>PROFINET通訊</v>
      </c>
      <c r="J29" s="1" t="str">
        <f t="shared" ca="1" si="5"/>
        <v>DRV22</v>
      </c>
      <c r="K29" s="1" t="str">
        <f t="shared" ca="1" si="5"/>
        <v>DRV23</v>
      </c>
      <c r="L29" s="1" t="str">
        <f t="shared" ca="1" si="5"/>
        <v/>
      </c>
    </row>
    <row r="30" spans="5:12">
      <c r="E30" s="1" t="str">
        <f t="shared" ca="1" si="3"/>
        <v>N25</v>
      </c>
      <c r="F30" s="1" t="str">
        <f t="shared" ca="1" si="0"/>
        <v>PROFINET</v>
      </c>
      <c r="G30" s="32">
        <f t="shared" ca="1" si="1"/>
        <v>0.5</v>
      </c>
      <c r="H30" s="60"/>
      <c r="I30" s="1" t="str">
        <f t="shared" ca="1" si="5"/>
        <v>PROFINET通訊</v>
      </c>
      <c r="J30" s="1" t="str">
        <f t="shared" ca="1" si="5"/>
        <v>DRV25</v>
      </c>
      <c r="K30" s="1" t="str">
        <f t="shared" ca="1" si="5"/>
        <v>DRV26</v>
      </c>
      <c r="L30" s="1" t="str">
        <f t="shared" ca="1" si="5"/>
        <v/>
      </c>
    </row>
    <row r="31" spans="5:12">
      <c r="E31" s="1" t="str">
        <f t="shared" ca="1" si="3"/>
        <v>N26</v>
      </c>
      <c r="F31" s="1" t="str">
        <f t="shared" ca="1" si="0"/>
        <v>PROFINET</v>
      </c>
      <c r="G31" s="32">
        <f t="shared" ca="1" si="1"/>
        <v>1.5</v>
      </c>
      <c r="H31" s="60"/>
      <c r="I31" s="1" t="str">
        <f t="shared" ca="1" si="5"/>
        <v>PROFINET通訊</v>
      </c>
      <c r="J31" s="1" t="str">
        <f t="shared" ca="1" si="5"/>
        <v>DRV26</v>
      </c>
      <c r="K31" s="1" t="str">
        <f t="shared" ca="1" si="5"/>
        <v>DRV27</v>
      </c>
      <c r="L31" s="1" t="str">
        <f t="shared" ca="1" si="5"/>
        <v/>
      </c>
    </row>
    <row r="32" spans="5:12">
      <c r="E32" s="1" t="str">
        <f t="shared" ca="1" si="3"/>
        <v>N27</v>
      </c>
      <c r="F32" s="1" t="str">
        <f t="shared" ca="1" si="0"/>
        <v>PROFINET</v>
      </c>
      <c r="G32" s="32">
        <f t="shared" ca="1" si="1"/>
        <v>0.5</v>
      </c>
      <c r="H32" s="60"/>
      <c r="I32" s="1" t="str">
        <f t="shared" ca="1" si="5"/>
        <v>PROFINET通訊</v>
      </c>
      <c r="J32" s="1" t="str">
        <f t="shared" ca="1" si="5"/>
        <v>DRV27</v>
      </c>
      <c r="K32" s="1" t="str">
        <f t="shared" ca="1" si="5"/>
        <v>DRV28</v>
      </c>
      <c r="L32" s="1" t="str">
        <f t="shared" ca="1" si="5"/>
        <v/>
      </c>
    </row>
    <row r="33" spans="5:12">
      <c r="E33" s="1" t="str">
        <f t="shared" ca="1" si="3"/>
        <v>N28</v>
      </c>
      <c r="F33" s="1" t="str">
        <f t="shared" ca="1" si="0"/>
        <v>PROFINET</v>
      </c>
      <c r="G33" s="32">
        <f t="shared" ca="1" si="1"/>
        <v>0.5</v>
      </c>
      <c r="H33" s="60"/>
      <c r="I33" s="1" t="str">
        <f t="shared" ca="1" si="5"/>
        <v>PROFINET通訊</v>
      </c>
      <c r="J33" s="1" t="str">
        <f t="shared" ca="1" si="5"/>
        <v>DRV28</v>
      </c>
      <c r="K33" s="1" t="str">
        <f t="shared" ca="1" si="5"/>
        <v>DRV29</v>
      </c>
      <c r="L33" s="1" t="str">
        <f t="shared" ca="1" si="5"/>
        <v/>
      </c>
    </row>
    <row r="34" spans="5:12">
      <c r="E34" s="1" t="str">
        <f t="shared" ca="1" si="3"/>
        <v>N29</v>
      </c>
      <c r="F34" s="1" t="str">
        <f t="shared" ca="1" si="0"/>
        <v>PROFINET</v>
      </c>
      <c r="G34" s="32">
        <f t="shared" ca="1" si="1"/>
        <v>0.5</v>
      </c>
      <c r="H34" s="60"/>
      <c r="I34" s="1" t="str">
        <f t="shared" ca="1" si="5"/>
        <v>PROFINET通訊</v>
      </c>
      <c r="J34" s="1" t="str">
        <f t="shared" ca="1" si="5"/>
        <v>DRV29</v>
      </c>
      <c r="K34" s="1" t="str">
        <f t="shared" ca="1" si="5"/>
        <v>DRV30</v>
      </c>
      <c r="L34" s="1" t="str">
        <f t="shared" ca="1" si="5"/>
        <v/>
      </c>
    </row>
    <row r="35" spans="5:12">
      <c r="E35" s="1" t="str">
        <f t="shared" ca="1" si="3"/>
        <v>N30</v>
      </c>
      <c r="F35" s="1" t="str">
        <f t="shared" ca="1" si="0"/>
        <v>PROFINET</v>
      </c>
      <c r="G35" s="32">
        <f t="shared" ca="1" si="1"/>
        <v>0.5</v>
      </c>
      <c r="H35" s="60"/>
      <c r="I35" s="1" t="str">
        <f t="shared" ca="1" si="5"/>
        <v>PROFINET通訊</v>
      </c>
      <c r="J35" s="1" t="str">
        <f t="shared" ca="1" si="5"/>
        <v>DRV30</v>
      </c>
      <c r="K35" s="1" t="str">
        <f t="shared" ca="1" si="5"/>
        <v>DRV31</v>
      </c>
      <c r="L35" s="1" t="str">
        <f t="shared" ca="1" si="5"/>
        <v/>
      </c>
    </row>
    <row r="36" spans="5:12">
      <c r="E36" s="1" t="str">
        <f t="shared" ca="1" si="3"/>
        <v>N31</v>
      </c>
      <c r="F36" s="1" t="str">
        <f t="shared" ca="1" si="0"/>
        <v>PROFINET</v>
      </c>
      <c r="G36" s="32">
        <f t="shared" ca="1" si="1"/>
        <v>2</v>
      </c>
      <c r="H36" s="60"/>
      <c r="I36" s="1" t="str">
        <f t="shared" ca="1" si="5"/>
        <v>PROFINET通訊</v>
      </c>
      <c r="J36" s="1" t="str">
        <f t="shared" ca="1" si="5"/>
        <v>DRV31</v>
      </c>
      <c r="K36" s="1" t="str">
        <f t="shared" ca="1" si="5"/>
        <v>DRV32</v>
      </c>
      <c r="L36" s="1" t="str">
        <f t="shared" ca="1" si="5"/>
        <v/>
      </c>
    </row>
    <row r="37" spans="5:12">
      <c r="E37" s="1" t="str">
        <f t="shared" ca="1" si="3"/>
        <v>N32</v>
      </c>
      <c r="F37" s="1" t="str">
        <f t="shared" ca="1" si="0"/>
        <v>PROFINET</v>
      </c>
      <c r="G37" s="32">
        <f t="shared" ca="1" si="1"/>
        <v>0.5</v>
      </c>
      <c r="H37" s="60"/>
      <c r="I37" s="1" t="str">
        <f t="shared" ca="1" si="5"/>
        <v>PROFINET通訊</v>
      </c>
      <c r="J37" s="1" t="str">
        <f t="shared" ca="1" si="5"/>
        <v>DRV32</v>
      </c>
      <c r="K37" s="1" t="str">
        <f t="shared" ca="1" si="5"/>
        <v>DRV33</v>
      </c>
      <c r="L37" s="1" t="str">
        <f t="shared" ca="1" si="5"/>
        <v/>
      </c>
    </row>
    <row r="38" spans="5:12">
      <c r="E38" s="1" t="str">
        <f t="shared" ca="1" si="3"/>
        <v>N33</v>
      </c>
      <c r="F38" s="1" t="str">
        <f t="shared" ca="1" si="0"/>
        <v>PROFINET</v>
      </c>
      <c r="G38" s="32">
        <f t="shared" ca="1" si="1"/>
        <v>0.5</v>
      </c>
      <c r="H38" s="60"/>
      <c r="I38" s="1" t="str">
        <f t="shared" ca="1" si="5"/>
        <v>PROFINET通訊</v>
      </c>
      <c r="J38" s="1" t="str">
        <f t="shared" ca="1" si="5"/>
        <v>DRV33</v>
      </c>
      <c r="K38" s="1" t="str">
        <f t="shared" ca="1" si="5"/>
        <v>DRV34</v>
      </c>
      <c r="L38" s="1" t="str">
        <f t="shared" ca="1" si="5"/>
        <v/>
      </c>
    </row>
    <row r="39" spans="5:12">
      <c r="E39" s="1" t="str">
        <f t="shared" ca="1" si="3"/>
        <v>N34</v>
      </c>
      <c r="F39" s="1" t="str">
        <f t="shared" ca="1" si="0"/>
        <v>PROFINET</v>
      </c>
      <c r="G39" s="32">
        <f t="shared" ca="1" si="1"/>
        <v>0.5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>PROFINET通訊</v>
      </c>
      <c r="J39" s="1" t="str">
        <f t="shared" ca="1" si="6"/>
        <v>DRV34</v>
      </c>
      <c r="K39" s="1" t="str">
        <f t="shared" ca="1" si="6"/>
        <v>DRV35</v>
      </c>
      <c r="L39" s="1" t="str">
        <f t="shared" ca="1" si="6"/>
        <v/>
      </c>
    </row>
    <row r="40" spans="5:12">
      <c r="E40" s="1" t="str">
        <f t="shared" ca="1" si="3"/>
        <v>N35</v>
      </c>
      <c r="F40" s="1" t="str">
        <f t="shared" ca="1" si="0"/>
        <v>PROFINET</v>
      </c>
      <c r="G40" s="32">
        <f t="shared" ca="1" si="1"/>
        <v>0.5</v>
      </c>
      <c r="H40" s="60"/>
      <c r="I40" s="1" t="str">
        <f t="shared" ca="1" si="6"/>
        <v>PROFINET通訊</v>
      </c>
      <c r="J40" s="1" t="str">
        <f t="shared" ca="1" si="6"/>
        <v>DRV35</v>
      </c>
      <c r="K40" s="1" t="str">
        <f t="shared" ca="1" si="6"/>
        <v>DRV36</v>
      </c>
      <c r="L40" s="1" t="str">
        <f t="shared" ca="1" si="6"/>
        <v/>
      </c>
    </row>
    <row r="41" spans="5:12">
      <c r="E41" s="1" t="str">
        <f t="shared" ca="1" si="3"/>
        <v>N36</v>
      </c>
      <c r="F41" s="1" t="str">
        <f t="shared" ca="1" si="0"/>
        <v>PROFINET</v>
      </c>
      <c r="G41" s="32">
        <f t="shared" ca="1" si="1"/>
        <v>0.5</v>
      </c>
      <c r="H41" s="60"/>
      <c r="I41" s="1" t="str">
        <f t="shared" ca="1" si="6"/>
        <v>PROFINET通訊</v>
      </c>
      <c r="J41" s="1" t="str">
        <f t="shared" ca="1" si="6"/>
        <v>DRV36</v>
      </c>
      <c r="K41" s="1" t="str">
        <f t="shared" ca="1" si="6"/>
        <v>DRV37</v>
      </c>
      <c r="L41" s="1" t="str">
        <f t="shared" ca="1" si="6"/>
        <v/>
      </c>
    </row>
    <row r="42" spans="5:12">
      <c r="E42" s="1" t="str">
        <f t="shared" ca="1" si="3"/>
        <v>N37</v>
      </c>
      <c r="F42" s="1" t="str">
        <f t="shared" ca="1" si="0"/>
        <v>PROFINET</v>
      </c>
      <c r="G42" s="32">
        <f t="shared" ca="1" si="1"/>
        <v>0.5</v>
      </c>
      <c r="H42" s="60"/>
      <c r="I42" s="1" t="str">
        <f t="shared" ca="1" si="6"/>
        <v>PROFINET通訊</v>
      </c>
      <c r="J42" s="1" t="str">
        <f t="shared" ca="1" si="6"/>
        <v>HUB-C11G2 Port.2</v>
      </c>
      <c r="K42" s="1" t="str">
        <f t="shared" ca="1" si="6"/>
        <v>RM01</v>
      </c>
      <c r="L42" s="1" t="str">
        <f t="shared" ca="1" si="6"/>
        <v/>
      </c>
    </row>
    <row r="43" spans="5:12">
      <c r="E43" s="1" t="str">
        <f t="shared" ca="1" si="3"/>
        <v>N38</v>
      </c>
      <c r="F43" s="1" t="str">
        <f t="shared" ca="1" si="0"/>
        <v>PROFINET</v>
      </c>
      <c r="G43" s="32">
        <f t="shared" ca="1" si="1"/>
        <v>2</v>
      </c>
      <c r="H43" s="60"/>
      <c r="I43" s="1" t="str">
        <f t="shared" ca="1" si="6"/>
        <v>PROFINET通訊</v>
      </c>
      <c r="J43" s="1" t="str">
        <f t="shared" ca="1" si="6"/>
        <v>HUB-C11G2 Port.5</v>
      </c>
      <c r="K43" s="1" t="str">
        <f t="shared" ca="1" si="6"/>
        <v>DRV01</v>
      </c>
      <c r="L43" s="1" t="str">
        <f t="shared" ca="1" si="6"/>
        <v/>
      </c>
    </row>
    <row r="44" spans="5:12">
      <c r="E44" s="1" t="str">
        <f t="shared" ca="1" si="3"/>
        <v>N39</v>
      </c>
      <c r="F44" s="1" t="str">
        <f t="shared" ca="1" si="0"/>
        <v>PROFINET</v>
      </c>
      <c r="G44" s="32">
        <f t="shared" ca="1" si="1"/>
        <v>0.5</v>
      </c>
      <c r="H44" s="60"/>
      <c r="I44" s="1" t="str">
        <f t="shared" ca="1" si="6"/>
        <v>PROFINET通訊</v>
      </c>
      <c r="J44" s="1" t="str">
        <f t="shared" ca="1" si="6"/>
        <v>DRV01</v>
      </c>
      <c r="K44" s="1" t="str">
        <f t="shared" ca="1" si="6"/>
        <v>DRV02</v>
      </c>
      <c r="L44" s="1" t="str">
        <f t="shared" ca="1" si="6"/>
        <v/>
      </c>
    </row>
    <row r="45" spans="5:12">
      <c r="E45" s="1" t="str">
        <f t="shared" ca="1" si="3"/>
        <v>N40</v>
      </c>
      <c r="F45" s="1" t="str">
        <f t="shared" ca="1" si="0"/>
        <v>PROFINET</v>
      </c>
      <c r="G45" s="32">
        <f t="shared" ca="1" si="1"/>
        <v>0.5</v>
      </c>
      <c r="H45" s="60"/>
      <c r="I45" s="1" t="str">
        <f t="shared" ca="1" si="6"/>
        <v>PROFINET通訊</v>
      </c>
      <c r="J45" s="1" t="str">
        <f t="shared" ca="1" si="6"/>
        <v>DRV02</v>
      </c>
      <c r="K45" s="1" t="str">
        <f t="shared" ca="1" si="6"/>
        <v>DRV03</v>
      </c>
      <c r="L45" s="1" t="str">
        <f t="shared" ca="1" si="6"/>
        <v/>
      </c>
    </row>
    <row r="46" spans="5:12">
      <c r="E46" s="1" t="str">
        <f t="shared" ca="1" si="3"/>
        <v>N41</v>
      </c>
      <c r="F46" s="1" t="str">
        <f t="shared" ca="1" si="0"/>
        <v>PROFINET</v>
      </c>
      <c r="G46" s="32">
        <f t="shared" ca="1" si="1"/>
        <v>0.5</v>
      </c>
      <c r="H46" s="60"/>
      <c r="I46" s="1" t="str">
        <f t="shared" ca="1" si="6"/>
        <v>PROFINET通訊</v>
      </c>
      <c r="J46" s="1" t="str">
        <f t="shared" ca="1" si="6"/>
        <v>DRV03</v>
      </c>
      <c r="K46" s="1" t="str">
        <f t="shared" ca="1" si="6"/>
        <v>DRV04</v>
      </c>
      <c r="L46" s="1" t="str">
        <f t="shared" ca="1" si="6"/>
        <v/>
      </c>
    </row>
    <row r="47" spans="5:12">
      <c r="E47" s="1" t="str">
        <f t="shared" ca="1" si="3"/>
        <v>N42</v>
      </c>
      <c r="F47" s="1" t="str">
        <f t="shared" ca="1" si="0"/>
        <v>PROFINET</v>
      </c>
      <c r="G47" s="32">
        <f t="shared" ca="1" si="1"/>
        <v>2.5</v>
      </c>
      <c r="H47" s="60"/>
      <c r="I47" s="1" t="str">
        <f t="shared" ca="1" si="6"/>
        <v>PROFINET通訊</v>
      </c>
      <c r="J47" s="1" t="str">
        <f t="shared" ca="1" si="6"/>
        <v>DRV04</v>
      </c>
      <c r="K47" s="1" t="str">
        <f t="shared" ca="1" si="6"/>
        <v>DRV05</v>
      </c>
      <c r="L47" s="1" t="str">
        <f t="shared" ca="1" si="6"/>
        <v/>
      </c>
    </row>
    <row r="48" spans="5:12">
      <c r="E48" s="1" t="str">
        <f t="shared" ca="1" si="3"/>
        <v>N43</v>
      </c>
      <c r="F48" s="1" t="str">
        <f t="shared" ca="1" si="0"/>
        <v>PROFINET</v>
      </c>
      <c r="G48" s="32">
        <f t="shared" ca="1" si="1"/>
        <v>0.5</v>
      </c>
      <c r="H48" s="60"/>
      <c r="I48" s="1" t="str">
        <f t="shared" ca="1" si="6"/>
        <v>PROFINET通訊</v>
      </c>
      <c r="J48" s="1" t="str">
        <f t="shared" ca="1" si="6"/>
        <v>DRV05</v>
      </c>
      <c r="K48" s="1" t="str">
        <f t="shared" ca="1" si="6"/>
        <v>DRV06</v>
      </c>
      <c r="L48" s="1" t="str">
        <f t="shared" ca="1" si="6"/>
        <v/>
      </c>
    </row>
    <row r="49" spans="5:12">
      <c r="E49" s="1" t="str">
        <f t="shared" ca="1" si="3"/>
        <v>N44</v>
      </c>
      <c r="F49" s="1" t="str">
        <f t="shared" ca="1" si="0"/>
        <v>PROFINET</v>
      </c>
      <c r="G49" s="32">
        <f t="shared" ca="1" si="1"/>
        <v>3</v>
      </c>
      <c r="H49" s="60"/>
      <c r="I49" s="1" t="str">
        <f t="shared" ca="1" si="6"/>
        <v>PROFINET通訊</v>
      </c>
      <c r="J49" s="1" t="str">
        <f t="shared" ca="1" si="6"/>
        <v>HUB-C11G2 Port.6</v>
      </c>
      <c r="K49" s="1" t="str">
        <f t="shared" ca="1" si="6"/>
        <v>DRV24</v>
      </c>
      <c r="L49" s="1" t="str">
        <f t="shared" ca="1" si="6"/>
        <v/>
      </c>
    </row>
    <row r="50" spans="5:12">
      <c r="E50" s="1" t="str">
        <f t="shared" ca="1" si="3"/>
        <v>N45</v>
      </c>
      <c r="F50" s="1" t="str">
        <f t="shared" ca="1" si="0"/>
        <v>PROFINET</v>
      </c>
      <c r="G50" s="32">
        <f t="shared" ca="1" si="1"/>
        <v>0.5</v>
      </c>
      <c r="H50" s="60"/>
      <c r="I50" s="1" t="str">
        <f t="shared" ca="1" si="6"/>
        <v>PROFINET通訊</v>
      </c>
      <c r="J50" s="1" t="str">
        <f t="shared" ca="1" si="6"/>
        <v>DRV24</v>
      </c>
      <c r="K50" s="1" t="str">
        <f t="shared" ca="1" si="6"/>
        <v>DRV38</v>
      </c>
      <c r="L50" s="1" t="str">
        <f t="shared" ca="1" si="6"/>
        <v/>
      </c>
    </row>
    <row r="51" spans="5:12">
      <c r="E51" s="1" t="str">
        <f t="shared" ca="1" si="3"/>
        <v>N46</v>
      </c>
      <c r="F51" s="1" t="str">
        <f t="shared" ca="1" si="0"/>
        <v>PROFINET</v>
      </c>
      <c r="G51" s="32">
        <f t="shared" ca="1" si="1"/>
        <v>0.5</v>
      </c>
      <c r="H51" s="60"/>
      <c r="I51" s="1" t="str">
        <f t="shared" ca="1" si="6"/>
        <v>PROFINET通訊</v>
      </c>
      <c r="J51" s="1" t="str">
        <f t="shared" ca="1" si="6"/>
        <v>DRV38</v>
      </c>
      <c r="K51" s="1" t="str">
        <f t="shared" ca="1" si="6"/>
        <v>DRV39</v>
      </c>
      <c r="L51" s="1" t="str">
        <f t="shared" ca="1" si="6"/>
        <v/>
      </c>
    </row>
    <row r="52" spans="5:12">
      <c r="E52" s="1" t="str">
        <f t="shared" ca="1" si="3"/>
        <v>N47</v>
      </c>
      <c r="F52" s="1" t="str">
        <f t="shared" ca="1" si="0"/>
        <v>PROFINET</v>
      </c>
      <c r="G52" s="32">
        <f t="shared" ca="1" si="1"/>
        <v>0.5</v>
      </c>
      <c r="H52" s="60"/>
      <c r="I52" s="1" t="str">
        <f t="shared" ca="1" si="6"/>
        <v>PROFINET通訊</v>
      </c>
      <c r="J52" s="1" t="str">
        <f t="shared" ca="1" si="6"/>
        <v>DRV39</v>
      </c>
      <c r="K52" s="1" t="str">
        <f t="shared" ca="1" si="6"/>
        <v>DRV42</v>
      </c>
      <c r="L52" s="1" t="str">
        <f t="shared" ca="1" si="6"/>
        <v/>
      </c>
    </row>
    <row r="53" spans="5:12">
      <c r="E53" s="1" t="str">
        <f t="shared" ca="1" si="3"/>
        <v>N48</v>
      </c>
      <c r="F53" s="1" t="str">
        <f t="shared" ca="1" si="0"/>
        <v>PROFINET</v>
      </c>
      <c r="G53" s="32">
        <f t="shared" ca="1" si="1"/>
        <v>0.5</v>
      </c>
      <c r="H53" s="60"/>
      <c r="I53" s="1" t="str">
        <f t="shared" ca="1" si="6"/>
        <v>PROFINET通訊</v>
      </c>
      <c r="J53" s="1" t="str">
        <f t="shared" ca="1" si="6"/>
        <v>DRV42</v>
      </c>
      <c r="K53" s="1" t="str">
        <f t="shared" ca="1" si="6"/>
        <v>DRV43</v>
      </c>
      <c r="L53" s="1" t="str">
        <f t="shared" ca="1" si="6"/>
        <v/>
      </c>
    </row>
    <row r="54" spans="5:12">
      <c r="E54" s="1" t="str">
        <f t="shared" ca="1" si="3"/>
        <v>N49</v>
      </c>
      <c r="F54" s="1" t="str">
        <f t="shared" ca="1" si="0"/>
        <v>PROFINET</v>
      </c>
      <c r="G54" s="32">
        <f t="shared" ca="1" si="1"/>
        <v>3</v>
      </c>
      <c r="H54" s="60"/>
      <c r="I54" s="1" t="str">
        <f t="shared" ca="1" si="6"/>
        <v>PROFINET通訊</v>
      </c>
      <c r="J54" s="1" t="str">
        <f t="shared" ca="1" si="6"/>
        <v>HUB-C41G2 Port.2</v>
      </c>
      <c r="K54" s="1" t="str">
        <f t="shared" ca="1" si="6"/>
        <v>DRV40</v>
      </c>
      <c r="L54" s="1" t="str">
        <f t="shared" ca="1" si="6"/>
        <v/>
      </c>
    </row>
    <row r="55" spans="5:12">
      <c r="E55" s="1" t="str">
        <f t="shared" ca="1" si="3"/>
        <v>N50</v>
      </c>
      <c r="F55" s="1" t="str">
        <f t="shared" ca="1" si="0"/>
        <v>PROFINET</v>
      </c>
      <c r="G55" s="32">
        <f t="shared" ca="1" si="1"/>
        <v>0.5</v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>PROFINET通訊</v>
      </c>
      <c r="J55" s="1" t="str">
        <f t="shared" ca="1" si="7"/>
        <v>DRV40</v>
      </c>
      <c r="K55" s="1" t="str">
        <f t="shared" ca="1" si="7"/>
        <v>DRV41</v>
      </c>
      <c r="L55" s="1" t="str">
        <f t="shared" ca="1" si="7"/>
        <v/>
      </c>
    </row>
    <row r="56" spans="5:12">
      <c r="E56" s="1" t="str">
        <f t="shared" ca="1" si="3"/>
        <v>N51</v>
      </c>
      <c r="F56" s="1" t="str">
        <f t="shared" ca="1" si="0"/>
        <v>PROFINET</v>
      </c>
      <c r="G56" s="32">
        <f t="shared" ca="1" si="1"/>
        <v>0.5</v>
      </c>
      <c r="H56" s="60"/>
      <c r="I56" s="1" t="str">
        <f t="shared" ca="1" si="7"/>
        <v>PROFINET通訊</v>
      </c>
      <c r="J56" s="1" t="str">
        <f t="shared" ca="1" si="7"/>
        <v>DRV41</v>
      </c>
      <c r="K56" s="1" t="str">
        <f t="shared" ca="1" si="7"/>
        <v>DRV44</v>
      </c>
      <c r="L56" s="1" t="str">
        <f t="shared" ca="1" si="7"/>
        <v/>
      </c>
    </row>
    <row r="57" spans="5:12">
      <c r="E57" s="1" t="str">
        <f t="shared" ca="1" si="3"/>
        <v>N52</v>
      </c>
      <c r="F57" s="1" t="str">
        <f t="shared" ca="1" si="0"/>
        <v>PROFINET</v>
      </c>
      <c r="G57" s="32">
        <f t="shared" ca="1" si="1"/>
        <v>0.5</v>
      </c>
      <c r="H57" s="60"/>
      <c r="I57" s="1" t="str">
        <f t="shared" ca="1" si="7"/>
        <v>PROFINET通訊</v>
      </c>
      <c r="J57" s="1" t="str">
        <f t="shared" ca="1" si="7"/>
        <v>DRV44</v>
      </c>
      <c r="K57" s="1" t="str">
        <f t="shared" ca="1" si="7"/>
        <v>DRV45</v>
      </c>
      <c r="L57" s="1" t="str">
        <f t="shared" ca="1" si="7"/>
        <v/>
      </c>
    </row>
    <row r="58" spans="5:12">
      <c r="E58" s="1" t="str">
        <f t="shared" ca="1" si="3"/>
        <v>N53</v>
      </c>
      <c r="F58" s="1" t="str">
        <f t="shared" ca="1" si="0"/>
        <v>PROFINET</v>
      </c>
      <c r="G58" s="32">
        <f t="shared" ca="1" si="1"/>
        <v>1.5</v>
      </c>
      <c r="H58" s="60"/>
      <c r="I58" s="1" t="str">
        <f t="shared" ca="1" si="7"/>
        <v>PROFINET通訊</v>
      </c>
      <c r="J58" s="1" t="str">
        <f t="shared" ca="1" si="7"/>
        <v>DRV45</v>
      </c>
      <c r="K58" s="1" t="str">
        <f t="shared" ca="1" si="7"/>
        <v>DRV46</v>
      </c>
      <c r="L58" s="1" t="str">
        <f t="shared" ca="1" si="7"/>
        <v/>
      </c>
    </row>
    <row r="59" spans="5:12">
      <c r="E59" s="1" t="str">
        <f t="shared" ca="1" si="3"/>
        <v>N54</v>
      </c>
      <c r="F59" s="1" t="str">
        <f t="shared" ca="1" si="0"/>
        <v>PROFINET</v>
      </c>
      <c r="G59" s="32">
        <f t="shared" ca="1" si="1"/>
        <v>0.5</v>
      </c>
      <c r="H59" s="60"/>
      <c r="I59" s="1" t="str">
        <f t="shared" ca="1" si="7"/>
        <v>PROFINET通訊</v>
      </c>
      <c r="J59" s="1" t="str">
        <f t="shared" ca="1" si="7"/>
        <v>DRV46</v>
      </c>
      <c r="K59" s="1" t="str">
        <f t="shared" ca="1" si="7"/>
        <v>DRV47</v>
      </c>
      <c r="L59" s="1" t="str">
        <f t="shared" ca="1" si="7"/>
        <v/>
      </c>
    </row>
    <row r="60" spans="5:12">
      <c r="E60" s="1" t="str">
        <f t="shared" ca="1" si="3"/>
        <v>N55</v>
      </c>
      <c r="F60" s="1" t="str">
        <f t="shared" ca="1" si="0"/>
        <v>PROFINET</v>
      </c>
      <c r="G60" s="32">
        <f t="shared" ca="1" si="1"/>
        <v>0.5</v>
      </c>
      <c r="H60" s="60"/>
      <c r="I60" s="1" t="str">
        <f t="shared" ca="1" si="7"/>
        <v>PROFINET通訊</v>
      </c>
      <c r="J60" s="1" t="str">
        <f t="shared" ca="1" si="7"/>
        <v>DRV47</v>
      </c>
      <c r="K60" s="1" t="str">
        <f t="shared" ca="1" si="7"/>
        <v>DRV48</v>
      </c>
      <c r="L60" s="1" t="str">
        <f t="shared" ca="1" si="7"/>
        <v/>
      </c>
    </row>
    <row r="61" spans="5:12">
      <c r="E61" s="1" t="str">
        <f t="shared" ca="1" si="3"/>
        <v>N56</v>
      </c>
      <c r="F61" s="1" t="str">
        <f t="shared" ca="1" si="0"/>
        <v>PROFINET</v>
      </c>
      <c r="G61" s="32">
        <f t="shared" ca="1" si="1"/>
        <v>0.5</v>
      </c>
      <c r="H61" s="60"/>
      <c r="I61" s="1" t="str">
        <f t="shared" ca="1" si="7"/>
        <v>PROFINET通訊</v>
      </c>
      <c r="J61" s="1" t="str">
        <f t="shared" ca="1" si="7"/>
        <v>DRV48</v>
      </c>
      <c r="K61" s="1" t="str">
        <f t="shared" ca="1" si="7"/>
        <v>DRV49</v>
      </c>
      <c r="L61" s="1" t="str">
        <f t="shared" ca="1" si="7"/>
        <v/>
      </c>
    </row>
    <row r="62" spans="5:12">
      <c r="E62" s="1" t="str">
        <f t="shared" ca="1" si="3"/>
        <v>N57</v>
      </c>
      <c r="F62" s="1" t="str">
        <f t="shared" ca="1" si="0"/>
        <v>PROFINET</v>
      </c>
      <c r="G62" s="32">
        <f t="shared" ca="1" si="1"/>
        <v>0.5</v>
      </c>
      <c r="H62" s="60"/>
      <c r="I62" s="1" t="str">
        <f t="shared" ca="1" si="7"/>
        <v>PROFINET通訊</v>
      </c>
      <c r="J62" s="1" t="str">
        <f t="shared" ca="1" si="7"/>
        <v>DRV49</v>
      </c>
      <c r="K62" s="1" t="str">
        <f t="shared" ca="1" si="7"/>
        <v>DRV50</v>
      </c>
      <c r="L62" s="1" t="str">
        <f t="shared" ca="1" si="7"/>
        <v/>
      </c>
    </row>
    <row r="63" spans="5:12">
      <c r="E63" s="1" t="str">
        <f t="shared" ca="1" si="3"/>
        <v>N58</v>
      </c>
      <c r="F63" s="1" t="str">
        <f t="shared" ca="1" si="0"/>
        <v>PROFINET</v>
      </c>
      <c r="G63" s="32">
        <f t="shared" ca="1" si="1"/>
        <v>0.5</v>
      </c>
      <c r="H63" s="60"/>
      <c r="I63" s="1" t="str">
        <f t="shared" ca="1" si="7"/>
        <v>PROFINET通訊</v>
      </c>
      <c r="J63" s="1" t="str">
        <f t="shared" ca="1" si="7"/>
        <v>DRV50</v>
      </c>
      <c r="K63" s="1" t="str">
        <f t="shared" ca="1" si="7"/>
        <v>DRV51</v>
      </c>
      <c r="L63" s="1" t="str">
        <f t="shared" ca="1" si="7"/>
        <v/>
      </c>
    </row>
    <row r="64" spans="5:12">
      <c r="E64" s="1" t="str">
        <f t="shared" ca="1" si="3"/>
        <v>N59</v>
      </c>
      <c r="F64" s="1" t="str">
        <f t="shared" ca="1" si="0"/>
        <v>PROFINET</v>
      </c>
      <c r="G64" s="32">
        <f t="shared" ca="1" si="1"/>
        <v>0.5</v>
      </c>
      <c r="H64" s="60"/>
      <c r="I64" s="1" t="str">
        <f t="shared" ca="1" si="7"/>
        <v>PROFINET通訊</v>
      </c>
      <c r="J64" s="1" t="str">
        <f t="shared" ca="1" si="7"/>
        <v>HUB-C41G2 Port.3</v>
      </c>
      <c r="K64" s="1" t="str">
        <f t="shared" ca="1" si="7"/>
        <v>RM04</v>
      </c>
      <c r="L64" s="1" t="str">
        <f t="shared" ca="1" si="7"/>
        <v/>
      </c>
    </row>
    <row r="65" spans="5:12">
      <c r="E65" s="1" t="str">
        <f t="shared" ca="1" si="3"/>
        <v>N60</v>
      </c>
      <c r="F65" s="1" t="str">
        <f t="shared" ca="1" si="0"/>
        <v>PROFINET</v>
      </c>
      <c r="G65" s="32">
        <f t="shared" ca="1" si="1"/>
        <v>12</v>
      </c>
      <c r="H65" s="60"/>
      <c r="I65" s="1" t="str">
        <f t="shared" ca="1" si="7"/>
        <v>PROFINET通訊</v>
      </c>
      <c r="J65" s="1" t="str">
        <f t="shared" ca="1" si="7"/>
        <v>HUB-C41G2 Port.4</v>
      </c>
      <c r="K65" s="1" t="str">
        <f t="shared" ca="1" si="7"/>
        <v>RM03</v>
      </c>
      <c r="L65" s="1" t="str">
        <f t="shared" ca="1" si="7"/>
        <v/>
      </c>
    </row>
    <row r="66" spans="5:12">
      <c r="E66" s="1" t="str">
        <f t="shared" ca="1" si="3"/>
        <v>N61</v>
      </c>
      <c r="F66" s="1" t="str">
        <f t="shared" ca="1" si="0"/>
        <v>PROFINET</v>
      </c>
      <c r="G66" s="32">
        <f t="shared" ca="1" si="1"/>
        <v>2.5</v>
      </c>
      <c r="H66" s="60"/>
      <c r="I66" s="1" t="str">
        <f t="shared" ca="1" si="7"/>
        <v>PROFINET通訊</v>
      </c>
      <c r="J66" s="1" t="str">
        <f t="shared" ca="1" si="7"/>
        <v>HUB-C52D7 Port.3</v>
      </c>
      <c r="K66" s="1" t="str">
        <f t="shared" ca="1" si="7"/>
        <v>HMI01</v>
      </c>
      <c r="L66" s="1" t="str">
        <f t="shared" ca="1" si="7"/>
        <v/>
      </c>
    </row>
    <row r="67" spans="5:12">
      <c r="E67" s="1" t="str">
        <f t="shared" ca="1" si="3"/>
        <v>N62</v>
      </c>
      <c r="F67" s="1" t="str">
        <f t="shared" ca="1" si="0"/>
        <v>PROFINET</v>
      </c>
      <c r="G67" s="32">
        <f t="shared" ca="1" si="1"/>
        <v>0.5</v>
      </c>
      <c r="H67" s="60"/>
      <c r="I67" s="1" t="str">
        <f t="shared" ca="1" si="7"/>
        <v>PROFINET通訊</v>
      </c>
      <c r="J67" s="1" t="str">
        <f t="shared" ca="1" si="7"/>
        <v>HUB-C52D7 Port.4</v>
      </c>
      <c r="K67" s="1" t="str">
        <f t="shared" ca="1" si="7"/>
        <v>RM05</v>
      </c>
      <c r="L67" s="1" t="str">
        <f t="shared" ca="1" si="7"/>
        <v/>
      </c>
    </row>
    <row r="68" spans="5:12">
      <c r="E68" s="1" t="str">
        <f t="shared" ca="1" si="3"/>
        <v>N63</v>
      </c>
      <c r="F68" s="1" t="str">
        <f t="shared" ca="1" si="0"/>
        <v>PROFINET</v>
      </c>
      <c r="G68" s="32">
        <f t="shared" ca="1" si="1"/>
        <v>0.5</v>
      </c>
      <c r="H68" s="60"/>
      <c r="I68" s="1" t="str">
        <f t="shared" ca="1" si="7"/>
        <v>PROFINET通訊</v>
      </c>
      <c r="J68" s="1" t="str">
        <f t="shared" ca="1" si="7"/>
        <v>HUB-C22D6 Port.6</v>
      </c>
      <c r="K68" s="1" t="str">
        <f t="shared" ca="1" si="7"/>
        <v>RM02</v>
      </c>
      <c r="L68" s="1" t="str">
        <f t="shared" ca="1" si="7"/>
        <v/>
      </c>
    </row>
    <row r="69" spans="5:12">
      <c r="E69" s="1" t="str">
        <f t="shared" ca="1" si="3"/>
        <v>N64</v>
      </c>
      <c r="F69" s="1" t="str">
        <f t="shared" ca="1" si="0"/>
        <v>　</v>
      </c>
      <c r="G69" s="32" t="str">
        <f t="shared" ca="1" si="1"/>
        <v>線長：　　米</v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>
      <c r="E70" s="1" t="str">
        <f t="shared" ca="1" si="3"/>
        <v>N65</v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>線長：　　米</v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>N66</v>
      </c>
      <c r="F71" s="1" t="str">
        <f t="shared" ca="1" si="8"/>
        <v>　</v>
      </c>
      <c r="G71" s="32" t="str">
        <f t="shared" ca="1" si="9"/>
        <v>線長：　　米</v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>
      <c r="E72" s="1" t="str">
        <f t="shared" ca="1" si="10"/>
        <v>N67</v>
      </c>
      <c r="F72" s="1" t="str">
        <f t="shared" ca="1" si="8"/>
        <v>CAT.6網路線</v>
      </c>
      <c r="G72" s="32">
        <f t="shared" ca="1" si="9"/>
        <v>1</v>
      </c>
      <c r="H72" s="60"/>
      <c r="I72" s="1" t="str">
        <f t="shared" ca="1" si="11"/>
        <v>EtherNet通訊</v>
      </c>
      <c r="J72" s="1" t="str">
        <f t="shared" ca="1" si="11"/>
        <v>RM00</v>
      </c>
      <c r="K72" s="1" t="str">
        <f t="shared" ca="1" si="11"/>
        <v>HMI00</v>
      </c>
      <c r="L72" s="1" t="str">
        <f t="shared" ca="1" si="11"/>
        <v/>
      </c>
    </row>
    <row r="73" spans="5:12">
      <c r="E73" s="1" t="str">
        <f t="shared" ca="1" si="10"/>
        <v>N68</v>
      </c>
      <c r="F73" s="1" t="str">
        <f t="shared" ca="1" si="8"/>
        <v>CAT.6網路線</v>
      </c>
      <c r="G73" s="32">
        <f t="shared" ca="1" si="9"/>
        <v>14</v>
      </c>
      <c r="H73" s="60"/>
      <c r="I73" s="1" t="str">
        <f t="shared" ca="1" si="11"/>
        <v>EtherNet通訊</v>
      </c>
      <c r="J73" s="1" t="str">
        <f t="shared" ca="1" si="11"/>
        <v>HUB-C11G2 Port.3</v>
      </c>
      <c r="K73" s="1" t="str">
        <f t="shared" ca="1" si="11"/>
        <v>HMI02</v>
      </c>
      <c r="L73" s="1" t="str">
        <f t="shared" ca="1" si="11"/>
        <v/>
      </c>
    </row>
    <row r="74" spans="5:12">
      <c r="E74" s="1" t="str">
        <f t="shared" ca="1" si="10"/>
        <v>N69</v>
      </c>
      <c r="F74" s="1" t="str">
        <f t="shared" ca="1" si="8"/>
        <v>CAT.6網路線</v>
      </c>
      <c r="G74" s="32">
        <f t="shared" ca="1" si="9"/>
        <v>17</v>
      </c>
      <c r="H74" s="60"/>
      <c r="I74" s="1" t="str">
        <f t="shared" ca="1" si="11"/>
        <v>EtherNet通訊</v>
      </c>
      <c r="J74" s="1" t="str">
        <f t="shared" ca="1" si="11"/>
        <v>HUB-C11G2 Port.7</v>
      </c>
      <c r="K74" s="1" t="str">
        <f t="shared" ca="1" si="11"/>
        <v>HMI03</v>
      </c>
      <c r="L74" s="1" t="str">
        <f t="shared" ca="1" si="11"/>
        <v/>
      </c>
    </row>
    <row r="75" spans="5:12">
      <c r="E75" s="1" t="str">
        <f t="shared" ca="1" si="10"/>
        <v>N70</v>
      </c>
      <c r="F75" s="1" t="str">
        <f t="shared" ca="1" si="8"/>
        <v>CAT.6網路線</v>
      </c>
      <c r="G75" s="32">
        <f t="shared" ca="1" si="9"/>
        <v>10</v>
      </c>
      <c r="H75" s="60"/>
      <c r="I75" s="1" t="str">
        <f t="shared" ca="1" si="11"/>
        <v>EtherNet通訊</v>
      </c>
      <c r="J75" s="1" t="str">
        <f t="shared" ca="1" si="11"/>
        <v>HUB-C41G2 Port.5</v>
      </c>
      <c r="K75" s="1" t="str">
        <f t="shared" ca="1" si="11"/>
        <v>HMI11</v>
      </c>
      <c r="L75" s="1" t="str">
        <f t="shared" ca="1" si="11"/>
        <v/>
      </c>
    </row>
    <row r="76" spans="5:12">
      <c r="E76" s="1" t="str">
        <f t="shared" ca="1" si="10"/>
        <v>N71</v>
      </c>
      <c r="F76" s="1" t="str">
        <f t="shared" ca="1" si="8"/>
        <v>CAT.6網路線</v>
      </c>
      <c r="G76" s="32">
        <f t="shared" ca="1" si="9"/>
        <v>14</v>
      </c>
      <c r="H76" s="60"/>
      <c r="I76" s="1" t="str">
        <f t="shared" ca="1" si="11"/>
        <v>EtherNet通訊</v>
      </c>
      <c r="J76" s="1" t="str">
        <f t="shared" ca="1" si="11"/>
        <v>HUB-C22D6 Port.2</v>
      </c>
      <c r="K76" s="1" t="str">
        <f t="shared" ca="1" si="11"/>
        <v>HMI07</v>
      </c>
      <c r="L76" s="1" t="str">
        <f t="shared" ca="1" si="11"/>
        <v/>
      </c>
    </row>
    <row r="77" spans="5:12">
      <c r="E77" s="1" t="str">
        <f t="shared" ca="1" si="10"/>
        <v>N72</v>
      </c>
      <c r="F77" s="1" t="str">
        <f t="shared" ca="1" si="8"/>
        <v>CAT.6網路線</v>
      </c>
      <c r="G77" s="32">
        <f t="shared" ca="1" si="9"/>
        <v>19</v>
      </c>
      <c r="H77" s="60"/>
      <c r="I77" s="1" t="str">
        <f t="shared" ca="1" si="11"/>
        <v>EtherNet通訊</v>
      </c>
      <c r="J77" s="1" t="str">
        <f t="shared" ca="1" si="11"/>
        <v>HUB-C22D6 Port.3</v>
      </c>
      <c r="K77" s="1" t="str">
        <f t="shared" ca="1" si="11"/>
        <v>HMI08</v>
      </c>
      <c r="L77" s="1" t="str">
        <f t="shared" ca="1" si="11"/>
        <v/>
      </c>
    </row>
    <row r="78" spans="5:12">
      <c r="E78" s="1" t="str">
        <f t="shared" ca="1" si="10"/>
        <v>N73</v>
      </c>
      <c r="F78" s="1" t="str">
        <f t="shared" ca="1" si="8"/>
        <v>CAT.6網路線</v>
      </c>
      <c r="G78" s="32">
        <f t="shared" ca="1" si="9"/>
        <v>22</v>
      </c>
      <c r="H78" s="60"/>
      <c r="I78" s="1" t="str">
        <f t="shared" ca="1" si="11"/>
        <v>EtherNet通訊</v>
      </c>
      <c r="J78" s="1" t="str">
        <f t="shared" ca="1" si="11"/>
        <v>HUB-C22D6 Port.4</v>
      </c>
      <c r="K78" s="1" t="str">
        <f t="shared" ca="1" si="11"/>
        <v>HMI09</v>
      </c>
      <c r="L78" s="1" t="str">
        <f t="shared" ca="1" si="11"/>
        <v/>
      </c>
    </row>
    <row r="79" spans="5:12">
      <c r="E79" s="1" t="str">
        <f t="shared" ca="1" si="10"/>
        <v>N74</v>
      </c>
      <c r="F79" s="1" t="str">
        <f t="shared" ca="1" si="8"/>
        <v>CAT.6網路線</v>
      </c>
      <c r="G79" s="32">
        <f t="shared" ca="1" si="9"/>
        <v>2</v>
      </c>
      <c r="H79" s="60"/>
      <c r="I79" s="1" t="str">
        <f t="shared" ca="1" si="11"/>
        <v>EtherNet通訊</v>
      </c>
      <c r="J79" s="1" t="str">
        <f t="shared" ca="1" si="11"/>
        <v>HUB-C22D6 Port.5</v>
      </c>
      <c r="K79" s="1" t="str">
        <f t="shared" ca="1" si="11"/>
        <v>HMI06</v>
      </c>
      <c r="L79" s="1" t="str">
        <f t="shared" ca="1" si="11"/>
        <v/>
      </c>
    </row>
    <row r="80" spans="5:12">
      <c r="E80" s="1" t="str">
        <f t="shared" ca="1" si="10"/>
        <v>N75</v>
      </c>
      <c r="F80" s="1" t="str">
        <f t="shared" ca="1" si="8"/>
        <v>CAT.6網路線</v>
      </c>
      <c r="G80" s="32">
        <f t="shared" ca="1" si="9"/>
        <v>17</v>
      </c>
      <c r="H80" s="60"/>
      <c r="I80" s="1" t="str">
        <f t="shared" ca="1" si="11"/>
        <v>EtherNet通訊</v>
      </c>
      <c r="J80" s="1" t="str">
        <f t="shared" ca="1" si="11"/>
        <v>HUB-C22D6 Port.7</v>
      </c>
      <c r="K80" s="1" t="str">
        <f t="shared" ca="1" si="11"/>
        <v>HMI04</v>
      </c>
      <c r="L80" s="1" t="str">
        <f t="shared" ca="1" si="11"/>
        <v/>
      </c>
    </row>
    <row r="81" spans="5:12">
      <c r="E81" s="1" t="str">
        <f t="shared" ca="1" si="10"/>
        <v>N76</v>
      </c>
      <c r="F81" s="1" t="str">
        <f t="shared" ca="1" si="8"/>
        <v>CAT.6網路線</v>
      </c>
      <c r="G81" s="32">
        <f t="shared" ca="1" si="9"/>
        <v>24</v>
      </c>
      <c r="H81" s="60"/>
      <c r="I81" s="1" t="str">
        <f t="shared" ca="1" si="11"/>
        <v>EtherNet通訊</v>
      </c>
      <c r="J81" s="1" t="str">
        <f t="shared" ca="1" si="11"/>
        <v>HUB-C22D6 Port.8</v>
      </c>
      <c r="K81" s="1" t="str">
        <f t="shared" ca="1" si="11"/>
        <v>HMI10</v>
      </c>
      <c r="L81" s="1" t="str">
        <f t="shared" ca="1" si="11"/>
        <v/>
      </c>
    </row>
    <row r="82" spans="5:12">
      <c r="E82" s="1" t="str">
        <f t="shared" ca="1" si="10"/>
        <v>N77</v>
      </c>
      <c r="F82" s="1" t="str">
        <f t="shared" ca="1" si="8"/>
        <v>CAT.6網路線</v>
      </c>
      <c r="G82" s="32">
        <f t="shared" ca="1" si="9"/>
        <v>8</v>
      </c>
      <c r="H82" s="60"/>
      <c r="I82" s="1" t="str">
        <f t="shared" ca="1" si="11"/>
        <v>EtherNet通訊</v>
      </c>
      <c r="J82" s="1" t="str">
        <f t="shared" ca="1" si="11"/>
        <v>HUB-C52D7 Port.2</v>
      </c>
      <c r="K82" s="1" t="str">
        <f t="shared" ca="1" si="11"/>
        <v>HMI05</v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600"/>
  <sheetViews>
    <sheetView view="pageBreakPreview" topLeftCell="A4" zoomScale="60" zoomScaleNormal="100" workbookViewId="0">
      <selection activeCell="P41" sqref="P41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0.5mm*10C</v>
      </c>
      <c r="G2" s="11" t="str">
        <f>F2</f>
        <v>0.5mm*10C</v>
      </c>
      <c r="H2" s="11" t="str">
        <f>G2</f>
        <v>0.5mm*10C</v>
      </c>
      <c r="N2" s="11" t="str">
        <f>K13</f>
        <v>0.5mm*10C</v>
      </c>
      <c r="O2" s="11" t="str">
        <f>N2</f>
        <v>0.5mm*10C</v>
      </c>
      <c r="P2" s="11" t="str">
        <f>O2</f>
        <v>0.5mm*10C</v>
      </c>
      <c r="V2" s="11" t="str">
        <f>S13</f>
        <v>0.5mm*10C</v>
      </c>
      <c r="W2" s="11" t="str">
        <f>V2</f>
        <v>0.5mm*10C</v>
      </c>
      <c r="X2" s="11" t="str">
        <f>W2</f>
        <v>0.5mm*10C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31</v>
      </c>
      <c r="D5" s="137"/>
      <c r="F5" s="12" t="s">
        <v>29</v>
      </c>
      <c r="G5" s="136" t="s">
        <v>31</v>
      </c>
      <c r="H5" s="137"/>
      <c r="J5" s="12" t="s">
        <v>29</v>
      </c>
      <c r="K5" s="136" t="s">
        <v>31</v>
      </c>
      <c r="L5" s="137"/>
      <c r="N5" s="12" t="s">
        <v>29</v>
      </c>
      <c r="O5" s="136" t="s">
        <v>31</v>
      </c>
      <c r="P5" s="137"/>
      <c r="R5" s="12" t="s">
        <v>29</v>
      </c>
      <c r="S5" s="136" t="s">
        <v>31</v>
      </c>
      <c r="T5" s="137"/>
      <c r="V5" s="12" t="s">
        <v>29</v>
      </c>
      <c r="W5" s="136" t="s">
        <v>31</v>
      </c>
      <c r="X5" s="137"/>
    </row>
    <row r="6" spans="2:24" ht="17.25" thickBot="1">
      <c r="B6" s="13" t="s">
        <v>30</v>
      </c>
      <c r="C6" s="134" t="s">
        <v>34</v>
      </c>
      <c r="D6" s="135"/>
      <c r="F6" s="13" t="s">
        <v>30</v>
      </c>
      <c r="G6" s="134" t="s">
        <v>34</v>
      </c>
      <c r="H6" s="135"/>
      <c r="J6" s="13" t="s">
        <v>30</v>
      </c>
      <c r="K6" s="134" t="s">
        <v>34</v>
      </c>
      <c r="L6" s="135"/>
      <c r="N6" s="13" t="s">
        <v>30</v>
      </c>
      <c r="O6" s="134" t="s">
        <v>34</v>
      </c>
      <c r="P6" s="135"/>
      <c r="R6" s="13" t="s">
        <v>30</v>
      </c>
      <c r="S6" s="134" t="s">
        <v>34</v>
      </c>
      <c r="T6" s="135"/>
      <c r="V6" s="13" t="s">
        <v>30</v>
      </c>
      <c r="W6" s="134" t="s">
        <v>34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665</v>
      </c>
      <c r="D8" s="133"/>
      <c r="E8" s="16"/>
      <c r="F8" s="73" t="s">
        <v>1</v>
      </c>
      <c r="G8" s="132" t="s">
        <v>667</v>
      </c>
      <c r="H8" s="133"/>
      <c r="I8" s="16"/>
      <c r="J8" s="73" t="s">
        <v>1</v>
      </c>
      <c r="K8" s="132" t="s">
        <v>705</v>
      </c>
      <c r="L8" s="133"/>
      <c r="M8" s="16"/>
      <c r="N8" s="73" t="s">
        <v>1</v>
      </c>
      <c r="O8" s="132" t="s">
        <v>710</v>
      </c>
      <c r="P8" s="133"/>
      <c r="Q8" s="16"/>
      <c r="R8" s="73" t="s">
        <v>1</v>
      </c>
      <c r="S8" s="132" t="s">
        <v>717</v>
      </c>
      <c r="T8" s="133"/>
      <c r="U8" s="16"/>
      <c r="V8" s="73" t="s">
        <v>1</v>
      </c>
      <c r="W8" s="132" t="s">
        <v>718</v>
      </c>
      <c r="X8" s="133"/>
    </row>
    <row r="9" spans="2:24">
      <c r="B9" s="73" t="s">
        <v>2</v>
      </c>
      <c r="C9" s="132" t="s">
        <v>713</v>
      </c>
      <c r="D9" s="133"/>
      <c r="E9" s="16"/>
      <c r="F9" s="73" t="s">
        <v>2</v>
      </c>
      <c r="G9" s="132" t="s">
        <v>712</v>
      </c>
      <c r="H9" s="133"/>
      <c r="I9" s="16"/>
      <c r="J9" s="73" t="s">
        <v>2</v>
      </c>
      <c r="K9" s="132" t="s">
        <v>714</v>
      </c>
      <c r="L9" s="133"/>
      <c r="M9" s="16"/>
      <c r="N9" s="73" t="s">
        <v>2</v>
      </c>
      <c r="O9" s="132" t="s">
        <v>715</v>
      </c>
      <c r="P9" s="133"/>
      <c r="Q9" s="16"/>
      <c r="R9" s="73" t="s">
        <v>2</v>
      </c>
      <c r="S9" s="132" t="s">
        <v>728</v>
      </c>
      <c r="T9" s="133"/>
      <c r="U9" s="16"/>
      <c r="V9" s="73" t="s">
        <v>2</v>
      </c>
      <c r="W9" s="132" t="s">
        <v>727</v>
      </c>
      <c r="X9" s="133"/>
    </row>
    <row r="10" spans="2:24">
      <c r="B10" s="73" t="s">
        <v>3</v>
      </c>
      <c r="C10" s="132" t="s">
        <v>685</v>
      </c>
      <c r="D10" s="133"/>
      <c r="E10" s="16"/>
      <c r="F10" s="73" t="s">
        <v>3</v>
      </c>
      <c r="G10" s="132" t="s">
        <v>711</v>
      </c>
      <c r="H10" s="133"/>
      <c r="I10" s="16"/>
      <c r="J10" s="73" t="s">
        <v>3</v>
      </c>
      <c r="K10" s="132" t="s">
        <v>696</v>
      </c>
      <c r="L10" s="133"/>
      <c r="M10" s="16"/>
      <c r="N10" s="73" t="s">
        <v>3</v>
      </c>
      <c r="O10" s="132" t="s">
        <v>716</v>
      </c>
      <c r="P10" s="133"/>
      <c r="Q10" s="16"/>
      <c r="R10" s="73" t="s">
        <v>3</v>
      </c>
      <c r="S10" s="132" t="s">
        <v>719</v>
      </c>
      <c r="T10" s="133"/>
      <c r="U10" s="16"/>
      <c r="V10" s="73" t="s">
        <v>3</v>
      </c>
      <c r="W10" s="132" t="s">
        <v>719</v>
      </c>
      <c r="X10" s="133"/>
    </row>
    <row r="11" spans="2:24">
      <c r="B11" s="73" t="s">
        <v>4</v>
      </c>
      <c r="C11" s="132" t="s">
        <v>662</v>
      </c>
      <c r="D11" s="133"/>
      <c r="E11" s="16"/>
      <c r="F11" s="73" t="s">
        <v>4</v>
      </c>
      <c r="G11" s="132" t="s">
        <v>662</v>
      </c>
      <c r="H11" s="133"/>
      <c r="I11" s="16"/>
      <c r="J11" s="73" t="s">
        <v>4</v>
      </c>
      <c r="K11" s="132" t="s">
        <v>662</v>
      </c>
      <c r="L11" s="133"/>
      <c r="M11" s="16"/>
      <c r="N11" s="73" t="s">
        <v>4</v>
      </c>
      <c r="O11" s="132" t="s">
        <v>662</v>
      </c>
      <c r="P11" s="133"/>
      <c r="Q11" s="16"/>
      <c r="R11" s="73" t="s">
        <v>4</v>
      </c>
      <c r="S11" s="132" t="s">
        <v>662</v>
      </c>
      <c r="T11" s="133"/>
      <c r="U11" s="16"/>
      <c r="V11" s="73" t="s">
        <v>4</v>
      </c>
      <c r="W11" s="132" t="s">
        <v>662</v>
      </c>
      <c r="X11" s="133"/>
    </row>
    <row r="12" spans="2:24">
      <c r="B12" s="73" t="s">
        <v>5</v>
      </c>
      <c r="C12" s="132" t="s">
        <v>995</v>
      </c>
      <c r="D12" s="133"/>
      <c r="E12" s="16"/>
      <c r="F12" s="73" t="s">
        <v>5</v>
      </c>
      <c r="G12" s="132" t="s">
        <v>686</v>
      </c>
      <c r="H12" s="133"/>
      <c r="I12" s="16"/>
      <c r="J12" s="73" t="s">
        <v>5</v>
      </c>
      <c r="K12" s="132" t="s">
        <v>997</v>
      </c>
      <c r="L12" s="133"/>
      <c r="M12" s="16"/>
      <c r="N12" s="73" t="s">
        <v>5</v>
      </c>
      <c r="O12" s="132" t="s">
        <v>697</v>
      </c>
      <c r="P12" s="133"/>
      <c r="Q12" s="16"/>
      <c r="R12" s="73" t="s">
        <v>5</v>
      </c>
      <c r="S12" s="132" t="s">
        <v>726</v>
      </c>
      <c r="T12" s="133"/>
      <c r="U12" s="16"/>
      <c r="V12" s="73" t="s">
        <v>5</v>
      </c>
      <c r="W12" s="132" t="s">
        <v>725</v>
      </c>
      <c r="X12" s="133"/>
    </row>
    <row r="13" spans="2:24">
      <c r="B13" s="74" t="s">
        <v>6</v>
      </c>
      <c r="C13" s="132" t="s">
        <v>22</v>
      </c>
      <c r="D13" s="133"/>
      <c r="F13" s="74" t="s">
        <v>6</v>
      </c>
      <c r="G13" s="132" t="s">
        <v>1272</v>
      </c>
      <c r="H13" s="133"/>
      <c r="J13" s="74" t="s">
        <v>6</v>
      </c>
      <c r="K13" s="132" t="s">
        <v>22</v>
      </c>
      <c r="L13" s="133"/>
      <c r="N13" s="74" t="s">
        <v>6</v>
      </c>
      <c r="O13" s="132" t="s">
        <v>25</v>
      </c>
      <c r="P13" s="133"/>
      <c r="R13" s="74" t="s">
        <v>6</v>
      </c>
      <c r="S13" s="132" t="s">
        <v>22</v>
      </c>
      <c r="T13" s="133"/>
      <c r="V13" s="74" t="s">
        <v>6</v>
      </c>
      <c r="W13" s="132" t="s">
        <v>22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5" s="78" t="s">
        <v>687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5" s="78" t="s">
        <v>709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5" s="78" t="s">
        <v>698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78" t="s">
        <v>709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5" s="78" t="s">
        <v>720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5" s="78" t="s">
        <v>729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16" s="79" t="s">
        <v>688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6" s="79" t="s">
        <v>706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16" s="79" t="s">
        <v>688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79" t="s">
        <v>706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16" s="79" t="s">
        <v>688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6" s="79" t="s">
        <v>730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7" s="78" t="s">
        <v>672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17" s="78" t="s">
        <v>707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7" s="78" t="s">
        <v>689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78" t="s">
        <v>20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7" s="78" t="s">
        <v>699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7" s="78" t="s">
        <v>731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18" s="79" t="s">
        <v>689</v>
      </c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8" s="79" t="s">
        <v>708</v>
      </c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18" s="79" t="s">
        <v>699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79"/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18" s="79" t="s">
        <v>721</v>
      </c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18" s="79" t="s">
        <v>732</v>
      </c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19" s="78" t="s">
        <v>690</v>
      </c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19" s="78" t="s">
        <v>20</v>
      </c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19" s="78" t="s">
        <v>700</v>
      </c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9" s="78" t="s">
        <v>722</v>
      </c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19" s="78" t="s">
        <v>733</v>
      </c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0" s="79" t="s">
        <v>691</v>
      </c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0" s="79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0" s="79" t="s">
        <v>701</v>
      </c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0" s="79" t="s">
        <v>723</v>
      </c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20" s="79" t="s">
        <v>734</v>
      </c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21" s="23" t="s">
        <v>692</v>
      </c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21" s="23" t="s">
        <v>702</v>
      </c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21" s="23" t="s">
        <v>724</v>
      </c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21" s="23" t="s">
        <v>735</v>
      </c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22" s="23" t="s">
        <v>693</v>
      </c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22" s="23" t="s">
        <v>693</v>
      </c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22" s="23" t="s">
        <v>693</v>
      </c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22" s="23" t="s">
        <v>1918</v>
      </c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23" s="23" t="s">
        <v>694</v>
      </c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23" s="23" t="s">
        <v>703</v>
      </c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23" s="23" t="s">
        <v>736</v>
      </c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23" s="23" t="s">
        <v>1920</v>
      </c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4" s="23" t="s">
        <v>695</v>
      </c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4" s="23" t="s">
        <v>704</v>
      </c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4" s="23" t="s">
        <v>737</v>
      </c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24" s="23"/>
    </row>
    <row r="25" spans="2:24">
      <c r="B25" s="129">
        <v>13</v>
      </c>
      <c r="C25" s="130"/>
      <c r="D25" s="131"/>
      <c r="E25" s="16"/>
      <c r="F25" s="129">
        <v>13</v>
      </c>
      <c r="G25" s="130"/>
      <c r="H25" s="131"/>
      <c r="I25" s="16"/>
      <c r="J25" s="129">
        <v>13.5</v>
      </c>
      <c r="K25" s="130"/>
      <c r="L25" s="131"/>
      <c r="M25" s="16"/>
      <c r="N25" s="129">
        <v>13.5</v>
      </c>
      <c r="O25" s="130"/>
      <c r="P25" s="131"/>
      <c r="Q25" s="16"/>
      <c r="R25" s="129">
        <v>15</v>
      </c>
      <c r="S25" s="130"/>
      <c r="T25" s="131"/>
      <c r="U25" s="16"/>
      <c r="V25" s="129">
        <v>15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0.5mm*6C</v>
      </c>
      <c r="G27" s="11" t="str">
        <f>F27</f>
        <v>0.5mm*6C</v>
      </c>
      <c r="H27" s="11" t="str">
        <f>G27</f>
        <v>0.5mm*6C</v>
      </c>
      <c r="J27" s="2"/>
      <c r="K27" s="2"/>
      <c r="L27" s="2"/>
      <c r="N27" s="2" t="str">
        <f>K38</f>
        <v>紹凱LC連接線</v>
      </c>
      <c r="O27" s="11" t="str">
        <f>N27</f>
        <v>紹凱LC連接線</v>
      </c>
      <c r="P27" s="11" t="str">
        <f>O27</f>
        <v>紹凱LC連接線</v>
      </c>
      <c r="R27" s="2"/>
      <c r="S27" s="2"/>
      <c r="T27" s="2"/>
      <c r="V27" s="2" t="str">
        <f>S38</f>
        <v>0.5mm*4C</v>
      </c>
      <c r="W27" s="11" t="str">
        <f>V27</f>
        <v>0.5mm*4C</v>
      </c>
      <c r="X27" s="11" t="str">
        <f>W27</f>
        <v>0.5mm*4C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31</v>
      </c>
      <c r="D30" s="137"/>
      <c r="F30" s="12" t="s">
        <v>29</v>
      </c>
      <c r="G30" s="136" t="s">
        <v>141</v>
      </c>
      <c r="H30" s="137"/>
      <c r="J30" s="12" t="s">
        <v>29</v>
      </c>
      <c r="K30" s="136" t="s">
        <v>141</v>
      </c>
      <c r="L30" s="137"/>
      <c r="N30" s="12" t="s">
        <v>29</v>
      </c>
      <c r="O30" s="136" t="s">
        <v>141</v>
      </c>
      <c r="P30" s="137"/>
      <c r="R30" s="12" t="s">
        <v>29</v>
      </c>
      <c r="S30" s="136" t="s">
        <v>140</v>
      </c>
      <c r="T30" s="137"/>
      <c r="V30" s="12" t="s">
        <v>29</v>
      </c>
      <c r="W30" s="136" t="s">
        <v>141</v>
      </c>
      <c r="X30" s="137"/>
    </row>
    <row r="31" spans="2:24" ht="17.25" thickBot="1">
      <c r="B31" s="13" t="s">
        <v>30</v>
      </c>
      <c r="C31" s="134" t="s">
        <v>34</v>
      </c>
      <c r="D31" s="135"/>
      <c r="F31" s="13" t="s">
        <v>30</v>
      </c>
      <c r="G31" s="134" t="s">
        <v>127</v>
      </c>
      <c r="H31" s="135"/>
      <c r="J31" s="13" t="s">
        <v>30</v>
      </c>
      <c r="K31" s="134" t="s">
        <v>32</v>
      </c>
      <c r="L31" s="135"/>
      <c r="N31" s="13" t="s">
        <v>30</v>
      </c>
      <c r="O31" s="134" t="s">
        <v>32</v>
      </c>
      <c r="P31" s="135"/>
      <c r="R31" s="13" t="s">
        <v>30</v>
      </c>
      <c r="S31" s="134" t="s">
        <v>31</v>
      </c>
      <c r="T31" s="135"/>
      <c r="V31" s="13" t="s">
        <v>30</v>
      </c>
      <c r="W31" s="134" t="s">
        <v>32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741</v>
      </c>
      <c r="D33" s="133"/>
      <c r="E33" s="16"/>
      <c r="F33" s="73" t="s">
        <v>1</v>
      </c>
      <c r="G33" s="132" t="s">
        <v>742</v>
      </c>
      <c r="H33" s="133"/>
      <c r="I33" s="16"/>
      <c r="J33" s="73" t="s">
        <v>1</v>
      </c>
      <c r="K33" s="132" t="s">
        <v>743</v>
      </c>
      <c r="L33" s="133"/>
      <c r="M33" s="16"/>
      <c r="N33" s="73" t="s">
        <v>1</v>
      </c>
      <c r="O33" s="132" t="s">
        <v>744</v>
      </c>
      <c r="P33" s="133"/>
      <c r="Q33" s="16"/>
      <c r="R33" s="73" t="s">
        <v>1</v>
      </c>
      <c r="S33" s="132" t="s">
        <v>745</v>
      </c>
      <c r="T33" s="133"/>
      <c r="U33" s="16"/>
      <c r="V33" s="73" t="s">
        <v>1</v>
      </c>
      <c r="W33" s="132" t="s">
        <v>746</v>
      </c>
      <c r="X33" s="133"/>
    </row>
    <row r="34" spans="2:24">
      <c r="B34" s="73" t="s">
        <v>2</v>
      </c>
      <c r="C34" s="132" t="s">
        <v>738</v>
      </c>
      <c r="D34" s="133"/>
      <c r="E34" s="16"/>
      <c r="F34" s="73" t="s">
        <v>2</v>
      </c>
      <c r="G34" s="132" t="s">
        <v>747</v>
      </c>
      <c r="H34" s="133"/>
      <c r="I34" s="16"/>
      <c r="J34" s="73" t="s">
        <v>2</v>
      </c>
      <c r="K34" s="132" t="s">
        <v>2317</v>
      </c>
      <c r="L34" s="133"/>
      <c r="M34" s="16"/>
      <c r="N34" s="73" t="s">
        <v>2</v>
      </c>
      <c r="O34" s="132" t="s">
        <v>2320</v>
      </c>
      <c r="P34" s="133"/>
      <c r="Q34" s="16"/>
      <c r="R34" s="73" t="s">
        <v>2</v>
      </c>
      <c r="S34" s="132" t="s">
        <v>759</v>
      </c>
      <c r="T34" s="133"/>
      <c r="U34" s="16"/>
      <c r="V34" s="73" t="s">
        <v>2</v>
      </c>
      <c r="W34" s="132" t="s">
        <v>760</v>
      </c>
      <c r="X34" s="133"/>
    </row>
    <row r="35" spans="2:24">
      <c r="B35" s="73" t="s">
        <v>3</v>
      </c>
      <c r="C35" s="132" t="s">
        <v>719</v>
      </c>
      <c r="D35" s="133"/>
      <c r="E35" s="16"/>
      <c r="F35" s="73" t="s">
        <v>3</v>
      </c>
      <c r="G35" s="132" t="s">
        <v>750</v>
      </c>
      <c r="H35" s="133"/>
      <c r="I35" s="16"/>
      <c r="J35" s="73" t="s">
        <v>3</v>
      </c>
      <c r="K35" s="132" t="s">
        <v>2316</v>
      </c>
      <c r="L35" s="133"/>
      <c r="M35" s="16"/>
      <c r="N35" s="73" t="s">
        <v>3</v>
      </c>
      <c r="O35" s="132" t="s">
        <v>2319</v>
      </c>
      <c r="P35" s="133"/>
      <c r="Q35" s="16"/>
      <c r="R35" s="73" t="s">
        <v>3</v>
      </c>
      <c r="S35" s="132" t="s">
        <v>759</v>
      </c>
      <c r="T35" s="133"/>
      <c r="U35" s="16"/>
      <c r="V35" s="73" t="s">
        <v>3</v>
      </c>
      <c r="W35" s="132" t="s">
        <v>761</v>
      </c>
      <c r="X35" s="133"/>
    </row>
    <row r="36" spans="2:24">
      <c r="B36" s="73" t="s">
        <v>4</v>
      </c>
      <c r="C36" s="132" t="s">
        <v>662</v>
      </c>
      <c r="D36" s="133"/>
      <c r="E36" s="16"/>
      <c r="F36" s="73" t="s">
        <v>4</v>
      </c>
      <c r="G36" s="132" t="s">
        <v>662</v>
      </c>
      <c r="H36" s="133"/>
      <c r="I36" s="16"/>
      <c r="J36" s="73" t="s">
        <v>4</v>
      </c>
      <c r="K36" s="132" t="s">
        <v>662</v>
      </c>
      <c r="L36" s="133"/>
      <c r="M36" s="16"/>
      <c r="N36" s="73" t="s">
        <v>4</v>
      </c>
      <c r="O36" s="132" t="s">
        <v>662</v>
      </c>
      <c r="P36" s="133"/>
      <c r="Q36" s="16"/>
      <c r="R36" s="73" t="s">
        <v>4</v>
      </c>
      <c r="S36" s="132" t="s">
        <v>719</v>
      </c>
      <c r="T36" s="133"/>
      <c r="U36" s="16"/>
      <c r="V36" s="73" t="s">
        <v>4</v>
      </c>
      <c r="W36" s="132" t="s">
        <v>662</v>
      </c>
      <c r="X36" s="133"/>
    </row>
    <row r="37" spans="2:24">
      <c r="B37" s="73" t="s">
        <v>5</v>
      </c>
      <c r="C37" s="132" t="s">
        <v>725</v>
      </c>
      <c r="D37" s="133"/>
      <c r="E37" s="16"/>
      <c r="F37" s="73" t="s">
        <v>5</v>
      </c>
      <c r="G37" s="132" t="s">
        <v>1682</v>
      </c>
      <c r="H37" s="133"/>
      <c r="I37" s="16"/>
      <c r="J37" s="73" t="s">
        <v>5</v>
      </c>
      <c r="K37" s="132" t="s">
        <v>2318</v>
      </c>
      <c r="L37" s="133"/>
      <c r="M37" s="16"/>
      <c r="N37" s="73" t="s">
        <v>5</v>
      </c>
      <c r="O37" s="132" t="s">
        <v>2318</v>
      </c>
      <c r="P37" s="133"/>
      <c r="Q37" s="16"/>
      <c r="R37" s="73" t="s">
        <v>5</v>
      </c>
      <c r="S37" s="132"/>
      <c r="T37" s="133"/>
      <c r="U37" s="16"/>
      <c r="V37" s="73" t="s">
        <v>5</v>
      </c>
      <c r="W37" s="132" t="s">
        <v>618</v>
      </c>
      <c r="X37" s="133"/>
    </row>
    <row r="38" spans="2:24">
      <c r="B38" s="73" t="s">
        <v>6</v>
      </c>
      <c r="C38" s="132" t="s">
        <v>1272</v>
      </c>
      <c r="D38" s="133"/>
      <c r="E38" s="16"/>
      <c r="F38" s="73" t="s">
        <v>6</v>
      </c>
      <c r="G38" s="132" t="s">
        <v>28</v>
      </c>
      <c r="H38" s="133"/>
      <c r="I38" s="16"/>
      <c r="J38" s="73" t="s">
        <v>6</v>
      </c>
      <c r="K38" s="132" t="s">
        <v>100</v>
      </c>
      <c r="L38" s="133"/>
      <c r="M38" s="16"/>
      <c r="N38" s="73" t="s">
        <v>6</v>
      </c>
      <c r="O38" s="132" t="s">
        <v>100</v>
      </c>
      <c r="P38" s="133"/>
      <c r="Q38" s="16"/>
      <c r="R38" s="73" t="s">
        <v>6</v>
      </c>
      <c r="S38" s="132" t="s">
        <v>25</v>
      </c>
      <c r="T38" s="133"/>
      <c r="U38" s="16"/>
      <c r="V38" s="73" t="s">
        <v>6</v>
      </c>
      <c r="W38" s="132" t="s">
        <v>28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0" s="78" t="s">
        <v>740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78" t="s">
        <v>748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40" s="21" t="s">
        <v>751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40" s="21" t="s">
        <v>755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0" s="21" t="s">
        <v>723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21" t="s">
        <v>762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41" s="78" t="s">
        <v>706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78" t="s">
        <v>749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41" s="21" t="s">
        <v>752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41" s="21" t="s">
        <v>756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1" s="21" t="s">
        <v>688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21" t="s">
        <v>763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42" s="78" t="s">
        <v>20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78" t="s">
        <v>688</v>
      </c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42" s="21" t="s">
        <v>753</v>
      </c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42" s="21" t="s">
        <v>757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2" s="21" t="s">
        <v>734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21" t="s">
        <v>688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3" s="78" t="s">
        <v>739</v>
      </c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78" t="s">
        <v>693</v>
      </c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43" s="21" t="s">
        <v>754</v>
      </c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43" s="21" t="s">
        <v>758</v>
      </c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3" s="21" t="s">
        <v>693</v>
      </c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21" t="s">
        <v>693</v>
      </c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44" s="79" t="s">
        <v>707</v>
      </c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44" s="26" t="s">
        <v>626</v>
      </c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44" s="26" t="s">
        <v>626</v>
      </c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44" s="26" t="s">
        <v>626</v>
      </c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44" s="26" t="s">
        <v>764</v>
      </c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5" s="23" t="s">
        <v>708</v>
      </c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15</v>
      </c>
      <c r="C50" s="130"/>
      <c r="D50" s="131"/>
      <c r="E50" s="16"/>
      <c r="F50" s="129">
        <v>13</v>
      </c>
      <c r="G50" s="130"/>
      <c r="H50" s="131"/>
      <c r="I50" s="16"/>
      <c r="J50" s="129">
        <v>10</v>
      </c>
      <c r="K50" s="130"/>
      <c r="L50" s="131"/>
      <c r="M50" s="16"/>
      <c r="N50" s="129">
        <v>12</v>
      </c>
      <c r="O50" s="130"/>
      <c r="P50" s="131"/>
      <c r="Q50" s="16"/>
      <c r="R50" s="129">
        <v>4</v>
      </c>
      <c r="S50" s="130"/>
      <c r="T50" s="131"/>
      <c r="U50" s="16"/>
      <c r="V50" s="129">
        <v>10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0.5mm*2C</v>
      </c>
      <c r="G52" s="11" t="str">
        <f>F52</f>
        <v>0.5mm*2C</v>
      </c>
      <c r="H52" s="11" t="str">
        <f>G52</f>
        <v>0.5mm*2C</v>
      </c>
      <c r="J52" s="2"/>
      <c r="K52" s="2"/>
      <c r="L52" s="2"/>
      <c r="N52" s="2" t="str">
        <f>K63</f>
        <v>0.5mm*16C</v>
      </c>
      <c r="O52" s="11" t="str">
        <f>N52</f>
        <v>0.5mm*16C</v>
      </c>
      <c r="P52" s="11" t="str">
        <f>O52</f>
        <v>0.5mm*16C</v>
      </c>
      <c r="R52" s="2"/>
      <c r="S52" s="2"/>
      <c r="T52" s="2"/>
      <c r="V52" s="2" t="str">
        <f>S63</f>
        <v>0.5mm*4C</v>
      </c>
      <c r="W52" s="11" t="str">
        <f>V52</f>
        <v>0.5mm*4C</v>
      </c>
      <c r="X52" s="11" t="str">
        <f>W52</f>
        <v>0.5mm*4C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138</v>
      </c>
      <c r="D55" s="128"/>
      <c r="F55" s="12" t="s">
        <v>47</v>
      </c>
      <c r="G55" s="127" t="s">
        <v>154</v>
      </c>
      <c r="H55" s="128"/>
      <c r="J55" s="12" t="s">
        <v>47</v>
      </c>
      <c r="K55" s="127" t="s">
        <v>31</v>
      </c>
      <c r="L55" s="128"/>
      <c r="N55" s="12" t="s">
        <v>47</v>
      </c>
      <c r="O55" s="127"/>
      <c r="P55" s="128"/>
      <c r="R55" s="12" t="s">
        <v>47</v>
      </c>
      <c r="S55" s="127" t="s">
        <v>139</v>
      </c>
      <c r="T55" s="128"/>
      <c r="V55" s="12" t="s">
        <v>47</v>
      </c>
      <c r="W55" s="127" t="s">
        <v>139</v>
      </c>
      <c r="X55" s="128"/>
    </row>
    <row r="56" spans="2:24" ht="17.25" thickBot="1">
      <c r="B56" s="13" t="s">
        <v>48</v>
      </c>
      <c r="C56" s="125" t="s">
        <v>31</v>
      </c>
      <c r="D56" s="126"/>
      <c r="F56" s="13" t="s">
        <v>48</v>
      </c>
      <c r="G56" s="125" t="s">
        <v>31</v>
      </c>
      <c r="H56" s="126"/>
      <c r="J56" s="13" t="s">
        <v>48</v>
      </c>
      <c r="K56" s="125" t="s">
        <v>34</v>
      </c>
      <c r="L56" s="126"/>
      <c r="N56" s="13" t="s">
        <v>48</v>
      </c>
      <c r="O56" s="125"/>
      <c r="P56" s="126"/>
      <c r="R56" s="13" t="s">
        <v>48</v>
      </c>
      <c r="S56" s="125" t="s">
        <v>31</v>
      </c>
      <c r="T56" s="126"/>
      <c r="V56" s="13" t="s">
        <v>48</v>
      </c>
      <c r="W56" s="125" t="s">
        <v>31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765</v>
      </c>
      <c r="D58" s="124"/>
      <c r="E58" s="16"/>
      <c r="F58" s="73" t="s">
        <v>1</v>
      </c>
      <c r="G58" s="123" t="s">
        <v>767</v>
      </c>
      <c r="H58" s="124"/>
      <c r="I58" s="16"/>
      <c r="J58" s="73" t="s">
        <v>1</v>
      </c>
      <c r="K58" s="123" t="s">
        <v>768</v>
      </c>
      <c r="L58" s="124"/>
      <c r="M58" s="16"/>
      <c r="N58" s="73" t="s">
        <v>1</v>
      </c>
      <c r="O58" s="123" t="s">
        <v>769</v>
      </c>
      <c r="P58" s="124"/>
      <c r="Q58" s="16"/>
      <c r="R58" s="73" t="s">
        <v>1</v>
      </c>
      <c r="S58" s="123" t="s">
        <v>770</v>
      </c>
      <c r="T58" s="124"/>
      <c r="U58" s="16"/>
      <c r="V58" s="73" t="s">
        <v>1</v>
      </c>
      <c r="W58" s="123" t="s">
        <v>771</v>
      </c>
      <c r="X58" s="124"/>
    </row>
    <row r="59" spans="2:24">
      <c r="B59" s="73" t="s">
        <v>2</v>
      </c>
      <c r="C59" s="123" t="s">
        <v>766</v>
      </c>
      <c r="D59" s="124"/>
      <c r="E59" s="16"/>
      <c r="F59" s="73" t="s">
        <v>2</v>
      </c>
      <c r="G59" s="123" t="s">
        <v>772</v>
      </c>
      <c r="H59" s="124"/>
      <c r="I59" s="16"/>
      <c r="J59" s="73" t="s">
        <v>2</v>
      </c>
      <c r="K59" s="123" t="s">
        <v>774</v>
      </c>
      <c r="L59" s="124"/>
      <c r="M59" s="16"/>
      <c r="N59" s="73" t="s">
        <v>2</v>
      </c>
      <c r="O59" s="123"/>
      <c r="P59" s="124"/>
      <c r="Q59" s="16"/>
      <c r="R59" s="73" t="s">
        <v>2</v>
      </c>
      <c r="S59" s="123" t="s">
        <v>783</v>
      </c>
      <c r="T59" s="124"/>
      <c r="U59" s="16"/>
      <c r="V59" s="73" t="s">
        <v>2</v>
      </c>
      <c r="W59" s="123" t="s">
        <v>787</v>
      </c>
      <c r="X59" s="124"/>
    </row>
    <row r="60" spans="2:24">
      <c r="B60" s="73" t="s">
        <v>3</v>
      </c>
      <c r="C60" s="123" t="s">
        <v>766</v>
      </c>
      <c r="D60" s="124"/>
      <c r="E60" s="16"/>
      <c r="F60" s="73" t="s">
        <v>3</v>
      </c>
      <c r="G60" s="123" t="s">
        <v>772</v>
      </c>
      <c r="H60" s="124"/>
      <c r="I60" s="16"/>
      <c r="J60" s="73" t="s">
        <v>3</v>
      </c>
      <c r="K60" s="123" t="s">
        <v>775</v>
      </c>
      <c r="L60" s="124"/>
      <c r="M60" s="16"/>
      <c r="N60" s="73" t="s">
        <v>3</v>
      </c>
      <c r="O60" s="123"/>
      <c r="P60" s="124"/>
      <c r="Q60" s="16"/>
      <c r="R60" s="73" t="s">
        <v>3</v>
      </c>
      <c r="S60" s="123" t="s">
        <v>784</v>
      </c>
      <c r="T60" s="124"/>
      <c r="U60" s="16"/>
      <c r="V60" s="73" t="s">
        <v>3</v>
      </c>
      <c r="W60" s="123" t="s">
        <v>788</v>
      </c>
      <c r="X60" s="124"/>
    </row>
    <row r="61" spans="2:24">
      <c r="B61" s="73" t="s">
        <v>4</v>
      </c>
      <c r="C61" s="123" t="s">
        <v>719</v>
      </c>
      <c r="D61" s="124"/>
      <c r="E61" s="16"/>
      <c r="F61" s="73" t="s">
        <v>4</v>
      </c>
      <c r="G61" s="123" t="s">
        <v>719</v>
      </c>
      <c r="H61" s="124"/>
      <c r="I61" s="16"/>
      <c r="J61" s="73" t="s">
        <v>4</v>
      </c>
      <c r="K61" s="123" t="s">
        <v>662</v>
      </c>
      <c r="L61" s="124"/>
      <c r="M61" s="16"/>
      <c r="N61" s="73" t="s">
        <v>4</v>
      </c>
      <c r="O61" s="123"/>
      <c r="P61" s="124"/>
      <c r="Q61" s="16"/>
      <c r="R61" s="73" t="s">
        <v>4</v>
      </c>
      <c r="S61" s="123" t="s">
        <v>785</v>
      </c>
      <c r="T61" s="124"/>
      <c r="U61" s="16"/>
      <c r="V61" s="73" t="s">
        <v>4</v>
      </c>
      <c r="W61" s="123" t="s">
        <v>785</v>
      </c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 t="s">
        <v>773</v>
      </c>
      <c r="H62" s="124"/>
      <c r="I62" s="16"/>
      <c r="J62" s="73" t="s">
        <v>5</v>
      </c>
      <c r="K62" s="123" t="s">
        <v>776</v>
      </c>
      <c r="L62" s="124"/>
      <c r="M62" s="16"/>
      <c r="N62" s="73" t="s">
        <v>5</v>
      </c>
      <c r="O62" s="123"/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21</v>
      </c>
      <c r="D63" s="124"/>
      <c r="E63" s="16"/>
      <c r="F63" s="73" t="s">
        <v>6</v>
      </c>
      <c r="G63" s="123" t="s">
        <v>21</v>
      </c>
      <c r="H63" s="124"/>
      <c r="I63" s="16"/>
      <c r="J63" s="73" t="s">
        <v>6</v>
      </c>
      <c r="K63" s="123" t="s">
        <v>109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25</v>
      </c>
      <c r="T63" s="124"/>
      <c r="U63" s="16"/>
      <c r="V63" s="73" t="s">
        <v>6</v>
      </c>
      <c r="W63" s="123" t="s">
        <v>25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5" s="80" t="s">
        <v>739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65" s="80" t="s">
        <v>707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65" s="80" t="s">
        <v>688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65" s="80" t="s">
        <v>693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65" s="80" t="s">
        <v>693</v>
      </c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65" s="18" t="s">
        <v>688</v>
      </c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6" s="80" t="s">
        <v>708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6" s="80" t="s">
        <v>708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66" s="80" t="s">
        <v>688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12</v>
      </c>
      <c r="O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66" s="80" t="s">
        <v>693</v>
      </c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66" s="80" t="s">
        <v>786</v>
      </c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66" s="18" t="s">
        <v>693</v>
      </c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7" s="18"/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7" s="18"/>
      <c r="I67" s="16"/>
      <c r="J67" s="73">
        <f t="shared" ca="1" si="14"/>
        <v>3</v>
      </c>
      <c r="K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67" s="80" t="s">
        <v>777</v>
      </c>
      <c r="M67" s="16"/>
      <c r="N67" s="73">
        <f t="shared" ca="1" si="15"/>
        <v>13</v>
      </c>
      <c r="O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67" s="80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67" s="80" t="s">
        <v>779</v>
      </c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67" s="18" t="s">
        <v>786</v>
      </c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8" s="18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8" s="18"/>
      <c r="I68" s="16"/>
      <c r="J68" s="73">
        <f t="shared" ca="1" si="14"/>
        <v>4</v>
      </c>
      <c r="K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68" s="80" t="s">
        <v>673</v>
      </c>
      <c r="M68" s="16"/>
      <c r="N68" s="73">
        <f t="shared" ca="1" si="15"/>
        <v>14</v>
      </c>
      <c r="O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68" s="81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69" s="83" t="s">
        <v>778</v>
      </c>
      <c r="M69" s="16"/>
      <c r="N69" s="73">
        <f t="shared" ca="1" si="15"/>
        <v>15</v>
      </c>
      <c r="O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82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70" s="73" t="s">
        <v>779</v>
      </c>
      <c r="M70" s="16"/>
      <c r="N70" s="73">
        <f t="shared" ca="1" si="15"/>
        <v>16</v>
      </c>
      <c r="O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71" s="73" t="s">
        <v>780</v>
      </c>
      <c r="M71" s="16"/>
      <c r="N71" s="73" t="str">
        <f t="shared" ca="1" si="15"/>
        <v/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72" s="73" t="s">
        <v>781</v>
      </c>
      <c r="M72" s="16"/>
      <c r="N72" s="73" t="str">
        <f t="shared" ca="1" si="15"/>
        <v/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73" s="73" t="s">
        <v>782</v>
      </c>
      <c r="M73" s="16"/>
      <c r="N73" s="73" t="str">
        <f t="shared" ca="1" si="15"/>
        <v/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74" s="73" t="s">
        <v>20</v>
      </c>
      <c r="M74" s="16"/>
      <c r="N74" s="73" t="str">
        <f t="shared" ca="1" si="15"/>
        <v/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3</v>
      </c>
      <c r="C75" s="121"/>
      <c r="D75" s="122"/>
      <c r="E75" s="16"/>
      <c r="F75" s="120">
        <v>3</v>
      </c>
      <c r="G75" s="121"/>
      <c r="H75" s="122"/>
      <c r="I75" s="16"/>
      <c r="J75" s="120">
        <v>14</v>
      </c>
      <c r="K75" s="121"/>
      <c r="L75" s="122"/>
      <c r="M75" s="16"/>
      <c r="N75" s="120" t="s">
        <v>225</v>
      </c>
      <c r="O75" s="121"/>
      <c r="P75" s="122"/>
      <c r="Q75" s="16"/>
      <c r="R75" s="120">
        <v>7</v>
      </c>
      <c r="S75" s="121"/>
      <c r="T75" s="122"/>
      <c r="U75" s="16"/>
      <c r="V75" s="120">
        <v>1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22AWG*2P 耐繞曲</v>
      </c>
      <c r="G77" s="11" t="str">
        <f>F77</f>
        <v>22AWG*2P 耐繞曲</v>
      </c>
      <c r="H77" s="11" t="str">
        <f>G77</f>
        <v>22AWG*2P 耐繞曲</v>
      </c>
      <c r="J77" s="2"/>
      <c r="K77" s="2"/>
      <c r="L77" s="2"/>
      <c r="N77" s="2" t="str">
        <f>K88</f>
        <v>0.5mm*16C</v>
      </c>
      <c r="O77" s="11" t="str">
        <f>N77</f>
        <v>0.5mm*16C</v>
      </c>
      <c r="P77" s="11" t="str">
        <f>O77</f>
        <v>0.5mm*16C</v>
      </c>
      <c r="R77" s="2"/>
      <c r="S77" s="2"/>
      <c r="T77" s="2"/>
      <c r="V77" s="2" t="str">
        <f>S88</f>
        <v>0.5mm*4C</v>
      </c>
      <c r="W77" s="11" t="str">
        <f>V77</f>
        <v>0.5mm*4C</v>
      </c>
      <c r="X77" s="11" t="str">
        <f>W77</f>
        <v>0.5mm*4C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798</v>
      </c>
      <c r="D80" s="128"/>
      <c r="F80" s="12" t="s">
        <v>47</v>
      </c>
      <c r="G80" s="127" t="s">
        <v>31</v>
      </c>
      <c r="H80" s="128"/>
      <c r="J80" s="12" t="s">
        <v>47</v>
      </c>
      <c r="K80" s="127" t="s">
        <v>31</v>
      </c>
      <c r="L80" s="128"/>
      <c r="N80" s="12" t="s">
        <v>47</v>
      </c>
      <c r="O80" s="127"/>
      <c r="P80" s="128"/>
      <c r="R80" s="12" t="s">
        <v>47</v>
      </c>
      <c r="S80" s="127" t="s">
        <v>31</v>
      </c>
      <c r="T80" s="128"/>
      <c r="V80" s="12" t="s">
        <v>47</v>
      </c>
      <c r="W80" s="127"/>
      <c r="X80" s="128"/>
    </row>
    <row r="81" spans="2:24" ht="17.25" thickBot="1">
      <c r="B81" s="13" t="s">
        <v>48</v>
      </c>
      <c r="C81" s="125" t="s">
        <v>32</v>
      </c>
      <c r="D81" s="126"/>
      <c r="F81" s="13" t="s">
        <v>48</v>
      </c>
      <c r="G81" s="125" t="s">
        <v>34</v>
      </c>
      <c r="H81" s="126"/>
      <c r="J81" s="13" t="s">
        <v>48</v>
      </c>
      <c r="K81" s="125" t="s">
        <v>34</v>
      </c>
      <c r="L81" s="126"/>
      <c r="N81" s="13" t="s">
        <v>48</v>
      </c>
      <c r="O81" s="125"/>
      <c r="P81" s="126"/>
      <c r="R81" s="13" t="s">
        <v>48</v>
      </c>
      <c r="S81" s="125" t="s">
        <v>34</v>
      </c>
      <c r="T81" s="126"/>
      <c r="V81" s="13" t="s">
        <v>48</v>
      </c>
      <c r="W81" s="125"/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789</v>
      </c>
      <c r="D83" s="124"/>
      <c r="E83" s="16"/>
      <c r="F83" s="73" t="s">
        <v>1</v>
      </c>
      <c r="G83" s="123" t="s">
        <v>790</v>
      </c>
      <c r="H83" s="124"/>
      <c r="I83" s="16"/>
      <c r="J83" s="73" t="s">
        <v>1</v>
      </c>
      <c r="K83" s="123" t="s">
        <v>791</v>
      </c>
      <c r="L83" s="124"/>
      <c r="M83" s="16"/>
      <c r="N83" s="73" t="s">
        <v>1</v>
      </c>
      <c r="O83" s="123" t="s">
        <v>792</v>
      </c>
      <c r="P83" s="124"/>
      <c r="Q83" s="16"/>
      <c r="R83" s="73" t="s">
        <v>1</v>
      </c>
      <c r="S83" s="123" t="s">
        <v>793</v>
      </c>
      <c r="T83" s="124"/>
      <c r="U83" s="16"/>
      <c r="V83" s="73" t="s">
        <v>1</v>
      </c>
      <c r="W83" s="123" t="s">
        <v>794</v>
      </c>
      <c r="X83" s="124"/>
    </row>
    <row r="84" spans="2:24">
      <c r="B84" s="73" t="s">
        <v>2</v>
      </c>
      <c r="C84" s="123" t="s">
        <v>760</v>
      </c>
      <c r="D84" s="124"/>
      <c r="E84" s="16"/>
      <c r="F84" s="73" t="s">
        <v>2</v>
      </c>
      <c r="G84" s="123"/>
      <c r="H84" s="124"/>
      <c r="I84" s="16"/>
      <c r="J84" s="73" t="s">
        <v>2</v>
      </c>
      <c r="K84" s="123" t="s">
        <v>832</v>
      </c>
      <c r="L84" s="124"/>
      <c r="M84" s="16"/>
      <c r="N84" s="73" t="s">
        <v>2</v>
      </c>
      <c r="O84" s="123"/>
      <c r="P84" s="124"/>
      <c r="Q84" s="16"/>
      <c r="R84" s="73" t="s">
        <v>2</v>
      </c>
      <c r="S84" s="123" t="s">
        <v>832</v>
      </c>
      <c r="T84" s="124"/>
      <c r="U84" s="16"/>
      <c r="V84" s="73" t="s">
        <v>2</v>
      </c>
      <c r="W84" s="123"/>
      <c r="X84" s="124"/>
    </row>
    <row r="85" spans="2:24">
      <c r="B85" s="73" t="s">
        <v>3</v>
      </c>
      <c r="C85" s="123" t="s">
        <v>795</v>
      </c>
      <c r="D85" s="124"/>
      <c r="E85" s="16"/>
      <c r="F85" s="73" t="s">
        <v>3</v>
      </c>
      <c r="G85" s="123"/>
      <c r="H85" s="124"/>
      <c r="I85" s="16"/>
      <c r="J85" s="73" t="s">
        <v>3</v>
      </c>
      <c r="K85" s="123" t="s">
        <v>799</v>
      </c>
      <c r="L85" s="124"/>
      <c r="M85" s="16"/>
      <c r="N85" s="73" t="s">
        <v>3</v>
      </c>
      <c r="O85" s="123"/>
      <c r="P85" s="124"/>
      <c r="Q85" s="16"/>
      <c r="R85" s="73" t="s">
        <v>3</v>
      </c>
      <c r="S85" s="123" t="s">
        <v>799</v>
      </c>
      <c r="T85" s="124"/>
      <c r="U85" s="16"/>
      <c r="V85" s="73" t="s">
        <v>3</v>
      </c>
      <c r="W85" s="123"/>
      <c r="X85" s="124"/>
    </row>
    <row r="86" spans="2:24">
      <c r="B86" s="73" t="s">
        <v>4</v>
      </c>
      <c r="C86" s="123" t="s">
        <v>662</v>
      </c>
      <c r="D86" s="124"/>
      <c r="E86" s="16"/>
      <c r="F86" s="73" t="s">
        <v>4</v>
      </c>
      <c r="G86" s="123"/>
      <c r="H86" s="124"/>
      <c r="I86" s="16"/>
      <c r="J86" s="73" t="s">
        <v>4</v>
      </c>
      <c r="K86" s="123" t="s">
        <v>662</v>
      </c>
      <c r="L86" s="124"/>
      <c r="M86" s="16"/>
      <c r="N86" s="73" t="s">
        <v>4</v>
      </c>
      <c r="O86" s="123"/>
      <c r="P86" s="124"/>
      <c r="Q86" s="16"/>
      <c r="R86" s="73" t="s">
        <v>4</v>
      </c>
      <c r="S86" s="123" t="s">
        <v>662</v>
      </c>
      <c r="T86" s="124"/>
      <c r="U86" s="16"/>
      <c r="V86" s="73" t="s">
        <v>4</v>
      </c>
      <c r="W86" s="123"/>
      <c r="X86" s="124"/>
    </row>
    <row r="87" spans="2:24">
      <c r="B87" s="73" t="s">
        <v>5</v>
      </c>
      <c r="C87" s="123" t="s">
        <v>618</v>
      </c>
      <c r="D87" s="124"/>
      <c r="E87" s="16"/>
      <c r="F87" s="73" t="s">
        <v>5</v>
      </c>
      <c r="G87" s="123"/>
      <c r="H87" s="124"/>
      <c r="I87" s="16"/>
      <c r="J87" s="73" t="s">
        <v>5</v>
      </c>
      <c r="K87" s="123" t="s">
        <v>1001</v>
      </c>
      <c r="L87" s="124"/>
      <c r="M87" s="16"/>
      <c r="N87" s="73" t="s">
        <v>5</v>
      </c>
      <c r="O87" s="123"/>
      <c r="P87" s="124"/>
      <c r="Q87" s="16"/>
      <c r="R87" s="73" t="s">
        <v>5</v>
      </c>
      <c r="S87" s="123" t="s">
        <v>812</v>
      </c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1387</v>
      </c>
      <c r="D88" s="124"/>
      <c r="E88" s="16"/>
      <c r="F88" s="73" t="s">
        <v>6</v>
      </c>
      <c r="G88" s="123" t="s">
        <v>93</v>
      </c>
      <c r="H88" s="124"/>
      <c r="I88" s="16"/>
      <c r="J88" s="73" t="s">
        <v>6</v>
      </c>
      <c r="K88" s="123" t="s">
        <v>109</v>
      </c>
      <c r="L88" s="124"/>
      <c r="M88" s="16"/>
      <c r="N88" s="73" t="s">
        <v>6</v>
      </c>
      <c r="O88" s="123" t="s">
        <v>93</v>
      </c>
      <c r="P88" s="124"/>
      <c r="Q88" s="16"/>
      <c r="R88" s="73" t="s">
        <v>6</v>
      </c>
      <c r="S88" s="123" t="s">
        <v>25</v>
      </c>
      <c r="T88" s="124"/>
      <c r="U88" s="16"/>
      <c r="V88" s="73" t="s">
        <v>6</v>
      </c>
      <c r="W88" s="123" t="s">
        <v>93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90" s="18" t="s">
        <v>796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0" s="81"/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90" s="80"/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9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90" s="80" t="s">
        <v>813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90" s="80" t="s">
        <v>688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0" s="80"/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1" s="18" t="s">
        <v>797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1" s="81"/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91" s="80"/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12</v>
      </c>
      <c r="O9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91" s="80" t="s">
        <v>814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1" s="80" t="s">
        <v>800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1" s="80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2" s="18" t="s">
        <v>688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81"/>
      <c r="I92" s="16"/>
      <c r="J92" s="73">
        <f t="shared" ca="1" si="20"/>
        <v>3</v>
      </c>
      <c r="K9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92" s="80" t="s">
        <v>801</v>
      </c>
      <c r="M92" s="16"/>
      <c r="N92" s="73">
        <f t="shared" ca="1" si="21"/>
        <v>13</v>
      </c>
      <c r="O9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92" s="80" t="s">
        <v>815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92" s="80" t="s">
        <v>777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80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3" s="18" t="s">
        <v>693</v>
      </c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81"/>
      <c r="I93" s="16"/>
      <c r="J93" s="73">
        <f t="shared" ca="1" si="20"/>
        <v>4</v>
      </c>
      <c r="K9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93" s="80" t="s">
        <v>802</v>
      </c>
      <c r="M93" s="16"/>
      <c r="N93" s="73">
        <f t="shared" ca="1" si="21"/>
        <v>14</v>
      </c>
      <c r="O9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93" s="80" t="s">
        <v>816</v>
      </c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93" s="80" t="s">
        <v>693</v>
      </c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80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94" s="20" t="s">
        <v>626</v>
      </c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82"/>
      <c r="I94" s="16"/>
      <c r="J94" s="73">
        <f t="shared" ca="1" si="20"/>
        <v>5</v>
      </c>
      <c r="K9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94" s="83" t="s">
        <v>803</v>
      </c>
      <c r="M94" s="16"/>
      <c r="N94" s="73">
        <f t="shared" ca="1" si="21"/>
        <v>15</v>
      </c>
      <c r="O9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94" s="83" t="s">
        <v>817</v>
      </c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83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83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84"/>
      <c r="I95" s="16"/>
      <c r="J95" s="73">
        <f t="shared" ca="1" si="20"/>
        <v>6</v>
      </c>
      <c r="K9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95" s="73" t="s">
        <v>804</v>
      </c>
      <c r="M95" s="16"/>
      <c r="N95" s="73">
        <f t="shared" ca="1" si="21"/>
        <v>16</v>
      </c>
      <c r="O9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95" s="73" t="s">
        <v>818</v>
      </c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84"/>
      <c r="I96" s="16"/>
      <c r="J96" s="73">
        <f t="shared" ca="1" si="20"/>
        <v>7</v>
      </c>
      <c r="K9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96" s="73" t="s">
        <v>805</v>
      </c>
      <c r="M96" s="16"/>
      <c r="N96" s="73" t="str">
        <f t="shared" ca="1" si="21"/>
        <v/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84"/>
      <c r="I97" s="16"/>
      <c r="J97" s="73">
        <f t="shared" ca="1" si="20"/>
        <v>8</v>
      </c>
      <c r="K9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97" s="73" t="s">
        <v>806</v>
      </c>
      <c r="M97" s="16"/>
      <c r="N97" s="73" t="str">
        <f t="shared" ca="1" si="21"/>
        <v/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84"/>
      <c r="I98" s="16"/>
      <c r="J98" s="73">
        <f t="shared" ca="1" si="20"/>
        <v>9</v>
      </c>
      <c r="K9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98" s="73" t="s">
        <v>807</v>
      </c>
      <c r="M98" s="16"/>
      <c r="N98" s="73" t="str">
        <f t="shared" ca="1" si="21"/>
        <v/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84"/>
      <c r="I99" s="16"/>
      <c r="J99" s="73">
        <f t="shared" ca="1" si="20"/>
        <v>10</v>
      </c>
      <c r="K9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99" s="73" t="s">
        <v>808</v>
      </c>
      <c r="M99" s="16"/>
      <c r="N99" s="73" t="str">
        <f t="shared" ca="1" si="21"/>
        <v/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12</v>
      </c>
      <c r="C100" s="121"/>
      <c r="D100" s="122"/>
      <c r="E100" s="16"/>
      <c r="F100" s="120" t="s">
        <v>225</v>
      </c>
      <c r="G100" s="121"/>
      <c r="H100" s="122"/>
      <c r="I100" s="16"/>
      <c r="J100" s="120">
        <v>13</v>
      </c>
      <c r="K100" s="121"/>
      <c r="L100" s="122"/>
      <c r="M100" s="16"/>
      <c r="N100" s="120" t="s">
        <v>225</v>
      </c>
      <c r="O100" s="121"/>
      <c r="P100" s="122"/>
      <c r="Q100" s="16"/>
      <c r="R100" s="120">
        <v>13</v>
      </c>
      <c r="S100" s="121"/>
      <c r="T100" s="122"/>
      <c r="U100" s="16"/>
      <c r="V100" s="120" t="s">
        <v>225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0.5mm*16C</v>
      </c>
      <c r="G102" s="11" t="str">
        <f>F102</f>
        <v>0.5mm*16C</v>
      </c>
      <c r="H102" s="11" t="str">
        <f>G102</f>
        <v>0.5mm*16C</v>
      </c>
      <c r="J102" s="2"/>
      <c r="K102" s="2"/>
      <c r="L102" s="2"/>
      <c r="N102" s="2" t="str">
        <f>K113</f>
        <v>0.5mm*16C</v>
      </c>
      <c r="O102" s="11" t="str">
        <f>N102</f>
        <v>0.5mm*16C</v>
      </c>
      <c r="P102" s="11" t="str">
        <f>O102</f>
        <v>0.5mm*16C</v>
      </c>
      <c r="R102" s="2"/>
      <c r="S102" s="2"/>
      <c r="T102" s="2"/>
      <c r="V102" s="2" t="str">
        <f>S113</f>
        <v>0.5mm*6C</v>
      </c>
      <c r="W102" s="11" t="str">
        <f>V102</f>
        <v>0.5mm*6C</v>
      </c>
      <c r="X102" s="11" t="str">
        <f>W102</f>
        <v>0.5mm*6C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31</v>
      </c>
      <c r="D105" s="128"/>
      <c r="F105" s="12" t="s">
        <v>47</v>
      </c>
      <c r="G105" s="127"/>
      <c r="H105" s="128"/>
      <c r="J105" s="12" t="s">
        <v>47</v>
      </c>
      <c r="K105" s="127" t="s">
        <v>31</v>
      </c>
      <c r="L105" s="128"/>
      <c r="N105" s="12" t="s">
        <v>47</v>
      </c>
      <c r="O105" s="127"/>
      <c r="P105" s="128"/>
      <c r="R105" s="12" t="s">
        <v>47</v>
      </c>
      <c r="S105" s="127" t="s">
        <v>31</v>
      </c>
      <c r="T105" s="128"/>
      <c r="V105" s="12" t="s">
        <v>47</v>
      </c>
      <c r="W105" s="127"/>
      <c r="X105" s="128"/>
    </row>
    <row r="106" spans="2:24" ht="17.25" thickBot="1">
      <c r="B106" s="13" t="s">
        <v>48</v>
      </c>
      <c r="C106" s="125" t="s">
        <v>34</v>
      </c>
      <c r="D106" s="126"/>
      <c r="F106" s="13" t="s">
        <v>48</v>
      </c>
      <c r="G106" s="125"/>
      <c r="H106" s="126"/>
      <c r="J106" s="13" t="s">
        <v>48</v>
      </c>
      <c r="K106" s="125" t="s">
        <v>34</v>
      </c>
      <c r="L106" s="126"/>
      <c r="N106" s="13" t="s">
        <v>48</v>
      </c>
      <c r="O106" s="125"/>
      <c r="P106" s="126"/>
      <c r="R106" s="13" t="s">
        <v>48</v>
      </c>
      <c r="S106" s="125" t="s">
        <v>34</v>
      </c>
      <c r="T106" s="126"/>
      <c r="V106" s="13" t="s">
        <v>48</v>
      </c>
      <c r="W106" s="125"/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833</v>
      </c>
      <c r="D108" s="124"/>
      <c r="E108" s="16"/>
      <c r="F108" s="73" t="s">
        <v>1</v>
      </c>
      <c r="G108" s="123" t="s">
        <v>834</v>
      </c>
      <c r="H108" s="124"/>
      <c r="I108" s="16"/>
      <c r="J108" s="73" t="s">
        <v>1</v>
      </c>
      <c r="K108" s="123" t="s">
        <v>835</v>
      </c>
      <c r="L108" s="124"/>
      <c r="M108" s="16"/>
      <c r="N108" s="73" t="s">
        <v>1</v>
      </c>
      <c r="O108" s="123" t="s">
        <v>836</v>
      </c>
      <c r="P108" s="124"/>
      <c r="Q108" s="16"/>
      <c r="R108" s="73" t="s">
        <v>1</v>
      </c>
      <c r="S108" s="123" t="s">
        <v>837</v>
      </c>
      <c r="T108" s="124"/>
      <c r="U108" s="16"/>
      <c r="V108" s="73" t="s">
        <v>1</v>
      </c>
      <c r="W108" s="123" t="s">
        <v>838</v>
      </c>
      <c r="X108" s="124"/>
    </row>
    <row r="109" spans="2:24">
      <c r="B109" s="73" t="s">
        <v>2</v>
      </c>
      <c r="C109" s="123" t="s">
        <v>831</v>
      </c>
      <c r="D109" s="124"/>
      <c r="E109" s="16"/>
      <c r="F109" s="73" t="s">
        <v>2</v>
      </c>
      <c r="G109" s="123"/>
      <c r="H109" s="124"/>
      <c r="I109" s="16"/>
      <c r="J109" s="73" t="s">
        <v>2</v>
      </c>
      <c r="K109" s="123" t="s">
        <v>831</v>
      </c>
      <c r="L109" s="124"/>
      <c r="M109" s="16"/>
      <c r="N109" s="73" t="s">
        <v>2</v>
      </c>
      <c r="O109" s="123"/>
      <c r="P109" s="124"/>
      <c r="Q109" s="16"/>
      <c r="R109" s="73" t="s">
        <v>2</v>
      </c>
      <c r="S109" s="123" t="s">
        <v>861</v>
      </c>
      <c r="T109" s="124"/>
      <c r="U109" s="16"/>
      <c r="V109" s="73" t="s">
        <v>2</v>
      </c>
      <c r="W109" s="123"/>
      <c r="X109" s="124"/>
    </row>
    <row r="110" spans="2:24">
      <c r="B110" s="73" t="s">
        <v>3</v>
      </c>
      <c r="C110" s="123" t="s">
        <v>799</v>
      </c>
      <c r="D110" s="124"/>
      <c r="E110" s="16"/>
      <c r="F110" s="73" t="s">
        <v>3</v>
      </c>
      <c r="G110" s="123"/>
      <c r="H110" s="124"/>
      <c r="I110" s="16"/>
      <c r="J110" s="73" t="s">
        <v>3</v>
      </c>
      <c r="K110" s="123" t="s">
        <v>799</v>
      </c>
      <c r="L110" s="124"/>
      <c r="M110" s="16"/>
      <c r="N110" s="73" t="s">
        <v>3</v>
      </c>
      <c r="O110" s="123"/>
      <c r="P110" s="124"/>
      <c r="Q110" s="16"/>
      <c r="R110" s="73" t="s">
        <v>3</v>
      </c>
      <c r="S110" s="123" t="s">
        <v>799</v>
      </c>
      <c r="T110" s="124"/>
      <c r="U110" s="16"/>
      <c r="V110" s="73" t="s">
        <v>3</v>
      </c>
      <c r="W110" s="123"/>
      <c r="X110" s="124"/>
    </row>
    <row r="111" spans="2:24">
      <c r="B111" s="73" t="s">
        <v>4</v>
      </c>
      <c r="C111" s="123" t="s">
        <v>662</v>
      </c>
      <c r="D111" s="124"/>
      <c r="E111" s="16"/>
      <c r="F111" s="73" t="s">
        <v>4</v>
      </c>
      <c r="G111" s="123"/>
      <c r="H111" s="124"/>
      <c r="I111" s="16"/>
      <c r="J111" s="73" t="s">
        <v>4</v>
      </c>
      <c r="K111" s="123" t="s">
        <v>662</v>
      </c>
      <c r="L111" s="124"/>
      <c r="M111" s="16"/>
      <c r="N111" s="73" t="s">
        <v>4</v>
      </c>
      <c r="O111" s="123"/>
      <c r="P111" s="124"/>
      <c r="Q111" s="16"/>
      <c r="R111" s="73" t="s">
        <v>4</v>
      </c>
      <c r="S111" s="123" t="s">
        <v>662</v>
      </c>
      <c r="T111" s="124"/>
      <c r="U111" s="16"/>
      <c r="V111" s="73" t="s">
        <v>4</v>
      </c>
      <c r="W111" s="123"/>
      <c r="X111" s="124"/>
    </row>
    <row r="112" spans="2:24">
      <c r="B112" s="73" t="s">
        <v>5</v>
      </c>
      <c r="C112" s="123" t="s">
        <v>1009</v>
      </c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 t="s">
        <v>852</v>
      </c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 t="s">
        <v>1010</v>
      </c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109</v>
      </c>
      <c r="D113" s="124"/>
      <c r="E113" s="16"/>
      <c r="F113" s="73" t="s">
        <v>6</v>
      </c>
      <c r="G113" s="123" t="s">
        <v>93</v>
      </c>
      <c r="H113" s="124"/>
      <c r="I113" s="16"/>
      <c r="J113" s="73" t="s">
        <v>6</v>
      </c>
      <c r="K113" s="123" t="s">
        <v>109</v>
      </c>
      <c r="L113" s="124"/>
      <c r="M113" s="16"/>
      <c r="N113" s="73" t="s">
        <v>6</v>
      </c>
      <c r="O113" s="123" t="s">
        <v>93</v>
      </c>
      <c r="P113" s="124"/>
      <c r="Q113" s="16"/>
      <c r="R113" s="73" t="s">
        <v>6</v>
      </c>
      <c r="S113" s="123" t="s">
        <v>1272</v>
      </c>
      <c r="T113" s="124"/>
      <c r="U113" s="16"/>
      <c r="V113" s="73" t="s">
        <v>6</v>
      </c>
      <c r="W113" s="123" t="s">
        <v>93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115" s="80" t="s">
        <v>819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115" s="80" t="s">
        <v>830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115" s="80" t="s">
        <v>839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115" s="80" t="s">
        <v>846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15" s="80" t="s">
        <v>853</v>
      </c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5" s="18"/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116" s="80" t="s">
        <v>820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12</v>
      </c>
      <c r="G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116" s="80" t="s">
        <v>859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116" s="80" t="s">
        <v>840</v>
      </c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12</v>
      </c>
      <c r="O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116" s="80" t="s">
        <v>847</v>
      </c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16" s="80" t="s">
        <v>854</v>
      </c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6" s="18"/>
    </row>
    <row r="117" spans="2:24">
      <c r="B117" s="73">
        <f t="shared" ca="1" si="24"/>
        <v>3</v>
      </c>
      <c r="C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117" s="80" t="s">
        <v>821</v>
      </c>
      <c r="E117" s="16"/>
      <c r="F117" s="73">
        <f t="shared" ca="1" si="25"/>
        <v>13</v>
      </c>
      <c r="G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117" s="80" t="s">
        <v>860</v>
      </c>
      <c r="I117" s="16"/>
      <c r="J117" s="73">
        <f t="shared" ca="1" si="26"/>
        <v>3</v>
      </c>
      <c r="K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117" s="80" t="s">
        <v>841</v>
      </c>
      <c r="M117" s="16"/>
      <c r="N117" s="73">
        <f t="shared" ca="1" si="27"/>
        <v>13</v>
      </c>
      <c r="O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117" s="80" t="s">
        <v>848</v>
      </c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17" s="80" t="s">
        <v>855</v>
      </c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118" s="80" t="s">
        <v>857</v>
      </c>
      <c r="E118" s="16"/>
      <c r="F118" s="73">
        <f t="shared" ca="1" si="25"/>
        <v>14</v>
      </c>
      <c r="G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118" s="80" t="s">
        <v>809</v>
      </c>
      <c r="I118" s="16"/>
      <c r="J118" s="73">
        <f t="shared" ca="1" si="26"/>
        <v>4</v>
      </c>
      <c r="K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118" s="80" t="s">
        <v>826</v>
      </c>
      <c r="M118" s="16"/>
      <c r="N118" s="73">
        <f t="shared" ca="1" si="27"/>
        <v>14</v>
      </c>
      <c r="O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118" s="80" t="s">
        <v>849</v>
      </c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18" s="80" t="s">
        <v>856</v>
      </c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119" s="83" t="s">
        <v>858</v>
      </c>
      <c r="E119" s="16"/>
      <c r="F119" s="73">
        <f t="shared" ca="1" si="25"/>
        <v>15</v>
      </c>
      <c r="G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119" s="83" t="s">
        <v>810</v>
      </c>
      <c r="I119" s="16"/>
      <c r="J119" s="73">
        <f t="shared" ca="1" si="26"/>
        <v>5</v>
      </c>
      <c r="K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119" s="83" t="s">
        <v>827</v>
      </c>
      <c r="M119" s="16"/>
      <c r="N119" s="73">
        <f t="shared" ca="1" si="27"/>
        <v>15</v>
      </c>
      <c r="O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119" s="83" t="s">
        <v>851</v>
      </c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119" s="20" t="s">
        <v>20</v>
      </c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120" s="73" t="s">
        <v>822</v>
      </c>
      <c r="E120" s="16"/>
      <c r="F120" s="73">
        <f t="shared" ca="1" si="25"/>
        <v>16</v>
      </c>
      <c r="G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120" s="73" t="s">
        <v>811</v>
      </c>
      <c r="I120" s="16"/>
      <c r="J120" s="73">
        <f t="shared" ca="1" si="26"/>
        <v>6</v>
      </c>
      <c r="K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120" s="73" t="s">
        <v>828</v>
      </c>
      <c r="M120" s="16"/>
      <c r="N120" s="73">
        <f t="shared" ca="1" si="27"/>
        <v>16</v>
      </c>
      <c r="O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120" s="73" t="s">
        <v>850</v>
      </c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121" s="73" t="s">
        <v>823</v>
      </c>
      <c r="E121" s="16"/>
      <c r="F121" s="73" t="str">
        <f t="shared" ca="1" si="25"/>
        <v/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121" s="73" t="s">
        <v>843</v>
      </c>
      <c r="M121" s="16"/>
      <c r="N121" s="73" t="str">
        <f t="shared" ca="1" si="27"/>
        <v/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122" s="73" t="s">
        <v>824</v>
      </c>
      <c r="E122" s="16"/>
      <c r="F122" s="73" t="str">
        <f t="shared" ca="1" si="25"/>
        <v/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122" s="73" t="s">
        <v>844</v>
      </c>
      <c r="M122" s="16"/>
      <c r="N122" s="73" t="str">
        <f t="shared" ca="1" si="27"/>
        <v/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123" s="73" t="s">
        <v>825</v>
      </c>
      <c r="E123" s="16"/>
      <c r="F123" s="73" t="str">
        <f t="shared" ca="1" si="25"/>
        <v/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123" s="73" t="s">
        <v>842</v>
      </c>
      <c r="M123" s="16"/>
      <c r="N123" s="73" t="str">
        <f t="shared" ca="1" si="27"/>
        <v/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124" s="73" t="s">
        <v>829</v>
      </c>
      <c r="E124" s="16"/>
      <c r="F124" s="73" t="str">
        <f t="shared" ca="1" si="25"/>
        <v/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124" s="73" t="s">
        <v>845</v>
      </c>
      <c r="M124" s="16"/>
      <c r="N124" s="73" t="str">
        <f t="shared" ca="1" si="27"/>
        <v/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13</v>
      </c>
      <c r="C125" s="121"/>
      <c r="D125" s="122"/>
      <c r="E125" s="16"/>
      <c r="F125" s="120" t="s">
        <v>225</v>
      </c>
      <c r="G125" s="121"/>
      <c r="H125" s="122"/>
      <c r="I125" s="16"/>
      <c r="J125" s="120">
        <v>13</v>
      </c>
      <c r="K125" s="121"/>
      <c r="L125" s="122"/>
      <c r="M125" s="16"/>
      <c r="N125" s="120" t="s">
        <v>225</v>
      </c>
      <c r="O125" s="121"/>
      <c r="P125" s="122"/>
      <c r="Q125" s="16"/>
      <c r="R125" s="120">
        <v>13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0.5mm*16C</v>
      </c>
      <c r="G127" s="11" t="str">
        <f>F127</f>
        <v>0.5mm*16C</v>
      </c>
      <c r="H127" s="11" t="str">
        <f>G127</f>
        <v>0.5mm*16C</v>
      </c>
      <c r="J127" s="2"/>
      <c r="K127" s="2"/>
      <c r="L127" s="2"/>
      <c r="N127" s="2" t="str">
        <f>K138</f>
        <v>0.5mm*10C</v>
      </c>
      <c r="O127" s="11" t="str">
        <f>N127</f>
        <v>0.5mm*10C</v>
      </c>
      <c r="P127" s="11" t="str">
        <f>O127</f>
        <v>0.5mm*10C</v>
      </c>
      <c r="R127" s="2"/>
      <c r="S127" s="2"/>
      <c r="T127" s="2"/>
      <c r="V127" s="2" t="str">
        <f>S138</f>
        <v>0.5mm*2C</v>
      </c>
      <c r="W127" s="11" t="str">
        <f>V127</f>
        <v>0.5mm*2C</v>
      </c>
      <c r="X127" s="11" t="str">
        <f>W127</f>
        <v>0.5mm*2C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129</v>
      </c>
      <c r="D130" s="128"/>
      <c r="F130" s="12" t="s">
        <v>47</v>
      </c>
      <c r="G130" s="127"/>
      <c r="H130" s="128"/>
      <c r="J130" s="12" t="s">
        <v>47</v>
      </c>
      <c r="K130" s="127" t="s">
        <v>31</v>
      </c>
      <c r="L130" s="128"/>
      <c r="N130" s="12" t="s">
        <v>47</v>
      </c>
      <c r="O130" s="127" t="s">
        <v>31</v>
      </c>
      <c r="P130" s="128"/>
      <c r="R130" s="12" t="s">
        <v>47</v>
      </c>
      <c r="S130" s="127" t="s">
        <v>31</v>
      </c>
      <c r="T130" s="128"/>
      <c r="V130" s="12" t="s">
        <v>47</v>
      </c>
      <c r="W130" s="127" t="s">
        <v>31</v>
      </c>
      <c r="X130" s="128"/>
    </row>
    <row r="131" spans="2:24" ht="17.25" thickBot="1">
      <c r="B131" s="13" t="s">
        <v>48</v>
      </c>
      <c r="C131" s="125" t="s">
        <v>32</v>
      </c>
      <c r="D131" s="126"/>
      <c r="F131" s="13" t="s">
        <v>48</v>
      </c>
      <c r="G131" s="125"/>
      <c r="H131" s="126"/>
      <c r="J131" s="13" t="s">
        <v>48</v>
      </c>
      <c r="K131" s="125" t="s">
        <v>31</v>
      </c>
      <c r="L131" s="126"/>
      <c r="N131" s="13" t="s">
        <v>48</v>
      </c>
      <c r="O131" s="125" t="s">
        <v>31</v>
      </c>
      <c r="P131" s="126"/>
      <c r="R131" s="13" t="s">
        <v>48</v>
      </c>
      <c r="S131" s="125" t="s">
        <v>138</v>
      </c>
      <c r="T131" s="126"/>
      <c r="V131" s="13" t="s">
        <v>48</v>
      </c>
      <c r="W131" s="125" t="s">
        <v>138</v>
      </c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862</v>
      </c>
      <c r="D133" s="124"/>
      <c r="E133" s="16"/>
      <c r="F133" s="73" t="s">
        <v>1</v>
      </c>
      <c r="G133" s="123"/>
      <c r="H133" s="124"/>
      <c r="I133" s="16"/>
      <c r="J133" s="73" t="s">
        <v>1</v>
      </c>
      <c r="K133" s="123" t="s">
        <v>878</v>
      </c>
      <c r="L133" s="124"/>
      <c r="M133" s="16"/>
      <c r="N133" s="73" t="s">
        <v>1</v>
      </c>
      <c r="O133" s="123" t="s">
        <v>879</v>
      </c>
      <c r="P133" s="124"/>
      <c r="Q133" s="16"/>
      <c r="R133" s="73" t="s">
        <v>1</v>
      </c>
      <c r="S133" s="123" t="s">
        <v>880</v>
      </c>
      <c r="T133" s="124"/>
      <c r="U133" s="16"/>
      <c r="V133" s="73" t="s">
        <v>1</v>
      </c>
      <c r="W133" s="123" t="s">
        <v>881</v>
      </c>
      <c r="X133" s="124"/>
    </row>
    <row r="134" spans="2:24">
      <c r="B134" s="73" t="s">
        <v>2</v>
      </c>
      <c r="C134" s="123" t="s">
        <v>885</v>
      </c>
      <c r="D134" s="124"/>
      <c r="E134" s="16"/>
      <c r="F134" s="73" t="s">
        <v>2</v>
      </c>
      <c r="G134" s="123"/>
      <c r="H134" s="124"/>
      <c r="I134" s="16"/>
      <c r="J134" s="73" t="s">
        <v>2</v>
      </c>
      <c r="K134" s="123" t="s">
        <v>882</v>
      </c>
      <c r="L134" s="124"/>
      <c r="M134" s="16"/>
      <c r="N134" s="73" t="s">
        <v>2</v>
      </c>
      <c r="O134" s="123" t="s">
        <v>886</v>
      </c>
      <c r="P134" s="124"/>
      <c r="Q134" s="16"/>
      <c r="R134" s="73" t="s">
        <v>2</v>
      </c>
      <c r="S134" s="123" t="s">
        <v>888</v>
      </c>
      <c r="T134" s="124"/>
      <c r="U134" s="16"/>
      <c r="V134" s="73" t="s">
        <v>2</v>
      </c>
      <c r="W134" s="123" t="s">
        <v>887</v>
      </c>
      <c r="X134" s="124"/>
    </row>
    <row r="135" spans="2:24">
      <c r="B135" s="73" t="s">
        <v>3</v>
      </c>
      <c r="C135" s="123" t="s">
        <v>799</v>
      </c>
      <c r="D135" s="124"/>
      <c r="E135" s="16"/>
      <c r="F135" s="73" t="s">
        <v>3</v>
      </c>
      <c r="G135" s="123"/>
      <c r="H135" s="124"/>
      <c r="I135" s="16"/>
      <c r="J135" s="73" t="s">
        <v>3</v>
      </c>
      <c r="K135" s="123" t="s">
        <v>884</v>
      </c>
      <c r="L135" s="124"/>
      <c r="M135" s="16"/>
      <c r="N135" s="73" t="s">
        <v>3</v>
      </c>
      <c r="O135" s="123" t="s">
        <v>883</v>
      </c>
      <c r="P135" s="124"/>
      <c r="Q135" s="16"/>
      <c r="R135" s="73" t="s">
        <v>3</v>
      </c>
      <c r="S135" s="123" t="s">
        <v>883</v>
      </c>
      <c r="T135" s="124"/>
      <c r="U135" s="16"/>
      <c r="V135" s="73" t="s">
        <v>3</v>
      </c>
      <c r="W135" s="123" t="s">
        <v>883</v>
      </c>
      <c r="X135" s="124"/>
    </row>
    <row r="136" spans="2:24">
      <c r="B136" s="73" t="s">
        <v>4</v>
      </c>
      <c r="C136" s="123" t="s">
        <v>662</v>
      </c>
      <c r="D136" s="124"/>
      <c r="E136" s="16"/>
      <c r="F136" s="73" t="s">
        <v>4</v>
      </c>
      <c r="G136" s="123"/>
      <c r="H136" s="124"/>
      <c r="I136" s="16"/>
      <c r="J136" s="73" t="s">
        <v>4</v>
      </c>
      <c r="K136" s="123" t="s">
        <v>799</v>
      </c>
      <c r="L136" s="124"/>
      <c r="M136" s="16"/>
      <c r="N136" s="73" t="s">
        <v>4</v>
      </c>
      <c r="O136" s="123" t="s">
        <v>799</v>
      </c>
      <c r="P136" s="124"/>
      <c r="Q136" s="16"/>
      <c r="R136" s="73" t="s">
        <v>4</v>
      </c>
      <c r="S136" s="123" t="s">
        <v>889</v>
      </c>
      <c r="T136" s="124"/>
      <c r="U136" s="16"/>
      <c r="V136" s="73" t="s">
        <v>4</v>
      </c>
      <c r="W136" s="123" t="s">
        <v>890</v>
      </c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109</v>
      </c>
      <c r="D138" s="124"/>
      <c r="E138" s="16"/>
      <c r="F138" s="73" t="s">
        <v>6</v>
      </c>
      <c r="G138" s="123" t="s">
        <v>93</v>
      </c>
      <c r="H138" s="124"/>
      <c r="I138" s="16"/>
      <c r="J138" s="73" t="s">
        <v>6</v>
      </c>
      <c r="K138" s="123" t="s">
        <v>22</v>
      </c>
      <c r="L138" s="124"/>
      <c r="M138" s="16"/>
      <c r="N138" s="73" t="s">
        <v>6</v>
      </c>
      <c r="O138" s="123" t="s">
        <v>1272</v>
      </c>
      <c r="P138" s="124"/>
      <c r="Q138" s="16"/>
      <c r="R138" s="73" t="s">
        <v>6</v>
      </c>
      <c r="S138" s="123" t="s">
        <v>21</v>
      </c>
      <c r="T138" s="124"/>
      <c r="U138" s="16"/>
      <c r="V138" s="73" t="s">
        <v>6</v>
      </c>
      <c r="W138" s="123" t="s">
        <v>21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140" s="18" t="s">
        <v>863</v>
      </c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14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140" s="18" t="s">
        <v>873</v>
      </c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40" s="18" t="s">
        <v>688</v>
      </c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40" s="18" t="s">
        <v>853</v>
      </c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40" s="18" t="s">
        <v>891</v>
      </c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40" s="18" t="s">
        <v>893</v>
      </c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141" s="18" t="s">
        <v>864</v>
      </c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12</v>
      </c>
      <c r="G14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141" s="18" t="s">
        <v>874</v>
      </c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141" s="18" t="s">
        <v>800</v>
      </c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41" s="18" t="s">
        <v>854</v>
      </c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41" s="18" t="s">
        <v>892</v>
      </c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41" s="18" t="s">
        <v>894</v>
      </c>
    </row>
    <row r="142" spans="2:24">
      <c r="B142" s="73">
        <f t="shared" ca="1" si="30"/>
        <v>3</v>
      </c>
      <c r="C14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142" s="18" t="s">
        <v>865</v>
      </c>
      <c r="E142" s="16"/>
      <c r="F142" s="73">
        <f t="shared" ca="1" si="31"/>
        <v>13</v>
      </c>
      <c r="G14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142" s="18" t="s">
        <v>875</v>
      </c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42" s="18" t="s">
        <v>777</v>
      </c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142" s="18" t="s">
        <v>20</v>
      </c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143" s="18" t="s">
        <v>866</v>
      </c>
      <c r="E143" s="16"/>
      <c r="F143" s="73">
        <f t="shared" ca="1" si="31"/>
        <v>14</v>
      </c>
      <c r="G14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143" s="18" t="s">
        <v>876</v>
      </c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143" s="18" t="s">
        <v>801</v>
      </c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43" s="18" t="s">
        <v>20</v>
      </c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144" s="20" t="s">
        <v>867</v>
      </c>
      <c r="E144" s="16"/>
      <c r="F144" s="73">
        <f t="shared" ca="1" si="31"/>
        <v>15</v>
      </c>
      <c r="G14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144" s="20" t="s">
        <v>877</v>
      </c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144" s="20" t="s">
        <v>809</v>
      </c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144" s="20" t="s">
        <v>855</v>
      </c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145" s="73" t="s">
        <v>868</v>
      </c>
      <c r="E145" s="16"/>
      <c r="F145" s="73">
        <f t="shared" ca="1" si="31"/>
        <v>16</v>
      </c>
      <c r="G14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45" s="73" t="s">
        <v>810</v>
      </c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45" s="73" t="s">
        <v>856</v>
      </c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146" s="73" t="s">
        <v>869</v>
      </c>
      <c r="E146" s="16"/>
      <c r="F146" s="73" t="str">
        <f t="shared" ca="1" si="31"/>
        <v/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146" s="73" t="s">
        <v>839</v>
      </c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147" s="73" t="s">
        <v>870</v>
      </c>
      <c r="E147" s="16"/>
      <c r="F147" s="73" t="str">
        <f t="shared" ca="1" si="31"/>
        <v/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147" s="73" t="s">
        <v>840</v>
      </c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148" s="73" t="s">
        <v>871</v>
      </c>
      <c r="E148" s="16"/>
      <c r="F148" s="73" t="str">
        <f t="shared" ca="1" si="31"/>
        <v/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148" s="73" t="s">
        <v>693</v>
      </c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149" s="73" t="s">
        <v>872</v>
      </c>
      <c r="E149" s="16"/>
      <c r="F149" s="73" t="str">
        <f t="shared" ca="1" si="31"/>
        <v/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14</v>
      </c>
      <c r="C150" s="121"/>
      <c r="D150" s="122"/>
      <c r="E150" s="16"/>
      <c r="F150" s="120" t="s">
        <v>225</v>
      </c>
      <c r="G150" s="121"/>
      <c r="H150" s="122"/>
      <c r="I150" s="16"/>
      <c r="J150" s="120">
        <v>4</v>
      </c>
      <c r="K150" s="121"/>
      <c r="L150" s="122"/>
      <c r="M150" s="16"/>
      <c r="N150" s="120">
        <v>4</v>
      </c>
      <c r="O150" s="121"/>
      <c r="P150" s="122"/>
      <c r="Q150" s="16"/>
      <c r="R150" s="120">
        <v>10</v>
      </c>
      <c r="S150" s="121"/>
      <c r="T150" s="122"/>
      <c r="U150" s="16"/>
      <c r="V150" s="120">
        <v>11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0.5mm*4C 耐繞曲</v>
      </c>
      <c r="G152" s="11" t="str">
        <f>F152</f>
        <v>0.5mm*4C 耐繞曲</v>
      </c>
      <c r="H152" s="11" t="str">
        <f>G152</f>
        <v>0.5mm*4C 耐繞曲</v>
      </c>
      <c r="N152" s="11" t="str">
        <f>K163</f>
        <v>0.5mm*10C</v>
      </c>
      <c r="O152" s="11" t="str">
        <f>N152</f>
        <v>0.5mm*10C</v>
      </c>
      <c r="P152" s="11" t="str">
        <f>O152</f>
        <v>0.5mm*10C</v>
      </c>
      <c r="V152" s="11" t="str">
        <f>S163</f>
        <v>0.5mm*10C</v>
      </c>
      <c r="W152" s="11" t="str">
        <f>V152</f>
        <v>0.5mm*10C</v>
      </c>
      <c r="X152" s="11" t="str">
        <f>W152</f>
        <v>0.5mm*10C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31</v>
      </c>
      <c r="D155" s="128"/>
      <c r="F155" s="12" t="s">
        <v>47</v>
      </c>
      <c r="G155" s="127" t="s">
        <v>139</v>
      </c>
      <c r="H155" s="128"/>
      <c r="J155" s="12" t="s">
        <v>47</v>
      </c>
      <c r="K155" s="127" t="s">
        <v>162</v>
      </c>
      <c r="L155" s="128"/>
      <c r="N155" s="12" t="s">
        <v>47</v>
      </c>
      <c r="O155" s="127" t="s">
        <v>162</v>
      </c>
      <c r="P155" s="128"/>
      <c r="R155" s="12" t="s">
        <v>47</v>
      </c>
      <c r="S155" s="127" t="s">
        <v>162</v>
      </c>
      <c r="T155" s="128"/>
      <c r="V155" s="12" t="s">
        <v>47</v>
      </c>
      <c r="W155" s="127" t="s">
        <v>162</v>
      </c>
      <c r="X155" s="128"/>
    </row>
    <row r="156" spans="2:24" ht="17.25" thickBot="1">
      <c r="B156" s="13" t="s">
        <v>48</v>
      </c>
      <c r="C156" s="125" t="s">
        <v>31</v>
      </c>
      <c r="D156" s="126"/>
      <c r="F156" s="13" t="s">
        <v>48</v>
      </c>
      <c r="G156" s="125" t="s">
        <v>31</v>
      </c>
      <c r="H156" s="126"/>
      <c r="J156" s="13" t="s">
        <v>48</v>
      </c>
      <c r="K156" s="125" t="s">
        <v>31</v>
      </c>
      <c r="L156" s="126"/>
      <c r="N156" s="13" t="s">
        <v>48</v>
      </c>
      <c r="O156" s="125" t="s">
        <v>31</v>
      </c>
      <c r="P156" s="126"/>
      <c r="R156" s="13" t="s">
        <v>48</v>
      </c>
      <c r="S156" s="125" t="s">
        <v>31</v>
      </c>
      <c r="T156" s="126"/>
      <c r="V156" s="13" t="s">
        <v>48</v>
      </c>
      <c r="W156" s="125" t="s">
        <v>31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895</v>
      </c>
      <c r="D158" s="124"/>
      <c r="E158" s="16"/>
      <c r="F158" s="73" t="s">
        <v>1</v>
      </c>
      <c r="G158" s="123" t="s">
        <v>896</v>
      </c>
      <c r="H158" s="124"/>
      <c r="I158" s="16"/>
      <c r="J158" s="73" t="s">
        <v>1</v>
      </c>
      <c r="K158" s="123" t="s">
        <v>897</v>
      </c>
      <c r="L158" s="124"/>
      <c r="M158" s="16"/>
      <c r="N158" s="73" t="s">
        <v>1</v>
      </c>
      <c r="O158" s="123" t="s">
        <v>898</v>
      </c>
      <c r="P158" s="124"/>
      <c r="Q158" s="16"/>
      <c r="R158" s="73" t="s">
        <v>1</v>
      </c>
      <c r="S158" s="123" t="s">
        <v>899</v>
      </c>
      <c r="T158" s="124"/>
      <c r="U158" s="16"/>
      <c r="V158" s="73" t="s">
        <v>1</v>
      </c>
      <c r="W158" s="123" t="s">
        <v>900</v>
      </c>
      <c r="X158" s="124"/>
    </row>
    <row r="159" spans="2:24">
      <c r="B159" s="73" t="s">
        <v>2</v>
      </c>
      <c r="C159" s="123" t="s">
        <v>795</v>
      </c>
      <c r="D159" s="124"/>
      <c r="E159" s="16"/>
      <c r="F159" s="73" t="s">
        <v>2</v>
      </c>
      <c r="G159" s="123" t="s">
        <v>901</v>
      </c>
      <c r="H159" s="124"/>
      <c r="I159" s="16"/>
      <c r="J159" s="73" t="s">
        <v>2</v>
      </c>
      <c r="K159" s="123" t="s">
        <v>902</v>
      </c>
      <c r="L159" s="124"/>
      <c r="M159" s="16"/>
      <c r="N159" s="73" t="s">
        <v>2</v>
      </c>
      <c r="O159" s="123" t="s">
        <v>903</v>
      </c>
      <c r="P159" s="124"/>
      <c r="Q159" s="16"/>
      <c r="R159" s="73" t="s">
        <v>2</v>
      </c>
      <c r="S159" s="123" t="s">
        <v>904</v>
      </c>
      <c r="T159" s="124"/>
      <c r="U159" s="16"/>
      <c r="V159" s="73" t="s">
        <v>2</v>
      </c>
      <c r="W159" s="123" t="s">
        <v>905</v>
      </c>
      <c r="X159" s="124"/>
    </row>
    <row r="160" spans="2:24">
      <c r="B160" s="73" t="s">
        <v>3</v>
      </c>
      <c r="C160" s="123" t="s">
        <v>795</v>
      </c>
      <c r="D160" s="124"/>
      <c r="E160" s="16"/>
      <c r="F160" s="73" t="s">
        <v>3</v>
      </c>
      <c r="G160" s="123" t="s">
        <v>795</v>
      </c>
      <c r="H160" s="124"/>
      <c r="I160" s="16"/>
      <c r="J160" s="73" t="s">
        <v>3</v>
      </c>
      <c r="K160" s="123" t="s">
        <v>902</v>
      </c>
      <c r="L160" s="124"/>
      <c r="M160" s="16"/>
      <c r="N160" s="73" t="s">
        <v>3</v>
      </c>
      <c r="O160" s="123" t="s">
        <v>903</v>
      </c>
      <c r="P160" s="124"/>
      <c r="Q160" s="16"/>
      <c r="R160" s="73" t="s">
        <v>3</v>
      </c>
      <c r="S160" s="123" t="s">
        <v>904</v>
      </c>
      <c r="T160" s="124"/>
      <c r="U160" s="16"/>
      <c r="V160" s="73" t="s">
        <v>3</v>
      </c>
      <c r="W160" s="123" t="s">
        <v>905</v>
      </c>
      <c r="X160" s="124"/>
    </row>
    <row r="161" spans="2:24">
      <c r="B161" s="73" t="s">
        <v>4</v>
      </c>
      <c r="C161" s="123" t="s">
        <v>799</v>
      </c>
      <c r="D161" s="124"/>
      <c r="E161" s="16"/>
      <c r="F161" s="73" t="s">
        <v>4</v>
      </c>
      <c r="G161" s="123" t="s">
        <v>799</v>
      </c>
      <c r="H161" s="124"/>
      <c r="I161" s="16"/>
      <c r="J161" s="73" t="s">
        <v>4</v>
      </c>
      <c r="K161" s="123" t="s">
        <v>799</v>
      </c>
      <c r="L161" s="124"/>
      <c r="M161" s="16"/>
      <c r="N161" s="73" t="s">
        <v>4</v>
      </c>
      <c r="O161" s="123" t="s">
        <v>799</v>
      </c>
      <c r="P161" s="124"/>
      <c r="Q161" s="16"/>
      <c r="R161" s="73" t="s">
        <v>4</v>
      </c>
      <c r="S161" s="123" t="s">
        <v>799</v>
      </c>
      <c r="T161" s="124"/>
      <c r="U161" s="16"/>
      <c r="V161" s="73" t="s">
        <v>4</v>
      </c>
      <c r="W161" s="123" t="s">
        <v>799</v>
      </c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 t="s">
        <v>618</v>
      </c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1389</v>
      </c>
      <c r="D163" s="124"/>
      <c r="F163" s="74" t="s">
        <v>6</v>
      </c>
      <c r="G163" s="123" t="s">
        <v>25</v>
      </c>
      <c r="H163" s="124"/>
      <c r="J163" s="74" t="s">
        <v>6</v>
      </c>
      <c r="K163" s="123" t="s">
        <v>22</v>
      </c>
      <c r="L163" s="124"/>
      <c r="N163" s="74" t="s">
        <v>6</v>
      </c>
      <c r="O163" s="123" t="s">
        <v>22</v>
      </c>
      <c r="P163" s="124"/>
      <c r="R163" s="74" t="s">
        <v>6</v>
      </c>
      <c r="S163" s="123" t="s">
        <v>22</v>
      </c>
      <c r="T163" s="124"/>
      <c r="V163" s="74" t="s">
        <v>6</v>
      </c>
      <c r="W163" s="123" t="s">
        <v>22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65" s="18" t="s">
        <v>688</v>
      </c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65" s="18" t="s">
        <v>688</v>
      </c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65" s="18" t="s">
        <v>688</v>
      </c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65" s="18" t="s">
        <v>688</v>
      </c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65" s="18" t="s">
        <v>688</v>
      </c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5" s="18" t="s">
        <v>688</v>
      </c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6" s="19" t="s">
        <v>811</v>
      </c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6" s="19" t="s">
        <v>802</v>
      </c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166" s="19" t="s">
        <v>803</v>
      </c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P166" s="19" t="s">
        <v>806</v>
      </c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166" s="19" t="s">
        <v>906</v>
      </c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66" s="19" t="s">
        <v>909</v>
      </c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67" s="18" t="s">
        <v>841</v>
      </c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67" s="18" t="s">
        <v>693</v>
      </c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67" s="18" t="s">
        <v>693</v>
      </c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67" s="18" t="s">
        <v>693</v>
      </c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67" s="18" t="s">
        <v>693</v>
      </c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67" s="18" t="s">
        <v>693</v>
      </c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68" s="19" t="s">
        <v>693</v>
      </c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168" s="19" t="s">
        <v>688</v>
      </c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P168" s="19" t="s">
        <v>688</v>
      </c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168" s="19" t="s">
        <v>688</v>
      </c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168" s="19" t="s">
        <v>688</v>
      </c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169" s="18" t="s">
        <v>804</v>
      </c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169" s="18" t="s">
        <v>807</v>
      </c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69" s="18" t="s">
        <v>907</v>
      </c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169" s="18" t="s">
        <v>910</v>
      </c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70" s="19" t="s">
        <v>693</v>
      </c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70" s="19" t="s">
        <v>693</v>
      </c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70" s="19" t="s">
        <v>693</v>
      </c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70" s="19" t="s">
        <v>693</v>
      </c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171" s="73" t="s">
        <v>688</v>
      </c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171" s="73" t="s">
        <v>688</v>
      </c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171" s="73" t="s">
        <v>688</v>
      </c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171" s="73" t="s">
        <v>688</v>
      </c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172" s="73" t="s">
        <v>805</v>
      </c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P172" s="73" t="s">
        <v>808</v>
      </c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172" s="73" t="s">
        <v>908</v>
      </c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172" s="73" t="s">
        <v>911</v>
      </c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173" s="73" t="s">
        <v>693</v>
      </c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P173" s="73" t="s">
        <v>693</v>
      </c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173" s="73" t="s">
        <v>693</v>
      </c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173" s="73" t="s">
        <v>693</v>
      </c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74" s="73"/>
    </row>
    <row r="175" spans="2:24">
      <c r="B175" s="120">
        <v>16</v>
      </c>
      <c r="C175" s="121"/>
      <c r="D175" s="122"/>
      <c r="E175" s="16"/>
      <c r="F175" s="120">
        <v>10</v>
      </c>
      <c r="G175" s="121"/>
      <c r="H175" s="122"/>
      <c r="I175" s="16"/>
      <c r="J175" s="120">
        <v>7</v>
      </c>
      <c r="K175" s="121"/>
      <c r="L175" s="122"/>
      <c r="M175" s="16"/>
      <c r="N175" s="120">
        <v>7</v>
      </c>
      <c r="O175" s="121"/>
      <c r="P175" s="122"/>
      <c r="Q175" s="16"/>
      <c r="R175" s="120">
        <v>7</v>
      </c>
      <c r="S175" s="121"/>
      <c r="T175" s="122"/>
      <c r="U175" s="16"/>
      <c r="V175" s="120">
        <v>7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8" ht="6" hidden="1" customHeight="1">
      <c r="B177" s="2"/>
      <c r="C177" s="2"/>
      <c r="D177" s="2"/>
      <c r="F177" s="2" t="str">
        <f>C188</f>
        <v>0.5mm*4C</v>
      </c>
      <c r="G177" s="11" t="str">
        <f>F177</f>
        <v>0.5mm*4C</v>
      </c>
      <c r="H177" s="11" t="str">
        <f>G177</f>
        <v>0.5mm*4C</v>
      </c>
      <c r="J177" s="2"/>
      <c r="K177" s="2"/>
      <c r="L177" s="2"/>
      <c r="N177" s="2" t="str">
        <f>K188</f>
        <v>0.5mm*4C</v>
      </c>
      <c r="O177" s="11" t="str">
        <f>N177</f>
        <v>0.5mm*4C</v>
      </c>
      <c r="P177" s="11" t="str">
        <f>O177</f>
        <v>0.5mm*4C</v>
      </c>
      <c r="R177" s="2"/>
      <c r="S177" s="2"/>
      <c r="T177" s="2"/>
      <c r="V177" s="2" t="str">
        <f>S188</f>
        <v>0.5mm*10C</v>
      </c>
      <c r="W177" s="11" t="str">
        <f>V177</f>
        <v>0.5mm*10C</v>
      </c>
      <c r="X177" s="11" t="str">
        <f>W177</f>
        <v>0.5mm*10C</v>
      </c>
    </row>
    <row r="178" spans="2:28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8" ht="17.25" thickBot="1"/>
    <row r="180" spans="2:28" ht="16.149999999999999" customHeight="1">
      <c r="B180" s="12" t="s">
        <v>47</v>
      </c>
      <c r="C180" s="127" t="s">
        <v>31</v>
      </c>
      <c r="D180" s="128"/>
      <c r="F180" s="12" t="s">
        <v>47</v>
      </c>
      <c r="G180" s="127" t="s">
        <v>133</v>
      </c>
      <c r="H180" s="128"/>
      <c r="J180" s="12" t="s">
        <v>47</v>
      </c>
      <c r="K180" s="127" t="s">
        <v>1016</v>
      </c>
      <c r="L180" s="128"/>
      <c r="N180" s="12" t="s">
        <v>47</v>
      </c>
      <c r="O180" s="127" t="s">
        <v>139</v>
      </c>
      <c r="P180" s="128"/>
      <c r="R180" s="12" t="s">
        <v>47</v>
      </c>
      <c r="S180" s="127" t="s">
        <v>31</v>
      </c>
      <c r="T180" s="128"/>
      <c r="V180" s="12" t="s">
        <v>47</v>
      </c>
      <c r="W180" s="127"/>
      <c r="X180" s="128"/>
    </row>
    <row r="181" spans="2:28" ht="17.25" thickBot="1">
      <c r="B181" s="13" t="s">
        <v>48</v>
      </c>
      <c r="C181" s="125" t="s">
        <v>34</v>
      </c>
      <c r="D181" s="126"/>
      <c r="F181" s="13" t="s">
        <v>48</v>
      </c>
      <c r="G181" s="125" t="s">
        <v>139</v>
      </c>
      <c r="H181" s="126"/>
      <c r="J181" s="13" t="s">
        <v>48</v>
      </c>
      <c r="K181" s="125" t="s">
        <v>34</v>
      </c>
      <c r="L181" s="126"/>
      <c r="N181" s="13" t="s">
        <v>48</v>
      </c>
      <c r="O181" s="125" t="s">
        <v>34</v>
      </c>
      <c r="P181" s="126"/>
      <c r="R181" s="13" t="s">
        <v>48</v>
      </c>
      <c r="S181" s="125" t="s">
        <v>34</v>
      </c>
      <c r="T181" s="126"/>
      <c r="V181" s="13" t="s">
        <v>48</v>
      </c>
      <c r="W181" s="125"/>
      <c r="X181" s="126"/>
    </row>
    <row r="182" spans="2:28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8">
      <c r="B183" s="73" t="s">
        <v>1</v>
      </c>
      <c r="C183" s="123" t="s">
        <v>912</v>
      </c>
      <c r="D183" s="124"/>
      <c r="E183" s="16"/>
      <c r="F183" s="73" t="s">
        <v>1</v>
      </c>
      <c r="G183" s="123" t="s">
        <v>913</v>
      </c>
      <c r="H183" s="124"/>
      <c r="I183" s="16"/>
      <c r="J183" s="73" t="s">
        <v>1</v>
      </c>
      <c r="K183" s="123" t="s">
        <v>914</v>
      </c>
      <c r="L183" s="124"/>
      <c r="M183" s="16"/>
      <c r="N183" s="73" t="s">
        <v>1</v>
      </c>
      <c r="O183" s="123" t="s">
        <v>915</v>
      </c>
      <c r="P183" s="124"/>
      <c r="Q183" s="16"/>
      <c r="R183" s="73" t="s">
        <v>1</v>
      </c>
      <c r="S183" s="123" t="s">
        <v>916</v>
      </c>
      <c r="T183" s="124"/>
      <c r="U183" s="16"/>
      <c r="V183" s="73" t="s">
        <v>1</v>
      </c>
      <c r="W183" s="123" t="s">
        <v>917</v>
      </c>
      <c r="X183" s="124"/>
    </row>
    <row r="184" spans="2:28">
      <c r="B184" s="73" t="s">
        <v>2</v>
      </c>
      <c r="C184" s="123" t="s">
        <v>918</v>
      </c>
      <c r="D184" s="124"/>
      <c r="E184" s="16"/>
      <c r="F184" s="73" t="s">
        <v>2</v>
      </c>
      <c r="G184" s="123" t="s">
        <v>922</v>
      </c>
      <c r="H184" s="124"/>
      <c r="I184" s="16"/>
      <c r="J184" s="73" t="s">
        <v>2</v>
      </c>
      <c r="K184" s="123" t="s">
        <v>925</v>
      </c>
      <c r="L184" s="124"/>
      <c r="M184" s="16"/>
      <c r="N184" s="73" t="s">
        <v>2</v>
      </c>
      <c r="O184" s="123" t="s">
        <v>926</v>
      </c>
      <c r="P184" s="124"/>
      <c r="Q184" s="16"/>
      <c r="R184" s="73" t="s">
        <v>2</v>
      </c>
      <c r="S184" s="123" t="s">
        <v>927</v>
      </c>
      <c r="T184" s="124"/>
      <c r="U184" s="16"/>
      <c r="V184" s="73" t="s">
        <v>2</v>
      </c>
      <c r="W184" s="123"/>
      <c r="X184" s="124"/>
    </row>
    <row r="185" spans="2:28">
      <c r="B185" s="73" t="s">
        <v>3</v>
      </c>
      <c r="C185" s="123" t="s">
        <v>918</v>
      </c>
      <c r="D185" s="124"/>
      <c r="E185" s="16"/>
      <c r="F185" s="73" t="s">
        <v>3</v>
      </c>
      <c r="G185" s="123" t="s">
        <v>925</v>
      </c>
      <c r="H185" s="124"/>
      <c r="I185" s="16"/>
      <c r="J185" s="73" t="s">
        <v>3</v>
      </c>
      <c r="K185" s="123" t="s">
        <v>925</v>
      </c>
      <c r="L185" s="124"/>
      <c r="M185" s="16"/>
      <c r="N185" s="73" t="s">
        <v>3</v>
      </c>
      <c r="O185" s="123" t="s">
        <v>926</v>
      </c>
      <c r="P185" s="124"/>
      <c r="Q185" s="16"/>
      <c r="R185" s="73" t="s">
        <v>3</v>
      </c>
      <c r="S185" s="123" t="s">
        <v>927</v>
      </c>
      <c r="T185" s="124"/>
      <c r="U185" s="16"/>
      <c r="V185" s="73" t="s">
        <v>3</v>
      </c>
      <c r="W185" s="123"/>
      <c r="X185" s="124"/>
    </row>
    <row r="186" spans="2:28">
      <c r="B186" s="73" t="s">
        <v>4</v>
      </c>
      <c r="C186" s="123" t="s">
        <v>662</v>
      </c>
      <c r="D186" s="124"/>
      <c r="E186" s="16"/>
      <c r="F186" s="73" t="s">
        <v>4</v>
      </c>
      <c r="G186" s="123" t="s">
        <v>922</v>
      </c>
      <c r="H186" s="124"/>
      <c r="I186" s="16"/>
      <c r="J186" s="73" t="s">
        <v>4</v>
      </c>
      <c r="K186" s="123" t="s">
        <v>662</v>
      </c>
      <c r="L186" s="124"/>
      <c r="M186" s="16"/>
      <c r="N186" s="73" t="s">
        <v>4</v>
      </c>
      <c r="O186" s="123" t="s">
        <v>662</v>
      </c>
      <c r="P186" s="124"/>
      <c r="Q186" s="16"/>
      <c r="R186" s="73" t="s">
        <v>4</v>
      </c>
      <c r="S186" s="123" t="s">
        <v>662</v>
      </c>
      <c r="T186" s="124"/>
      <c r="U186" s="16"/>
      <c r="V186" s="73" t="s">
        <v>4</v>
      </c>
      <c r="W186" s="123"/>
      <c r="X186" s="124"/>
      <c r="AB186" s="11">
        <v>3335</v>
      </c>
    </row>
    <row r="187" spans="2:28">
      <c r="B187" s="73" t="s">
        <v>5</v>
      </c>
      <c r="C187" s="123" t="s">
        <v>1012</v>
      </c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 t="s">
        <v>923</v>
      </c>
      <c r="L187" s="124"/>
      <c r="M187" s="16"/>
      <c r="N187" s="73" t="s">
        <v>5</v>
      </c>
      <c r="O187" s="123" t="s">
        <v>923</v>
      </c>
      <c r="P187" s="124"/>
      <c r="Q187" s="16"/>
      <c r="R187" s="73" t="s">
        <v>5</v>
      </c>
      <c r="S187" s="123" t="s">
        <v>923</v>
      </c>
      <c r="T187" s="124"/>
      <c r="U187" s="16"/>
      <c r="V187" s="73" t="s">
        <v>5</v>
      </c>
      <c r="W187" s="123"/>
      <c r="X187" s="124"/>
    </row>
    <row r="188" spans="2:28">
      <c r="B188" s="73" t="s">
        <v>6</v>
      </c>
      <c r="C188" s="123" t="s">
        <v>25</v>
      </c>
      <c r="D188" s="124"/>
      <c r="E188" s="16"/>
      <c r="F188" s="73" t="s">
        <v>6</v>
      </c>
      <c r="G188" s="123" t="s">
        <v>25</v>
      </c>
      <c r="H188" s="124"/>
      <c r="I188" s="16"/>
      <c r="J188" s="73" t="s">
        <v>6</v>
      </c>
      <c r="K188" s="123" t="s">
        <v>25</v>
      </c>
      <c r="L188" s="124"/>
      <c r="M188" s="16"/>
      <c r="N188" s="73" t="s">
        <v>6</v>
      </c>
      <c r="O188" s="123" t="s">
        <v>21</v>
      </c>
      <c r="P188" s="124"/>
      <c r="Q188" s="16"/>
      <c r="R188" s="73" t="s">
        <v>6</v>
      </c>
      <c r="S188" s="123" t="s">
        <v>22</v>
      </c>
      <c r="T188" s="124"/>
      <c r="U188" s="16"/>
      <c r="V188" s="73" t="s">
        <v>6</v>
      </c>
      <c r="W188" s="123" t="s">
        <v>93</v>
      </c>
      <c r="X188" s="124"/>
    </row>
    <row r="189" spans="2:28" ht="17.25" thickBot="1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91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8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90" s="80" t="s">
        <v>688</v>
      </c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90" s="80" t="s">
        <v>688</v>
      </c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90" s="92" t="s">
        <v>693</v>
      </c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90" s="80" t="s">
        <v>688</v>
      </c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90" s="80" t="s">
        <v>688</v>
      </c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8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91" s="80" t="s">
        <v>919</v>
      </c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91" s="80" t="s">
        <v>693</v>
      </c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91" s="93" t="s">
        <v>928</v>
      </c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91" s="80" t="s">
        <v>929</v>
      </c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191" s="80" t="s">
        <v>693</v>
      </c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8" ht="17.25" thickBot="1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92" s="80" t="s">
        <v>920</v>
      </c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92" s="80" t="s">
        <v>924</v>
      </c>
      <c r="I192" s="16"/>
      <c r="J192" s="73">
        <f t="shared" ca="1" si="44"/>
        <v>3</v>
      </c>
      <c r="K192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92" s="94" t="s">
        <v>924</v>
      </c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92" s="80" t="s">
        <v>921</v>
      </c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93" s="80" t="s">
        <v>921</v>
      </c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93" s="18"/>
      <c r="I193" s="16"/>
      <c r="J193" s="73">
        <f t="shared" ca="1" si="44"/>
        <v>4</v>
      </c>
      <c r="K193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93" s="88" t="s">
        <v>688</v>
      </c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193" s="80" t="s">
        <v>800</v>
      </c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89" t="s">
        <v>693</v>
      </c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94" s="83" t="s">
        <v>930</v>
      </c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 ht="17.25" thickBot="1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8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90" t="s">
        <v>924</v>
      </c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95" s="73" t="s">
        <v>931</v>
      </c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87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196" s="73" t="s">
        <v>932</v>
      </c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197" s="73" t="s">
        <v>933</v>
      </c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198" s="73" t="s">
        <v>20</v>
      </c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>
        <v>14</v>
      </c>
      <c r="C200" s="121"/>
      <c r="D200" s="122"/>
      <c r="E200" s="16"/>
      <c r="F200" s="120">
        <v>2</v>
      </c>
      <c r="G200" s="121"/>
      <c r="H200" s="122"/>
      <c r="I200" s="16"/>
      <c r="J200" s="120">
        <v>14</v>
      </c>
      <c r="K200" s="121"/>
      <c r="L200" s="122"/>
      <c r="M200" s="16"/>
      <c r="N200" s="120">
        <v>14</v>
      </c>
      <c r="O200" s="121"/>
      <c r="P200" s="122"/>
      <c r="Q200" s="16"/>
      <c r="R200" s="120">
        <v>17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紹凱LC連接線</v>
      </c>
      <c r="G202" s="11" t="str">
        <f>F202</f>
        <v>紹凱LC連接線</v>
      </c>
      <c r="H202" s="11" t="str">
        <f>G202</f>
        <v>紹凱LC連接線</v>
      </c>
      <c r="J202" s="2"/>
      <c r="K202" s="2"/>
      <c r="L202" s="2"/>
      <c r="N202" s="2" t="str">
        <f>K213</f>
        <v>紹凱LC連接線</v>
      </c>
      <c r="O202" s="11" t="str">
        <f>N202</f>
        <v>紹凱LC連接線</v>
      </c>
      <c r="P202" s="11" t="str">
        <f>O202</f>
        <v>紹凱LC連接線</v>
      </c>
      <c r="R202" s="2"/>
      <c r="S202" s="2"/>
      <c r="T202" s="2"/>
      <c r="V202" s="2" t="str">
        <f>S213</f>
        <v>紹凱LC連接線</v>
      </c>
      <c r="W202" s="11" t="str">
        <f>V202</f>
        <v>紹凱LC連接線</v>
      </c>
      <c r="X202" s="11" t="str">
        <f>W202</f>
        <v>紹凱LC連接線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 t="s">
        <v>141</v>
      </c>
      <c r="D205" s="128"/>
      <c r="F205" s="12" t="s">
        <v>47</v>
      </c>
      <c r="G205" s="127" t="s">
        <v>141</v>
      </c>
      <c r="H205" s="128"/>
      <c r="J205" s="12" t="s">
        <v>47</v>
      </c>
      <c r="K205" s="127" t="s">
        <v>141</v>
      </c>
      <c r="L205" s="128"/>
      <c r="N205" s="12" t="s">
        <v>47</v>
      </c>
      <c r="O205" s="127" t="s">
        <v>141</v>
      </c>
      <c r="P205" s="128"/>
      <c r="R205" s="12" t="s">
        <v>47</v>
      </c>
      <c r="S205" s="127" t="s">
        <v>141</v>
      </c>
      <c r="T205" s="128"/>
      <c r="V205" s="12" t="s">
        <v>47</v>
      </c>
      <c r="W205" s="127" t="s">
        <v>141</v>
      </c>
      <c r="X205" s="128"/>
    </row>
    <row r="206" spans="2:24" ht="17.25" thickBot="1">
      <c r="B206" s="13" t="s">
        <v>48</v>
      </c>
      <c r="C206" s="125" t="s">
        <v>32</v>
      </c>
      <c r="D206" s="126"/>
      <c r="F206" s="13" t="s">
        <v>48</v>
      </c>
      <c r="G206" s="125" t="s">
        <v>32</v>
      </c>
      <c r="H206" s="126"/>
      <c r="J206" s="13" t="s">
        <v>48</v>
      </c>
      <c r="K206" s="125" t="s">
        <v>32</v>
      </c>
      <c r="L206" s="126"/>
      <c r="N206" s="13" t="s">
        <v>48</v>
      </c>
      <c r="O206" s="125" t="s">
        <v>32</v>
      </c>
      <c r="P206" s="126"/>
      <c r="R206" s="13" t="s">
        <v>48</v>
      </c>
      <c r="S206" s="125" t="s">
        <v>32</v>
      </c>
      <c r="T206" s="126"/>
      <c r="V206" s="13" t="s">
        <v>48</v>
      </c>
      <c r="W206" s="125" t="s">
        <v>32</v>
      </c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 t="s">
        <v>934</v>
      </c>
      <c r="D208" s="124"/>
      <c r="E208" s="16"/>
      <c r="F208" s="73" t="s">
        <v>1</v>
      </c>
      <c r="G208" s="123" t="s">
        <v>935</v>
      </c>
      <c r="H208" s="124"/>
      <c r="I208" s="16"/>
      <c r="J208" s="73" t="s">
        <v>1</v>
      </c>
      <c r="K208" s="123" t="s">
        <v>936</v>
      </c>
      <c r="L208" s="124"/>
      <c r="M208" s="16"/>
      <c r="N208" s="73" t="s">
        <v>1</v>
      </c>
      <c r="O208" s="123" t="s">
        <v>937</v>
      </c>
      <c r="P208" s="124"/>
      <c r="Q208" s="16"/>
      <c r="R208" s="73" t="s">
        <v>1</v>
      </c>
      <c r="S208" s="123" t="s">
        <v>938</v>
      </c>
      <c r="T208" s="124"/>
      <c r="U208" s="16"/>
      <c r="V208" s="73" t="s">
        <v>1</v>
      </c>
      <c r="W208" s="123" t="s">
        <v>939</v>
      </c>
      <c r="X208" s="124"/>
    </row>
    <row r="209" spans="2:24">
      <c r="B209" s="73" t="s">
        <v>2</v>
      </c>
      <c r="C209" s="123" t="s">
        <v>2323</v>
      </c>
      <c r="D209" s="124"/>
      <c r="E209" s="16"/>
      <c r="F209" s="73" t="s">
        <v>2</v>
      </c>
      <c r="G209" s="123" t="s">
        <v>2324</v>
      </c>
      <c r="H209" s="124"/>
      <c r="I209" s="16"/>
      <c r="J209" s="73" t="s">
        <v>2</v>
      </c>
      <c r="K209" s="123" t="s">
        <v>2326</v>
      </c>
      <c r="L209" s="124"/>
      <c r="M209" s="16"/>
      <c r="N209" s="73" t="s">
        <v>2</v>
      </c>
      <c r="O209" s="123" t="s">
        <v>2328</v>
      </c>
      <c r="P209" s="124"/>
      <c r="Q209" s="16"/>
      <c r="R209" s="73" t="s">
        <v>2</v>
      </c>
      <c r="S209" s="123" t="s">
        <v>2329</v>
      </c>
      <c r="T209" s="124"/>
      <c r="U209" s="16"/>
      <c r="V209" s="73" t="s">
        <v>2</v>
      </c>
      <c r="W209" s="123" t="s">
        <v>2331</v>
      </c>
      <c r="X209" s="124"/>
    </row>
    <row r="210" spans="2:24">
      <c r="B210" s="73" t="s">
        <v>3</v>
      </c>
      <c r="C210" s="123" t="s">
        <v>2322</v>
      </c>
      <c r="D210" s="124"/>
      <c r="E210" s="16"/>
      <c r="F210" s="73" t="s">
        <v>3</v>
      </c>
      <c r="G210" s="123" t="s">
        <v>2321</v>
      </c>
      <c r="H210" s="124"/>
      <c r="I210" s="16"/>
      <c r="J210" s="73" t="s">
        <v>3</v>
      </c>
      <c r="K210" s="123" t="s">
        <v>2325</v>
      </c>
      <c r="L210" s="124"/>
      <c r="M210" s="16"/>
      <c r="N210" s="73" t="s">
        <v>3</v>
      </c>
      <c r="O210" s="123" t="s">
        <v>2327</v>
      </c>
      <c r="P210" s="124"/>
      <c r="Q210" s="16"/>
      <c r="R210" s="73" t="s">
        <v>3</v>
      </c>
      <c r="S210" s="123" t="s">
        <v>2329</v>
      </c>
      <c r="T210" s="124"/>
      <c r="U210" s="16"/>
      <c r="V210" s="73" t="s">
        <v>3</v>
      </c>
      <c r="W210" s="123" t="s">
        <v>2330</v>
      </c>
      <c r="X210" s="124"/>
    </row>
    <row r="211" spans="2:24">
      <c r="B211" s="73" t="s">
        <v>4</v>
      </c>
      <c r="C211" s="123" t="s">
        <v>662</v>
      </c>
      <c r="D211" s="124"/>
      <c r="E211" s="16"/>
      <c r="F211" s="73" t="s">
        <v>4</v>
      </c>
      <c r="G211" s="123" t="s">
        <v>662</v>
      </c>
      <c r="H211" s="124"/>
      <c r="I211" s="16"/>
      <c r="J211" s="73" t="s">
        <v>4</v>
      </c>
      <c r="K211" s="123" t="s">
        <v>662</v>
      </c>
      <c r="L211" s="124"/>
      <c r="M211" s="16"/>
      <c r="N211" s="73" t="s">
        <v>4</v>
      </c>
      <c r="O211" s="123" t="s">
        <v>662</v>
      </c>
      <c r="P211" s="124"/>
      <c r="Q211" s="16"/>
      <c r="R211" s="73" t="s">
        <v>4</v>
      </c>
      <c r="S211" s="123" t="s">
        <v>662</v>
      </c>
      <c r="T211" s="124"/>
      <c r="U211" s="16"/>
      <c r="V211" s="73" t="s">
        <v>4</v>
      </c>
      <c r="W211" s="123" t="s">
        <v>662</v>
      </c>
      <c r="X211" s="124"/>
    </row>
    <row r="212" spans="2:24">
      <c r="B212" s="73" t="s">
        <v>5</v>
      </c>
      <c r="C212" s="123" t="s">
        <v>2318</v>
      </c>
      <c r="D212" s="124"/>
      <c r="E212" s="16"/>
      <c r="F212" s="73" t="s">
        <v>5</v>
      </c>
      <c r="G212" s="123" t="s">
        <v>2318</v>
      </c>
      <c r="H212" s="124"/>
      <c r="I212" s="16"/>
      <c r="J212" s="73" t="s">
        <v>5</v>
      </c>
      <c r="K212" s="123" t="s">
        <v>2318</v>
      </c>
      <c r="L212" s="124"/>
      <c r="M212" s="16"/>
      <c r="N212" s="73" t="s">
        <v>5</v>
      </c>
      <c r="O212" s="123" t="s">
        <v>2318</v>
      </c>
      <c r="P212" s="124"/>
      <c r="Q212" s="16"/>
      <c r="R212" s="73" t="s">
        <v>5</v>
      </c>
      <c r="S212" s="123" t="s">
        <v>2318</v>
      </c>
      <c r="T212" s="124"/>
      <c r="U212" s="16"/>
      <c r="V212" s="73" t="s">
        <v>5</v>
      </c>
      <c r="W212" s="123" t="s">
        <v>2318</v>
      </c>
      <c r="X212" s="124"/>
    </row>
    <row r="213" spans="2:24">
      <c r="B213" s="73" t="s">
        <v>6</v>
      </c>
      <c r="C213" s="123" t="s">
        <v>100</v>
      </c>
      <c r="D213" s="124"/>
      <c r="E213" s="16"/>
      <c r="F213" s="73" t="s">
        <v>6</v>
      </c>
      <c r="G213" s="123" t="s">
        <v>100</v>
      </c>
      <c r="H213" s="124"/>
      <c r="I213" s="16"/>
      <c r="J213" s="73" t="s">
        <v>6</v>
      </c>
      <c r="K213" s="123" t="s">
        <v>100</v>
      </c>
      <c r="L213" s="124"/>
      <c r="M213" s="16"/>
      <c r="N213" s="73" t="s">
        <v>6</v>
      </c>
      <c r="O213" s="123" t="s">
        <v>100</v>
      </c>
      <c r="P213" s="124"/>
      <c r="Q213" s="16"/>
      <c r="R213" s="73" t="s">
        <v>6</v>
      </c>
      <c r="S213" s="123" t="s">
        <v>100</v>
      </c>
      <c r="T213" s="124"/>
      <c r="U213" s="16"/>
      <c r="V213" s="73" t="s">
        <v>6</v>
      </c>
      <c r="W213" s="123" t="s">
        <v>100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15" s="18" t="s">
        <v>755</v>
      </c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15" s="18" t="s">
        <v>751</v>
      </c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15" s="18" t="s">
        <v>755</v>
      </c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15" s="18" t="s">
        <v>751</v>
      </c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215" s="18" t="s">
        <v>755</v>
      </c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215" s="18" t="s">
        <v>751</v>
      </c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16" s="18" t="s">
        <v>756</v>
      </c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16" s="18" t="s">
        <v>752</v>
      </c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16" s="18" t="s">
        <v>756</v>
      </c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16" s="18" t="s">
        <v>752</v>
      </c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16" s="18" t="s">
        <v>756</v>
      </c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216" s="18" t="s">
        <v>752</v>
      </c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17" s="18" t="s">
        <v>757</v>
      </c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17" s="18" t="s">
        <v>753</v>
      </c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17" s="18" t="s">
        <v>757</v>
      </c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17" s="18" t="s">
        <v>753</v>
      </c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17" s="18" t="s">
        <v>757</v>
      </c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217" s="18" t="s">
        <v>753</v>
      </c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18" s="18" t="s">
        <v>758</v>
      </c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18" s="18" t="s">
        <v>754</v>
      </c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18" s="18" t="s">
        <v>758</v>
      </c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18" s="18" t="s">
        <v>754</v>
      </c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18" s="18" t="s">
        <v>758</v>
      </c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218" s="18" t="s">
        <v>754</v>
      </c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219" s="20" t="s">
        <v>626</v>
      </c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219" s="20" t="s">
        <v>626</v>
      </c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219" s="20" t="s">
        <v>626</v>
      </c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219" s="20" t="s">
        <v>626</v>
      </c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219" s="20" t="s">
        <v>626</v>
      </c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219" s="20" t="s">
        <v>626</v>
      </c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>
        <v>17</v>
      </c>
      <c r="C225" s="121"/>
      <c r="D225" s="122"/>
      <c r="E225" s="16"/>
      <c r="F225" s="120">
        <v>15</v>
      </c>
      <c r="G225" s="121"/>
      <c r="H225" s="122"/>
      <c r="I225" s="16"/>
      <c r="J225" s="120">
        <v>17</v>
      </c>
      <c r="K225" s="121"/>
      <c r="L225" s="122"/>
      <c r="M225" s="16"/>
      <c r="N225" s="120">
        <v>15</v>
      </c>
      <c r="O225" s="121"/>
      <c r="P225" s="122"/>
      <c r="Q225" s="16"/>
      <c r="R225" s="120">
        <v>15</v>
      </c>
      <c r="S225" s="121"/>
      <c r="T225" s="122"/>
      <c r="U225" s="16"/>
      <c r="V225" s="120">
        <v>13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紹凱LC連接線</v>
      </c>
      <c r="G227" s="11" t="str">
        <f>F227</f>
        <v>紹凱LC連接線</v>
      </c>
      <c r="H227" s="11" t="str">
        <f>G227</f>
        <v>紹凱LC連接線</v>
      </c>
      <c r="J227" s="2"/>
      <c r="K227" s="2"/>
      <c r="L227" s="2"/>
      <c r="N227" s="2" t="str">
        <f>K238</f>
        <v>紹凱LC連接線</v>
      </c>
      <c r="O227" s="11" t="str">
        <f>N227</f>
        <v>紹凱LC連接線</v>
      </c>
      <c r="P227" s="11" t="str">
        <f>O227</f>
        <v>紹凱LC連接線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 t="s">
        <v>141</v>
      </c>
      <c r="D230" s="128"/>
      <c r="F230" s="12" t="s">
        <v>47</v>
      </c>
      <c r="G230" s="127" t="s">
        <v>141</v>
      </c>
      <c r="H230" s="128"/>
      <c r="J230" s="12" t="s">
        <v>47</v>
      </c>
      <c r="K230" s="127" t="s">
        <v>141</v>
      </c>
      <c r="L230" s="128"/>
      <c r="N230" s="12" t="s">
        <v>47</v>
      </c>
      <c r="O230" s="127" t="s">
        <v>141</v>
      </c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 t="s">
        <v>32</v>
      </c>
      <c r="D231" s="126"/>
      <c r="F231" s="13" t="s">
        <v>48</v>
      </c>
      <c r="G231" s="125" t="s">
        <v>32</v>
      </c>
      <c r="H231" s="126"/>
      <c r="J231" s="13" t="s">
        <v>48</v>
      </c>
      <c r="K231" s="125" t="s">
        <v>32</v>
      </c>
      <c r="L231" s="126"/>
      <c r="N231" s="13" t="s">
        <v>48</v>
      </c>
      <c r="O231" s="125" t="s">
        <v>32</v>
      </c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 t="s">
        <v>941</v>
      </c>
      <c r="D233" s="124"/>
      <c r="E233" s="16"/>
      <c r="F233" s="73" t="s">
        <v>1</v>
      </c>
      <c r="G233" s="123" t="s">
        <v>942</v>
      </c>
      <c r="H233" s="124"/>
      <c r="I233" s="16"/>
      <c r="J233" s="73" t="s">
        <v>1</v>
      </c>
      <c r="K233" s="123" t="s">
        <v>943</v>
      </c>
      <c r="L233" s="124"/>
      <c r="M233" s="16"/>
      <c r="N233" s="73" t="s">
        <v>1</v>
      </c>
      <c r="O233" s="123" t="s">
        <v>944</v>
      </c>
      <c r="P233" s="124"/>
      <c r="Q233" s="16"/>
      <c r="R233" s="73" t="s">
        <v>1</v>
      </c>
      <c r="S233" s="123" t="s">
        <v>945</v>
      </c>
      <c r="T233" s="124"/>
      <c r="U233" s="16"/>
      <c r="V233" s="73" t="s">
        <v>1</v>
      </c>
      <c r="W233" s="123" t="s">
        <v>946</v>
      </c>
      <c r="X233" s="124"/>
    </row>
    <row r="234" spans="2:24">
      <c r="B234" s="73" t="s">
        <v>2</v>
      </c>
      <c r="C234" s="123" t="s">
        <v>2333</v>
      </c>
      <c r="D234" s="124"/>
      <c r="E234" s="16"/>
      <c r="F234" s="73" t="s">
        <v>2</v>
      </c>
      <c r="G234" s="123" t="s">
        <v>2335</v>
      </c>
      <c r="H234" s="124"/>
      <c r="I234" s="16"/>
      <c r="J234" s="73" t="s">
        <v>2</v>
      </c>
      <c r="K234" s="123" t="s">
        <v>2336</v>
      </c>
      <c r="L234" s="124"/>
      <c r="M234" s="16"/>
      <c r="N234" s="73" t="s">
        <v>2</v>
      </c>
      <c r="O234" s="123" t="s">
        <v>2338</v>
      </c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 t="s">
        <v>2332</v>
      </c>
      <c r="D235" s="124"/>
      <c r="E235" s="16"/>
      <c r="F235" s="73" t="s">
        <v>3</v>
      </c>
      <c r="G235" s="123" t="s">
        <v>2334</v>
      </c>
      <c r="H235" s="124"/>
      <c r="I235" s="16"/>
      <c r="J235" s="73" t="s">
        <v>3</v>
      </c>
      <c r="K235" s="123" t="s">
        <v>2336</v>
      </c>
      <c r="L235" s="124"/>
      <c r="M235" s="16"/>
      <c r="N235" s="73" t="s">
        <v>3</v>
      </c>
      <c r="O235" s="123" t="s">
        <v>2337</v>
      </c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 t="s">
        <v>662</v>
      </c>
      <c r="D236" s="124"/>
      <c r="E236" s="16"/>
      <c r="F236" s="73" t="s">
        <v>4</v>
      </c>
      <c r="G236" s="123" t="s">
        <v>662</v>
      </c>
      <c r="H236" s="124"/>
      <c r="I236" s="16"/>
      <c r="J236" s="73" t="s">
        <v>4</v>
      </c>
      <c r="K236" s="123" t="s">
        <v>662</v>
      </c>
      <c r="L236" s="124"/>
      <c r="M236" s="16"/>
      <c r="N236" s="73" t="s">
        <v>4</v>
      </c>
      <c r="O236" s="123" t="s">
        <v>662</v>
      </c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 t="s">
        <v>2318</v>
      </c>
      <c r="D237" s="124"/>
      <c r="E237" s="16"/>
      <c r="F237" s="73" t="s">
        <v>5</v>
      </c>
      <c r="G237" s="123" t="s">
        <v>2318</v>
      </c>
      <c r="H237" s="124"/>
      <c r="I237" s="16"/>
      <c r="J237" s="73" t="s">
        <v>5</v>
      </c>
      <c r="K237" s="123" t="s">
        <v>2318</v>
      </c>
      <c r="L237" s="124"/>
      <c r="M237" s="16"/>
      <c r="N237" s="73" t="s">
        <v>5</v>
      </c>
      <c r="O237" s="123" t="s">
        <v>2318</v>
      </c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100</v>
      </c>
      <c r="D238" s="124"/>
      <c r="E238" s="16"/>
      <c r="F238" s="73" t="s">
        <v>6</v>
      </c>
      <c r="G238" s="123" t="s">
        <v>100</v>
      </c>
      <c r="H238" s="124"/>
      <c r="I238" s="16"/>
      <c r="J238" s="73" t="s">
        <v>6</v>
      </c>
      <c r="K238" s="123" t="s">
        <v>100</v>
      </c>
      <c r="L238" s="124"/>
      <c r="M238" s="16"/>
      <c r="N238" s="73" t="s">
        <v>6</v>
      </c>
      <c r="O238" s="123" t="s">
        <v>100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40" s="18" t="s">
        <v>755</v>
      </c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40" s="18" t="s">
        <v>751</v>
      </c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40" s="18" t="s">
        <v>755</v>
      </c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40" s="18" t="s">
        <v>751</v>
      </c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41" s="18" t="s">
        <v>756</v>
      </c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41" s="18" t="s">
        <v>752</v>
      </c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41" s="18" t="s">
        <v>756</v>
      </c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41" s="18" t="s">
        <v>752</v>
      </c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42" s="18" t="s">
        <v>757</v>
      </c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42" s="18" t="s">
        <v>753</v>
      </c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42" s="18" t="s">
        <v>757</v>
      </c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42" s="18" t="s">
        <v>753</v>
      </c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43" s="18" t="s">
        <v>758</v>
      </c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43" s="18" t="s">
        <v>754</v>
      </c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43" s="18" t="s">
        <v>758</v>
      </c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43" s="18" t="s">
        <v>754</v>
      </c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244" s="20" t="s">
        <v>626</v>
      </c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244" s="20" t="s">
        <v>626</v>
      </c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244" s="20" t="s">
        <v>626</v>
      </c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244" s="20" t="s">
        <v>626</v>
      </c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>
        <v>12</v>
      </c>
      <c r="C250" s="121"/>
      <c r="D250" s="122"/>
      <c r="E250" s="16"/>
      <c r="F250" s="120">
        <v>10</v>
      </c>
      <c r="G250" s="121"/>
      <c r="H250" s="122"/>
      <c r="I250" s="16"/>
      <c r="J250" s="120">
        <v>26</v>
      </c>
      <c r="K250" s="121"/>
      <c r="L250" s="122"/>
      <c r="M250" s="16"/>
      <c r="N250" s="120">
        <v>24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0.5mm*10C 耐繞曲</v>
      </c>
      <c r="G252" s="11" t="str">
        <f>F252</f>
        <v>0.5mm*10C 耐繞曲</v>
      </c>
      <c r="H252" s="11" t="str">
        <f>G252</f>
        <v>0.5mm*10C 耐繞曲</v>
      </c>
      <c r="J252" s="2"/>
      <c r="K252" s="2"/>
      <c r="L252" s="2"/>
      <c r="N252" s="2" t="str">
        <f>K263</f>
        <v>0.5mm*4C 耐繞曲</v>
      </c>
      <c r="O252" s="11" t="str">
        <f>N252</f>
        <v>0.5mm*4C 耐繞曲</v>
      </c>
      <c r="P252" s="11" t="str">
        <f>O252</f>
        <v>0.5mm*4C 耐繞曲</v>
      </c>
      <c r="R252" s="2"/>
      <c r="S252" s="2"/>
      <c r="T252" s="2"/>
      <c r="V252" s="2" t="str">
        <f>S263</f>
        <v>22AWG*2P 耐繞曲</v>
      </c>
      <c r="W252" s="11" t="str">
        <f>V252</f>
        <v>22AWG*2P 耐繞曲</v>
      </c>
      <c r="X252" s="11" t="str">
        <f>W252</f>
        <v>22AWG*2P 耐繞曲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 t="s">
        <v>31</v>
      </c>
      <c r="D255" s="128"/>
      <c r="F255" s="12" t="s">
        <v>47</v>
      </c>
      <c r="G255" s="127" t="s">
        <v>31</v>
      </c>
      <c r="H255" s="128"/>
      <c r="J255" s="12" t="s">
        <v>47</v>
      </c>
      <c r="K255" s="127" t="s">
        <v>31</v>
      </c>
      <c r="L255" s="128"/>
      <c r="N255" s="12" t="s">
        <v>47</v>
      </c>
      <c r="O255" s="127" t="s">
        <v>139</v>
      </c>
      <c r="P255" s="128"/>
      <c r="R255" s="12" t="s">
        <v>47</v>
      </c>
      <c r="S255" s="127" t="s">
        <v>141</v>
      </c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 t="s">
        <v>34</v>
      </c>
      <c r="D256" s="126"/>
      <c r="F256" s="13" t="s">
        <v>48</v>
      </c>
      <c r="G256" s="125" t="s">
        <v>34</v>
      </c>
      <c r="H256" s="126"/>
      <c r="J256" s="13" t="s">
        <v>48</v>
      </c>
      <c r="K256" s="125" t="s">
        <v>34</v>
      </c>
      <c r="L256" s="126"/>
      <c r="N256" s="13" t="s">
        <v>48</v>
      </c>
      <c r="O256" s="125" t="s">
        <v>34</v>
      </c>
      <c r="P256" s="126"/>
      <c r="R256" s="13" t="s">
        <v>48</v>
      </c>
      <c r="S256" s="125" t="s">
        <v>32</v>
      </c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 t="s">
        <v>956</v>
      </c>
      <c r="D258" s="124"/>
      <c r="E258" s="16"/>
      <c r="F258" s="73" t="s">
        <v>1</v>
      </c>
      <c r="G258" s="123" t="s">
        <v>957</v>
      </c>
      <c r="H258" s="124"/>
      <c r="I258" s="16"/>
      <c r="J258" s="73" t="s">
        <v>1</v>
      </c>
      <c r="K258" s="123" t="s">
        <v>958</v>
      </c>
      <c r="L258" s="124"/>
      <c r="M258" s="16"/>
      <c r="N258" s="73" t="s">
        <v>1</v>
      </c>
      <c r="O258" s="123" t="s">
        <v>959</v>
      </c>
      <c r="P258" s="124"/>
      <c r="Q258" s="16"/>
      <c r="R258" s="73" t="s">
        <v>1</v>
      </c>
      <c r="S258" s="123" t="s">
        <v>960</v>
      </c>
      <c r="T258" s="124"/>
      <c r="U258" s="16"/>
      <c r="V258" s="73" t="s">
        <v>1</v>
      </c>
      <c r="W258" s="123" t="s">
        <v>961</v>
      </c>
      <c r="X258" s="124"/>
    </row>
    <row r="259" spans="2:24">
      <c r="B259" s="73" t="s">
        <v>2</v>
      </c>
      <c r="C259" s="123" t="s">
        <v>968</v>
      </c>
      <c r="D259" s="124"/>
      <c r="E259" s="16"/>
      <c r="F259" s="73" t="s">
        <v>2</v>
      </c>
      <c r="G259" s="123" t="s">
        <v>967</v>
      </c>
      <c r="H259" s="124"/>
      <c r="I259" s="16"/>
      <c r="J259" s="73" t="s">
        <v>2</v>
      </c>
      <c r="K259" s="123" t="s">
        <v>969</v>
      </c>
      <c r="L259" s="124"/>
      <c r="M259" s="16"/>
      <c r="N259" s="73" t="s">
        <v>2</v>
      </c>
      <c r="O259" s="123" t="s">
        <v>974</v>
      </c>
      <c r="P259" s="124"/>
      <c r="Q259" s="16"/>
      <c r="R259" s="73" t="s">
        <v>2</v>
      </c>
      <c r="S259" s="123" t="s">
        <v>747</v>
      </c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 t="s">
        <v>947</v>
      </c>
      <c r="D260" s="124"/>
      <c r="E260" s="16"/>
      <c r="F260" s="73" t="s">
        <v>3</v>
      </c>
      <c r="G260" s="123" t="s">
        <v>947</v>
      </c>
      <c r="H260" s="124"/>
      <c r="I260" s="16"/>
      <c r="J260" s="73" t="s">
        <v>3</v>
      </c>
      <c r="K260" s="123" t="s">
        <v>947</v>
      </c>
      <c r="L260" s="124"/>
      <c r="M260" s="16"/>
      <c r="N260" s="73" t="s">
        <v>3</v>
      </c>
      <c r="O260" s="123" t="s">
        <v>972</v>
      </c>
      <c r="P260" s="124"/>
      <c r="Q260" s="16"/>
      <c r="R260" s="73" t="s">
        <v>3</v>
      </c>
      <c r="S260" s="123" t="s">
        <v>940</v>
      </c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 t="s">
        <v>662</v>
      </c>
      <c r="D261" s="124"/>
      <c r="E261" s="16"/>
      <c r="F261" s="73" t="s">
        <v>4</v>
      </c>
      <c r="G261" s="123" t="s">
        <v>662</v>
      </c>
      <c r="H261" s="124"/>
      <c r="I261" s="16"/>
      <c r="J261" s="73" t="s">
        <v>4</v>
      </c>
      <c r="K261" s="123" t="s">
        <v>662</v>
      </c>
      <c r="L261" s="124"/>
      <c r="M261" s="16"/>
      <c r="N261" s="73" t="s">
        <v>4</v>
      </c>
      <c r="O261" s="123" t="s">
        <v>947</v>
      </c>
      <c r="P261" s="124"/>
      <c r="Q261" s="16"/>
      <c r="R261" s="73" t="s">
        <v>4</v>
      </c>
      <c r="S261" s="123" t="s">
        <v>662</v>
      </c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 t="s">
        <v>1014</v>
      </c>
      <c r="D262" s="124"/>
      <c r="E262" s="16"/>
      <c r="F262" s="73" t="s">
        <v>5</v>
      </c>
      <c r="G262" s="123" t="s">
        <v>948</v>
      </c>
      <c r="H262" s="124"/>
      <c r="I262" s="16"/>
      <c r="J262" s="73" t="s">
        <v>5</v>
      </c>
      <c r="K262" s="123" t="s">
        <v>948</v>
      </c>
      <c r="L262" s="124"/>
      <c r="M262" s="16"/>
      <c r="N262" s="73" t="s">
        <v>5</v>
      </c>
      <c r="O262" s="123" t="s">
        <v>618</v>
      </c>
      <c r="P262" s="124"/>
      <c r="Q262" s="16"/>
      <c r="R262" s="73" t="s">
        <v>5</v>
      </c>
      <c r="S262" s="123" t="s">
        <v>618</v>
      </c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1391</v>
      </c>
      <c r="D263" s="124"/>
      <c r="E263" s="16"/>
      <c r="F263" s="73" t="s">
        <v>6</v>
      </c>
      <c r="G263" s="123" t="s">
        <v>1391</v>
      </c>
      <c r="H263" s="124"/>
      <c r="I263" s="16"/>
      <c r="J263" s="73" t="s">
        <v>6</v>
      </c>
      <c r="K263" s="123" t="s">
        <v>1389</v>
      </c>
      <c r="L263" s="124"/>
      <c r="M263" s="16"/>
      <c r="N263" s="73" t="s">
        <v>6</v>
      </c>
      <c r="O263" s="123" t="s">
        <v>25</v>
      </c>
      <c r="P263" s="124"/>
      <c r="Q263" s="16"/>
      <c r="R263" s="73" t="s">
        <v>6</v>
      </c>
      <c r="S263" s="123" t="s">
        <v>1387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65" s="80" t="s">
        <v>721</v>
      </c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65" s="80" t="s">
        <v>955</v>
      </c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65" s="80" t="s">
        <v>966</v>
      </c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65" s="18" t="s">
        <v>973</v>
      </c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265" s="18" t="s">
        <v>970</v>
      </c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266" s="80" t="s">
        <v>920</v>
      </c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266" s="80" t="s">
        <v>962</v>
      </c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66" s="80" t="s">
        <v>706</v>
      </c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66" s="18" t="s">
        <v>688</v>
      </c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66" s="18" t="s">
        <v>971</v>
      </c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67" s="80" t="s">
        <v>949</v>
      </c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67" s="80" t="s">
        <v>963</v>
      </c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67" s="80" t="s">
        <v>20</v>
      </c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67" s="18" t="s">
        <v>693</v>
      </c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67" s="18" t="s">
        <v>688</v>
      </c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268" s="80" t="s">
        <v>950</v>
      </c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268" s="80" t="s">
        <v>964</v>
      </c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68" s="18" t="s">
        <v>693</v>
      </c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269" s="83" t="s">
        <v>951</v>
      </c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269" s="83" t="s">
        <v>965</v>
      </c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269" s="20" t="s">
        <v>626</v>
      </c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70" s="73" t="s">
        <v>952</v>
      </c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70" s="73" t="s">
        <v>693</v>
      </c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271" s="73" t="s">
        <v>953</v>
      </c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71" s="73" t="s">
        <v>688</v>
      </c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272" s="73" t="s">
        <v>954</v>
      </c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273" s="73" t="s">
        <v>973</v>
      </c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>
        <v>18</v>
      </c>
      <c r="C275" s="121"/>
      <c r="D275" s="122"/>
      <c r="E275" s="16"/>
      <c r="F275" s="120">
        <v>18</v>
      </c>
      <c r="G275" s="121"/>
      <c r="H275" s="122"/>
      <c r="I275" s="16"/>
      <c r="J275" s="120">
        <v>18</v>
      </c>
      <c r="K275" s="121"/>
      <c r="L275" s="122"/>
      <c r="M275" s="16"/>
      <c r="N275" s="120">
        <v>8</v>
      </c>
      <c r="O275" s="121"/>
      <c r="P275" s="122"/>
      <c r="Q275" s="16"/>
      <c r="R275" s="120">
        <v>15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0.5mm*2C</v>
      </c>
      <c r="G277" s="11" t="str">
        <f>F277</f>
        <v>0.5mm*2C</v>
      </c>
      <c r="H277" s="11" t="str">
        <f>G277</f>
        <v>0.5mm*2C</v>
      </c>
      <c r="J277" s="2"/>
      <c r="K277" s="2"/>
      <c r="L277" s="2"/>
      <c r="N277" s="2" t="str">
        <f>K288</f>
        <v>0.5mm*2C</v>
      </c>
      <c r="O277" s="11" t="str">
        <f>N277</f>
        <v>0.5mm*2C</v>
      </c>
      <c r="P277" s="11" t="str">
        <f>O277</f>
        <v>0.5mm*2C</v>
      </c>
      <c r="R277" s="2"/>
      <c r="S277" s="2"/>
      <c r="T277" s="2"/>
      <c r="V277" s="2" t="str">
        <f>S288</f>
        <v>0.5mm*2C</v>
      </c>
      <c r="W277" s="11" t="str">
        <f>V277</f>
        <v>0.5mm*2C</v>
      </c>
      <c r="X277" s="11" t="str">
        <f>W277</f>
        <v>0.5mm*2C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 t="s">
        <v>154</v>
      </c>
      <c r="D280" s="128"/>
      <c r="F280" s="12" t="s">
        <v>47</v>
      </c>
      <c r="G280" s="127" t="s">
        <v>154</v>
      </c>
      <c r="H280" s="128"/>
      <c r="J280" s="12" t="s">
        <v>47</v>
      </c>
      <c r="K280" s="127" t="s">
        <v>154</v>
      </c>
      <c r="L280" s="128"/>
      <c r="N280" s="12" t="s">
        <v>47</v>
      </c>
      <c r="O280" s="127" t="s">
        <v>154</v>
      </c>
      <c r="P280" s="128"/>
      <c r="R280" s="12" t="s">
        <v>47</v>
      </c>
      <c r="S280" s="127" t="s">
        <v>154</v>
      </c>
      <c r="T280" s="128"/>
      <c r="V280" s="12" t="s">
        <v>47</v>
      </c>
      <c r="W280" s="127" t="s">
        <v>154</v>
      </c>
      <c r="X280" s="128"/>
    </row>
    <row r="281" spans="2:24" ht="17.25" thickBot="1">
      <c r="B281" s="13" t="s">
        <v>48</v>
      </c>
      <c r="C281" s="125" t="s">
        <v>132</v>
      </c>
      <c r="D281" s="126"/>
      <c r="F281" s="13" t="s">
        <v>48</v>
      </c>
      <c r="G281" s="125" t="s">
        <v>132</v>
      </c>
      <c r="H281" s="126"/>
      <c r="J281" s="13" t="s">
        <v>48</v>
      </c>
      <c r="K281" s="125" t="s">
        <v>132</v>
      </c>
      <c r="L281" s="126"/>
      <c r="N281" s="13" t="s">
        <v>48</v>
      </c>
      <c r="O281" s="125" t="s">
        <v>132</v>
      </c>
      <c r="P281" s="126"/>
      <c r="R281" s="13" t="s">
        <v>48</v>
      </c>
      <c r="S281" s="125" t="s">
        <v>132</v>
      </c>
      <c r="T281" s="126"/>
      <c r="V281" s="13" t="s">
        <v>48</v>
      </c>
      <c r="W281" s="125" t="s">
        <v>132</v>
      </c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 t="s">
        <v>975</v>
      </c>
      <c r="D283" s="124"/>
      <c r="E283" s="16"/>
      <c r="F283" s="73" t="s">
        <v>1</v>
      </c>
      <c r="G283" s="123" t="s">
        <v>976</v>
      </c>
      <c r="H283" s="124"/>
      <c r="I283" s="16"/>
      <c r="J283" s="73" t="s">
        <v>1</v>
      </c>
      <c r="K283" s="123" t="s">
        <v>977</v>
      </c>
      <c r="L283" s="124"/>
      <c r="M283" s="16"/>
      <c r="N283" s="73" t="s">
        <v>1</v>
      </c>
      <c r="O283" s="123" t="s">
        <v>978</v>
      </c>
      <c r="P283" s="124"/>
      <c r="Q283" s="16"/>
      <c r="R283" s="73" t="s">
        <v>1</v>
      </c>
      <c r="S283" s="123" t="s">
        <v>979</v>
      </c>
      <c r="T283" s="124"/>
      <c r="U283" s="16"/>
      <c r="V283" s="73" t="s">
        <v>1</v>
      </c>
      <c r="W283" s="123" t="s">
        <v>980</v>
      </c>
      <c r="X283" s="124"/>
    </row>
    <row r="284" spans="2:24">
      <c r="B284" s="73" t="s">
        <v>2</v>
      </c>
      <c r="C284" s="123" t="s">
        <v>988</v>
      </c>
      <c r="D284" s="124"/>
      <c r="E284" s="16"/>
      <c r="F284" s="73" t="s">
        <v>2</v>
      </c>
      <c r="G284" s="123" t="s">
        <v>990</v>
      </c>
      <c r="H284" s="124"/>
      <c r="I284" s="16"/>
      <c r="J284" s="73" t="s">
        <v>2</v>
      </c>
      <c r="K284" s="123" t="s">
        <v>991</v>
      </c>
      <c r="L284" s="124"/>
      <c r="M284" s="16"/>
      <c r="N284" s="73" t="s">
        <v>2</v>
      </c>
      <c r="O284" s="123" t="s">
        <v>992</v>
      </c>
      <c r="P284" s="124"/>
      <c r="Q284" s="16"/>
      <c r="R284" s="73" t="s">
        <v>2</v>
      </c>
      <c r="S284" s="123" t="s">
        <v>993</v>
      </c>
      <c r="T284" s="124"/>
      <c r="U284" s="16"/>
      <c r="V284" s="73" t="s">
        <v>2</v>
      </c>
      <c r="W284" s="123" t="s">
        <v>994</v>
      </c>
      <c r="X284" s="124"/>
    </row>
    <row r="285" spans="2:24">
      <c r="B285" s="73" t="s">
        <v>3</v>
      </c>
      <c r="C285" s="123" t="s">
        <v>988</v>
      </c>
      <c r="D285" s="124"/>
      <c r="E285" s="16"/>
      <c r="F285" s="73" t="s">
        <v>3</v>
      </c>
      <c r="G285" s="123" t="s">
        <v>990</v>
      </c>
      <c r="H285" s="124"/>
      <c r="I285" s="16"/>
      <c r="J285" s="73" t="s">
        <v>3</v>
      </c>
      <c r="K285" s="123" t="s">
        <v>991</v>
      </c>
      <c r="L285" s="124"/>
      <c r="M285" s="16"/>
      <c r="N285" s="73" t="s">
        <v>3</v>
      </c>
      <c r="O285" s="123" t="s">
        <v>992</v>
      </c>
      <c r="P285" s="124"/>
      <c r="Q285" s="16"/>
      <c r="R285" s="73" t="s">
        <v>3</v>
      </c>
      <c r="S285" s="123" t="s">
        <v>993</v>
      </c>
      <c r="T285" s="124"/>
      <c r="U285" s="16"/>
      <c r="V285" s="73" t="s">
        <v>3</v>
      </c>
      <c r="W285" s="123" t="s">
        <v>994</v>
      </c>
      <c r="X285" s="124"/>
    </row>
    <row r="286" spans="2:24">
      <c r="B286" s="73" t="s">
        <v>4</v>
      </c>
      <c r="C286" s="123" t="s">
        <v>989</v>
      </c>
      <c r="D286" s="124"/>
      <c r="E286" s="16"/>
      <c r="F286" s="73" t="s">
        <v>4</v>
      </c>
      <c r="G286" s="123" t="s">
        <v>988</v>
      </c>
      <c r="H286" s="124"/>
      <c r="I286" s="16"/>
      <c r="J286" s="73" t="s">
        <v>4</v>
      </c>
      <c r="K286" s="123" t="s">
        <v>989</v>
      </c>
      <c r="L286" s="124"/>
      <c r="M286" s="16"/>
      <c r="N286" s="73" t="s">
        <v>4</v>
      </c>
      <c r="O286" s="123" t="s">
        <v>991</v>
      </c>
      <c r="P286" s="124"/>
      <c r="Q286" s="16"/>
      <c r="R286" s="73" t="s">
        <v>4</v>
      </c>
      <c r="S286" s="123" t="s">
        <v>992</v>
      </c>
      <c r="T286" s="124"/>
      <c r="U286" s="16"/>
      <c r="V286" s="73" t="s">
        <v>4</v>
      </c>
      <c r="W286" s="123" t="s">
        <v>993</v>
      </c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21</v>
      </c>
      <c r="D288" s="124"/>
      <c r="E288" s="16"/>
      <c r="F288" s="73" t="s">
        <v>6</v>
      </c>
      <c r="G288" s="123" t="s">
        <v>21</v>
      </c>
      <c r="H288" s="124"/>
      <c r="I288" s="16"/>
      <c r="J288" s="73" t="s">
        <v>6</v>
      </c>
      <c r="K288" s="123" t="s">
        <v>21</v>
      </c>
      <c r="L288" s="124"/>
      <c r="M288" s="16"/>
      <c r="N288" s="73" t="s">
        <v>6</v>
      </c>
      <c r="O288" s="123" t="s">
        <v>21</v>
      </c>
      <c r="P288" s="124"/>
      <c r="Q288" s="16"/>
      <c r="R288" s="73" t="s">
        <v>6</v>
      </c>
      <c r="S288" s="123" t="s">
        <v>21</v>
      </c>
      <c r="T288" s="124"/>
      <c r="U288" s="16"/>
      <c r="V288" s="73" t="s">
        <v>6</v>
      </c>
      <c r="W288" s="123" t="s">
        <v>21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90" s="18" t="s">
        <v>707</v>
      </c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90" s="18" t="s">
        <v>707</v>
      </c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90" s="18" t="s">
        <v>707</v>
      </c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90" s="18" t="s">
        <v>707</v>
      </c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90" s="18" t="s">
        <v>707</v>
      </c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290" s="18" t="s">
        <v>707</v>
      </c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91" s="18" t="s">
        <v>708</v>
      </c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91" s="18" t="s">
        <v>708</v>
      </c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91" s="18" t="s">
        <v>708</v>
      </c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91" s="18" t="s">
        <v>708</v>
      </c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91" s="18" t="s">
        <v>708</v>
      </c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291" s="18" t="s">
        <v>708</v>
      </c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>
        <v>5</v>
      </c>
      <c r="C300" s="121"/>
      <c r="D300" s="122"/>
      <c r="E300" s="16"/>
      <c r="F300" s="120">
        <v>3.5</v>
      </c>
      <c r="G300" s="121"/>
      <c r="H300" s="122"/>
      <c r="I300" s="16"/>
      <c r="J300" s="120">
        <v>5</v>
      </c>
      <c r="K300" s="121"/>
      <c r="L300" s="122"/>
      <c r="M300" s="16"/>
      <c r="N300" s="120">
        <v>5</v>
      </c>
      <c r="O300" s="121"/>
      <c r="P300" s="122"/>
      <c r="Q300" s="16"/>
      <c r="R300" s="120">
        <v>4</v>
      </c>
      <c r="S300" s="121"/>
      <c r="T300" s="122"/>
      <c r="U300" s="16"/>
      <c r="V300" s="120">
        <v>3.5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0.5mm*4C</v>
      </c>
      <c r="G302" s="11" t="str">
        <f>F302</f>
        <v>0.5mm*4C</v>
      </c>
      <c r="H302" s="11" t="str">
        <f>G302</f>
        <v>0.5mm*4C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 t="s">
        <v>31</v>
      </c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 t="s">
        <v>31</v>
      </c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 t="s">
        <v>982</v>
      </c>
      <c r="D308" s="124"/>
      <c r="E308" s="16"/>
      <c r="F308" s="73" t="s">
        <v>1</v>
      </c>
      <c r="G308" s="123" t="s">
        <v>983</v>
      </c>
      <c r="H308" s="124"/>
      <c r="I308" s="16"/>
      <c r="J308" s="73" t="s">
        <v>1</v>
      </c>
      <c r="K308" s="123" t="s">
        <v>984</v>
      </c>
      <c r="L308" s="124"/>
      <c r="M308" s="16"/>
      <c r="N308" s="73" t="s">
        <v>1</v>
      </c>
      <c r="O308" s="123" t="s">
        <v>985</v>
      </c>
      <c r="P308" s="124"/>
      <c r="Q308" s="16"/>
      <c r="R308" s="73" t="s">
        <v>1</v>
      </c>
      <c r="S308" s="123" t="s">
        <v>986</v>
      </c>
      <c r="T308" s="124"/>
      <c r="U308" s="16"/>
      <c r="V308" s="73" t="s">
        <v>1</v>
      </c>
      <c r="W308" s="123" t="s">
        <v>987</v>
      </c>
      <c r="X308" s="124"/>
    </row>
    <row r="309" spans="2:24">
      <c r="B309" s="73" t="s">
        <v>2</v>
      </c>
      <c r="C309" s="123" t="s">
        <v>1395</v>
      </c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 t="s">
        <v>1396</v>
      </c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 t="s">
        <v>719</v>
      </c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 t="s">
        <v>618</v>
      </c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25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315" s="18" t="s">
        <v>1919</v>
      </c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316" s="19" t="s">
        <v>981</v>
      </c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317" s="18" t="s">
        <v>1393</v>
      </c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318" s="19" t="s">
        <v>1394</v>
      </c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>
        <v>4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2166" priority="26">
      <formula>RIGHT(INDIRECT(ADDRESS(FLOOR((ROW()-5)/25,1)*25+2,COLUMN())),3)="16C"</formula>
    </cfRule>
  </conditionalFormatting>
  <conditionalFormatting sqref="A55:XFD63">
    <cfRule type="expression" dxfId="2165" priority="25">
      <formula>RIGHT(INDIRECT(ADDRESS(FLOOR((ROW()-5)/25,1)*25+2,COLUMN())),3)="16C"</formula>
    </cfRule>
  </conditionalFormatting>
  <conditionalFormatting sqref="A80:XFD88">
    <cfRule type="expression" dxfId="2164" priority="24">
      <formula>RIGHT(INDIRECT(ADDRESS(FLOOR((ROW()-5)/25,1)*25+2,COLUMN())),3)="16C"</formula>
    </cfRule>
  </conditionalFormatting>
  <conditionalFormatting sqref="A105:XFD113">
    <cfRule type="expression" dxfId="2163" priority="23">
      <formula>RIGHT(INDIRECT(ADDRESS(FLOOR((ROW()-5)/25,1)*25+2,COLUMN())),3)="16C"</formula>
    </cfRule>
  </conditionalFormatting>
  <conditionalFormatting sqref="A130:XFD138">
    <cfRule type="expression" dxfId="2162" priority="22">
      <formula>RIGHT(INDIRECT(ADDRESS(FLOOR((ROW()-5)/25,1)*25+2,COLUMN())),3)="16C"</formula>
    </cfRule>
  </conditionalFormatting>
  <conditionalFormatting sqref="A155:XFD163 A180:XFD188">
    <cfRule type="expression" dxfId="2161" priority="21">
      <formula>RIGHT(INDIRECT(ADDRESS(FLOOR((ROW()-5)/25,1)*25+2,COLUMN())),3)="16C"</formula>
    </cfRule>
  </conditionalFormatting>
  <conditionalFormatting sqref="A205:XFD213">
    <cfRule type="expression" dxfId="2160" priority="20">
      <formula>RIGHT(INDIRECT(ADDRESS(FLOOR((ROW()-5)/25,1)*25+2,COLUMN())),3)="16C"</formula>
    </cfRule>
  </conditionalFormatting>
  <conditionalFormatting sqref="A230:XFD238">
    <cfRule type="expression" dxfId="2159" priority="19">
      <formula>RIGHT(INDIRECT(ADDRESS(FLOOR((ROW()-5)/25,1)*25+2,COLUMN())),3)="16C"</formula>
    </cfRule>
  </conditionalFormatting>
  <conditionalFormatting sqref="A255:XFD263">
    <cfRule type="expression" dxfId="2158" priority="18">
      <formula>RIGHT(INDIRECT(ADDRESS(FLOOR((ROW()-5)/25,1)*25+2,COLUMN())),3)="16C"</formula>
    </cfRule>
  </conditionalFormatting>
  <conditionalFormatting sqref="A280:XFD288">
    <cfRule type="expression" dxfId="2157" priority="17">
      <formula>RIGHT(INDIRECT(ADDRESS(FLOOR((ROW()-5)/25,1)*25+2,COLUMN())),3)="16C"</formula>
    </cfRule>
  </conditionalFormatting>
  <conditionalFormatting sqref="A305:XFD313 A330:XFD338">
    <cfRule type="expression" dxfId="2156" priority="16">
      <formula>RIGHT(INDIRECT(ADDRESS(FLOOR((ROW()-5)/25,1)*25+2,COLUMN())),3)="16C"</formula>
    </cfRule>
  </conditionalFormatting>
  <conditionalFormatting sqref="A355:XFD363">
    <cfRule type="expression" dxfId="2155" priority="15">
      <formula>RIGHT(INDIRECT(ADDRESS(FLOOR((ROW()-5)/25,1)*25+2,COLUMN())),3)="16C"</formula>
    </cfRule>
  </conditionalFormatting>
  <conditionalFormatting sqref="A380:XFD388">
    <cfRule type="expression" dxfId="2154" priority="14">
      <formula>RIGHT(INDIRECT(ADDRESS(FLOOR((ROW()-5)/25,1)*25+2,COLUMN())),3)="16C"</formula>
    </cfRule>
  </conditionalFormatting>
  <conditionalFormatting sqref="A405:XFD413">
    <cfRule type="expression" dxfId="2153" priority="13">
      <formula>RIGHT(INDIRECT(ADDRESS(FLOOR((ROW()-5)/25,1)*25+2,COLUMN())),3)="16C"</formula>
    </cfRule>
  </conditionalFormatting>
  <conditionalFormatting sqref="A430:XFD438">
    <cfRule type="expression" dxfId="2152" priority="12">
      <formula>RIGHT(INDIRECT(ADDRESS(FLOOR((ROW()-5)/25,1)*25+2,COLUMN())),3)="16C"</formula>
    </cfRule>
  </conditionalFormatting>
  <conditionalFormatting sqref="A455:XFD463 A480:XFD488">
    <cfRule type="expression" dxfId="2151" priority="11">
      <formula>RIGHT(INDIRECT(ADDRESS(FLOOR((ROW()-5)/25,1)*25+2,COLUMN())),3)="16C"</formula>
    </cfRule>
  </conditionalFormatting>
  <conditionalFormatting sqref="A505:XFD513">
    <cfRule type="expression" dxfId="2150" priority="10">
      <formula>RIGHT(INDIRECT(ADDRESS(FLOOR((ROW()-5)/25,1)*25+2,COLUMN())),3)="16C"</formula>
    </cfRule>
  </conditionalFormatting>
  <conditionalFormatting sqref="A530:XFD538">
    <cfRule type="expression" dxfId="2149" priority="9">
      <formula>RIGHT(INDIRECT(ADDRESS(FLOOR((ROW()-5)/25,1)*25+2,COLUMN())),3)="16C"</formula>
    </cfRule>
  </conditionalFormatting>
  <conditionalFormatting sqref="A555:XFD563">
    <cfRule type="expression" dxfId="2148" priority="8">
      <formula>RIGHT(INDIRECT(ADDRESS(FLOOR((ROW()-5)/25,1)*25+2,COLUMN())),3)="16C"</formula>
    </cfRule>
  </conditionalFormatting>
  <conditionalFormatting sqref="A580:XFD588">
    <cfRule type="expression" dxfId="2147" priority="7">
      <formula>RIGHT(INDIRECT(ADDRESS(FLOOR((ROW()-5)/25,1)*25+2,COLUMN())),3)="16C"</formula>
    </cfRule>
  </conditionalFormatting>
  <conditionalFormatting sqref="V1:X1048576 N1:P1048576 J1:L1048576 F1:H1048576 B1:D1048576 R1:T1048576">
    <cfRule type="expression" dxfId="2146" priority="6">
      <formula>INDIRECT(ADDRESS(FLOOR((ROW()-4)/25,1)*25+13,FLOOR((COLUMN()-2)/4,1)*4+3))=""</formula>
    </cfRule>
  </conditionalFormatting>
  <conditionalFormatting sqref="G87:H87">
    <cfRule type="expression" dxfId="2145" priority="5">
      <formula>RIGHT(INDIRECT(ADDRESS(FLOOR((ROW()-5)/25,1)*25+2,COLUMN())),3)="16C"</formula>
    </cfRule>
  </conditionalFormatting>
  <conditionalFormatting sqref="G187:H187">
    <cfRule type="expression" dxfId="2144" priority="4">
      <formula>RIGHT(INDIRECT(ADDRESS(FLOOR((ROW()-5)/25,1)*25+2,COLUMN())),3)="16C"</formula>
    </cfRule>
  </conditionalFormatting>
  <conditionalFormatting sqref="C187:D187">
    <cfRule type="expression" dxfId="2143" priority="3">
      <formula>RIGHT(INDIRECT(ADDRESS(FLOOR((ROW()-5)/25,1)*25+2,COLUMN())),3)="16C"</formula>
    </cfRule>
  </conditionalFormatting>
  <conditionalFormatting sqref="S237:T237">
    <cfRule type="expression" dxfId="2142" priority="2">
      <formula>RIGHT(INDIRECT(ADDRESS(FLOOR((ROW()-5)/25,1)*25+2,COLUMN())),3)="16C"</formula>
    </cfRule>
  </conditionalFormatting>
  <conditionalFormatting sqref="S237:T237">
    <cfRule type="expression" dxfId="2141" priority="1">
      <formula>RIGHT(INDIRECT(ADDRESS(FLOOR((ROW()-5)/25,1)*25+2,COLUMN())),3)="16C"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U5" sqref="U5:V5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 t="s">
        <v>995</v>
      </c>
      <c r="G3" s="113"/>
      <c r="H3" s="114"/>
      <c r="J3" s="9" t="s">
        <v>44</v>
      </c>
      <c r="K3" s="141" t="s">
        <v>998</v>
      </c>
      <c r="L3" s="113"/>
      <c r="M3" s="114"/>
      <c r="O3" s="9" t="s">
        <v>44</v>
      </c>
      <c r="P3" s="141" t="s">
        <v>999</v>
      </c>
      <c r="Q3" s="113"/>
      <c r="R3" s="114"/>
      <c r="T3" s="9" t="s">
        <v>44</v>
      </c>
      <c r="U3" s="141" t="s">
        <v>1000</v>
      </c>
      <c r="V3" s="113"/>
      <c r="W3" s="114"/>
      <c r="Y3" s="9" t="s">
        <v>44</v>
      </c>
      <c r="Z3" s="141" t="s">
        <v>1002</v>
      </c>
      <c r="AA3" s="113"/>
      <c r="AB3" s="114"/>
    </row>
    <row r="4" spans="5:28">
      <c r="E4" s="115">
        <v>16</v>
      </c>
      <c r="F4" s="116"/>
      <c r="G4" s="116"/>
      <c r="H4" s="117"/>
      <c r="J4" s="115">
        <v>16</v>
      </c>
      <c r="K4" s="116"/>
      <c r="L4" s="116"/>
      <c r="M4" s="117"/>
      <c r="O4" s="115">
        <v>24</v>
      </c>
      <c r="P4" s="116"/>
      <c r="Q4" s="116"/>
      <c r="R4" s="117"/>
      <c r="T4" s="115">
        <v>16</v>
      </c>
      <c r="U4" s="116"/>
      <c r="V4" s="116"/>
      <c r="W4" s="117"/>
      <c r="Y4" s="115">
        <v>24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 t="s">
        <v>996</v>
      </c>
      <c r="F7" s="7">
        <v>1</v>
      </c>
      <c r="G7" s="7">
        <f ca="1">VLOOKUP(INDIRECT(ADDRESS(FLOOR((ROW()-2)/19,1)*19+4,FLOOR((COLUMN()-5)/5,1)*5+5)),歐規腳位!$H$8:$T$11,2,FALSE)</f>
        <v>9</v>
      </c>
      <c r="H7" s="30" t="s">
        <v>706</v>
      </c>
      <c r="J7" s="29" t="s">
        <v>996</v>
      </c>
      <c r="K7" s="7">
        <v>1</v>
      </c>
      <c r="L7" s="7">
        <f ca="1">VLOOKUP(INDIRECT(ADDRESS(FLOOR((ROW()-2)/19,1)*19+4,FLOOR((COLUMN()-5)/5,1)*5+5)),歐規腳位!$H$8:$T$11,2,FALSE)</f>
        <v>9</v>
      </c>
      <c r="M7" s="30" t="s">
        <v>706</v>
      </c>
      <c r="O7" s="29" t="s">
        <v>996</v>
      </c>
      <c r="P7" s="7">
        <v>1</v>
      </c>
      <c r="Q7" s="7">
        <f ca="1">VLOOKUP(INDIRECT(ADDRESS(FLOOR((ROW()-2)/19,1)*19+4,FLOOR((COLUMN()-5)/5,1)*5+5)),歐規腳位!$H$8:$T$11,2,FALSE)</f>
        <v>13</v>
      </c>
      <c r="R7" s="30" t="s">
        <v>706</v>
      </c>
      <c r="T7" s="29"/>
      <c r="U7" s="7">
        <v>1</v>
      </c>
      <c r="V7" s="7">
        <f ca="1">VLOOKUP(INDIRECT(ADDRESS(FLOOR((ROW()-2)/19,1)*19+4,FLOOR((COLUMN()-5)/5,1)*5+5)),歐規腳位!$H$8:$T$11,2,FALSE)</f>
        <v>9</v>
      </c>
      <c r="W7" s="30"/>
      <c r="Y7" s="29"/>
      <c r="Z7" s="7">
        <v>1</v>
      </c>
      <c r="AA7" s="7">
        <f ca="1">VLOOKUP(INDIRECT(ADDRESS(FLOOR((ROW()-2)/19,1)*19+4,FLOOR((COLUMN()-5)/5,1)*5+5)),歐規腳位!$H$8:$T$11,2,FALSE)</f>
        <v>13</v>
      </c>
      <c r="AB7" s="30"/>
    </row>
    <row r="8" spans="5:28" s="49" customFormat="1">
      <c r="E8" s="29" t="s">
        <v>707</v>
      </c>
      <c r="F8" s="7">
        <v>2</v>
      </c>
      <c r="G8" s="7">
        <f ca="1">VLOOKUP(INDIRECT(ADDRESS(FLOOR((ROW()-2)/19,1)*19+4,FLOOR((COLUMN()-5)/5,1)*5+5)),歐規腳位!$H$8:$T$11,3,FALSE)</f>
        <v>10</v>
      </c>
      <c r="H8" s="30" t="s">
        <v>708</v>
      </c>
      <c r="J8" s="29"/>
      <c r="K8" s="7">
        <v>2</v>
      </c>
      <c r="L8" s="7">
        <f ca="1">VLOOKUP(INDIRECT(ADDRESS(FLOOR((ROW()-2)/19,1)*19+4,FLOOR((COLUMN()-5)/5,1)*5+5)),歐規腳位!$H$8:$T$11,3,FALSE)</f>
        <v>10</v>
      </c>
      <c r="M8" s="30"/>
      <c r="O8" s="29" t="s">
        <v>739</v>
      </c>
      <c r="P8" s="7">
        <v>2</v>
      </c>
      <c r="Q8" s="7">
        <f ca="1">VLOOKUP(INDIRECT(ADDRESS(FLOOR((ROW()-2)/19,1)*19+4,FLOOR((COLUMN()-5)/5,1)*5+5)),歐規腳位!$H$8:$T$11,3,FALSE)</f>
        <v>14</v>
      </c>
      <c r="R8" s="30" t="s">
        <v>707</v>
      </c>
      <c r="T8" s="29"/>
      <c r="U8" s="7">
        <v>2</v>
      </c>
      <c r="V8" s="7">
        <f ca="1">VLOOKUP(INDIRECT(ADDRESS(FLOOR((ROW()-2)/19,1)*19+4,FLOOR((COLUMN()-5)/5,1)*5+5)),歐規腳位!$H$8:$T$11,3,FALSE)</f>
        <v>10</v>
      </c>
      <c r="W8" s="30"/>
      <c r="Y8" s="29"/>
      <c r="Z8" s="7">
        <v>2</v>
      </c>
      <c r="AA8" s="7">
        <f ca="1">VLOOKUP(INDIRECT(ADDRESS(FLOOR((ROW()-2)/19,1)*19+4,FLOOR((COLUMN()-5)/5,1)*5+5)),歐規腳位!$H$8:$T$11,3,FALSE)</f>
        <v>14</v>
      </c>
      <c r="AB8" s="30"/>
    </row>
    <row r="9" spans="5:28" s="49" customFormat="1">
      <c r="E9" s="29" t="s">
        <v>688</v>
      </c>
      <c r="F9" s="7">
        <v>3</v>
      </c>
      <c r="G9" s="7">
        <f ca="1">VLOOKUP(INDIRECT(ADDRESS(FLOOR((ROW()-2)/19,1)*19+4,FLOOR((COLUMN()-5)/5,1)*5+5)),歐規腳位!$H$8:$T$11,4,FALSE)</f>
        <v>11</v>
      </c>
      <c r="H9" s="30" t="s">
        <v>693</v>
      </c>
      <c r="J9" s="29" t="s">
        <v>688</v>
      </c>
      <c r="K9" s="7">
        <v>3</v>
      </c>
      <c r="L9" s="7">
        <f ca="1">VLOOKUP(INDIRECT(ADDRESS(FLOOR((ROW()-2)/19,1)*19+4,FLOOR((COLUMN()-5)/5,1)*5+5)),歐規腳位!$H$8:$T$11,4,FALSE)</f>
        <v>11</v>
      </c>
      <c r="M9" s="30" t="s">
        <v>693</v>
      </c>
      <c r="O9" s="29" t="s">
        <v>708</v>
      </c>
      <c r="P9" s="7">
        <v>3</v>
      </c>
      <c r="Q9" s="7">
        <f ca="1">VLOOKUP(INDIRECT(ADDRESS(FLOOR((ROW()-2)/19,1)*19+4,FLOOR((COLUMN()-5)/5,1)*5+5)),歐規腳位!$H$8:$T$11,4,FALSE)</f>
        <v>15</v>
      </c>
      <c r="R9" s="30" t="s">
        <v>693</v>
      </c>
      <c r="T9" s="29" t="s">
        <v>688</v>
      </c>
      <c r="U9" s="7">
        <v>3</v>
      </c>
      <c r="V9" s="7">
        <f ca="1">VLOOKUP(INDIRECT(ADDRESS(FLOOR((ROW()-2)/19,1)*19+4,FLOOR((COLUMN()-5)/5,1)*5+5)),歐規腳位!$H$8:$T$11,4,FALSE)</f>
        <v>11</v>
      </c>
      <c r="W9" s="30" t="s">
        <v>693</v>
      </c>
      <c r="Y9" s="29" t="s">
        <v>688</v>
      </c>
      <c r="Z9" s="7">
        <v>3</v>
      </c>
      <c r="AA9" s="7">
        <f ca="1">VLOOKUP(INDIRECT(ADDRESS(FLOOR((ROW()-2)/19,1)*19+4,FLOOR((COLUMN()-5)/5,1)*5+5)),歐規腳位!$H$8:$T$11,4,FALSE)</f>
        <v>15</v>
      </c>
      <c r="AB9" s="30" t="s">
        <v>693</v>
      </c>
    </row>
    <row r="10" spans="5:28" s="49" customFormat="1">
      <c r="E10" s="29" t="s">
        <v>672</v>
      </c>
      <c r="F10" s="7">
        <v>4</v>
      </c>
      <c r="G10" s="7">
        <f ca="1">VLOOKUP(INDIRECT(ADDRESS(FLOOR((ROW()-2)/19,1)*19+4,FLOOR((COLUMN()-5)/5,1)*5+5)),歐規腳位!$H$8:$T$11,5,FALSE)</f>
        <v>12</v>
      </c>
      <c r="H10" s="30" t="s">
        <v>689</v>
      </c>
      <c r="J10" s="29" t="s">
        <v>689</v>
      </c>
      <c r="K10" s="7">
        <v>4</v>
      </c>
      <c r="L10" s="7">
        <f ca="1">VLOOKUP(INDIRECT(ADDRESS(FLOOR((ROW()-2)/19,1)*19+4,FLOOR((COLUMN()-5)/5,1)*5+5)),歐規腳位!$H$8:$T$11,5,FALSE)</f>
        <v>12</v>
      </c>
      <c r="M10" s="30" t="s">
        <v>699</v>
      </c>
      <c r="O10" s="29" t="s">
        <v>688</v>
      </c>
      <c r="P10" s="7">
        <v>4</v>
      </c>
      <c r="Q10" s="7">
        <f ca="1">VLOOKUP(INDIRECT(ADDRESS(FLOOR((ROW()-2)/19,1)*19+4,FLOOR((COLUMN()-5)/5,1)*5+5)),歐規腳位!$H$8:$T$11,5,FALSE)</f>
        <v>16</v>
      </c>
      <c r="R10" s="30" t="s">
        <v>721</v>
      </c>
      <c r="T10" s="29" t="s">
        <v>688</v>
      </c>
      <c r="U10" s="7">
        <v>4</v>
      </c>
      <c r="V10" s="7">
        <f ca="1">VLOOKUP(INDIRECT(ADDRESS(FLOOR((ROW()-2)/19,1)*19+4,FLOOR((COLUMN()-5)/5,1)*5+5)),歐規腳位!$H$8:$T$11,5,FALSE)</f>
        <v>12</v>
      </c>
      <c r="W10" s="30" t="s">
        <v>693</v>
      </c>
      <c r="Y10" s="29" t="s">
        <v>800</v>
      </c>
      <c r="Z10" s="7">
        <v>4</v>
      </c>
      <c r="AA10" s="7">
        <f ca="1">VLOOKUP(INDIRECT(ADDRESS(FLOOR((ROW()-2)/19,1)*19+4,FLOOR((COLUMN()-5)/5,1)*5+5)),歐規腳位!$H$8:$T$11,5,FALSE)</f>
        <v>16</v>
      </c>
      <c r="AB10" s="30" t="s">
        <v>777</v>
      </c>
    </row>
    <row r="11" spans="5:28" s="49" customFormat="1">
      <c r="E11" s="29" t="s">
        <v>687</v>
      </c>
      <c r="F11" s="7">
        <v>5</v>
      </c>
      <c r="G11" s="7">
        <f ca="1">VLOOKUP(INDIRECT(ADDRESS(FLOOR((ROW()-2)/19,1)*19+4,FLOOR((COLUMN()-5)/5,1)*5+5)),歐規腳位!$H$8:$T$11,6,FALSE)</f>
        <v>13</v>
      </c>
      <c r="H11" s="30" t="s">
        <v>692</v>
      </c>
      <c r="J11" s="29" t="s">
        <v>698</v>
      </c>
      <c r="K11" s="7">
        <v>5</v>
      </c>
      <c r="L11" s="7">
        <f ca="1">VLOOKUP(INDIRECT(ADDRESS(FLOOR((ROW()-2)/19,1)*19+4,FLOOR((COLUMN()-5)/5,1)*5+5)),歐規腳位!$H$8:$T$11,6,FALSE)</f>
        <v>13</v>
      </c>
      <c r="M11" s="30" t="s">
        <v>702</v>
      </c>
      <c r="O11" s="29" t="s">
        <v>699</v>
      </c>
      <c r="P11" s="7">
        <v>5</v>
      </c>
      <c r="Q11" s="7">
        <f ca="1">VLOOKUP(INDIRECT(ADDRESS(FLOOR((ROW()-2)/19,1)*19+4,FLOOR((COLUMN()-5)/5,1)*5+5)),歐規腳位!$H$8:$T$11,6,FALSE)</f>
        <v>17</v>
      </c>
      <c r="R11" s="30" t="s">
        <v>732</v>
      </c>
      <c r="T11" s="29" t="s">
        <v>777</v>
      </c>
      <c r="U11" s="7">
        <v>5</v>
      </c>
      <c r="V11" s="7">
        <f ca="1">VLOOKUP(INDIRECT(ADDRESS(FLOOR((ROW()-2)/19,1)*19+4,FLOOR((COLUMN()-5)/5,1)*5+5)),歐規腳位!$H$8:$T$11,6,FALSE)</f>
        <v>13</v>
      </c>
      <c r="W11" s="30" t="s">
        <v>673</v>
      </c>
      <c r="Y11" s="29" t="s">
        <v>801</v>
      </c>
      <c r="Z11" s="7">
        <v>5</v>
      </c>
      <c r="AA11" s="7">
        <f ca="1">VLOOKUP(INDIRECT(ADDRESS(FLOOR((ROW()-2)/19,1)*19+4,FLOOR((COLUMN()-5)/5,1)*5+5)),歐規腳位!$H$8:$T$11,6,FALSE)</f>
        <v>17</v>
      </c>
      <c r="AB11" s="30" t="s">
        <v>808</v>
      </c>
    </row>
    <row r="12" spans="5:28" s="49" customFormat="1">
      <c r="E12" s="29" t="s">
        <v>690</v>
      </c>
      <c r="F12" s="7">
        <v>6</v>
      </c>
      <c r="G12" s="7">
        <f ca="1">VLOOKUP(INDIRECT(ADDRESS(FLOOR((ROW()-2)/19,1)*19+4,FLOOR((COLUMN()-5)/5,1)*5+5)),歐規腳位!$H$8:$T$11,7,FALSE)</f>
        <v>14</v>
      </c>
      <c r="H12" s="30" t="s">
        <v>694</v>
      </c>
      <c r="J12" s="29" t="s">
        <v>700</v>
      </c>
      <c r="K12" s="7">
        <v>6</v>
      </c>
      <c r="L12" s="7">
        <f ca="1">VLOOKUP(INDIRECT(ADDRESS(FLOOR((ROW()-2)/19,1)*19+4,FLOOR((COLUMN()-5)/5,1)*5+5)),歐規腳位!$H$8:$T$11,7,FALSE)</f>
        <v>14</v>
      </c>
      <c r="M12" s="30" t="s">
        <v>703</v>
      </c>
      <c r="O12" s="29" t="s">
        <v>720</v>
      </c>
      <c r="P12" s="7">
        <v>6</v>
      </c>
      <c r="Q12" s="7">
        <f ca="1">VLOOKUP(INDIRECT(ADDRESS(FLOOR((ROW()-2)/19,1)*19+4,FLOOR((COLUMN()-5)/5,1)*5+5)),歐規腳位!$H$8:$T$11,7,FALSE)</f>
        <v>18</v>
      </c>
      <c r="R12" s="30" t="s">
        <v>733</v>
      </c>
      <c r="T12" s="29" t="s">
        <v>778</v>
      </c>
      <c r="U12" s="7">
        <v>6</v>
      </c>
      <c r="V12" s="7">
        <f ca="1">VLOOKUP(INDIRECT(ADDRESS(FLOOR((ROW()-2)/19,1)*19+4,FLOOR((COLUMN()-5)/5,1)*5+5)),歐規腳位!$H$8:$T$11,7,FALSE)</f>
        <v>14</v>
      </c>
      <c r="W12" s="30" t="s">
        <v>781</v>
      </c>
      <c r="Y12" s="29" t="s">
        <v>802</v>
      </c>
      <c r="Z12" s="7">
        <v>6</v>
      </c>
      <c r="AA12" s="7">
        <f ca="1">VLOOKUP(INDIRECT(ADDRESS(FLOOR((ROW()-2)/19,1)*19+4,FLOOR((COLUMN()-5)/5,1)*5+5)),歐規腳位!$H$8:$T$11,7,FALSE)</f>
        <v>18</v>
      </c>
      <c r="AB12" s="30" t="s">
        <v>1003</v>
      </c>
    </row>
    <row r="13" spans="5:28" s="49" customFormat="1">
      <c r="E13" s="29" t="s">
        <v>691</v>
      </c>
      <c r="F13" s="7">
        <v>7</v>
      </c>
      <c r="G13" s="7">
        <f ca="1">VLOOKUP(INDIRECT(ADDRESS(FLOOR((ROW()-2)/19,1)*19+4,FLOOR((COLUMN()-5)/5,1)*5+5)),歐規腳位!$H$8:$T$11,8,FALSE)</f>
        <v>15</v>
      </c>
      <c r="H13" s="30" t="s">
        <v>695</v>
      </c>
      <c r="J13" s="29" t="s">
        <v>701</v>
      </c>
      <c r="K13" s="7">
        <v>7</v>
      </c>
      <c r="L13" s="7">
        <f ca="1">VLOOKUP(INDIRECT(ADDRESS(FLOOR((ROW()-2)/19,1)*19+4,FLOOR((COLUMN()-5)/5,1)*5+5)),歐規腳位!$H$8:$T$11,8,FALSE)</f>
        <v>15</v>
      </c>
      <c r="M13" s="30" t="s">
        <v>704</v>
      </c>
      <c r="O13" s="29" t="s">
        <v>722</v>
      </c>
      <c r="P13" s="7">
        <v>7</v>
      </c>
      <c r="Q13" s="7">
        <f ca="1">VLOOKUP(INDIRECT(ADDRESS(FLOOR((ROW()-2)/19,1)*19+4,FLOOR((COLUMN()-5)/5,1)*5+5)),歐規腳位!$H$8:$T$11,8,FALSE)</f>
        <v>19</v>
      </c>
      <c r="R13" s="30" t="s">
        <v>734</v>
      </c>
      <c r="T13" s="29" t="s">
        <v>779</v>
      </c>
      <c r="U13" s="7">
        <v>7</v>
      </c>
      <c r="V13" s="7">
        <f ca="1">VLOOKUP(INDIRECT(ADDRESS(FLOOR((ROW()-2)/19,1)*19+4,FLOOR((COLUMN()-5)/5,1)*5+5)),歐規腳位!$H$8:$T$11,8,FALSE)</f>
        <v>15</v>
      </c>
      <c r="W13" s="30" t="s">
        <v>782</v>
      </c>
      <c r="Y13" s="29" t="s">
        <v>803</v>
      </c>
      <c r="Z13" s="7">
        <v>7</v>
      </c>
      <c r="AA13" s="7">
        <f ca="1">VLOOKUP(INDIRECT(ADDRESS(FLOOR((ROW()-2)/19,1)*19+4,FLOOR((COLUMN()-5)/5,1)*5+5)),歐規腳位!$H$8:$T$11,8,FALSE)</f>
        <v>19</v>
      </c>
      <c r="AB13" s="30" t="s">
        <v>1004</v>
      </c>
    </row>
    <row r="14" spans="5:28" s="49" customFormat="1">
      <c r="E14" s="29"/>
      <c r="F14" s="7">
        <v>8</v>
      </c>
      <c r="G14" s="7">
        <f ca="1">VLOOKUP(INDIRECT(ADDRESS(FLOOR((ROW()-2)/19,1)*19+4,FLOOR((COLUMN()-5)/5,1)*5+5)),歐規腳位!$H$8:$T$11,9,FALSE)</f>
        <v>16</v>
      </c>
      <c r="H14" s="30"/>
      <c r="J14" s="29"/>
      <c r="K14" s="7">
        <v>8</v>
      </c>
      <c r="L14" s="7">
        <f ca="1">VLOOKUP(INDIRECT(ADDRESS(FLOOR((ROW()-2)/19,1)*19+4,FLOOR((COLUMN()-5)/5,1)*5+5)),歐規腳位!$H$8:$T$11,9,FALSE)</f>
        <v>16</v>
      </c>
      <c r="M14" s="30"/>
      <c r="O14" s="29" t="s">
        <v>723</v>
      </c>
      <c r="P14" s="7">
        <v>8</v>
      </c>
      <c r="Q14" s="7">
        <f ca="1">VLOOKUP(INDIRECT(ADDRESS(FLOOR((ROW()-2)/19,1)*19+4,FLOOR((COLUMN()-5)/5,1)*5+5)),歐規腳位!$H$8:$T$11,9,FALSE)</f>
        <v>20</v>
      </c>
      <c r="R14" s="30" t="s">
        <v>735</v>
      </c>
      <c r="T14" s="29" t="s">
        <v>780</v>
      </c>
      <c r="U14" s="7">
        <v>8</v>
      </c>
      <c r="V14" s="7">
        <f ca="1">VLOOKUP(INDIRECT(ADDRESS(FLOOR((ROW()-2)/19,1)*19+4,FLOOR((COLUMN()-5)/5,1)*5+5)),歐規腳位!$H$8:$T$11,9,FALSE)</f>
        <v>16</v>
      </c>
      <c r="W14" s="30"/>
      <c r="Y14" s="29" t="s">
        <v>804</v>
      </c>
      <c r="Z14" s="7">
        <v>8</v>
      </c>
      <c r="AA14" s="7">
        <f ca="1">VLOOKUP(INDIRECT(ADDRESS(FLOOR((ROW()-2)/19,1)*19+4,FLOOR((COLUMN()-5)/5,1)*5+5)),歐規腳位!$H$8:$T$11,9,FALSE)</f>
        <v>20</v>
      </c>
      <c r="AB14" s="30" t="s">
        <v>1005</v>
      </c>
    </row>
    <row r="15" spans="5:28" s="49" customFormat="1">
      <c r="E15" s="29"/>
      <c r="F15" s="7">
        <v>9</v>
      </c>
      <c r="G15" s="7">
        <f ca="1">VLOOKUP(INDIRECT(ADDRESS(FLOOR((ROW()-2)/19,1)*19+4,FLOOR((COLUMN()-5)/5,1)*5+5)),歐規腳位!$H$8:$T$11,10,FALSE)</f>
        <v>0</v>
      </c>
      <c r="H15" s="51"/>
      <c r="J15" s="50"/>
      <c r="K15" s="7">
        <v>9</v>
      </c>
      <c r="L15" s="7">
        <f ca="1">VLOOKUP(INDIRECT(ADDRESS(FLOOR((ROW()-2)/19,1)*19+4,FLOOR((COLUMN()-5)/5,1)*5+5)),歐規腳位!$H$8:$T$11,10,FALSE)</f>
        <v>0</v>
      </c>
      <c r="M15" s="51"/>
      <c r="O15" s="50" t="s">
        <v>724</v>
      </c>
      <c r="P15" s="7">
        <v>9</v>
      </c>
      <c r="Q15" s="7">
        <f ca="1">VLOOKUP(INDIRECT(ADDRESS(FLOOR((ROW()-2)/19,1)*19+4,FLOOR((COLUMN()-5)/5,1)*5+5)),歐規腳位!$H$8:$T$11,10,FALSE)</f>
        <v>21</v>
      </c>
      <c r="R15" s="51" t="s">
        <v>736</v>
      </c>
      <c r="T15" s="50"/>
      <c r="U15" s="7">
        <v>9</v>
      </c>
      <c r="V15" s="7">
        <f ca="1">VLOOKUP(INDIRECT(ADDRESS(FLOOR((ROW()-2)/19,1)*19+4,FLOOR((COLUMN()-5)/5,1)*5+5)),歐規腳位!$H$8:$T$11,10,FALSE)</f>
        <v>0</v>
      </c>
      <c r="W15" s="51"/>
      <c r="Y15" s="50" t="s">
        <v>805</v>
      </c>
      <c r="Z15" s="7">
        <v>9</v>
      </c>
      <c r="AA15" s="7">
        <f ca="1">VLOOKUP(INDIRECT(ADDRESS(FLOOR((ROW()-2)/19,1)*19+4,FLOOR((COLUMN()-5)/5,1)*5+5)),歐規腳位!$H$8:$T$11,10,FALSE)</f>
        <v>21</v>
      </c>
      <c r="AB15" s="51" t="s">
        <v>1006</v>
      </c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0</v>
      </c>
      <c r="H16" s="51"/>
      <c r="J16" s="50"/>
      <c r="K16" s="7">
        <v>10</v>
      </c>
      <c r="L16" s="7">
        <f ca="1">VLOOKUP(INDIRECT(ADDRESS(FLOOR((ROW()-2)/19,1)*19+4,FLOOR((COLUMN()-5)/5,1)*5+5)),歐規腳位!$H$8:$T$11,11,FALSE)</f>
        <v>0</v>
      </c>
      <c r="M16" s="51"/>
      <c r="O16" s="50" t="s">
        <v>729</v>
      </c>
      <c r="P16" s="7">
        <v>10</v>
      </c>
      <c r="Q16" s="7">
        <f ca="1">VLOOKUP(INDIRECT(ADDRESS(FLOOR((ROW()-2)/19,1)*19+4,FLOOR((COLUMN()-5)/5,1)*5+5)),歐規腳位!$H$8:$T$11,11,FALSE)</f>
        <v>22</v>
      </c>
      <c r="R16" s="51" t="s">
        <v>737</v>
      </c>
      <c r="T16" s="50"/>
      <c r="U16" s="7">
        <v>10</v>
      </c>
      <c r="V16" s="7">
        <f ca="1">VLOOKUP(INDIRECT(ADDRESS(FLOOR((ROW()-2)/19,1)*19+4,FLOOR((COLUMN()-5)/5,1)*5+5)),歐規腳位!$H$8:$T$11,11,FALSE)</f>
        <v>0</v>
      </c>
      <c r="W16" s="51"/>
      <c r="Y16" s="50" t="s">
        <v>806</v>
      </c>
      <c r="Z16" s="7">
        <v>10</v>
      </c>
      <c r="AA16" s="7">
        <f ca="1">VLOOKUP(INDIRECT(ADDRESS(FLOOR((ROW()-2)/19,1)*19+4,FLOOR((COLUMN()-5)/5,1)*5+5)),歐規腳位!$H$8:$T$11,11,FALSE)</f>
        <v>22</v>
      </c>
      <c r="AB16" s="51" t="s">
        <v>1007</v>
      </c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0</v>
      </c>
      <c r="H17" s="51"/>
      <c r="J17" s="50"/>
      <c r="K17" s="7">
        <v>11</v>
      </c>
      <c r="L17" s="7">
        <f ca="1">VLOOKUP(INDIRECT(ADDRESS(FLOOR((ROW()-2)/19,1)*19+4,FLOOR((COLUMN()-5)/5,1)*5+5)),歐規腳位!$H$8:$T$11,12,FALSE)</f>
        <v>0</v>
      </c>
      <c r="M17" s="51"/>
      <c r="O17" s="50" t="s">
        <v>730</v>
      </c>
      <c r="P17" s="7">
        <v>11</v>
      </c>
      <c r="Q17" s="7">
        <f ca="1">VLOOKUP(INDIRECT(ADDRESS(FLOOR((ROW()-2)/19,1)*19+4,FLOOR((COLUMN()-5)/5,1)*5+5)),歐規腳位!$H$8:$T$11,12,FALSE)</f>
        <v>23</v>
      </c>
      <c r="R17" s="51" t="s">
        <v>1918</v>
      </c>
      <c r="T17" s="50"/>
      <c r="U17" s="7">
        <v>11</v>
      </c>
      <c r="V17" s="7">
        <f ca="1">VLOOKUP(INDIRECT(ADDRESS(FLOOR((ROW()-2)/19,1)*19+4,FLOOR((COLUMN()-5)/5,1)*5+5)),歐規腳位!$H$8:$T$11,12,FALSE)</f>
        <v>0</v>
      </c>
      <c r="W17" s="51"/>
      <c r="Y17" s="50" t="s">
        <v>807</v>
      </c>
      <c r="Z17" s="7">
        <v>11</v>
      </c>
      <c r="AA17" s="7">
        <f ca="1">VLOOKUP(INDIRECT(ADDRESS(FLOOR((ROW()-2)/19,1)*19+4,FLOOR((COLUMN()-5)/5,1)*5+5)),歐規腳位!$H$8:$T$11,12,FALSE)</f>
        <v>23</v>
      </c>
      <c r="AB17" s="51" t="s">
        <v>1008</v>
      </c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0</v>
      </c>
      <c r="H18" s="53"/>
      <c r="J18" s="52"/>
      <c r="K18" s="8">
        <v>12</v>
      </c>
      <c r="L18" s="8">
        <f ca="1">VLOOKUP(INDIRECT(ADDRESS(FLOOR((ROW()-2)/19,1)*19+4,FLOOR((COLUMN()-5)/5,1)*5+5)),歐規腳位!$H$8:$T$11,13,FALSE)</f>
        <v>0</v>
      </c>
      <c r="M18" s="53"/>
      <c r="O18" s="52" t="s">
        <v>731</v>
      </c>
      <c r="P18" s="8">
        <v>12</v>
      </c>
      <c r="Q18" s="8">
        <f ca="1">VLOOKUP(INDIRECT(ADDRESS(FLOOR((ROW()-2)/19,1)*19+4,FLOOR((COLUMN()-5)/5,1)*5+5)),歐規腳位!$H$8:$T$11,13,FALSE)</f>
        <v>24</v>
      </c>
      <c r="R18" s="53" t="s">
        <v>1920</v>
      </c>
      <c r="T18" s="52"/>
      <c r="U18" s="8">
        <v>12</v>
      </c>
      <c r="V18" s="8">
        <f ca="1">VLOOKUP(INDIRECT(ADDRESS(FLOOR((ROW()-2)/19,1)*19+4,FLOOR((COLUMN()-5)/5,1)*5+5)),歐規腳位!$H$8:$T$11,13,FALSE)</f>
        <v>0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24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41" t="s">
        <v>1009</v>
      </c>
      <c r="G22" s="113"/>
      <c r="H22" s="114"/>
      <c r="J22" s="9" t="s">
        <v>44</v>
      </c>
      <c r="K22" s="141" t="s">
        <v>1011</v>
      </c>
      <c r="L22" s="113"/>
      <c r="M22" s="114"/>
      <c r="O22" s="9" t="s">
        <v>44</v>
      </c>
      <c r="P22" s="141" t="s">
        <v>1013</v>
      </c>
      <c r="Q22" s="113"/>
      <c r="R22" s="114"/>
      <c r="T22" s="9" t="s">
        <v>44</v>
      </c>
      <c r="U22" s="141" t="s">
        <v>1015</v>
      </c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 t="s">
        <v>853</v>
      </c>
      <c r="K26" s="7">
        <v>1</v>
      </c>
      <c r="L26" s="7">
        <f ca="1">VLOOKUP(INDIRECT(ADDRESS(FLOOR((ROW()-2)/19,1)*19+4,FLOOR((COLUMN()-5)/5,1)*5+5)),歐規腳位!$H$8:$T$11,2,FALSE)</f>
        <v>13</v>
      </c>
      <c r="M26" s="30" t="s">
        <v>854</v>
      </c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 t="s">
        <v>966</v>
      </c>
      <c r="U26" s="7">
        <v>1</v>
      </c>
      <c r="V26" s="7">
        <f ca="1">VLOOKUP(INDIRECT(ADDRESS(FLOOR((ROW()-2)/19,1)*19+4,FLOOR((COLUMN()-5)/5,1)*5+5)),歐規腳位!$H$8:$T$11,2,FALSE)</f>
        <v>13</v>
      </c>
      <c r="W26" s="30" t="s">
        <v>706</v>
      </c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/>
      <c r="F27" s="7">
        <v>2</v>
      </c>
      <c r="G27" s="7">
        <f ca="1">VLOOKUP(INDIRECT(ADDRESS(FLOOR((ROW()-2)/19,1)*19+4,FLOOR((COLUMN()-5)/5,1)*5+5)),歐規腳位!$H$8:$T$11,3,FALSE)</f>
        <v>14</v>
      </c>
      <c r="H27" s="30"/>
      <c r="J27" s="29" t="s">
        <v>855</v>
      </c>
      <c r="K27" s="7">
        <v>2</v>
      </c>
      <c r="L27" s="7">
        <f ca="1">VLOOKUP(INDIRECT(ADDRESS(FLOOR((ROW()-2)/19,1)*19+4,FLOOR((COLUMN()-5)/5,1)*5+5)),歐規腳位!$H$8:$T$11,3,FALSE)</f>
        <v>14</v>
      </c>
      <c r="M27" s="30" t="s">
        <v>856</v>
      </c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 t="s">
        <v>819</v>
      </c>
      <c r="F28" s="7">
        <v>3</v>
      </c>
      <c r="G28" s="7">
        <f ca="1">VLOOKUP(INDIRECT(ADDRESS(FLOOR((ROW()-2)/19,1)*19+4,FLOOR((COLUMN()-5)/5,1)*5+5)),歐規腳位!$H$8:$T$11,4,FALSE)</f>
        <v>15</v>
      </c>
      <c r="H28" s="30" t="s">
        <v>825</v>
      </c>
      <c r="J28" s="29" t="s">
        <v>839</v>
      </c>
      <c r="K28" s="7">
        <v>3</v>
      </c>
      <c r="L28" s="7">
        <f ca="1">VLOOKUP(INDIRECT(ADDRESS(FLOOR((ROW()-2)/19,1)*19+4,FLOOR((COLUMN()-5)/5,1)*5+5)),歐規腳位!$H$8:$T$11,4,FALSE)</f>
        <v>15</v>
      </c>
      <c r="M28" s="30" t="s">
        <v>842</v>
      </c>
      <c r="O28" s="29" t="s">
        <v>688</v>
      </c>
      <c r="P28" s="7">
        <v>3</v>
      </c>
      <c r="Q28" s="7">
        <f ca="1">VLOOKUP(INDIRECT(ADDRESS(FLOOR((ROW()-2)/19,1)*19+4,FLOOR((COLUMN()-5)/5,1)*5+5)),歐規腳位!$H$8:$T$11,4,FALSE)</f>
        <v>15</v>
      </c>
      <c r="R28" s="30" t="s">
        <v>693</v>
      </c>
      <c r="T28" s="29" t="s">
        <v>688</v>
      </c>
      <c r="U28" s="7">
        <v>3</v>
      </c>
      <c r="V28" s="7">
        <f ca="1">VLOOKUP(INDIRECT(ADDRESS(FLOOR((ROW()-2)/19,1)*19+4,FLOOR((COLUMN()-5)/5,1)*5+5)),歐規腳位!$H$8:$T$11,4,FALSE)</f>
        <v>15</v>
      </c>
      <c r="W28" s="30" t="s">
        <v>693</v>
      </c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 t="s">
        <v>820</v>
      </c>
      <c r="F29" s="7">
        <v>4</v>
      </c>
      <c r="G29" s="7">
        <f ca="1">VLOOKUP(INDIRECT(ADDRESS(FLOOR((ROW()-2)/19,1)*19+4,FLOOR((COLUMN()-5)/5,1)*5+5)),歐規腳位!$H$8:$T$11,5,FALSE)</f>
        <v>16</v>
      </c>
      <c r="H29" s="30" t="s">
        <v>829</v>
      </c>
      <c r="J29" s="29" t="s">
        <v>840</v>
      </c>
      <c r="K29" s="7">
        <v>4</v>
      </c>
      <c r="L29" s="7">
        <f ca="1">VLOOKUP(INDIRECT(ADDRESS(FLOOR((ROW()-2)/19,1)*19+4,FLOOR((COLUMN()-5)/5,1)*5+5)),歐規腳位!$H$8:$T$11,5,FALSE)</f>
        <v>16</v>
      </c>
      <c r="M29" s="30" t="s">
        <v>845</v>
      </c>
      <c r="O29" s="29" t="s">
        <v>688</v>
      </c>
      <c r="P29" s="7">
        <v>4</v>
      </c>
      <c r="Q29" s="7">
        <f ca="1">VLOOKUP(INDIRECT(ADDRESS(FLOOR((ROW()-2)/19,1)*19+4,FLOOR((COLUMN()-5)/5,1)*5+5)),歐規腳位!$H$8:$T$11,5,FALSE)</f>
        <v>16</v>
      </c>
      <c r="R29" s="30" t="s">
        <v>693</v>
      </c>
      <c r="T29" s="29" t="s">
        <v>721</v>
      </c>
      <c r="U29" s="7">
        <v>4</v>
      </c>
      <c r="V29" s="7">
        <f ca="1">VLOOKUP(INDIRECT(ADDRESS(FLOOR((ROW()-2)/19,1)*19+4,FLOOR((COLUMN()-5)/5,1)*5+5)),歐規腳位!$H$8:$T$11,5,FALSE)</f>
        <v>16</v>
      </c>
      <c r="W29" s="30" t="s">
        <v>920</v>
      </c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 t="s">
        <v>821</v>
      </c>
      <c r="F30" s="7">
        <v>5</v>
      </c>
      <c r="G30" s="7">
        <f ca="1">VLOOKUP(INDIRECT(ADDRESS(FLOOR((ROW()-2)/19,1)*19+4,FLOOR((COLUMN()-5)/5,1)*5+5)),歐規腳位!$H$8:$T$11,6,FALSE)</f>
        <v>17</v>
      </c>
      <c r="H30" s="30" t="s">
        <v>830</v>
      </c>
      <c r="J30" s="29" t="s">
        <v>841</v>
      </c>
      <c r="K30" s="7">
        <v>5</v>
      </c>
      <c r="L30" s="7">
        <f ca="1">VLOOKUP(INDIRECT(ADDRESS(FLOOR((ROW()-2)/19,1)*19+4,FLOOR((COLUMN()-5)/5,1)*5+5)),歐規腳位!$H$8:$T$11,6,FALSE)</f>
        <v>17</v>
      </c>
      <c r="M30" s="30" t="s">
        <v>846</v>
      </c>
      <c r="O30" s="29" t="s">
        <v>688</v>
      </c>
      <c r="P30" s="7">
        <v>5</v>
      </c>
      <c r="Q30" s="7">
        <f ca="1">VLOOKUP(INDIRECT(ADDRESS(FLOOR((ROW()-2)/19,1)*19+4,FLOOR((COLUMN()-5)/5,1)*5+5)),歐規腳位!$H$8:$T$11,6,FALSE)</f>
        <v>17</v>
      </c>
      <c r="R30" s="30" t="s">
        <v>693</v>
      </c>
      <c r="T30" s="29" t="s">
        <v>949</v>
      </c>
      <c r="U30" s="7">
        <v>5</v>
      </c>
      <c r="V30" s="7">
        <f ca="1">VLOOKUP(INDIRECT(ADDRESS(FLOOR((ROW()-2)/19,1)*19+4,FLOOR((COLUMN()-5)/5,1)*5+5)),歐規腳位!$H$8:$T$11,6,FALSE)</f>
        <v>17</v>
      </c>
      <c r="W30" s="30" t="s">
        <v>954</v>
      </c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 t="s">
        <v>857</v>
      </c>
      <c r="F31" s="7">
        <v>6</v>
      </c>
      <c r="G31" s="7">
        <f ca="1">VLOOKUP(INDIRECT(ADDRESS(FLOOR((ROW()-2)/19,1)*19+4,FLOOR((COLUMN()-5)/5,1)*5+5)),歐規腳位!$H$8:$T$11,7,FALSE)</f>
        <v>18</v>
      </c>
      <c r="H31" s="30" t="s">
        <v>859</v>
      </c>
      <c r="J31" s="29" t="s">
        <v>826</v>
      </c>
      <c r="K31" s="7">
        <v>6</v>
      </c>
      <c r="L31" s="7">
        <f ca="1">VLOOKUP(INDIRECT(ADDRESS(FLOOR((ROW()-2)/19,1)*19+4,FLOOR((COLUMN()-5)/5,1)*5+5)),歐規腳位!$H$8:$T$11,7,FALSE)</f>
        <v>18</v>
      </c>
      <c r="M31" s="30" t="s">
        <v>847</v>
      </c>
      <c r="O31" s="29" t="s">
        <v>688</v>
      </c>
      <c r="P31" s="7">
        <v>6</v>
      </c>
      <c r="Q31" s="7">
        <f ca="1">VLOOKUP(INDIRECT(ADDRESS(FLOOR((ROW()-2)/19,1)*19+4,FLOOR((COLUMN()-5)/5,1)*5+5)),歐規腳位!$H$8:$T$11,7,FALSE)</f>
        <v>18</v>
      </c>
      <c r="R31" s="30" t="s">
        <v>693</v>
      </c>
      <c r="T31" s="29" t="s">
        <v>973</v>
      </c>
      <c r="U31" s="7">
        <v>6</v>
      </c>
      <c r="V31" s="7">
        <f ca="1">VLOOKUP(INDIRECT(ADDRESS(FLOOR((ROW()-2)/19,1)*19+4,FLOOR((COLUMN()-5)/5,1)*5+5)),歐規腳位!$H$8:$T$11,7,FALSE)</f>
        <v>18</v>
      </c>
      <c r="W31" s="30" t="s">
        <v>955</v>
      </c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 t="s">
        <v>858</v>
      </c>
      <c r="F32" s="7">
        <v>7</v>
      </c>
      <c r="G32" s="7">
        <f ca="1">VLOOKUP(INDIRECT(ADDRESS(FLOOR((ROW()-2)/19,1)*19+4,FLOOR((COLUMN()-5)/5,1)*5+5)),歐規腳位!$H$8:$T$11,8,FALSE)</f>
        <v>19</v>
      </c>
      <c r="H32" s="30" t="s">
        <v>860</v>
      </c>
      <c r="J32" s="29" t="s">
        <v>827</v>
      </c>
      <c r="K32" s="7">
        <v>7</v>
      </c>
      <c r="L32" s="7">
        <f ca="1">VLOOKUP(INDIRECT(ADDRESS(FLOOR((ROW()-2)/19,1)*19+4,FLOOR((COLUMN()-5)/5,1)*5+5)),歐規腳位!$H$8:$T$11,8,FALSE)</f>
        <v>19</v>
      </c>
      <c r="M32" s="30" t="s">
        <v>848</v>
      </c>
      <c r="O32" s="29" t="s">
        <v>920</v>
      </c>
      <c r="P32" s="7">
        <v>7</v>
      </c>
      <c r="Q32" s="7">
        <f ca="1">VLOOKUP(INDIRECT(ADDRESS(FLOOR((ROW()-2)/19,1)*19+4,FLOOR((COLUMN()-5)/5,1)*5+5)),歐規腳位!$H$8:$T$11,8,FALSE)</f>
        <v>19</v>
      </c>
      <c r="R32" s="30" t="s">
        <v>921</v>
      </c>
      <c r="T32" s="29" t="s">
        <v>950</v>
      </c>
      <c r="U32" s="7">
        <v>7</v>
      </c>
      <c r="V32" s="7">
        <f ca="1">VLOOKUP(INDIRECT(ADDRESS(FLOOR((ROW()-2)/19,1)*19+4,FLOOR((COLUMN()-5)/5,1)*5+5)),歐規腳位!$H$8:$T$11,8,FALSE)</f>
        <v>19</v>
      </c>
      <c r="W32" s="30" t="s">
        <v>962</v>
      </c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 t="s">
        <v>822</v>
      </c>
      <c r="F33" s="7">
        <v>8</v>
      </c>
      <c r="G33" s="7">
        <f ca="1">VLOOKUP(INDIRECT(ADDRESS(FLOOR((ROW()-2)/19,1)*19+4,FLOOR((COLUMN()-5)/5,1)*5+5)),歐規腳位!$H$8:$T$11,9,FALSE)</f>
        <v>20</v>
      </c>
      <c r="H33" s="30" t="s">
        <v>809</v>
      </c>
      <c r="J33" s="29" t="s">
        <v>828</v>
      </c>
      <c r="K33" s="7">
        <v>8</v>
      </c>
      <c r="L33" s="7">
        <f ca="1">VLOOKUP(INDIRECT(ADDRESS(FLOOR((ROW()-2)/19,1)*19+4,FLOOR((COLUMN()-5)/5,1)*5+5)),歐規腳位!$H$8:$T$11,9,FALSE)</f>
        <v>20</v>
      </c>
      <c r="M33" s="30" t="s">
        <v>849</v>
      </c>
      <c r="O33" s="29" t="s">
        <v>921</v>
      </c>
      <c r="P33" s="7">
        <v>8</v>
      </c>
      <c r="Q33" s="7">
        <f ca="1">VLOOKUP(INDIRECT(ADDRESS(FLOOR((ROW()-2)/19,1)*19+4,FLOOR((COLUMN()-5)/5,1)*5+5)),歐規腳位!$H$8:$T$11,9,FALSE)</f>
        <v>20</v>
      </c>
      <c r="R33" s="30" t="s">
        <v>800</v>
      </c>
      <c r="T33" s="29" t="s">
        <v>951</v>
      </c>
      <c r="U33" s="7">
        <v>8</v>
      </c>
      <c r="V33" s="7">
        <f ca="1">VLOOKUP(INDIRECT(ADDRESS(FLOOR((ROW()-2)/19,1)*19+4,FLOOR((COLUMN()-5)/5,1)*5+5)),歐規腳位!$H$8:$T$11,9,FALSE)</f>
        <v>20</v>
      </c>
      <c r="W33" s="30" t="s">
        <v>963</v>
      </c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 t="s">
        <v>823</v>
      </c>
      <c r="F34" s="7">
        <v>9</v>
      </c>
      <c r="G34" s="7">
        <f ca="1">VLOOKUP(INDIRECT(ADDRESS(FLOOR((ROW()-2)/19,1)*19+4,FLOOR((COLUMN()-5)/5,1)*5+5)),歐規腳位!$H$8:$T$11,10,FALSE)</f>
        <v>21</v>
      </c>
      <c r="H34" s="51" t="s">
        <v>810</v>
      </c>
      <c r="J34" s="50" t="s">
        <v>843</v>
      </c>
      <c r="K34" s="7">
        <v>9</v>
      </c>
      <c r="L34" s="7">
        <f ca="1">VLOOKUP(INDIRECT(ADDRESS(FLOOR((ROW()-2)/19,1)*19+4,FLOOR((COLUMN()-5)/5,1)*5+5)),歐規腳位!$H$8:$T$11,10,FALSE)</f>
        <v>21</v>
      </c>
      <c r="M34" s="51" t="s">
        <v>851</v>
      </c>
      <c r="O34" s="50" t="s">
        <v>919</v>
      </c>
      <c r="P34" s="7">
        <v>9</v>
      </c>
      <c r="Q34" s="7">
        <f ca="1">VLOOKUP(INDIRECT(ADDRESS(FLOOR((ROW()-2)/19,1)*19+4,FLOOR((COLUMN()-5)/5,1)*5+5)),歐規腳位!$H$8:$T$11,10,FALSE)</f>
        <v>21</v>
      </c>
      <c r="R34" s="51" t="s">
        <v>931</v>
      </c>
      <c r="T34" s="50" t="s">
        <v>952</v>
      </c>
      <c r="U34" s="7">
        <v>9</v>
      </c>
      <c r="V34" s="7">
        <f ca="1">VLOOKUP(INDIRECT(ADDRESS(FLOOR((ROW()-2)/19,1)*19+4,FLOOR((COLUMN()-5)/5,1)*5+5)),歐規腳位!$H$8:$T$11,10,FALSE)</f>
        <v>21</v>
      </c>
      <c r="W34" s="51" t="s">
        <v>964</v>
      </c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 t="s">
        <v>824</v>
      </c>
      <c r="F35" s="7">
        <v>10</v>
      </c>
      <c r="G35" s="7">
        <f ca="1">VLOOKUP(INDIRECT(ADDRESS(FLOOR((ROW()-2)/19,1)*19+4,FLOOR((COLUMN()-5)/5,1)*5+5)),歐規腳位!$H$8:$T$11,11,FALSE)</f>
        <v>22</v>
      </c>
      <c r="H35" s="51" t="s">
        <v>811</v>
      </c>
      <c r="J35" s="50" t="s">
        <v>844</v>
      </c>
      <c r="K35" s="7">
        <v>10</v>
      </c>
      <c r="L35" s="7">
        <f ca="1">VLOOKUP(INDIRECT(ADDRESS(FLOOR((ROW()-2)/19,1)*19+4,FLOOR((COLUMN()-5)/5,1)*5+5)),歐規腳位!$H$8:$T$11,11,FALSE)</f>
        <v>22</v>
      </c>
      <c r="M35" s="51" t="s">
        <v>850</v>
      </c>
      <c r="O35" s="85" t="s">
        <v>930</v>
      </c>
      <c r="P35" s="7">
        <v>10</v>
      </c>
      <c r="Q35" s="7">
        <f ca="1">VLOOKUP(INDIRECT(ADDRESS(FLOOR((ROW()-2)/19,1)*19+4,FLOOR((COLUMN()-5)/5,1)*5+5)),歐規腳位!$H$8:$T$11,11,FALSE)</f>
        <v>22</v>
      </c>
      <c r="R35" s="51" t="s">
        <v>932</v>
      </c>
      <c r="T35" s="50" t="s">
        <v>953</v>
      </c>
      <c r="U35" s="7">
        <v>10</v>
      </c>
      <c r="V35" s="7">
        <f ca="1">VLOOKUP(INDIRECT(ADDRESS(FLOOR((ROW()-2)/19,1)*19+4,FLOOR((COLUMN()-5)/5,1)*5+5)),歐規腳位!$H$8:$T$11,11,FALSE)</f>
        <v>22</v>
      </c>
      <c r="W35" s="51" t="s">
        <v>965</v>
      </c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 t="s">
        <v>928</v>
      </c>
      <c r="P36" s="7">
        <v>11</v>
      </c>
      <c r="Q36" s="7">
        <f ca="1">VLOOKUP(INDIRECT(ADDRESS(FLOOR((ROW()-2)/19,1)*19+4,FLOOR((COLUMN()-5)/5,1)*5+5)),歐規腳位!$H$8:$T$11,12,FALSE)</f>
        <v>23</v>
      </c>
      <c r="R36" s="51" t="s">
        <v>933</v>
      </c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 t="s">
        <v>929</v>
      </c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E152:H152"/>
    <mergeCell ref="J152:M152"/>
    <mergeCell ref="O152:R152"/>
    <mergeCell ref="T152:W152"/>
    <mergeCell ref="Y152:AB152"/>
    <mergeCell ref="F138:G138"/>
    <mergeCell ref="K138:L138"/>
    <mergeCell ref="P138:Q138"/>
    <mergeCell ref="U138:V138"/>
    <mergeCell ref="Z138:AA138"/>
    <mergeCell ref="F139:G139"/>
    <mergeCell ref="K139:L139"/>
    <mergeCell ref="P139:Q139"/>
    <mergeCell ref="U139:V139"/>
    <mergeCell ref="Z139:AA139"/>
    <mergeCell ref="F136:H136"/>
    <mergeCell ref="K136:M136"/>
    <mergeCell ref="P136:R136"/>
    <mergeCell ref="U136:W136"/>
    <mergeCell ref="Z136:AB136"/>
    <mergeCell ref="E137:H137"/>
    <mergeCell ref="J137:M137"/>
    <mergeCell ref="O137:R137"/>
    <mergeCell ref="T137:W137"/>
    <mergeCell ref="Y137:AB137"/>
    <mergeCell ref="F120:G120"/>
    <mergeCell ref="K120:L120"/>
    <mergeCell ref="P120:Q120"/>
    <mergeCell ref="U120:V120"/>
    <mergeCell ref="Z120:AA120"/>
    <mergeCell ref="E133:H133"/>
    <mergeCell ref="J133:M133"/>
    <mergeCell ref="O133:R133"/>
    <mergeCell ref="T133:W133"/>
    <mergeCell ref="Y133:AB133"/>
    <mergeCell ref="E118:H118"/>
    <mergeCell ref="J118:M118"/>
    <mergeCell ref="O118:R118"/>
    <mergeCell ref="T118:W118"/>
    <mergeCell ref="Y118:AB118"/>
    <mergeCell ref="F119:G119"/>
    <mergeCell ref="K119:L119"/>
    <mergeCell ref="P119:Q119"/>
    <mergeCell ref="U119:V119"/>
    <mergeCell ref="Z119:AA119"/>
    <mergeCell ref="E114:H114"/>
    <mergeCell ref="J114:M114"/>
    <mergeCell ref="O114:R114"/>
    <mergeCell ref="T114:W114"/>
    <mergeCell ref="Y114:AB114"/>
    <mergeCell ref="F117:H117"/>
    <mergeCell ref="K117:M117"/>
    <mergeCell ref="P117:R117"/>
    <mergeCell ref="U117:W117"/>
    <mergeCell ref="Z117:AB117"/>
    <mergeCell ref="F100:G100"/>
    <mergeCell ref="K100:L100"/>
    <mergeCell ref="P100:Q100"/>
    <mergeCell ref="U100:V100"/>
    <mergeCell ref="Z100:AA100"/>
    <mergeCell ref="F101:G101"/>
    <mergeCell ref="K101:L101"/>
    <mergeCell ref="P101:Q101"/>
    <mergeCell ref="U101:V101"/>
    <mergeCell ref="Z101:AA101"/>
    <mergeCell ref="F98:H98"/>
    <mergeCell ref="K98:M98"/>
    <mergeCell ref="P98:R98"/>
    <mergeCell ref="U98:W98"/>
    <mergeCell ref="Z98:AB98"/>
    <mergeCell ref="E99:H99"/>
    <mergeCell ref="J99:M99"/>
    <mergeCell ref="O99:R99"/>
    <mergeCell ref="T99:W99"/>
    <mergeCell ref="Y99:AB99"/>
    <mergeCell ref="F82:G82"/>
    <mergeCell ref="K82:L82"/>
    <mergeCell ref="P82:Q82"/>
    <mergeCell ref="U82:V82"/>
    <mergeCell ref="Z82:AA82"/>
    <mergeCell ref="E95:H95"/>
    <mergeCell ref="J95:M95"/>
    <mergeCell ref="O95:R95"/>
    <mergeCell ref="T95:W95"/>
    <mergeCell ref="Y95:AB95"/>
    <mergeCell ref="E80:H80"/>
    <mergeCell ref="J80:M80"/>
    <mergeCell ref="O80:R80"/>
    <mergeCell ref="T80:W80"/>
    <mergeCell ref="Y80:AB80"/>
    <mergeCell ref="F81:G81"/>
    <mergeCell ref="K81:L81"/>
    <mergeCell ref="P81:Q81"/>
    <mergeCell ref="U81:V81"/>
    <mergeCell ref="Z81:AA81"/>
    <mergeCell ref="E76:H76"/>
    <mergeCell ref="J76:M76"/>
    <mergeCell ref="O76:R76"/>
    <mergeCell ref="T76:W76"/>
    <mergeCell ref="Y76:AB76"/>
    <mergeCell ref="F79:H79"/>
    <mergeCell ref="K79:M79"/>
    <mergeCell ref="P79:R79"/>
    <mergeCell ref="U79:W79"/>
    <mergeCell ref="Z79:AB79"/>
    <mergeCell ref="F62:G62"/>
    <mergeCell ref="K62:L62"/>
    <mergeCell ref="P62:Q62"/>
    <mergeCell ref="U62:V62"/>
    <mergeCell ref="Z62:AA62"/>
    <mergeCell ref="F63:G63"/>
    <mergeCell ref="K63:L63"/>
    <mergeCell ref="P63:Q63"/>
    <mergeCell ref="U63:V63"/>
    <mergeCell ref="Z63:AA63"/>
    <mergeCell ref="F60:H60"/>
    <mergeCell ref="K60:M60"/>
    <mergeCell ref="P60:R60"/>
    <mergeCell ref="U60:W60"/>
    <mergeCell ref="Z60:AB60"/>
    <mergeCell ref="E61:H61"/>
    <mergeCell ref="J61:M61"/>
    <mergeCell ref="O61:R61"/>
    <mergeCell ref="T61:W61"/>
    <mergeCell ref="Y61:AB61"/>
    <mergeCell ref="F44:G44"/>
    <mergeCell ref="K44:L44"/>
    <mergeCell ref="P44:Q44"/>
    <mergeCell ref="U44:V44"/>
    <mergeCell ref="Z44:AA44"/>
    <mergeCell ref="E57:H57"/>
    <mergeCell ref="J57:M57"/>
    <mergeCell ref="O57:R57"/>
    <mergeCell ref="T57:W57"/>
    <mergeCell ref="Y57:AB57"/>
    <mergeCell ref="E42:H42"/>
    <mergeCell ref="J42:M42"/>
    <mergeCell ref="O42:R42"/>
    <mergeCell ref="T42:W42"/>
    <mergeCell ref="Y42:AB42"/>
    <mergeCell ref="F43:G43"/>
    <mergeCell ref="K43:L43"/>
    <mergeCell ref="P43:Q43"/>
    <mergeCell ref="U43:V43"/>
    <mergeCell ref="Z43:AA43"/>
    <mergeCell ref="E38:H38"/>
    <mergeCell ref="J38:M38"/>
    <mergeCell ref="O38:R38"/>
    <mergeCell ref="T38:W38"/>
    <mergeCell ref="Y38:AB38"/>
    <mergeCell ref="F41:H41"/>
    <mergeCell ref="K41:M41"/>
    <mergeCell ref="P41:R41"/>
    <mergeCell ref="U41:W41"/>
    <mergeCell ref="Z41:AB41"/>
    <mergeCell ref="F24:G24"/>
    <mergeCell ref="K24:L24"/>
    <mergeCell ref="P24:Q24"/>
    <mergeCell ref="U24:V24"/>
    <mergeCell ref="Z24:AA24"/>
    <mergeCell ref="F25:G25"/>
    <mergeCell ref="K25:L25"/>
    <mergeCell ref="P25:Q25"/>
    <mergeCell ref="U25:V25"/>
    <mergeCell ref="Z25:AA25"/>
    <mergeCell ref="F22:H22"/>
    <mergeCell ref="K22:M22"/>
    <mergeCell ref="P22:R22"/>
    <mergeCell ref="U22:W22"/>
    <mergeCell ref="Z22:AB22"/>
    <mergeCell ref="E19:AB19"/>
    <mergeCell ref="E23:H23"/>
    <mergeCell ref="J23:M23"/>
    <mergeCell ref="O23:R23"/>
    <mergeCell ref="T23:W23"/>
    <mergeCell ref="Y23:AB23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2140" priority="338">
      <formula>INDIRECT(ADDRESS(FLOOR((ROW()-2)/19,1)*19+4,FLOOR((COLUMN()-5)/5,1)*5+5))=16</formula>
    </cfRule>
  </conditionalFormatting>
  <conditionalFormatting sqref="E12:H18">
    <cfRule type="expression" dxfId="2139" priority="337">
      <formula>INDIRECT(ADDRESS(FLOOR((ROW()-2)/19,1)*19+4,FLOOR((COLUMN()-5)/5,1)*5+5))=10</formula>
    </cfRule>
  </conditionalFormatting>
  <conditionalFormatting sqref="E10:H18">
    <cfRule type="expression" dxfId="2138" priority="336">
      <formula>INDIRECT(ADDRESS(FLOOR((ROW()-2)/19,1)*19+4,FLOOR((COLUMN()-5)/5,1)*5+5))=6</formula>
    </cfRule>
  </conditionalFormatting>
  <conditionalFormatting sqref="F15:G18">
    <cfRule type="expression" dxfId="2137" priority="335">
      <formula>INDIRECT(ADDRESS(FLOOR((ROW()-2)/19,1)*19+4,FLOOR((COLUMN()-5)/5,1)*5+5))=16</formula>
    </cfRule>
  </conditionalFormatting>
  <conditionalFormatting sqref="F12:G18">
    <cfRule type="expression" dxfId="2136" priority="334">
      <formula>INDIRECT(ADDRESS(FLOOR((ROW()-2)/19,1)*19+4,FLOOR((COLUMN()-5)/5,1)*5+5))=10</formula>
    </cfRule>
  </conditionalFormatting>
  <conditionalFormatting sqref="F10:G18">
    <cfRule type="expression" dxfId="2135" priority="333">
      <formula>INDIRECT(ADDRESS(FLOOR((ROW()-2)/19,1)*19+4,FLOOR((COLUMN()-5)/5,1)*5+5))=6</formula>
    </cfRule>
  </conditionalFormatting>
  <conditionalFormatting sqref="J15:M18">
    <cfRule type="expression" dxfId="2134" priority="332">
      <formula>INDIRECT(ADDRESS(FLOOR((ROW()-2)/19,1)*19+4,FLOOR((COLUMN()-5)/5,1)*5+5))=16</formula>
    </cfRule>
  </conditionalFormatting>
  <conditionalFormatting sqref="J12:M18">
    <cfRule type="expression" dxfId="2133" priority="331">
      <formula>INDIRECT(ADDRESS(FLOOR((ROW()-2)/19,1)*19+4,FLOOR((COLUMN()-5)/5,1)*5+5))=10</formula>
    </cfRule>
  </conditionalFormatting>
  <conditionalFormatting sqref="J10:M18">
    <cfRule type="expression" dxfId="2132" priority="330">
      <formula>INDIRECT(ADDRESS(FLOOR((ROW()-2)/19,1)*19+4,FLOOR((COLUMN()-5)/5,1)*5+5))=6</formula>
    </cfRule>
  </conditionalFormatting>
  <conditionalFormatting sqref="K15:L18">
    <cfRule type="expression" dxfId="2131" priority="329">
      <formula>INDIRECT(ADDRESS(FLOOR((ROW()-2)/19,1)*19+4,FLOOR((COLUMN()-5)/5,1)*5+5))=16</formula>
    </cfRule>
  </conditionalFormatting>
  <conditionalFormatting sqref="K12:L18">
    <cfRule type="expression" dxfId="2130" priority="328">
      <formula>INDIRECT(ADDRESS(FLOOR((ROW()-2)/19,1)*19+4,FLOOR((COLUMN()-5)/5,1)*5+5))=10</formula>
    </cfRule>
  </conditionalFormatting>
  <conditionalFormatting sqref="K10:L18">
    <cfRule type="expression" dxfId="2129" priority="327">
      <formula>INDIRECT(ADDRESS(FLOOR((ROW()-2)/19,1)*19+4,FLOOR((COLUMN()-5)/5,1)*5+5))=6</formula>
    </cfRule>
  </conditionalFormatting>
  <conditionalFormatting sqref="O15:R18">
    <cfRule type="expression" dxfId="2128" priority="326">
      <formula>INDIRECT(ADDRESS(FLOOR((ROW()-2)/19,1)*19+4,FLOOR((COLUMN()-5)/5,1)*5+5))=16</formula>
    </cfRule>
  </conditionalFormatting>
  <conditionalFormatting sqref="O12:R18">
    <cfRule type="expression" dxfId="2127" priority="325">
      <formula>INDIRECT(ADDRESS(FLOOR((ROW()-2)/19,1)*19+4,FLOOR((COLUMN()-5)/5,1)*5+5))=10</formula>
    </cfRule>
  </conditionalFormatting>
  <conditionalFormatting sqref="O10:R18">
    <cfRule type="expression" dxfId="2126" priority="324">
      <formula>INDIRECT(ADDRESS(FLOOR((ROW()-2)/19,1)*19+4,FLOOR((COLUMN()-5)/5,1)*5+5))=6</formula>
    </cfRule>
  </conditionalFormatting>
  <conditionalFormatting sqref="P15:Q18">
    <cfRule type="expression" dxfId="2125" priority="323">
      <formula>INDIRECT(ADDRESS(FLOOR((ROW()-2)/19,1)*19+4,FLOOR((COLUMN()-5)/5,1)*5+5))=16</formula>
    </cfRule>
  </conditionalFormatting>
  <conditionalFormatting sqref="P12:Q18">
    <cfRule type="expression" dxfId="2124" priority="322">
      <formula>INDIRECT(ADDRESS(FLOOR((ROW()-2)/19,1)*19+4,FLOOR((COLUMN()-5)/5,1)*5+5))=10</formula>
    </cfRule>
  </conditionalFormatting>
  <conditionalFormatting sqref="P10:Q18">
    <cfRule type="expression" dxfId="2123" priority="321">
      <formula>INDIRECT(ADDRESS(FLOOR((ROW()-2)/19,1)*19+4,FLOOR((COLUMN()-5)/5,1)*5+5))=6</formula>
    </cfRule>
  </conditionalFormatting>
  <conditionalFormatting sqref="T15:W18">
    <cfRule type="expression" dxfId="2122" priority="320">
      <formula>INDIRECT(ADDRESS(FLOOR((ROW()-2)/19,1)*19+4,FLOOR((COLUMN()-5)/5,1)*5+5))=16</formula>
    </cfRule>
  </conditionalFormatting>
  <conditionalFormatting sqref="T12:W18">
    <cfRule type="expression" dxfId="2121" priority="319">
      <formula>INDIRECT(ADDRESS(FLOOR((ROW()-2)/19,1)*19+4,FLOOR((COLUMN()-5)/5,1)*5+5))=10</formula>
    </cfRule>
  </conditionalFormatting>
  <conditionalFormatting sqref="T10:W18">
    <cfRule type="expression" dxfId="2120" priority="318">
      <formula>INDIRECT(ADDRESS(FLOOR((ROW()-2)/19,1)*19+4,FLOOR((COLUMN()-5)/5,1)*5+5))=6</formula>
    </cfRule>
  </conditionalFormatting>
  <conditionalFormatting sqref="U15:V18">
    <cfRule type="expression" dxfId="2119" priority="317">
      <formula>INDIRECT(ADDRESS(FLOOR((ROW()-2)/19,1)*19+4,FLOOR((COLUMN()-5)/5,1)*5+5))=16</formula>
    </cfRule>
  </conditionalFormatting>
  <conditionalFormatting sqref="U12:V18">
    <cfRule type="expression" dxfId="2118" priority="316">
      <formula>INDIRECT(ADDRESS(FLOOR((ROW()-2)/19,1)*19+4,FLOOR((COLUMN()-5)/5,1)*5+5))=10</formula>
    </cfRule>
  </conditionalFormatting>
  <conditionalFormatting sqref="U10:V18">
    <cfRule type="expression" dxfId="2117" priority="315">
      <formula>INDIRECT(ADDRESS(FLOOR((ROW()-2)/19,1)*19+4,FLOOR((COLUMN()-5)/5,1)*5+5))=6</formula>
    </cfRule>
  </conditionalFormatting>
  <conditionalFormatting sqref="Y15:AB18">
    <cfRule type="expression" dxfId="2116" priority="314">
      <formula>INDIRECT(ADDRESS(FLOOR((ROW()-2)/19,1)*19+4,FLOOR((COLUMN()-5)/5,1)*5+5))=16</formula>
    </cfRule>
  </conditionalFormatting>
  <conditionalFormatting sqref="Y12:AB18">
    <cfRule type="expression" dxfId="2115" priority="313">
      <formula>INDIRECT(ADDRESS(FLOOR((ROW()-2)/19,1)*19+4,FLOOR((COLUMN()-5)/5,1)*5+5))=10</formula>
    </cfRule>
  </conditionalFormatting>
  <conditionalFormatting sqref="Y10:AB18">
    <cfRule type="expression" dxfId="2114" priority="312">
      <formula>INDIRECT(ADDRESS(FLOOR((ROW()-2)/19,1)*19+4,FLOOR((COLUMN()-5)/5,1)*5+5))=6</formula>
    </cfRule>
  </conditionalFormatting>
  <conditionalFormatting sqref="Z15:AA18">
    <cfRule type="expression" dxfId="2113" priority="311">
      <formula>INDIRECT(ADDRESS(FLOOR((ROW()-2)/19,1)*19+4,FLOOR((COLUMN()-5)/5,1)*5+5))=16</formula>
    </cfRule>
  </conditionalFormatting>
  <conditionalFormatting sqref="Z12:AA18">
    <cfRule type="expression" dxfId="2112" priority="310">
      <formula>INDIRECT(ADDRESS(FLOOR((ROW()-2)/19,1)*19+4,FLOOR((COLUMN()-5)/5,1)*5+5))=10</formula>
    </cfRule>
  </conditionalFormatting>
  <conditionalFormatting sqref="Z10:AA18">
    <cfRule type="expression" dxfId="2111" priority="309">
      <formula>INDIRECT(ADDRESS(FLOOR((ROW()-2)/19,1)*19+4,FLOOR((COLUMN()-5)/5,1)*5+5))=6</formula>
    </cfRule>
  </conditionalFormatting>
  <conditionalFormatting sqref="E34:H37">
    <cfRule type="expression" dxfId="2110" priority="308">
      <formula>INDIRECT(ADDRESS(FLOOR((ROW()-2)/19,1)*19+4,FLOOR((COLUMN()-5)/5,1)*5+5))=16</formula>
    </cfRule>
  </conditionalFormatting>
  <conditionalFormatting sqref="E31:H37">
    <cfRule type="expression" dxfId="2109" priority="307">
      <formula>INDIRECT(ADDRESS(FLOOR((ROW()-2)/19,1)*19+4,FLOOR((COLUMN()-5)/5,1)*5+5))=10</formula>
    </cfRule>
  </conditionalFormatting>
  <conditionalFormatting sqref="E29:H37">
    <cfRule type="expression" dxfId="2108" priority="306">
      <formula>INDIRECT(ADDRESS(FLOOR((ROW()-2)/19,1)*19+4,FLOOR((COLUMN()-5)/5,1)*5+5))=6</formula>
    </cfRule>
  </conditionalFormatting>
  <conditionalFormatting sqref="F34:G37">
    <cfRule type="expression" dxfId="2107" priority="305">
      <formula>INDIRECT(ADDRESS(FLOOR((ROW()-2)/19,1)*19+4,FLOOR((COLUMN()-5)/5,1)*5+5))=16</formula>
    </cfRule>
  </conditionalFormatting>
  <conditionalFormatting sqref="F31:G37">
    <cfRule type="expression" dxfId="2106" priority="304">
      <formula>INDIRECT(ADDRESS(FLOOR((ROW()-2)/19,1)*19+4,FLOOR((COLUMN()-5)/5,1)*5+5))=10</formula>
    </cfRule>
  </conditionalFormatting>
  <conditionalFormatting sqref="F29:G37">
    <cfRule type="expression" dxfId="2105" priority="303">
      <formula>INDIRECT(ADDRESS(FLOOR((ROW()-2)/19,1)*19+4,FLOOR((COLUMN()-5)/5,1)*5+5))=6</formula>
    </cfRule>
  </conditionalFormatting>
  <conditionalFormatting sqref="J34:K37 M34:M37">
    <cfRule type="expression" dxfId="2104" priority="302">
      <formula>INDIRECT(ADDRESS(FLOOR((ROW()-2)/19,1)*19+4,FLOOR((COLUMN()-5)/5,1)*5+5))=16</formula>
    </cfRule>
  </conditionalFormatting>
  <conditionalFormatting sqref="J31:K37 M31:M37">
    <cfRule type="expression" dxfId="2103" priority="301">
      <formula>INDIRECT(ADDRESS(FLOOR((ROW()-2)/19,1)*19+4,FLOOR((COLUMN()-5)/5,1)*5+5))=10</formula>
    </cfRule>
  </conditionalFormatting>
  <conditionalFormatting sqref="J29:K37 M29:M37">
    <cfRule type="expression" dxfId="2102" priority="300">
      <formula>INDIRECT(ADDRESS(FLOOR((ROW()-2)/19,1)*19+4,FLOOR((COLUMN()-5)/5,1)*5+5))=6</formula>
    </cfRule>
  </conditionalFormatting>
  <conditionalFormatting sqref="K34:K37">
    <cfRule type="expression" dxfId="2101" priority="299">
      <formula>INDIRECT(ADDRESS(FLOOR((ROW()-2)/19,1)*19+4,FLOOR((COLUMN()-5)/5,1)*5+5))=16</formula>
    </cfRule>
  </conditionalFormatting>
  <conditionalFormatting sqref="K31:K37">
    <cfRule type="expression" dxfId="2100" priority="298">
      <formula>INDIRECT(ADDRESS(FLOOR((ROW()-2)/19,1)*19+4,FLOOR((COLUMN()-5)/5,1)*5+5))=10</formula>
    </cfRule>
  </conditionalFormatting>
  <conditionalFormatting sqref="K29:K37">
    <cfRule type="expression" dxfId="2099" priority="297">
      <formula>INDIRECT(ADDRESS(FLOOR((ROW()-2)/19,1)*19+4,FLOOR((COLUMN()-5)/5,1)*5+5))=6</formula>
    </cfRule>
  </conditionalFormatting>
  <conditionalFormatting sqref="O34:P37 R34:R37">
    <cfRule type="expression" dxfId="2098" priority="296">
      <formula>INDIRECT(ADDRESS(FLOOR((ROW()-2)/19,1)*19+4,FLOOR((COLUMN()-5)/5,1)*5+5))=16</formula>
    </cfRule>
  </conditionalFormatting>
  <conditionalFormatting sqref="O31:P37 R31:R37">
    <cfRule type="expression" dxfId="2097" priority="295">
      <formula>INDIRECT(ADDRESS(FLOOR((ROW()-2)/19,1)*19+4,FLOOR((COLUMN()-5)/5,1)*5+5))=10</formula>
    </cfRule>
  </conditionalFormatting>
  <conditionalFormatting sqref="O29:P37 R29:R37">
    <cfRule type="expression" dxfId="2096" priority="294">
      <formula>INDIRECT(ADDRESS(FLOOR((ROW()-2)/19,1)*19+4,FLOOR((COLUMN()-5)/5,1)*5+5))=6</formula>
    </cfRule>
  </conditionalFormatting>
  <conditionalFormatting sqref="P34:P37">
    <cfRule type="expression" dxfId="2095" priority="293">
      <formula>INDIRECT(ADDRESS(FLOOR((ROW()-2)/19,1)*19+4,FLOOR((COLUMN()-5)/5,1)*5+5))=16</formula>
    </cfRule>
  </conditionalFormatting>
  <conditionalFormatting sqref="P31:P37">
    <cfRule type="expression" dxfId="2094" priority="292">
      <formula>INDIRECT(ADDRESS(FLOOR((ROW()-2)/19,1)*19+4,FLOOR((COLUMN()-5)/5,1)*5+5))=10</formula>
    </cfRule>
  </conditionalFormatting>
  <conditionalFormatting sqref="P29:P37">
    <cfRule type="expression" dxfId="2093" priority="291">
      <formula>INDIRECT(ADDRESS(FLOOR((ROW()-2)/19,1)*19+4,FLOOR((COLUMN()-5)/5,1)*5+5))=6</formula>
    </cfRule>
  </conditionalFormatting>
  <conditionalFormatting sqref="T34:U37 W34:W37">
    <cfRule type="expression" dxfId="2092" priority="290">
      <formula>INDIRECT(ADDRESS(FLOOR((ROW()-2)/19,1)*19+4,FLOOR((COLUMN()-5)/5,1)*5+5))=16</formula>
    </cfRule>
  </conditionalFormatting>
  <conditionalFormatting sqref="T31:U37 W31:W37">
    <cfRule type="expression" dxfId="2091" priority="289">
      <formula>INDIRECT(ADDRESS(FLOOR((ROW()-2)/19,1)*19+4,FLOOR((COLUMN()-5)/5,1)*5+5))=10</formula>
    </cfRule>
  </conditionalFormatting>
  <conditionalFormatting sqref="T29:U37 W29:W37">
    <cfRule type="expression" dxfId="2090" priority="288">
      <formula>INDIRECT(ADDRESS(FLOOR((ROW()-2)/19,1)*19+4,FLOOR((COLUMN()-5)/5,1)*5+5))=6</formula>
    </cfRule>
  </conditionalFormatting>
  <conditionalFormatting sqref="U34:U37">
    <cfRule type="expression" dxfId="2089" priority="287">
      <formula>INDIRECT(ADDRESS(FLOOR((ROW()-2)/19,1)*19+4,FLOOR((COLUMN()-5)/5,1)*5+5))=16</formula>
    </cfRule>
  </conditionalFormatting>
  <conditionalFormatting sqref="U31:U37">
    <cfRule type="expression" dxfId="2088" priority="286">
      <formula>INDIRECT(ADDRESS(FLOOR((ROW()-2)/19,1)*19+4,FLOOR((COLUMN()-5)/5,1)*5+5))=10</formula>
    </cfRule>
  </conditionalFormatting>
  <conditionalFormatting sqref="U29:U37">
    <cfRule type="expression" dxfId="2087" priority="285">
      <formula>INDIRECT(ADDRESS(FLOOR((ROW()-2)/19,1)*19+4,FLOOR((COLUMN()-5)/5,1)*5+5))=6</formula>
    </cfRule>
  </conditionalFormatting>
  <conditionalFormatting sqref="Y34:Z37 AB34:AB37">
    <cfRule type="expression" dxfId="2086" priority="284">
      <formula>INDIRECT(ADDRESS(FLOOR((ROW()-2)/19,1)*19+4,FLOOR((COLUMN()-5)/5,1)*5+5))=16</formula>
    </cfRule>
  </conditionalFormatting>
  <conditionalFormatting sqref="Y31:Z37 AB31:AB37">
    <cfRule type="expression" dxfId="2085" priority="283">
      <formula>INDIRECT(ADDRESS(FLOOR((ROW()-2)/19,1)*19+4,FLOOR((COLUMN()-5)/5,1)*5+5))=10</formula>
    </cfRule>
  </conditionalFormatting>
  <conditionalFormatting sqref="Y29:Z37 AB29:AB37">
    <cfRule type="expression" dxfId="2084" priority="282">
      <formula>INDIRECT(ADDRESS(FLOOR((ROW()-2)/19,1)*19+4,FLOOR((COLUMN()-5)/5,1)*5+5))=6</formula>
    </cfRule>
  </conditionalFormatting>
  <conditionalFormatting sqref="Z34:Z37">
    <cfRule type="expression" dxfId="2083" priority="281">
      <formula>INDIRECT(ADDRESS(FLOOR((ROW()-2)/19,1)*19+4,FLOOR((COLUMN()-5)/5,1)*5+5))=16</formula>
    </cfRule>
  </conditionalFormatting>
  <conditionalFormatting sqref="Z31:Z37">
    <cfRule type="expression" dxfId="2082" priority="280">
      <formula>INDIRECT(ADDRESS(FLOOR((ROW()-2)/19,1)*19+4,FLOOR((COLUMN()-5)/5,1)*5+5))=10</formula>
    </cfRule>
  </conditionalFormatting>
  <conditionalFormatting sqref="Z29:Z37">
    <cfRule type="expression" dxfId="2081" priority="279">
      <formula>INDIRECT(ADDRESS(FLOOR((ROW()-2)/19,1)*19+4,FLOOR((COLUMN()-5)/5,1)*5+5))=6</formula>
    </cfRule>
  </conditionalFormatting>
  <conditionalFormatting sqref="L34:L37">
    <cfRule type="expression" dxfId="2080" priority="278">
      <formula>INDIRECT(ADDRESS(FLOOR((ROW()-2)/19,1)*19+4,FLOOR((COLUMN()-5)/5,1)*5+5))=16</formula>
    </cfRule>
  </conditionalFormatting>
  <conditionalFormatting sqref="L31:L37">
    <cfRule type="expression" dxfId="2079" priority="277">
      <formula>INDIRECT(ADDRESS(FLOOR((ROW()-2)/19,1)*19+4,FLOOR((COLUMN()-5)/5,1)*5+5))=10</formula>
    </cfRule>
  </conditionalFormatting>
  <conditionalFormatting sqref="L29:L37">
    <cfRule type="expression" dxfId="2078" priority="276">
      <formula>INDIRECT(ADDRESS(FLOOR((ROW()-2)/19,1)*19+4,FLOOR((COLUMN()-5)/5,1)*5+5))=6</formula>
    </cfRule>
  </conditionalFormatting>
  <conditionalFormatting sqref="L34:L37">
    <cfRule type="expression" dxfId="2077" priority="275">
      <formula>INDIRECT(ADDRESS(FLOOR((ROW()-2)/19,1)*19+4,FLOOR((COLUMN()-5)/5,1)*5+5))=16</formula>
    </cfRule>
  </conditionalFormatting>
  <conditionalFormatting sqref="L31:L37">
    <cfRule type="expression" dxfId="2076" priority="274">
      <formula>INDIRECT(ADDRESS(FLOOR((ROW()-2)/19,1)*19+4,FLOOR((COLUMN()-5)/5,1)*5+5))=10</formula>
    </cfRule>
  </conditionalFormatting>
  <conditionalFormatting sqref="L29:L37">
    <cfRule type="expression" dxfId="2075" priority="273">
      <formula>INDIRECT(ADDRESS(FLOOR((ROW()-2)/19,1)*19+4,FLOOR((COLUMN()-5)/5,1)*5+5))=6</formula>
    </cfRule>
  </conditionalFormatting>
  <conditionalFormatting sqref="Q34:Q37">
    <cfRule type="expression" dxfId="2074" priority="272">
      <formula>INDIRECT(ADDRESS(FLOOR((ROW()-2)/19,1)*19+4,FLOOR((COLUMN()-5)/5,1)*5+5))=16</formula>
    </cfRule>
  </conditionalFormatting>
  <conditionalFormatting sqref="Q31:Q37">
    <cfRule type="expression" dxfId="2073" priority="271">
      <formula>INDIRECT(ADDRESS(FLOOR((ROW()-2)/19,1)*19+4,FLOOR((COLUMN()-5)/5,1)*5+5))=10</formula>
    </cfRule>
  </conditionalFormatting>
  <conditionalFormatting sqref="Q29:Q37">
    <cfRule type="expression" dxfId="2072" priority="270">
      <formula>INDIRECT(ADDRESS(FLOOR((ROW()-2)/19,1)*19+4,FLOOR((COLUMN()-5)/5,1)*5+5))=6</formula>
    </cfRule>
  </conditionalFormatting>
  <conditionalFormatting sqref="Q34:Q37">
    <cfRule type="expression" dxfId="2071" priority="269">
      <formula>INDIRECT(ADDRESS(FLOOR((ROW()-2)/19,1)*19+4,FLOOR((COLUMN()-5)/5,1)*5+5))=16</formula>
    </cfRule>
  </conditionalFormatting>
  <conditionalFormatting sqref="Q31:Q37">
    <cfRule type="expression" dxfId="2070" priority="268">
      <formula>INDIRECT(ADDRESS(FLOOR((ROW()-2)/19,1)*19+4,FLOOR((COLUMN()-5)/5,1)*5+5))=10</formula>
    </cfRule>
  </conditionalFormatting>
  <conditionalFormatting sqref="Q29:Q37">
    <cfRule type="expression" dxfId="2069" priority="267">
      <formula>INDIRECT(ADDRESS(FLOOR((ROW()-2)/19,1)*19+4,FLOOR((COLUMN()-5)/5,1)*5+5))=6</formula>
    </cfRule>
  </conditionalFormatting>
  <conditionalFormatting sqref="V34:V37">
    <cfRule type="expression" dxfId="2068" priority="266">
      <formula>INDIRECT(ADDRESS(FLOOR((ROW()-2)/19,1)*19+4,FLOOR((COLUMN()-5)/5,1)*5+5))=16</formula>
    </cfRule>
  </conditionalFormatting>
  <conditionalFormatting sqref="V31:V37">
    <cfRule type="expression" dxfId="2067" priority="265">
      <formula>INDIRECT(ADDRESS(FLOOR((ROW()-2)/19,1)*19+4,FLOOR((COLUMN()-5)/5,1)*5+5))=10</formula>
    </cfRule>
  </conditionalFormatting>
  <conditionalFormatting sqref="V29:V37">
    <cfRule type="expression" dxfId="2066" priority="264">
      <formula>INDIRECT(ADDRESS(FLOOR((ROW()-2)/19,1)*19+4,FLOOR((COLUMN()-5)/5,1)*5+5))=6</formula>
    </cfRule>
  </conditionalFormatting>
  <conditionalFormatting sqref="V34:V37">
    <cfRule type="expression" dxfId="2065" priority="263">
      <formula>INDIRECT(ADDRESS(FLOOR((ROW()-2)/19,1)*19+4,FLOOR((COLUMN()-5)/5,1)*5+5))=16</formula>
    </cfRule>
  </conditionalFormatting>
  <conditionalFormatting sqref="V31:V37">
    <cfRule type="expression" dxfId="2064" priority="262">
      <formula>INDIRECT(ADDRESS(FLOOR((ROW()-2)/19,1)*19+4,FLOOR((COLUMN()-5)/5,1)*5+5))=10</formula>
    </cfRule>
  </conditionalFormatting>
  <conditionalFormatting sqref="V29:V37">
    <cfRule type="expression" dxfId="2063" priority="261">
      <formula>INDIRECT(ADDRESS(FLOOR((ROW()-2)/19,1)*19+4,FLOOR((COLUMN()-5)/5,1)*5+5))=6</formula>
    </cfRule>
  </conditionalFormatting>
  <conditionalFormatting sqref="AA34:AA37">
    <cfRule type="expression" dxfId="2062" priority="260">
      <formula>INDIRECT(ADDRESS(FLOOR((ROW()-2)/19,1)*19+4,FLOOR((COLUMN()-5)/5,1)*5+5))=16</formula>
    </cfRule>
  </conditionalFormatting>
  <conditionalFormatting sqref="AA31:AA37">
    <cfRule type="expression" dxfId="2061" priority="259">
      <formula>INDIRECT(ADDRESS(FLOOR((ROW()-2)/19,1)*19+4,FLOOR((COLUMN()-5)/5,1)*5+5))=10</formula>
    </cfRule>
  </conditionalFormatting>
  <conditionalFormatting sqref="AA29:AA37">
    <cfRule type="expression" dxfId="2060" priority="258">
      <formula>INDIRECT(ADDRESS(FLOOR((ROW()-2)/19,1)*19+4,FLOOR((COLUMN()-5)/5,1)*5+5))=6</formula>
    </cfRule>
  </conditionalFormatting>
  <conditionalFormatting sqref="AA34:AA37">
    <cfRule type="expression" dxfId="2059" priority="257">
      <formula>INDIRECT(ADDRESS(FLOOR((ROW()-2)/19,1)*19+4,FLOOR((COLUMN()-5)/5,1)*5+5))=16</formula>
    </cfRule>
  </conditionalFormatting>
  <conditionalFormatting sqref="AA31:AA37">
    <cfRule type="expression" dxfId="2058" priority="256">
      <formula>INDIRECT(ADDRESS(FLOOR((ROW()-2)/19,1)*19+4,FLOOR((COLUMN()-5)/5,1)*5+5))=10</formula>
    </cfRule>
  </conditionalFormatting>
  <conditionalFormatting sqref="AA29:AA37">
    <cfRule type="expression" dxfId="2057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J20:M76 E20:H76 E19">
    <cfRule type="expression" dxfId="2056" priority="218" stopIfTrue="1">
      <formula>INDIRECT(ADDRESS(FLOOR((ROW()-2)/19,1)*19+4,FLOOR((COLUMN()-5)/5,1)*5+5))=""</formula>
    </cfRule>
  </conditionalFormatting>
  <conditionalFormatting sqref="E53:H56">
    <cfRule type="expression" dxfId="2055" priority="253">
      <formula>INDIRECT(ADDRESS(FLOOR((ROW()-2)/19,1)*19+4,FLOOR((COLUMN()-5)/5,1)*5+5))=16</formula>
    </cfRule>
  </conditionalFormatting>
  <conditionalFormatting sqref="E50:H56">
    <cfRule type="expression" dxfId="2054" priority="252">
      <formula>INDIRECT(ADDRESS(FLOOR((ROW()-2)/19,1)*19+4,FLOOR((COLUMN()-5)/5,1)*5+5))=10</formula>
    </cfRule>
  </conditionalFormatting>
  <conditionalFormatting sqref="E48:H56">
    <cfRule type="expression" dxfId="2053" priority="251">
      <formula>INDIRECT(ADDRESS(FLOOR((ROW()-2)/19,1)*19+4,FLOOR((COLUMN()-5)/5,1)*5+5))=6</formula>
    </cfRule>
  </conditionalFormatting>
  <conditionalFormatting sqref="F53:G56">
    <cfRule type="expression" dxfId="2052" priority="250">
      <formula>INDIRECT(ADDRESS(FLOOR((ROW()-2)/19,1)*19+4,FLOOR((COLUMN()-5)/5,1)*5+5))=16</formula>
    </cfRule>
  </conditionalFormatting>
  <conditionalFormatting sqref="F50:G56">
    <cfRule type="expression" dxfId="2051" priority="249">
      <formula>INDIRECT(ADDRESS(FLOOR((ROW()-2)/19,1)*19+4,FLOOR((COLUMN()-5)/5,1)*5+5))=10</formula>
    </cfRule>
  </conditionalFormatting>
  <conditionalFormatting sqref="F48:G56">
    <cfRule type="expression" dxfId="2050" priority="248">
      <formula>INDIRECT(ADDRESS(FLOOR((ROW()-2)/19,1)*19+4,FLOOR((COLUMN()-5)/5,1)*5+5))=6</formula>
    </cfRule>
  </conditionalFormatting>
  <conditionalFormatting sqref="J53:M56">
    <cfRule type="expression" dxfId="2049" priority="247">
      <formula>INDIRECT(ADDRESS(FLOOR((ROW()-2)/19,1)*19+4,FLOOR((COLUMN()-5)/5,1)*5+5))=16</formula>
    </cfRule>
  </conditionalFormatting>
  <conditionalFormatting sqref="J50:M56">
    <cfRule type="expression" dxfId="2048" priority="246">
      <formula>INDIRECT(ADDRESS(FLOOR((ROW()-2)/19,1)*19+4,FLOOR((COLUMN()-5)/5,1)*5+5))=10</formula>
    </cfRule>
  </conditionalFormatting>
  <conditionalFormatting sqref="J48:M56">
    <cfRule type="expression" dxfId="2047" priority="245">
      <formula>INDIRECT(ADDRESS(FLOOR((ROW()-2)/19,1)*19+4,FLOOR((COLUMN()-5)/5,1)*5+5))=6</formula>
    </cfRule>
  </conditionalFormatting>
  <conditionalFormatting sqref="K53:L56">
    <cfRule type="expression" dxfId="2046" priority="244">
      <formula>INDIRECT(ADDRESS(FLOOR((ROW()-2)/19,1)*19+4,FLOOR((COLUMN()-5)/5,1)*5+5))=16</formula>
    </cfRule>
  </conditionalFormatting>
  <conditionalFormatting sqref="K50:L56">
    <cfRule type="expression" dxfId="2045" priority="243">
      <formula>INDIRECT(ADDRESS(FLOOR((ROW()-2)/19,1)*19+4,FLOOR((COLUMN()-5)/5,1)*5+5))=10</formula>
    </cfRule>
  </conditionalFormatting>
  <conditionalFormatting sqref="K48:L56">
    <cfRule type="expression" dxfId="2044" priority="242">
      <formula>INDIRECT(ADDRESS(FLOOR((ROW()-2)/19,1)*19+4,FLOOR((COLUMN()-5)/5,1)*5+5))=6</formula>
    </cfRule>
  </conditionalFormatting>
  <conditionalFormatting sqref="O53:R56">
    <cfRule type="expression" dxfId="2043" priority="241">
      <formula>INDIRECT(ADDRESS(FLOOR((ROW()-2)/19,1)*19+4,FLOOR((COLUMN()-5)/5,1)*5+5))=16</formula>
    </cfRule>
  </conditionalFormatting>
  <conditionalFormatting sqref="O50:R56">
    <cfRule type="expression" dxfId="2042" priority="240">
      <formula>INDIRECT(ADDRESS(FLOOR((ROW()-2)/19,1)*19+4,FLOOR((COLUMN()-5)/5,1)*5+5))=10</formula>
    </cfRule>
  </conditionalFormatting>
  <conditionalFormatting sqref="O48:R56">
    <cfRule type="expression" dxfId="2041" priority="239">
      <formula>INDIRECT(ADDRESS(FLOOR((ROW()-2)/19,1)*19+4,FLOOR((COLUMN()-5)/5,1)*5+5))=6</formula>
    </cfRule>
  </conditionalFormatting>
  <conditionalFormatting sqref="P53:Q56">
    <cfRule type="expression" dxfId="2040" priority="238">
      <formula>INDIRECT(ADDRESS(FLOOR((ROW()-2)/19,1)*19+4,FLOOR((COLUMN()-5)/5,1)*5+5))=16</formula>
    </cfRule>
  </conditionalFormatting>
  <conditionalFormatting sqref="P50:Q56">
    <cfRule type="expression" dxfId="2039" priority="237">
      <formula>INDIRECT(ADDRESS(FLOOR((ROW()-2)/19,1)*19+4,FLOOR((COLUMN()-5)/5,1)*5+5))=10</formula>
    </cfRule>
  </conditionalFormatting>
  <conditionalFormatting sqref="P48:Q56">
    <cfRule type="expression" dxfId="2038" priority="236">
      <formula>INDIRECT(ADDRESS(FLOOR((ROW()-2)/19,1)*19+4,FLOOR((COLUMN()-5)/5,1)*5+5))=6</formula>
    </cfRule>
  </conditionalFormatting>
  <conditionalFormatting sqref="T53:W56">
    <cfRule type="expression" dxfId="2037" priority="235">
      <formula>INDIRECT(ADDRESS(FLOOR((ROW()-2)/19,1)*19+4,FLOOR((COLUMN()-5)/5,1)*5+5))=16</formula>
    </cfRule>
  </conditionalFormatting>
  <conditionalFormatting sqref="T50:W56">
    <cfRule type="expression" dxfId="2036" priority="234">
      <formula>INDIRECT(ADDRESS(FLOOR((ROW()-2)/19,1)*19+4,FLOOR((COLUMN()-5)/5,1)*5+5))=10</formula>
    </cfRule>
  </conditionalFormatting>
  <conditionalFormatting sqref="T48:W56">
    <cfRule type="expression" dxfId="2035" priority="233">
      <formula>INDIRECT(ADDRESS(FLOOR((ROW()-2)/19,1)*19+4,FLOOR((COLUMN()-5)/5,1)*5+5))=6</formula>
    </cfRule>
  </conditionalFormatting>
  <conditionalFormatting sqref="U53:V56">
    <cfRule type="expression" dxfId="2034" priority="232">
      <formula>INDIRECT(ADDRESS(FLOOR((ROW()-2)/19,1)*19+4,FLOOR((COLUMN()-5)/5,1)*5+5))=16</formula>
    </cfRule>
  </conditionalFormatting>
  <conditionalFormatting sqref="U50:V56">
    <cfRule type="expression" dxfId="2033" priority="231">
      <formula>INDIRECT(ADDRESS(FLOOR((ROW()-2)/19,1)*19+4,FLOOR((COLUMN()-5)/5,1)*5+5))=10</formula>
    </cfRule>
  </conditionalFormatting>
  <conditionalFormatting sqref="U48:V56">
    <cfRule type="expression" dxfId="2032" priority="230">
      <formula>INDIRECT(ADDRESS(FLOOR((ROW()-2)/19,1)*19+4,FLOOR((COLUMN()-5)/5,1)*5+5))=6</formula>
    </cfRule>
  </conditionalFormatting>
  <conditionalFormatting sqref="Y53:AB56">
    <cfRule type="expression" dxfId="2031" priority="229">
      <formula>INDIRECT(ADDRESS(FLOOR((ROW()-2)/19,1)*19+4,FLOOR((COLUMN()-5)/5,1)*5+5))=16</formula>
    </cfRule>
  </conditionalFormatting>
  <conditionalFormatting sqref="Y50:AB56">
    <cfRule type="expression" dxfId="2030" priority="228">
      <formula>INDIRECT(ADDRESS(FLOOR((ROW()-2)/19,1)*19+4,FLOOR((COLUMN()-5)/5,1)*5+5))=10</formula>
    </cfRule>
  </conditionalFormatting>
  <conditionalFormatting sqref="Y48:AB56">
    <cfRule type="expression" dxfId="2029" priority="227">
      <formula>INDIRECT(ADDRESS(FLOOR((ROW()-2)/19,1)*19+4,FLOOR((COLUMN()-5)/5,1)*5+5))=6</formula>
    </cfRule>
  </conditionalFormatting>
  <conditionalFormatting sqref="Z53:AA56">
    <cfRule type="expression" dxfId="2028" priority="226">
      <formula>INDIRECT(ADDRESS(FLOOR((ROW()-2)/19,1)*19+4,FLOOR((COLUMN()-5)/5,1)*5+5))=16</formula>
    </cfRule>
  </conditionalFormatting>
  <conditionalFormatting sqref="Z50:AA56">
    <cfRule type="expression" dxfId="2027" priority="225">
      <formula>INDIRECT(ADDRESS(FLOOR((ROW()-2)/19,1)*19+4,FLOOR((COLUMN()-5)/5,1)*5+5))=10</formula>
    </cfRule>
  </conditionalFormatting>
  <conditionalFormatting sqref="Z48:AA56">
    <cfRule type="expression" dxfId="2026" priority="224">
      <formula>INDIRECT(ADDRESS(FLOOR((ROW()-2)/19,1)*19+4,FLOOR((COLUMN()-5)/5,1)*5+5))=6</formula>
    </cfRule>
  </conditionalFormatting>
  <conditionalFormatting sqref="E72:H75">
    <cfRule type="expression" dxfId="2025" priority="254">
      <formula>INDIRECT(ADDRESS(FLOOR((ROW()-2)/19,1)*19+4,FLOOR((COLUMN()-5)/5,1)*5+5))=16</formula>
    </cfRule>
  </conditionalFormatting>
  <conditionalFormatting sqref="E69:H75">
    <cfRule type="expression" dxfId="2024" priority="223">
      <formula>INDIRECT(ADDRESS(FLOOR((ROW()-2)/19,1)*19+4,FLOOR((COLUMN()-5)/5,1)*5+5))=10</formula>
    </cfRule>
  </conditionalFormatting>
  <conditionalFormatting sqref="E67:H75">
    <cfRule type="expression" dxfId="2023" priority="222">
      <formula>INDIRECT(ADDRESS(FLOOR((ROW()-2)/19,1)*19+4,FLOOR((COLUMN()-5)/5,1)*5+5))=6</formula>
    </cfRule>
  </conditionalFormatting>
  <conditionalFormatting sqref="F72:G75">
    <cfRule type="expression" dxfId="2022" priority="221">
      <formula>INDIRECT(ADDRESS(FLOOR((ROW()-2)/19,1)*19+4,FLOOR((COLUMN()-5)/5,1)*5+5))=16</formula>
    </cfRule>
  </conditionalFormatting>
  <conditionalFormatting sqref="F69:G75">
    <cfRule type="expression" dxfId="2021" priority="220">
      <formula>INDIRECT(ADDRESS(FLOOR((ROW()-2)/19,1)*19+4,FLOOR((COLUMN()-5)/5,1)*5+5))=10</formula>
    </cfRule>
  </conditionalFormatting>
  <conditionalFormatting sqref="F67:G75">
    <cfRule type="expression" dxfId="2020" priority="219">
      <formula>INDIRECT(ADDRESS(FLOOR((ROW()-2)/19,1)*19+4,FLOOR((COLUMN()-5)/5,1)*5+5))=6</formula>
    </cfRule>
  </conditionalFormatting>
  <conditionalFormatting sqref="J72:K75 M72:M75">
    <cfRule type="expression" dxfId="2019" priority="217">
      <formula>INDIRECT(ADDRESS(FLOOR((ROW()-2)/19,1)*19+4,FLOOR((COLUMN()-5)/5,1)*5+5))=16</formula>
    </cfRule>
  </conditionalFormatting>
  <conditionalFormatting sqref="J69:K75 M69:M75">
    <cfRule type="expression" dxfId="2018" priority="216">
      <formula>INDIRECT(ADDRESS(FLOOR((ROW()-2)/19,1)*19+4,FLOOR((COLUMN()-5)/5,1)*5+5))=10</formula>
    </cfRule>
  </conditionalFormatting>
  <conditionalFormatting sqref="J67:K75 M67:M75">
    <cfRule type="expression" dxfId="2017" priority="215">
      <formula>INDIRECT(ADDRESS(FLOOR((ROW()-2)/19,1)*19+4,FLOOR((COLUMN()-5)/5,1)*5+5))=6</formula>
    </cfRule>
  </conditionalFormatting>
  <conditionalFormatting sqref="K72:K75">
    <cfRule type="expression" dxfId="2016" priority="214">
      <formula>INDIRECT(ADDRESS(FLOOR((ROW()-2)/19,1)*19+4,FLOOR((COLUMN()-5)/5,1)*5+5))=16</formula>
    </cfRule>
  </conditionalFormatting>
  <conditionalFormatting sqref="K69:K75">
    <cfRule type="expression" dxfId="2015" priority="213">
      <formula>INDIRECT(ADDRESS(FLOOR((ROW()-2)/19,1)*19+4,FLOOR((COLUMN()-5)/5,1)*5+5))=10</formula>
    </cfRule>
  </conditionalFormatting>
  <conditionalFormatting sqref="K67:K75">
    <cfRule type="expression" dxfId="2014" priority="212">
      <formula>INDIRECT(ADDRESS(FLOOR((ROW()-2)/19,1)*19+4,FLOOR((COLUMN()-5)/5,1)*5+5))=6</formula>
    </cfRule>
  </conditionalFormatting>
  <conditionalFormatting sqref="O72:P75 R72:R75">
    <cfRule type="expression" dxfId="2013" priority="211">
      <formula>INDIRECT(ADDRESS(FLOOR((ROW()-2)/19,1)*19+4,FLOOR((COLUMN()-5)/5,1)*5+5))=16</formula>
    </cfRule>
  </conditionalFormatting>
  <conditionalFormatting sqref="O69:P75 R69:R75">
    <cfRule type="expression" dxfId="2012" priority="210">
      <formula>INDIRECT(ADDRESS(FLOOR((ROW()-2)/19,1)*19+4,FLOOR((COLUMN()-5)/5,1)*5+5))=10</formula>
    </cfRule>
  </conditionalFormatting>
  <conditionalFormatting sqref="O67:P75 R67:R75">
    <cfRule type="expression" dxfId="2011" priority="209">
      <formula>INDIRECT(ADDRESS(FLOOR((ROW()-2)/19,1)*19+4,FLOOR((COLUMN()-5)/5,1)*5+5))=6</formula>
    </cfRule>
  </conditionalFormatting>
  <conditionalFormatting sqref="P72:P75">
    <cfRule type="expression" dxfId="2010" priority="208">
      <formula>INDIRECT(ADDRESS(FLOOR((ROW()-2)/19,1)*19+4,FLOOR((COLUMN()-5)/5,1)*5+5))=16</formula>
    </cfRule>
  </conditionalFormatting>
  <conditionalFormatting sqref="P69:P75">
    <cfRule type="expression" dxfId="2009" priority="207">
      <formula>INDIRECT(ADDRESS(FLOOR((ROW()-2)/19,1)*19+4,FLOOR((COLUMN()-5)/5,1)*5+5))=10</formula>
    </cfRule>
  </conditionalFormatting>
  <conditionalFormatting sqref="P67:P75">
    <cfRule type="expression" dxfId="2008" priority="206">
      <formula>INDIRECT(ADDRESS(FLOOR((ROW()-2)/19,1)*19+4,FLOOR((COLUMN()-5)/5,1)*5+5))=6</formula>
    </cfRule>
  </conditionalFormatting>
  <conditionalFormatting sqref="T72:U75 W72:W75">
    <cfRule type="expression" dxfId="2007" priority="205">
      <formula>INDIRECT(ADDRESS(FLOOR((ROW()-2)/19,1)*19+4,FLOOR((COLUMN()-5)/5,1)*5+5))=16</formula>
    </cfRule>
  </conditionalFormatting>
  <conditionalFormatting sqref="T69:U75 W69:W75">
    <cfRule type="expression" dxfId="2006" priority="204">
      <formula>INDIRECT(ADDRESS(FLOOR((ROW()-2)/19,1)*19+4,FLOOR((COLUMN()-5)/5,1)*5+5))=10</formula>
    </cfRule>
  </conditionalFormatting>
  <conditionalFormatting sqref="T67:U75 W67:W75">
    <cfRule type="expression" dxfId="2005" priority="203">
      <formula>INDIRECT(ADDRESS(FLOOR((ROW()-2)/19,1)*19+4,FLOOR((COLUMN()-5)/5,1)*5+5))=6</formula>
    </cfRule>
  </conditionalFormatting>
  <conditionalFormatting sqref="U72:U75">
    <cfRule type="expression" dxfId="2004" priority="202">
      <formula>INDIRECT(ADDRESS(FLOOR((ROW()-2)/19,1)*19+4,FLOOR((COLUMN()-5)/5,1)*5+5))=16</formula>
    </cfRule>
  </conditionalFormatting>
  <conditionalFormatting sqref="U69:U75">
    <cfRule type="expression" dxfId="2003" priority="201">
      <formula>INDIRECT(ADDRESS(FLOOR((ROW()-2)/19,1)*19+4,FLOOR((COLUMN()-5)/5,1)*5+5))=10</formula>
    </cfRule>
  </conditionalFormatting>
  <conditionalFormatting sqref="U67:U75">
    <cfRule type="expression" dxfId="2002" priority="200">
      <formula>INDIRECT(ADDRESS(FLOOR((ROW()-2)/19,1)*19+4,FLOOR((COLUMN()-5)/5,1)*5+5))=6</formula>
    </cfRule>
  </conditionalFormatting>
  <conditionalFormatting sqref="Y72:Z75 AB72:AB75">
    <cfRule type="expression" dxfId="2001" priority="199">
      <formula>INDIRECT(ADDRESS(FLOOR((ROW()-2)/19,1)*19+4,FLOOR((COLUMN()-5)/5,1)*5+5))=16</formula>
    </cfRule>
  </conditionalFormatting>
  <conditionalFormatting sqref="Y69:Z75 AB69:AB75">
    <cfRule type="expression" dxfId="2000" priority="198">
      <formula>INDIRECT(ADDRESS(FLOOR((ROW()-2)/19,1)*19+4,FLOOR((COLUMN()-5)/5,1)*5+5))=10</formula>
    </cfRule>
  </conditionalFormatting>
  <conditionalFormatting sqref="Y67:Z75 AB67:AB75">
    <cfRule type="expression" dxfId="1999" priority="197">
      <formula>INDIRECT(ADDRESS(FLOOR((ROW()-2)/19,1)*19+4,FLOOR((COLUMN()-5)/5,1)*5+5))=6</formula>
    </cfRule>
  </conditionalFormatting>
  <conditionalFormatting sqref="Z72:Z75">
    <cfRule type="expression" dxfId="1998" priority="196">
      <formula>INDIRECT(ADDRESS(FLOOR((ROW()-2)/19,1)*19+4,FLOOR((COLUMN()-5)/5,1)*5+5))=16</formula>
    </cfRule>
  </conditionalFormatting>
  <conditionalFormatting sqref="Z69:Z75">
    <cfRule type="expression" dxfId="1997" priority="195">
      <formula>INDIRECT(ADDRESS(FLOOR((ROW()-2)/19,1)*19+4,FLOOR((COLUMN()-5)/5,1)*5+5))=10</formula>
    </cfRule>
  </conditionalFormatting>
  <conditionalFormatting sqref="Z67:Z75">
    <cfRule type="expression" dxfId="1996" priority="194">
      <formula>INDIRECT(ADDRESS(FLOOR((ROW()-2)/19,1)*19+4,FLOOR((COLUMN()-5)/5,1)*5+5))=6</formula>
    </cfRule>
  </conditionalFormatting>
  <conditionalFormatting sqref="L72:L75">
    <cfRule type="expression" dxfId="1995" priority="193">
      <formula>INDIRECT(ADDRESS(FLOOR((ROW()-2)/19,1)*19+4,FLOOR((COLUMN()-5)/5,1)*5+5))=16</formula>
    </cfRule>
  </conditionalFormatting>
  <conditionalFormatting sqref="L69:L75">
    <cfRule type="expression" dxfId="1994" priority="192">
      <formula>INDIRECT(ADDRESS(FLOOR((ROW()-2)/19,1)*19+4,FLOOR((COLUMN()-5)/5,1)*5+5))=10</formula>
    </cfRule>
  </conditionalFormatting>
  <conditionalFormatting sqref="L67:L75">
    <cfRule type="expression" dxfId="1993" priority="191">
      <formula>INDIRECT(ADDRESS(FLOOR((ROW()-2)/19,1)*19+4,FLOOR((COLUMN()-5)/5,1)*5+5))=6</formula>
    </cfRule>
  </conditionalFormatting>
  <conditionalFormatting sqref="L72:L75">
    <cfRule type="expression" dxfId="1992" priority="190">
      <formula>INDIRECT(ADDRESS(FLOOR((ROW()-2)/19,1)*19+4,FLOOR((COLUMN()-5)/5,1)*5+5))=16</formula>
    </cfRule>
  </conditionalFormatting>
  <conditionalFormatting sqref="L69:L75">
    <cfRule type="expression" dxfId="1991" priority="189">
      <formula>INDIRECT(ADDRESS(FLOOR((ROW()-2)/19,1)*19+4,FLOOR((COLUMN()-5)/5,1)*5+5))=10</formula>
    </cfRule>
  </conditionalFormatting>
  <conditionalFormatting sqref="L67:L75">
    <cfRule type="expression" dxfId="1990" priority="188">
      <formula>INDIRECT(ADDRESS(FLOOR((ROW()-2)/19,1)*19+4,FLOOR((COLUMN()-5)/5,1)*5+5))=6</formula>
    </cfRule>
  </conditionalFormatting>
  <conditionalFormatting sqref="Q72:Q75">
    <cfRule type="expression" dxfId="1989" priority="187">
      <formula>INDIRECT(ADDRESS(FLOOR((ROW()-2)/19,1)*19+4,FLOOR((COLUMN()-5)/5,1)*5+5))=16</formula>
    </cfRule>
  </conditionalFormatting>
  <conditionalFormatting sqref="Q69:Q75">
    <cfRule type="expression" dxfId="1988" priority="186">
      <formula>INDIRECT(ADDRESS(FLOOR((ROW()-2)/19,1)*19+4,FLOOR((COLUMN()-5)/5,1)*5+5))=10</formula>
    </cfRule>
  </conditionalFormatting>
  <conditionalFormatting sqref="Q67:Q75">
    <cfRule type="expression" dxfId="1987" priority="185">
      <formula>INDIRECT(ADDRESS(FLOOR((ROW()-2)/19,1)*19+4,FLOOR((COLUMN()-5)/5,1)*5+5))=6</formula>
    </cfRule>
  </conditionalFormatting>
  <conditionalFormatting sqref="Q72:Q75">
    <cfRule type="expression" dxfId="1986" priority="184">
      <formula>INDIRECT(ADDRESS(FLOOR((ROW()-2)/19,1)*19+4,FLOOR((COLUMN()-5)/5,1)*5+5))=16</formula>
    </cfRule>
  </conditionalFormatting>
  <conditionalFormatting sqref="Q69:Q75">
    <cfRule type="expression" dxfId="1985" priority="183">
      <formula>INDIRECT(ADDRESS(FLOOR((ROW()-2)/19,1)*19+4,FLOOR((COLUMN()-5)/5,1)*5+5))=10</formula>
    </cfRule>
  </conditionalFormatting>
  <conditionalFormatting sqref="Q67:Q75">
    <cfRule type="expression" dxfId="1984" priority="182">
      <formula>INDIRECT(ADDRESS(FLOOR((ROW()-2)/19,1)*19+4,FLOOR((COLUMN()-5)/5,1)*5+5))=6</formula>
    </cfRule>
  </conditionalFormatting>
  <conditionalFormatting sqref="V72:V75">
    <cfRule type="expression" dxfId="1983" priority="181">
      <formula>INDIRECT(ADDRESS(FLOOR((ROW()-2)/19,1)*19+4,FLOOR((COLUMN()-5)/5,1)*5+5))=16</formula>
    </cfRule>
  </conditionalFormatting>
  <conditionalFormatting sqref="V69:V75">
    <cfRule type="expression" dxfId="1982" priority="180">
      <formula>INDIRECT(ADDRESS(FLOOR((ROW()-2)/19,1)*19+4,FLOOR((COLUMN()-5)/5,1)*5+5))=10</formula>
    </cfRule>
  </conditionalFormatting>
  <conditionalFormatting sqref="V67:V75">
    <cfRule type="expression" dxfId="1981" priority="179">
      <formula>INDIRECT(ADDRESS(FLOOR((ROW()-2)/19,1)*19+4,FLOOR((COLUMN()-5)/5,1)*5+5))=6</formula>
    </cfRule>
  </conditionalFormatting>
  <conditionalFormatting sqref="V72:V75">
    <cfRule type="expression" dxfId="1980" priority="178">
      <formula>INDIRECT(ADDRESS(FLOOR((ROW()-2)/19,1)*19+4,FLOOR((COLUMN()-5)/5,1)*5+5))=16</formula>
    </cfRule>
  </conditionalFormatting>
  <conditionalFormatting sqref="V69:V75">
    <cfRule type="expression" dxfId="1979" priority="177">
      <formula>INDIRECT(ADDRESS(FLOOR((ROW()-2)/19,1)*19+4,FLOOR((COLUMN()-5)/5,1)*5+5))=10</formula>
    </cfRule>
  </conditionalFormatting>
  <conditionalFormatting sqref="V67:V75">
    <cfRule type="expression" dxfId="1978" priority="176">
      <formula>INDIRECT(ADDRESS(FLOOR((ROW()-2)/19,1)*19+4,FLOOR((COLUMN()-5)/5,1)*5+5))=6</formula>
    </cfRule>
  </conditionalFormatting>
  <conditionalFormatting sqref="AA72:AA75">
    <cfRule type="expression" dxfId="1977" priority="175">
      <formula>INDIRECT(ADDRESS(FLOOR((ROW()-2)/19,1)*19+4,FLOOR((COLUMN()-5)/5,1)*5+5))=16</formula>
    </cfRule>
  </conditionalFormatting>
  <conditionalFormatting sqref="AA69:AA75">
    <cfRule type="expression" dxfId="1976" priority="174">
      <formula>INDIRECT(ADDRESS(FLOOR((ROW()-2)/19,1)*19+4,FLOOR((COLUMN()-5)/5,1)*5+5))=10</formula>
    </cfRule>
  </conditionalFormatting>
  <conditionalFormatting sqref="AA67:AA75">
    <cfRule type="expression" dxfId="1975" priority="173">
      <formula>INDIRECT(ADDRESS(FLOOR((ROW()-2)/19,1)*19+4,FLOOR((COLUMN()-5)/5,1)*5+5))=6</formula>
    </cfRule>
  </conditionalFormatting>
  <conditionalFormatting sqref="AA72:AA75">
    <cfRule type="expression" dxfId="1974" priority="172">
      <formula>INDIRECT(ADDRESS(FLOOR((ROW()-2)/19,1)*19+4,FLOOR((COLUMN()-5)/5,1)*5+5))=16</formula>
    </cfRule>
  </conditionalFormatting>
  <conditionalFormatting sqref="AA69:AA75">
    <cfRule type="expression" dxfId="1973" priority="171">
      <formula>INDIRECT(ADDRESS(FLOOR((ROW()-2)/19,1)*19+4,FLOOR((COLUMN()-5)/5,1)*5+5))=10</formula>
    </cfRule>
  </conditionalFormatting>
  <conditionalFormatting sqref="AA67:AA75">
    <cfRule type="expression" dxfId="1972" priority="170">
      <formula>INDIRECT(ADDRESS(FLOOR((ROW()-2)/19,1)*19+4,FLOOR((COLUMN()-5)/5,1)*5+5))=6</formula>
    </cfRule>
  </conditionalFormatting>
  <conditionalFormatting sqref="E91:H94">
    <cfRule type="expression" dxfId="1971" priority="169">
      <formula>INDIRECT(ADDRESS(FLOOR((ROW()-2)/19,1)*19+4,FLOOR((COLUMN()-5)/5,1)*5+5))=16</formula>
    </cfRule>
  </conditionalFormatting>
  <conditionalFormatting sqref="E88:H94">
    <cfRule type="expression" dxfId="1970" priority="168">
      <formula>INDIRECT(ADDRESS(FLOOR((ROW()-2)/19,1)*19+4,FLOOR((COLUMN()-5)/5,1)*5+5))=10</formula>
    </cfRule>
  </conditionalFormatting>
  <conditionalFormatting sqref="E86:H94">
    <cfRule type="expression" dxfId="1969" priority="167">
      <formula>INDIRECT(ADDRESS(FLOOR((ROW()-2)/19,1)*19+4,FLOOR((COLUMN()-5)/5,1)*5+5))=6</formula>
    </cfRule>
  </conditionalFormatting>
  <conditionalFormatting sqref="F91:G94">
    <cfRule type="expression" dxfId="1968" priority="166">
      <formula>INDIRECT(ADDRESS(FLOOR((ROW()-2)/19,1)*19+4,FLOOR((COLUMN()-5)/5,1)*5+5))=16</formula>
    </cfRule>
  </conditionalFormatting>
  <conditionalFormatting sqref="F88:G94">
    <cfRule type="expression" dxfId="1967" priority="165">
      <formula>INDIRECT(ADDRESS(FLOOR((ROW()-2)/19,1)*19+4,FLOOR((COLUMN()-5)/5,1)*5+5))=10</formula>
    </cfRule>
  </conditionalFormatting>
  <conditionalFormatting sqref="F86:G94">
    <cfRule type="expression" dxfId="1966" priority="164">
      <formula>INDIRECT(ADDRESS(FLOOR((ROW()-2)/19,1)*19+4,FLOOR((COLUMN()-5)/5,1)*5+5))=6</formula>
    </cfRule>
  </conditionalFormatting>
  <conditionalFormatting sqref="J91:M94">
    <cfRule type="expression" dxfId="1965" priority="163">
      <formula>INDIRECT(ADDRESS(FLOOR((ROW()-2)/19,1)*19+4,FLOOR((COLUMN()-5)/5,1)*5+5))=16</formula>
    </cfRule>
  </conditionalFormatting>
  <conditionalFormatting sqref="J88:M94">
    <cfRule type="expression" dxfId="1964" priority="162">
      <formula>INDIRECT(ADDRESS(FLOOR((ROW()-2)/19,1)*19+4,FLOOR((COLUMN()-5)/5,1)*5+5))=10</formula>
    </cfRule>
  </conditionalFormatting>
  <conditionalFormatting sqref="J86:M94">
    <cfRule type="expression" dxfId="1963" priority="161">
      <formula>INDIRECT(ADDRESS(FLOOR((ROW()-2)/19,1)*19+4,FLOOR((COLUMN()-5)/5,1)*5+5))=6</formula>
    </cfRule>
  </conditionalFormatting>
  <conditionalFormatting sqref="K91:L94">
    <cfRule type="expression" dxfId="1962" priority="160">
      <formula>INDIRECT(ADDRESS(FLOOR((ROW()-2)/19,1)*19+4,FLOOR((COLUMN()-5)/5,1)*5+5))=16</formula>
    </cfRule>
  </conditionalFormatting>
  <conditionalFormatting sqref="K88:L94">
    <cfRule type="expression" dxfId="1961" priority="159">
      <formula>INDIRECT(ADDRESS(FLOOR((ROW()-2)/19,1)*19+4,FLOOR((COLUMN()-5)/5,1)*5+5))=10</formula>
    </cfRule>
  </conditionalFormatting>
  <conditionalFormatting sqref="K86:L94">
    <cfRule type="expression" dxfId="1960" priority="158">
      <formula>INDIRECT(ADDRESS(FLOOR((ROW()-2)/19,1)*19+4,FLOOR((COLUMN()-5)/5,1)*5+5))=6</formula>
    </cfRule>
  </conditionalFormatting>
  <conditionalFormatting sqref="O91:R94">
    <cfRule type="expression" dxfId="1959" priority="157">
      <formula>INDIRECT(ADDRESS(FLOOR((ROW()-2)/19,1)*19+4,FLOOR((COLUMN()-5)/5,1)*5+5))=16</formula>
    </cfRule>
  </conditionalFormatting>
  <conditionalFormatting sqref="O88:R94">
    <cfRule type="expression" dxfId="1958" priority="156">
      <formula>INDIRECT(ADDRESS(FLOOR((ROW()-2)/19,1)*19+4,FLOOR((COLUMN()-5)/5,1)*5+5))=10</formula>
    </cfRule>
  </conditionalFormatting>
  <conditionalFormatting sqref="O86:R94">
    <cfRule type="expression" dxfId="1957" priority="155">
      <formula>INDIRECT(ADDRESS(FLOOR((ROW()-2)/19,1)*19+4,FLOOR((COLUMN()-5)/5,1)*5+5))=6</formula>
    </cfRule>
  </conditionalFormatting>
  <conditionalFormatting sqref="P91:Q94">
    <cfRule type="expression" dxfId="1956" priority="154">
      <formula>INDIRECT(ADDRESS(FLOOR((ROW()-2)/19,1)*19+4,FLOOR((COLUMN()-5)/5,1)*5+5))=16</formula>
    </cfRule>
  </conditionalFormatting>
  <conditionalFormatting sqref="P88:Q94">
    <cfRule type="expression" dxfId="1955" priority="153">
      <formula>INDIRECT(ADDRESS(FLOOR((ROW()-2)/19,1)*19+4,FLOOR((COLUMN()-5)/5,1)*5+5))=10</formula>
    </cfRule>
  </conditionalFormatting>
  <conditionalFormatting sqref="P86:Q94">
    <cfRule type="expression" dxfId="1954" priority="152">
      <formula>INDIRECT(ADDRESS(FLOOR((ROW()-2)/19,1)*19+4,FLOOR((COLUMN()-5)/5,1)*5+5))=6</formula>
    </cfRule>
  </conditionalFormatting>
  <conditionalFormatting sqref="T91:W94">
    <cfRule type="expression" dxfId="1953" priority="151">
      <formula>INDIRECT(ADDRESS(FLOOR((ROW()-2)/19,1)*19+4,FLOOR((COLUMN()-5)/5,1)*5+5))=16</formula>
    </cfRule>
  </conditionalFormatting>
  <conditionalFormatting sqref="T88:W94">
    <cfRule type="expression" dxfId="1952" priority="150">
      <formula>INDIRECT(ADDRESS(FLOOR((ROW()-2)/19,1)*19+4,FLOOR((COLUMN()-5)/5,1)*5+5))=10</formula>
    </cfRule>
  </conditionalFormatting>
  <conditionalFormatting sqref="T86:W94">
    <cfRule type="expression" dxfId="1951" priority="149">
      <formula>INDIRECT(ADDRESS(FLOOR((ROW()-2)/19,1)*19+4,FLOOR((COLUMN()-5)/5,1)*5+5))=6</formula>
    </cfRule>
  </conditionalFormatting>
  <conditionalFormatting sqref="U91:V94">
    <cfRule type="expression" dxfId="1950" priority="148">
      <formula>INDIRECT(ADDRESS(FLOOR((ROW()-2)/19,1)*19+4,FLOOR((COLUMN()-5)/5,1)*5+5))=16</formula>
    </cfRule>
  </conditionalFormatting>
  <conditionalFormatting sqref="U88:V94">
    <cfRule type="expression" dxfId="1949" priority="147">
      <formula>INDIRECT(ADDRESS(FLOOR((ROW()-2)/19,1)*19+4,FLOOR((COLUMN()-5)/5,1)*5+5))=10</formula>
    </cfRule>
  </conditionalFormatting>
  <conditionalFormatting sqref="U86:V94">
    <cfRule type="expression" dxfId="1948" priority="146">
      <formula>INDIRECT(ADDRESS(FLOOR((ROW()-2)/19,1)*19+4,FLOOR((COLUMN()-5)/5,1)*5+5))=6</formula>
    </cfRule>
  </conditionalFormatting>
  <conditionalFormatting sqref="Y91:AB94">
    <cfRule type="expression" dxfId="1947" priority="145">
      <formula>INDIRECT(ADDRESS(FLOOR((ROW()-2)/19,1)*19+4,FLOOR((COLUMN()-5)/5,1)*5+5))=16</formula>
    </cfRule>
  </conditionalFormatting>
  <conditionalFormatting sqref="Y88:AB94">
    <cfRule type="expression" dxfId="1946" priority="144">
      <formula>INDIRECT(ADDRESS(FLOOR((ROW()-2)/19,1)*19+4,FLOOR((COLUMN()-5)/5,1)*5+5))=10</formula>
    </cfRule>
  </conditionalFormatting>
  <conditionalFormatting sqref="Y86:AB94">
    <cfRule type="expression" dxfId="1945" priority="143">
      <formula>INDIRECT(ADDRESS(FLOOR((ROW()-2)/19,1)*19+4,FLOOR((COLUMN()-5)/5,1)*5+5))=6</formula>
    </cfRule>
  </conditionalFormatting>
  <conditionalFormatting sqref="Z91:AA94">
    <cfRule type="expression" dxfId="1944" priority="142">
      <formula>INDIRECT(ADDRESS(FLOOR((ROW()-2)/19,1)*19+4,FLOOR((COLUMN()-5)/5,1)*5+5))=16</formula>
    </cfRule>
  </conditionalFormatting>
  <conditionalFormatting sqref="Z88:AA94">
    <cfRule type="expression" dxfId="1943" priority="141">
      <formula>INDIRECT(ADDRESS(FLOOR((ROW()-2)/19,1)*19+4,FLOOR((COLUMN()-5)/5,1)*5+5))=10</formula>
    </cfRule>
  </conditionalFormatting>
  <conditionalFormatting sqref="Z86:AA94">
    <cfRule type="expression" dxfId="1942" priority="140">
      <formula>INDIRECT(ADDRESS(FLOOR((ROW()-2)/19,1)*19+4,FLOOR((COLUMN()-5)/5,1)*5+5))=6</formula>
    </cfRule>
  </conditionalFormatting>
  <conditionalFormatting sqref="E110:H113">
    <cfRule type="expression" dxfId="1941" priority="139">
      <formula>INDIRECT(ADDRESS(FLOOR((ROW()-2)/19,1)*19+4,FLOOR((COLUMN()-5)/5,1)*5+5))=16</formula>
    </cfRule>
  </conditionalFormatting>
  <conditionalFormatting sqref="E107:H113">
    <cfRule type="expression" dxfId="1940" priority="138">
      <formula>INDIRECT(ADDRESS(FLOOR((ROW()-2)/19,1)*19+4,FLOOR((COLUMN()-5)/5,1)*5+5))=10</formula>
    </cfRule>
  </conditionalFormatting>
  <conditionalFormatting sqref="E105:H113">
    <cfRule type="expression" dxfId="1939" priority="137">
      <formula>INDIRECT(ADDRESS(FLOOR((ROW()-2)/19,1)*19+4,FLOOR((COLUMN()-5)/5,1)*5+5))=6</formula>
    </cfRule>
  </conditionalFormatting>
  <conditionalFormatting sqref="F110:G113">
    <cfRule type="expression" dxfId="1938" priority="136">
      <formula>INDIRECT(ADDRESS(FLOOR((ROW()-2)/19,1)*19+4,FLOOR((COLUMN()-5)/5,1)*5+5))=16</formula>
    </cfRule>
  </conditionalFormatting>
  <conditionalFormatting sqref="F107:G113">
    <cfRule type="expression" dxfId="1937" priority="135">
      <formula>INDIRECT(ADDRESS(FLOOR((ROW()-2)/19,1)*19+4,FLOOR((COLUMN()-5)/5,1)*5+5))=10</formula>
    </cfRule>
  </conditionalFormatting>
  <conditionalFormatting sqref="F105:G113">
    <cfRule type="expression" dxfId="1936" priority="134">
      <formula>INDIRECT(ADDRESS(FLOOR((ROW()-2)/19,1)*19+4,FLOOR((COLUMN()-5)/5,1)*5+5))=6</formula>
    </cfRule>
  </conditionalFormatting>
  <conditionalFormatting sqref="J110:K113 M110:M113">
    <cfRule type="expression" dxfId="1935" priority="133">
      <formula>INDIRECT(ADDRESS(FLOOR((ROW()-2)/19,1)*19+4,FLOOR((COLUMN()-5)/5,1)*5+5))=16</formula>
    </cfRule>
  </conditionalFormatting>
  <conditionalFormatting sqref="J107:K113 M107:M113">
    <cfRule type="expression" dxfId="1934" priority="132">
      <formula>INDIRECT(ADDRESS(FLOOR((ROW()-2)/19,1)*19+4,FLOOR((COLUMN()-5)/5,1)*5+5))=10</formula>
    </cfRule>
  </conditionalFormatting>
  <conditionalFormatting sqref="J105:K113 M105:M113">
    <cfRule type="expression" dxfId="1933" priority="131">
      <formula>INDIRECT(ADDRESS(FLOOR((ROW()-2)/19,1)*19+4,FLOOR((COLUMN()-5)/5,1)*5+5))=6</formula>
    </cfRule>
  </conditionalFormatting>
  <conditionalFormatting sqref="K110:K113">
    <cfRule type="expression" dxfId="1932" priority="130">
      <formula>INDIRECT(ADDRESS(FLOOR((ROW()-2)/19,1)*19+4,FLOOR((COLUMN()-5)/5,1)*5+5))=16</formula>
    </cfRule>
  </conditionalFormatting>
  <conditionalFormatting sqref="K107:K113">
    <cfRule type="expression" dxfId="1931" priority="129">
      <formula>INDIRECT(ADDRESS(FLOOR((ROW()-2)/19,1)*19+4,FLOOR((COLUMN()-5)/5,1)*5+5))=10</formula>
    </cfRule>
  </conditionalFormatting>
  <conditionalFormatting sqref="K105:K113">
    <cfRule type="expression" dxfId="1930" priority="128">
      <formula>INDIRECT(ADDRESS(FLOOR((ROW()-2)/19,1)*19+4,FLOOR((COLUMN()-5)/5,1)*5+5))=6</formula>
    </cfRule>
  </conditionalFormatting>
  <conditionalFormatting sqref="O110:P113 R110:R113">
    <cfRule type="expression" dxfId="1929" priority="127">
      <formula>INDIRECT(ADDRESS(FLOOR((ROW()-2)/19,1)*19+4,FLOOR((COLUMN()-5)/5,1)*5+5))=16</formula>
    </cfRule>
  </conditionalFormatting>
  <conditionalFormatting sqref="O107:P113 R107:R113">
    <cfRule type="expression" dxfId="1928" priority="126">
      <formula>INDIRECT(ADDRESS(FLOOR((ROW()-2)/19,1)*19+4,FLOOR((COLUMN()-5)/5,1)*5+5))=10</formula>
    </cfRule>
  </conditionalFormatting>
  <conditionalFormatting sqref="O105:P113 R105:R113">
    <cfRule type="expression" dxfId="1927" priority="125">
      <formula>INDIRECT(ADDRESS(FLOOR((ROW()-2)/19,1)*19+4,FLOOR((COLUMN()-5)/5,1)*5+5))=6</formula>
    </cfRule>
  </conditionalFormatting>
  <conditionalFormatting sqref="P110:P113">
    <cfRule type="expression" dxfId="1926" priority="124">
      <formula>INDIRECT(ADDRESS(FLOOR((ROW()-2)/19,1)*19+4,FLOOR((COLUMN()-5)/5,1)*5+5))=16</formula>
    </cfRule>
  </conditionalFormatting>
  <conditionalFormatting sqref="P107:P113">
    <cfRule type="expression" dxfId="1925" priority="123">
      <formula>INDIRECT(ADDRESS(FLOOR((ROW()-2)/19,1)*19+4,FLOOR((COLUMN()-5)/5,1)*5+5))=10</formula>
    </cfRule>
  </conditionalFormatting>
  <conditionalFormatting sqref="P105:P113">
    <cfRule type="expression" dxfId="1924" priority="122">
      <formula>INDIRECT(ADDRESS(FLOOR((ROW()-2)/19,1)*19+4,FLOOR((COLUMN()-5)/5,1)*5+5))=6</formula>
    </cfRule>
  </conditionalFormatting>
  <conditionalFormatting sqref="T110:U113 W110:W113">
    <cfRule type="expression" dxfId="1923" priority="121">
      <formula>INDIRECT(ADDRESS(FLOOR((ROW()-2)/19,1)*19+4,FLOOR((COLUMN()-5)/5,1)*5+5))=16</formula>
    </cfRule>
  </conditionalFormatting>
  <conditionalFormatting sqref="T107:U113 W107:W113">
    <cfRule type="expression" dxfId="1922" priority="120">
      <formula>INDIRECT(ADDRESS(FLOOR((ROW()-2)/19,1)*19+4,FLOOR((COLUMN()-5)/5,1)*5+5))=10</formula>
    </cfRule>
  </conditionalFormatting>
  <conditionalFormatting sqref="T105:U113 W105:W113">
    <cfRule type="expression" dxfId="1921" priority="119">
      <formula>INDIRECT(ADDRESS(FLOOR((ROW()-2)/19,1)*19+4,FLOOR((COLUMN()-5)/5,1)*5+5))=6</formula>
    </cfRule>
  </conditionalFormatting>
  <conditionalFormatting sqref="U110:U113">
    <cfRule type="expression" dxfId="1920" priority="118">
      <formula>INDIRECT(ADDRESS(FLOOR((ROW()-2)/19,1)*19+4,FLOOR((COLUMN()-5)/5,1)*5+5))=16</formula>
    </cfRule>
  </conditionalFormatting>
  <conditionalFormatting sqref="U107:U113">
    <cfRule type="expression" dxfId="1919" priority="117">
      <formula>INDIRECT(ADDRESS(FLOOR((ROW()-2)/19,1)*19+4,FLOOR((COLUMN()-5)/5,1)*5+5))=10</formula>
    </cfRule>
  </conditionalFormatting>
  <conditionalFormatting sqref="U105:U113">
    <cfRule type="expression" dxfId="1918" priority="116">
      <formula>INDIRECT(ADDRESS(FLOOR((ROW()-2)/19,1)*19+4,FLOOR((COLUMN()-5)/5,1)*5+5))=6</formula>
    </cfRule>
  </conditionalFormatting>
  <conditionalFormatting sqref="Y110:Z113 AB110:AB113">
    <cfRule type="expression" dxfId="1917" priority="115">
      <formula>INDIRECT(ADDRESS(FLOOR((ROW()-2)/19,1)*19+4,FLOOR((COLUMN()-5)/5,1)*5+5))=16</formula>
    </cfRule>
  </conditionalFormatting>
  <conditionalFormatting sqref="Y107:Z113 AB107:AB113">
    <cfRule type="expression" dxfId="1916" priority="114">
      <formula>INDIRECT(ADDRESS(FLOOR((ROW()-2)/19,1)*19+4,FLOOR((COLUMN()-5)/5,1)*5+5))=10</formula>
    </cfRule>
  </conditionalFormatting>
  <conditionalFormatting sqref="Y105:Z113 AB105:AB113">
    <cfRule type="expression" dxfId="1915" priority="113">
      <formula>INDIRECT(ADDRESS(FLOOR((ROW()-2)/19,1)*19+4,FLOOR((COLUMN()-5)/5,1)*5+5))=6</formula>
    </cfRule>
  </conditionalFormatting>
  <conditionalFormatting sqref="Z110:Z113">
    <cfRule type="expression" dxfId="1914" priority="112">
      <formula>INDIRECT(ADDRESS(FLOOR((ROW()-2)/19,1)*19+4,FLOOR((COLUMN()-5)/5,1)*5+5))=16</formula>
    </cfRule>
  </conditionalFormatting>
  <conditionalFormatting sqref="Z107:Z113">
    <cfRule type="expression" dxfId="1913" priority="111">
      <formula>INDIRECT(ADDRESS(FLOOR((ROW()-2)/19,1)*19+4,FLOOR((COLUMN()-5)/5,1)*5+5))=10</formula>
    </cfRule>
  </conditionalFormatting>
  <conditionalFormatting sqref="Z105:Z113">
    <cfRule type="expression" dxfId="1912" priority="110">
      <formula>INDIRECT(ADDRESS(FLOOR((ROW()-2)/19,1)*19+4,FLOOR((COLUMN()-5)/5,1)*5+5))=6</formula>
    </cfRule>
  </conditionalFormatting>
  <conditionalFormatting sqref="L110:L113">
    <cfRule type="expression" dxfId="1911" priority="109">
      <formula>INDIRECT(ADDRESS(FLOOR((ROW()-2)/19,1)*19+4,FLOOR((COLUMN()-5)/5,1)*5+5))=16</formula>
    </cfRule>
  </conditionalFormatting>
  <conditionalFormatting sqref="L107:L113">
    <cfRule type="expression" dxfId="1910" priority="108">
      <formula>INDIRECT(ADDRESS(FLOOR((ROW()-2)/19,1)*19+4,FLOOR((COLUMN()-5)/5,1)*5+5))=10</formula>
    </cfRule>
  </conditionalFormatting>
  <conditionalFormatting sqref="L105:L113">
    <cfRule type="expression" dxfId="1909" priority="107">
      <formula>INDIRECT(ADDRESS(FLOOR((ROW()-2)/19,1)*19+4,FLOOR((COLUMN()-5)/5,1)*5+5))=6</formula>
    </cfRule>
  </conditionalFormatting>
  <conditionalFormatting sqref="L110:L113">
    <cfRule type="expression" dxfId="1908" priority="106">
      <formula>INDIRECT(ADDRESS(FLOOR((ROW()-2)/19,1)*19+4,FLOOR((COLUMN()-5)/5,1)*5+5))=16</formula>
    </cfRule>
  </conditionalFormatting>
  <conditionalFormatting sqref="L107:L113">
    <cfRule type="expression" dxfId="1907" priority="105">
      <formula>INDIRECT(ADDRESS(FLOOR((ROW()-2)/19,1)*19+4,FLOOR((COLUMN()-5)/5,1)*5+5))=10</formula>
    </cfRule>
  </conditionalFormatting>
  <conditionalFormatting sqref="L105:L113">
    <cfRule type="expression" dxfId="1906" priority="104">
      <formula>INDIRECT(ADDRESS(FLOOR((ROW()-2)/19,1)*19+4,FLOOR((COLUMN()-5)/5,1)*5+5))=6</formula>
    </cfRule>
  </conditionalFormatting>
  <conditionalFormatting sqref="Q110:Q113">
    <cfRule type="expression" dxfId="1905" priority="103">
      <formula>INDIRECT(ADDRESS(FLOOR((ROW()-2)/19,1)*19+4,FLOOR((COLUMN()-5)/5,1)*5+5))=16</formula>
    </cfRule>
  </conditionalFormatting>
  <conditionalFormatting sqref="Q107:Q113">
    <cfRule type="expression" dxfId="1904" priority="102">
      <formula>INDIRECT(ADDRESS(FLOOR((ROW()-2)/19,1)*19+4,FLOOR((COLUMN()-5)/5,1)*5+5))=10</formula>
    </cfRule>
  </conditionalFormatting>
  <conditionalFormatting sqref="Q105:Q113">
    <cfRule type="expression" dxfId="1903" priority="101">
      <formula>INDIRECT(ADDRESS(FLOOR((ROW()-2)/19,1)*19+4,FLOOR((COLUMN()-5)/5,1)*5+5))=6</formula>
    </cfRule>
  </conditionalFormatting>
  <conditionalFormatting sqref="Q110:Q113">
    <cfRule type="expression" dxfId="1902" priority="100">
      <formula>INDIRECT(ADDRESS(FLOOR((ROW()-2)/19,1)*19+4,FLOOR((COLUMN()-5)/5,1)*5+5))=16</formula>
    </cfRule>
  </conditionalFormatting>
  <conditionalFormatting sqref="Q107:Q113">
    <cfRule type="expression" dxfId="1901" priority="99">
      <formula>INDIRECT(ADDRESS(FLOOR((ROW()-2)/19,1)*19+4,FLOOR((COLUMN()-5)/5,1)*5+5))=10</formula>
    </cfRule>
  </conditionalFormatting>
  <conditionalFormatting sqref="Q105:Q113">
    <cfRule type="expression" dxfId="1900" priority="98">
      <formula>INDIRECT(ADDRESS(FLOOR((ROW()-2)/19,1)*19+4,FLOOR((COLUMN()-5)/5,1)*5+5))=6</formula>
    </cfRule>
  </conditionalFormatting>
  <conditionalFormatting sqref="V110:V113">
    <cfRule type="expression" dxfId="1899" priority="97">
      <formula>INDIRECT(ADDRESS(FLOOR((ROW()-2)/19,1)*19+4,FLOOR((COLUMN()-5)/5,1)*5+5))=16</formula>
    </cfRule>
  </conditionalFormatting>
  <conditionalFormatting sqref="V107:V113">
    <cfRule type="expression" dxfId="1898" priority="96">
      <formula>INDIRECT(ADDRESS(FLOOR((ROW()-2)/19,1)*19+4,FLOOR((COLUMN()-5)/5,1)*5+5))=10</formula>
    </cfRule>
  </conditionalFormatting>
  <conditionalFormatting sqref="V105:V113">
    <cfRule type="expression" dxfId="1897" priority="95">
      <formula>INDIRECT(ADDRESS(FLOOR((ROW()-2)/19,1)*19+4,FLOOR((COLUMN()-5)/5,1)*5+5))=6</formula>
    </cfRule>
  </conditionalFormatting>
  <conditionalFormatting sqref="V110:V113">
    <cfRule type="expression" dxfId="1896" priority="94">
      <formula>INDIRECT(ADDRESS(FLOOR((ROW()-2)/19,1)*19+4,FLOOR((COLUMN()-5)/5,1)*5+5))=16</formula>
    </cfRule>
  </conditionalFormatting>
  <conditionalFormatting sqref="V107:V113">
    <cfRule type="expression" dxfId="1895" priority="93">
      <formula>INDIRECT(ADDRESS(FLOOR((ROW()-2)/19,1)*19+4,FLOOR((COLUMN()-5)/5,1)*5+5))=10</formula>
    </cfRule>
  </conditionalFormatting>
  <conditionalFormatting sqref="V105:V113">
    <cfRule type="expression" dxfId="1894" priority="92">
      <formula>INDIRECT(ADDRESS(FLOOR((ROW()-2)/19,1)*19+4,FLOOR((COLUMN()-5)/5,1)*5+5))=6</formula>
    </cfRule>
  </conditionalFormatting>
  <conditionalFormatting sqref="AA110:AA113">
    <cfRule type="expression" dxfId="1893" priority="91">
      <formula>INDIRECT(ADDRESS(FLOOR((ROW()-2)/19,1)*19+4,FLOOR((COLUMN()-5)/5,1)*5+5))=16</formula>
    </cfRule>
  </conditionalFormatting>
  <conditionalFormatting sqref="AA107:AA113">
    <cfRule type="expression" dxfId="1892" priority="90">
      <formula>INDIRECT(ADDRESS(FLOOR((ROW()-2)/19,1)*19+4,FLOOR((COLUMN()-5)/5,1)*5+5))=10</formula>
    </cfRule>
  </conditionalFormatting>
  <conditionalFormatting sqref="AA105:AA113">
    <cfRule type="expression" dxfId="1891" priority="89">
      <formula>INDIRECT(ADDRESS(FLOOR((ROW()-2)/19,1)*19+4,FLOOR((COLUMN()-5)/5,1)*5+5))=6</formula>
    </cfRule>
  </conditionalFormatting>
  <conditionalFormatting sqref="AA110:AA113">
    <cfRule type="expression" dxfId="1890" priority="88">
      <formula>INDIRECT(ADDRESS(FLOOR((ROW()-2)/19,1)*19+4,FLOOR((COLUMN()-5)/5,1)*5+5))=16</formula>
    </cfRule>
  </conditionalFormatting>
  <conditionalFormatting sqref="AA107:AA113">
    <cfRule type="expression" dxfId="1889" priority="87">
      <formula>INDIRECT(ADDRESS(FLOOR((ROW()-2)/19,1)*19+4,FLOOR((COLUMN()-5)/5,1)*5+5))=10</formula>
    </cfRule>
  </conditionalFormatting>
  <conditionalFormatting sqref="AA105:AA113">
    <cfRule type="expression" dxfId="1888" priority="86">
      <formula>INDIRECT(ADDRESS(FLOOR((ROW()-2)/19,1)*19+4,FLOOR((COLUMN()-5)/5,1)*5+5))=6</formula>
    </cfRule>
  </conditionalFormatting>
  <conditionalFormatting sqref="E77:H153 J77:M153 O77:R153 T77:W153 Y77:AB153">
    <cfRule type="expression" dxfId="1887" priority="85" stopIfTrue="1">
      <formula>INDIRECT(ADDRESS(FLOOR((ROW()-2)/19,1)*19+4,FLOOR((COLUMN()-5)/5,1)*5+5))=""</formula>
    </cfRule>
  </conditionalFormatting>
  <conditionalFormatting sqref="E129:H132">
    <cfRule type="expression" dxfId="1886" priority="84">
      <formula>INDIRECT(ADDRESS(FLOOR((ROW()-2)/19,1)*19+4,FLOOR((COLUMN()-5)/5,1)*5+5))=16</formula>
    </cfRule>
  </conditionalFormatting>
  <conditionalFormatting sqref="E126:H132">
    <cfRule type="expression" dxfId="1885" priority="83">
      <formula>INDIRECT(ADDRESS(FLOOR((ROW()-2)/19,1)*19+4,FLOOR((COLUMN()-5)/5,1)*5+5))=10</formula>
    </cfRule>
  </conditionalFormatting>
  <conditionalFormatting sqref="E124:H132">
    <cfRule type="expression" dxfId="1884" priority="82">
      <formula>INDIRECT(ADDRESS(FLOOR((ROW()-2)/19,1)*19+4,FLOOR((COLUMN()-5)/5,1)*5+5))=6</formula>
    </cfRule>
  </conditionalFormatting>
  <conditionalFormatting sqref="F129:G132">
    <cfRule type="expression" dxfId="1883" priority="81">
      <formula>INDIRECT(ADDRESS(FLOOR((ROW()-2)/19,1)*19+4,FLOOR((COLUMN()-5)/5,1)*5+5))=16</formula>
    </cfRule>
  </conditionalFormatting>
  <conditionalFormatting sqref="F126:G132">
    <cfRule type="expression" dxfId="1882" priority="80">
      <formula>INDIRECT(ADDRESS(FLOOR((ROW()-2)/19,1)*19+4,FLOOR((COLUMN()-5)/5,1)*5+5))=10</formula>
    </cfRule>
  </conditionalFormatting>
  <conditionalFormatting sqref="F124:G132">
    <cfRule type="expression" dxfId="1881" priority="79">
      <formula>INDIRECT(ADDRESS(FLOOR((ROW()-2)/19,1)*19+4,FLOOR((COLUMN()-5)/5,1)*5+5))=6</formula>
    </cfRule>
  </conditionalFormatting>
  <conditionalFormatting sqref="J129:M132">
    <cfRule type="expression" dxfId="1880" priority="78">
      <formula>INDIRECT(ADDRESS(FLOOR((ROW()-2)/19,1)*19+4,FLOOR((COLUMN()-5)/5,1)*5+5))=16</formula>
    </cfRule>
  </conditionalFormatting>
  <conditionalFormatting sqref="J126:M132">
    <cfRule type="expression" dxfId="1879" priority="77">
      <formula>INDIRECT(ADDRESS(FLOOR((ROW()-2)/19,1)*19+4,FLOOR((COLUMN()-5)/5,1)*5+5))=10</formula>
    </cfRule>
  </conditionalFormatting>
  <conditionalFormatting sqref="J124:M132">
    <cfRule type="expression" dxfId="1878" priority="76">
      <formula>INDIRECT(ADDRESS(FLOOR((ROW()-2)/19,1)*19+4,FLOOR((COLUMN()-5)/5,1)*5+5))=6</formula>
    </cfRule>
  </conditionalFormatting>
  <conditionalFormatting sqref="K129:L132">
    <cfRule type="expression" dxfId="1877" priority="75">
      <formula>INDIRECT(ADDRESS(FLOOR((ROW()-2)/19,1)*19+4,FLOOR((COLUMN()-5)/5,1)*5+5))=16</formula>
    </cfRule>
  </conditionalFormatting>
  <conditionalFormatting sqref="K126:L132">
    <cfRule type="expression" dxfId="1876" priority="74">
      <formula>INDIRECT(ADDRESS(FLOOR((ROW()-2)/19,1)*19+4,FLOOR((COLUMN()-5)/5,1)*5+5))=10</formula>
    </cfRule>
  </conditionalFormatting>
  <conditionalFormatting sqref="K124:L132">
    <cfRule type="expression" dxfId="1875" priority="73">
      <formula>INDIRECT(ADDRESS(FLOOR((ROW()-2)/19,1)*19+4,FLOOR((COLUMN()-5)/5,1)*5+5))=6</formula>
    </cfRule>
  </conditionalFormatting>
  <conditionalFormatting sqref="O129:R132">
    <cfRule type="expression" dxfId="1874" priority="72">
      <formula>INDIRECT(ADDRESS(FLOOR((ROW()-2)/19,1)*19+4,FLOOR((COLUMN()-5)/5,1)*5+5))=16</formula>
    </cfRule>
  </conditionalFormatting>
  <conditionalFormatting sqref="O126:R132">
    <cfRule type="expression" dxfId="1873" priority="71">
      <formula>INDIRECT(ADDRESS(FLOOR((ROW()-2)/19,1)*19+4,FLOOR((COLUMN()-5)/5,1)*5+5))=10</formula>
    </cfRule>
  </conditionalFormatting>
  <conditionalFormatting sqref="O124:R132">
    <cfRule type="expression" dxfId="1872" priority="70">
      <formula>INDIRECT(ADDRESS(FLOOR((ROW()-2)/19,1)*19+4,FLOOR((COLUMN()-5)/5,1)*5+5))=6</formula>
    </cfRule>
  </conditionalFormatting>
  <conditionalFormatting sqref="P129:Q132">
    <cfRule type="expression" dxfId="1871" priority="69">
      <formula>INDIRECT(ADDRESS(FLOOR((ROW()-2)/19,1)*19+4,FLOOR((COLUMN()-5)/5,1)*5+5))=16</formula>
    </cfRule>
  </conditionalFormatting>
  <conditionalFormatting sqref="P126:Q132">
    <cfRule type="expression" dxfId="1870" priority="68">
      <formula>INDIRECT(ADDRESS(FLOOR((ROW()-2)/19,1)*19+4,FLOOR((COLUMN()-5)/5,1)*5+5))=10</formula>
    </cfRule>
  </conditionalFormatting>
  <conditionalFormatting sqref="P124:Q132">
    <cfRule type="expression" dxfId="1869" priority="67">
      <formula>INDIRECT(ADDRESS(FLOOR((ROW()-2)/19,1)*19+4,FLOOR((COLUMN()-5)/5,1)*5+5))=6</formula>
    </cfRule>
  </conditionalFormatting>
  <conditionalFormatting sqref="T129:W132">
    <cfRule type="expression" dxfId="1868" priority="66">
      <formula>INDIRECT(ADDRESS(FLOOR((ROW()-2)/19,1)*19+4,FLOOR((COLUMN()-5)/5,1)*5+5))=16</formula>
    </cfRule>
  </conditionalFormatting>
  <conditionalFormatting sqref="T126:W132">
    <cfRule type="expression" dxfId="1867" priority="65">
      <formula>INDIRECT(ADDRESS(FLOOR((ROW()-2)/19,1)*19+4,FLOOR((COLUMN()-5)/5,1)*5+5))=10</formula>
    </cfRule>
  </conditionalFormatting>
  <conditionalFormatting sqref="T124:W132">
    <cfRule type="expression" dxfId="1866" priority="64">
      <formula>INDIRECT(ADDRESS(FLOOR((ROW()-2)/19,1)*19+4,FLOOR((COLUMN()-5)/5,1)*5+5))=6</formula>
    </cfRule>
  </conditionalFormatting>
  <conditionalFormatting sqref="U129:V132">
    <cfRule type="expression" dxfId="1865" priority="63">
      <formula>INDIRECT(ADDRESS(FLOOR((ROW()-2)/19,1)*19+4,FLOOR((COLUMN()-5)/5,1)*5+5))=16</formula>
    </cfRule>
  </conditionalFormatting>
  <conditionalFormatting sqref="U126:V132">
    <cfRule type="expression" dxfId="1864" priority="62">
      <formula>INDIRECT(ADDRESS(FLOOR((ROW()-2)/19,1)*19+4,FLOOR((COLUMN()-5)/5,1)*5+5))=10</formula>
    </cfRule>
  </conditionalFormatting>
  <conditionalFormatting sqref="U124:V132">
    <cfRule type="expression" dxfId="1863" priority="61">
      <formula>INDIRECT(ADDRESS(FLOOR((ROW()-2)/19,1)*19+4,FLOOR((COLUMN()-5)/5,1)*5+5))=6</formula>
    </cfRule>
  </conditionalFormatting>
  <conditionalFormatting sqref="Y129:AB132">
    <cfRule type="expression" dxfId="1862" priority="60">
      <formula>INDIRECT(ADDRESS(FLOOR((ROW()-2)/19,1)*19+4,FLOOR((COLUMN()-5)/5,1)*5+5))=16</formula>
    </cfRule>
  </conditionalFormatting>
  <conditionalFormatting sqref="Y126:AB132">
    <cfRule type="expression" dxfId="1861" priority="59">
      <formula>INDIRECT(ADDRESS(FLOOR((ROW()-2)/19,1)*19+4,FLOOR((COLUMN()-5)/5,1)*5+5))=10</formula>
    </cfRule>
  </conditionalFormatting>
  <conditionalFormatting sqref="Y124:AB132">
    <cfRule type="expression" dxfId="1860" priority="58">
      <formula>INDIRECT(ADDRESS(FLOOR((ROW()-2)/19,1)*19+4,FLOOR((COLUMN()-5)/5,1)*5+5))=6</formula>
    </cfRule>
  </conditionalFormatting>
  <conditionalFormatting sqref="Z129:AA132">
    <cfRule type="expression" dxfId="1859" priority="57">
      <formula>INDIRECT(ADDRESS(FLOOR((ROW()-2)/19,1)*19+4,FLOOR((COLUMN()-5)/5,1)*5+5))=16</formula>
    </cfRule>
  </conditionalFormatting>
  <conditionalFormatting sqref="Z126:AA132">
    <cfRule type="expression" dxfId="1858" priority="56">
      <formula>INDIRECT(ADDRESS(FLOOR((ROW()-2)/19,1)*19+4,FLOOR((COLUMN()-5)/5,1)*5+5))=10</formula>
    </cfRule>
  </conditionalFormatting>
  <conditionalFormatting sqref="Z124:AA132">
    <cfRule type="expression" dxfId="1857" priority="55">
      <formula>INDIRECT(ADDRESS(FLOOR((ROW()-2)/19,1)*19+4,FLOOR((COLUMN()-5)/5,1)*5+5))=6</formula>
    </cfRule>
  </conditionalFormatting>
  <conditionalFormatting sqref="E148:H151">
    <cfRule type="expression" dxfId="1856" priority="54">
      <formula>INDIRECT(ADDRESS(FLOOR((ROW()-2)/19,1)*19+4,FLOOR((COLUMN()-5)/5,1)*5+5))=16</formula>
    </cfRule>
  </conditionalFormatting>
  <conditionalFormatting sqref="E145:H151">
    <cfRule type="expression" dxfId="1855" priority="53">
      <formula>INDIRECT(ADDRESS(FLOOR((ROW()-2)/19,1)*19+4,FLOOR((COLUMN()-5)/5,1)*5+5))=10</formula>
    </cfRule>
  </conditionalFormatting>
  <conditionalFormatting sqref="E143:H151">
    <cfRule type="expression" dxfId="1854" priority="52">
      <formula>INDIRECT(ADDRESS(FLOOR((ROW()-2)/19,1)*19+4,FLOOR((COLUMN()-5)/5,1)*5+5))=6</formula>
    </cfRule>
  </conditionalFormatting>
  <conditionalFormatting sqref="F148:G151">
    <cfRule type="expression" dxfId="1853" priority="51">
      <formula>INDIRECT(ADDRESS(FLOOR((ROW()-2)/19,1)*19+4,FLOOR((COLUMN()-5)/5,1)*5+5))=16</formula>
    </cfRule>
  </conditionalFormatting>
  <conditionalFormatting sqref="F145:G151">
    <cfRule type="expression" dxfId="1852" priority="50">
      <formula>INDIRECT(ADDRESS(FLOOR((ROW()-2)/19,1)*19+4,FLOOR((COLUMN()-5)/5,1)*5+5))=10</formula>
    </cfRule>
  </conditionalFormatting>
  <conditionalFormatting sqref="F143:G151">
    <cfRule type="expression" dxfId="1851" priority="49">
      <formula>INDIRECT(ADDRESS(FLOOR((ROW()-2)/19,1)*19+4,FLOOR((COLUMN()-5)/5,1)*5+5))=6</formula>
    </cfRule>
  </conditionalFormatting>
  <conditionalFormatting sqref="J148:K151 M148:M151">
    <cfRule type="expression" dxfId="1850" priority="48">
      <formula>INDIRECT(ADDRESS(FLOOR((ROW()-2)/19,1)*19+4,FLOOR((COLUMN()-5)/5,1)*5+5))=16</formula>
    </cfRule>
  </conditionalFormatting>
  <conditionalFormatting sqref="J145:K151 M145:M151">
    <cfRule type="expression" dxfId="1849" priority="47">
      <formula>INDIRECT(ADDRESS(FLOOR((ROW()-2)/19,1)*19+4,FLOOR((COLUMN()-5)/5,1)*5+5))=10</formula>
    </cfRule>
  </conditionalFormatting>
  <conditionalFormatting sqref="J143:K151 M143:M151">
    <cfRule type="expression" dxfId="1848" priority="46">
      <formula>INDIRECT(ADDRESS(FLOOR((ROW()-2)/19,1)*19+4,FLOOR((COLUMN()-5)/5,1)*5+5))=6</formula>
    </cfRule>
  </conditionalFormatting>
  <conditionalFormatting sqref="K148:K151">
    <cfRule type="expression" dxfId="1847" priority="45">
      <formula>INDIRECT(ADDRESS(FLOOR((ROW()-2)/19,1)*19+4,FLOOR((COLUMN()-5)/5,1)*5+5))=16</formula>
    </cfRule>
  </conditionalFormatting>
  <conditionalFormatting sqref="K145:K151">
    <cfRule type="expression" dxfId="1846" priority="44">
      <formula>INDIRECT(ADDRESS(FLOOR((ROW()-2)/19,1)*19+4,FLOOR((COLUMN()-5)/5,1)*5+5))=10</formula>
    </cfRule>
  </conditionalFormatting>
  <conditionalFormatting sqref="K143:K151">
    <cfRule type="expression" dxfId="1845" priority="43">
      <formula>INDIRECT(ADDRESS(FLOOR((ROW()-2)/19,1)*19+4,FLOOR((COLUMN()-5)/5,1)*5+5))=6</formula>
    </cfRule>
  </conditionalFormatting>
  <conditionalFormatting sqref="O148:P151 R148:R151">
    <cfRule type="expression" dxfId="1844" priority="42">
      <formula>INDIRECT(ADDRESS(FLOOR((ROW()-2)/19,1)*19+4,FLOOR((COLUMN()-5)/5,1)*5+5))=16</formula>
    </cfRule>
  </conditionalFormatting>
  <conditionalFormatting sqref="O145:P151 R145:R151">
    <cfRule type="expression" dxfId="1843" priority="41">
      <formula>INDIRECT(ADDRESS(FLOOR((ROW()-2)/19,1)*19+4,FLOOR((COLUMN()-5)/5,1)*5+5))=10</formula>
    </cfRule>
  </conditionalFormatting>
  <conditionalFormatting sqref="O143:P151 R143:R151">
    <cfRule type="expression" dxfId="1842" priority="40">
      <formula>INDIRECT(ADDRESS(FLOOR((ROW()-2)/19,1)*19+4,FLOOR((COLUMN()-5)/5,1)*5+5))=6</formula>
    </cfRule>
  </conditionalFormatting>
  <conditionalFormatting sqref="P148:P151">
    <cfRule type="expression" dxfId="1841" priority="39">
      <formula>INDIRECT(ADDRESS(FLOOR((ROW()-2)/19,1)*19+4,FLOOR((COLUMN()-5)/5,1)*5+5))=16</formula>
    </cfRule>
  </conditionalFormatting>
  <conditionalFormatting sqref="P145:P151">
    <cfRule type="expression" dxfId="1840" priority="38">
      <formula>INDIRECT(ADDRESS(FLOOR((ROW()-2)/19,1)*19+4,FLOOR((COLUMN()-5)/5,1)*5+5))=10</formula>
    </cfRule>
  </conditionalFormatting>
  <conditionalFormatting sqref="P143:P151">
    <cfRule type="expression" dxfId="1839" priority="37">
      <formula>INDIRECT(ADDRESS(FLOOR((ROW()-2)/19,1)*19+4,FLOOR((COLUMN()-5)/5,1)*5+5))=6</formula>
    </cfRule>
  </conditionalFormatting>
  <conditionalFormatting sqref="T148:U151 W148:W151">
    <cfRule type="expression" dxfId="1838" priority="36">
      <formula>INDIRECT(ADDRESS(FLOOR((ROW()-2)/19,1)*19+4,FLOOR((COLUMN()-5)/5,1)*5+5))=16</formula>
    </cfRule>
  </conditionalFormatting>
  <conditionalFormatting sqref="T145:U151 W145:W151">
    <cfRule type="expression" dxfId="1837" priority="35">
      <formula>INDIRECT(ADDRESS(FLOOR((ROW()-2)/19,1)*19+4,FLOOR((COLUMN()-5)/5,1)*5+5))=10</formula>
    </cfRule>
  </conditionalFormatting>
  <conditionalFormatting sqref="T143:U151 W143:W151">
    <cfRule type="expression" dxfId="1836" priority="34">
      <formula>INDIRECT(ADDRESS(FLOOR((ROW()-2)/19,1)*19+4,FLOOR((COLUMN()-5)/5,1)*5+5))=6</formula>
    </cfRule>
  </conditionalFormatting>
  <conditionalFormatting sqref="U148:U151">
    <cfRule type="expression" dxfId="1835" priority="33">
      <formula>INDIRECT(ADDRESS(FLOOR((ROW()-2)/19,1)*19+4,FLOOR((COLUMN()-5)/5,1)*5+5))=16</formula>
    </cfRule>
  </conditionalFormatting>
  <conditionalFormatting sqref="U145:U151">
    <cfRule type="expression" dxfId="1834" priority="32">
      <formula>INDIRECT(ADDRESS(FLOOR((ROW()-2)/19,1)*19+4,FLOOR((COLUMN()-5)/5,1)*5+5))=10</formula>
    </cfRule>
  </conditionalFormatting>
  <conditionalFormatting sqref="U143:U151">
    <cfRule type="expression" dxfId="1833" priority="31">
      <formula>INDIRECT(ADDRESS(FLOOR((ROW()-2)/19,1)*19+4,FLOOR((COLUMN()-5)/5,1)*5+5))=6</formula>
    </cfRule>
  </conditionalFormatting>
  <conditionalFormatting sqref="Y148:Z151 AB148:AB151">
    <cfRule type="expression" dxfId="1832" priority="30">
      <formula>INDIRECT(ADDRESS(FLOOR((ROW()-2)/19,1)*19+4,FLOOR((COLUMN()-5)/5,1)*5+5))=16</formula>
    </cfRule>
  </conditionalFormatting>
  <conditionalFormatting sqref="Y145:Z151 AB145:AB151">
    <cfRule type="expression" dxfId="1831" priority="29">
      <formula>INDIRECT(ADDRESS(FLOOR((ROW()-2)/19,1)*19+4,FLOOR((COLUMN()-5)/5,1)*5+5))=10</formula>
    </cfRule>
  </conditionalFormatting>
  <conditionalFormatting sqref="Y143:Z151 AB143:AB151">
    <cfRule type="expression" dxfId="1830" priority="28">
      <formula>INDIRECT(ADDRESS(FLOOR((ROW()-2)/19,1)*19+4,FLOOR((COLUMN()-5)/5,1)*5+5))=6</formula>
    </cfRule>
  </conditionalFormatting>
  <conditionalFormatting sqref="Z148:Z151">
    <cfRule type="expression" dxfId="1829" priority="27">
      <formula>INDIRECT(ADDRESS(FLOOR((ROW()-2)/19,1)*19+4,FLOOR((COLUMN()-5)/5,1)*5+5))=16</formula>
    </cfRule>
  </conditionalFormatting>
  <conditionalFormatting sqref="Z145:Z151">
    <cfRule type="expression" dxfId="1828" priority="26">
      <formula>INDIRECT(ADDRESS(FLOOR((ROW()-2)/19,1)*19+4,FLOOR((COLUMN()-5)/5,1)*5+5))=10</formula>
    </cfRule>
  </conditionalFormatting>
  <conditionalFormatting sqref="Z143:Z151">
    <cfRule type="expression" dxfId="1827" priority="25">
      <formula>INDIRECT(ADDRESS(FLOOR((ROW()-2)/19,1)*19+4,FLOOR((COLUMN()-5)/5,1)*5+5))=6</formula>
    </cfRule>
  </conditionalFormatting>
  <conditionalFormatting sqref="L148:L151">
    <cfRule type="expression" dxfId="1826" priority="24">
      <formula>INDIRECT(ADDRESS(FLOOR((ROW()-2)/19,1)*19+4,FLOOR((COLUMN()-5)/5,1)*5+5))=16</formula>
    </cfRule>
  </conditionalFormatting>
  <conditionalFormatting sqref="L145:L151">
    <cfRule type="expression" dxfId="1825" priority="23">
      <formula>INDIRECT(ADDRESS(FLOOR((ROW()-2)/19,1)*19+4,FLOOR((COLUMN()-5)/5,1)*5+5))=10</formula>
    </cfRule>
  </conditionalFormatting>
  <conditionalFormatting sqref="L143:L151">
    <cfRule type="expression" dxfId="1824" priority="22">
      <formula>INDIRECT(ADDRESS(FLOOR((ROW()-2)/19,1)*19+4,FLOOR((COLUMN()-5)/5,1)*5+5))=6</formula>
    </cfRule>
  </conditionalFormatting>
  <conditionalFormatting sqref="L148:L151">
    <cfRule type="expression" dxfId="1823" priority="21">
      <formula>INDIRECT(ADDRESS(FLOOR((ROW()-2)/19,1)*19+4,FLOOR((COLUMN()-5)/5,1)*5+5))=16</formula>
    </cfRule>
  </conditionalFormatting>
  <conditionalFormatting sqref="L145:L151">
    <cfRule type="expression" dxfId="1822" priority="20">
      <formula>INDIRECT(ADDRESS(FLOOR((ROW()-2)/19,1)*19+4,FLOOR((COLUMN()-5)/5,1)*5+5))=10</formula>
    </cfRule>
  </conditionalFormatting>
  <conditionalFormatting sqref="L143:L151">
    <cfRule type="expression" dxfId="1821" priority="19">
      <formula>INDIRECT(ADDRESS(FLOOR((ROW()-2)/19,1)*19+4,FLOOR((COLUMN()-5)/5,1)*5+5))=6</formula>
    </cfRule>
  </conditionalFormatting>
  <conditionalFormatting sqref="Q148:Q151">
    <cfRule type="expression" dxfId="1820" priority="18">
      <formula>INDIRECT(ADDRESS(FLOOR((ROW()-2)/19,1)*19+4,FLOOR((COLUMN()-5)/5,1)*5+5))=16</formula>
    </cfRule>
  </conditionalFormatting>
  <conditionalFormatting sqref="Q145:Q151">
    <cfRule type="expression" dxfId="1819" priority="17">
      <formula>INDIRECT(ADDRESS(FLOOR((ROW()-2)/19,1)*19+4,FLOOR((COLUMN()-5)/5,1)*5+5))=10</formula>
    </cfRule>
  </conditionalFormatting>
  <conditionalFormatting sqref="Q143:Q151">
    <cfRule type="expression" dxfId="1818" priority="16">
      <formula>INDIRECT(ADDRESS(FLOOR((ROW()-2)/19,1)*19+4,FLOOR((COLUMN()-5)/5,1)*5+5))=6</formula>
    </cfRule>
  </conditionalFormatting>
  <conditionalFormatting sqref="Q148:Q151">
    <cfRule type="expression" dxfId="1817" priority="15">
      <formula>INDIRECT(ADDRESS(FLOOR((ROW()-2)/19,1)*19+4,FLOOR((COLUMN()-5)/5,1)*5+5))=16</formula>
    </cfRule>
  </conditionalFormatting>
  <conditionalFormatting sqref="Q145:Q151">
    <cfRule type="expression" dxfId="1816" priority="14">
      <formula>INDIRECT(ADDRESS(FLOOR((ROW()-2)/19,1)*19+4,FLOOR((COLUMN()-5)/5,1)*5+5))=10</formula>
    </cfRule>
  </conditionalFormatting>
  <conditionalFormatting sqref="Q143:Q151">
    <cfRule type="expression" dxfId="1815" priority="13">
      <formula>INDIRECT(ADDRESS(FLOOR((ROW()-2)/19,1)*19+4,FLOOR((COLUMN()-5)/5,1)*5+5))=6</formula>
    </cfRule>
  </conditionalFormatting>
  <conditionalFormatting sqref="V148:V151">
    <cfRule type="expression" dxfId="1814" priority="12">
      <formula>INDIRECT(ADDRESS(FLOOR((ROW()-2)/19,1)*19+4,FLOOR((COLUMN()-5)/5,1)*5+5))=16</formula>
    </cfRule>
  </conditionalFormatting>
  <conditionalFormatting sqref="V145:V151">
    <cfRule type="expression" dxfId="1813" priority="11">
      <formula>INDIRECT(ADDRESS(FLOOR((ROW()-2)/19,1)*19+4,FLOOR((COLUMN()-5)/5,1)*5+5))=10</formula>
    </cfRule>
  </conditionalFormatting>
  <conditionalFormatting sqref="V143:V151">
    <cfRule type="expression" dxfId="1812" priority="10">
      <formula>INDIRECT(ADDRESS(FLOOR((ROW()-2)/19,1)*19+4,FLOOR((COLUMN()-5)/5,1)*5+5))=6</formula>
    </cfRule>
  </conditionalFormatting>
  <conditionalFormatting sqref="V148:V151">
    <cfRule type="expression" dxfId="1811" priority="9">
      <formula>INDIRECT(ADDRESS(FLOOR((ROW()-2)/19,1)*19+4,FLOOR((COLUMN()-5)/5,1)*5+5))=16</formula>
    </cfRule>
  </conditionalFormatting>
  <conditionalFormatting sqref="V145:V151">
    <cfRule type="expression" dxfId="1810" priority="8">
      <formula>INDIRECT(ADDRESS(FLOOR((ROW()-2)/19,1)*19+4,FLOOR((COLUMN()-5)/5,1)*5+5))=10</formula>
    </cfRule>
  </conditionalFormatting>
  <conditionalFormatting sqref="V143:V151">
    <cfRule type="expression" dxfId="1809" priority="7">
      <formula>INDIRECT(ADDRESS(FLOOR((ROW()-2)/19,1)*19+4,FLOOR((COLUMN()-5)/5,1)*5+5))=6</formula>
    </cfRule>
  </conditionalFormatting>
  <conditionalFormatting sqref="AA148:AA151">
    <cfRule type="expression" dxfId="1808" priority="6">
      <formula>INDIRECT(ADDRESS(FLOOR((ROW()-2)/19,1)*19+4,FLOOR((COLUMN()-5)/5,1)*5+5))=16</formula>
    </cfRule>
  </conditionalFormatting>
  <conditionalFormatting sqref="AA145:AA151">
    <cfRule type="expression" dxfId="1807" priority="5">
      <formula>INDIRECT(ADDRESS(FLOOR((ROW()-2)/19,1)*19+4,FLOOR((COLUMN()-5)/5,1)*5+5))=10</formula>
    </cfRule>
  </conditionalFormatting>
  <conditionalFormatting sqref="AA143:AA151">
    <cfRule type="expression" dxfId="1806" priority="4">
      <formula>INDIRECT(ADDRESS(FLOOR((ROW()-2)/19,1)*19+4,FLOOR((COLUMN()-5)/5,1)*5+5))=6</formula>
    </cfRule>
  </conditionalFormatting>
  <conditionalFormatting sqref="AA148:AA151">
    <cfRule type="expression" dxfId="1805" priority="3">
      <formula>INDIRECT(ADDRESS(FLOOR((ROW()-2)/19,1)*19+4,FLOOR((COLUMN()-5)/5,1)*5+5))=16</formula>
    </cfRule>
  </conditionalFormatting>
  <conditionalFormatting sqref="AA145:AA151">
    <cfRule type="expression" dxfId="1804" priority="2">
      <formula>INDIRECT(ADDRESS(FLOOR((ROW()-2)/19,1)*19+4,FLOOR((COLUMN()-5)/5,1)*5+5))=10</formula>
    </cfRule>
  </conditionalFormatting>
  <conditionalFormatting sqref="AA143:AA151">
    <cfRule type="expression" dxfId="1803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0"/>
  <dimension ref="A1:BI47"/>
  <sheetViews>
    <sheetView topLeftCell="G1" workbookViewId="0"/>
  </sheetViews>
  <sheetFormatPr defaultColWidth="8.875" defaultRowHeight="16.5"/>
  <cols>
    <col min="1" max="6" width="8.875" style="63" hidden="1" customWidth="1"/>
    <col min="7" max="7" width="3.125" style="63" customWidth="1"/>
    <col min="8" max="9" width="11.875" style="63" customWidth="1"/>
    <col min="10" max="11" width="6.875" style="63" customWidth="1"/>
    <col min="12" max="13" width="2.125" style="63" hidden="1" customWidth="1"/>
    <col min="14" max="14" width="3.625" style="63" bestFit="1" customWidth="1"/>
    <col min="15" max="16" width="11.875" style="63" customWidth="1"/>
    <col min="17" max="18" width="6.875" style="63" customWidth="1"/>
    <col min="19" max="20" width="2.125" style="63" hidden="1" customWidth="1"/>
    <col min="21" max="21" width="4.375" style="63" bestFit="1" customWidth="1"/>
    <col min="22" max="23" width="11.875" style="63" customWidth="1"/>
    <col min="24" max="25" width="6.875" style="63" customWidth="1"/>
    <col min="26" max="27" width="2.125" style="63" hidden="1" customWidth="1"/>
    <col min="28" max="28" width="3" style="63" customWidth="1"/>
    <col min="29" max="30" width="13.875" style="63" customWidth="1"/>
    <col min="31" max="31" width="1.5" style="63" customWidth="1"/>
    <col min="32" max="33" width="13.875" style="63" customWidth="1"/>
    <col min="34" max="34" width="9" style="64" customWidth="1"/>
    <col min="35" max="36" width="2.25" style="63" hidden="1" customWidth="1"/>
    <col min="37" max="37" width="4.375" style="63" bestFit="1" customWidth="1"/>
    <col min="38" max="38" width="11.625" style="63" bestFit="1" customWidth="1"/>
    <col min="39" max="39" width="13" style="63" bestFit="1" customWidth="1"/>
    <col min="40" max="40" width="10.5" style="64" customWidth="1"/>
    <col min="41" max="41" width="9" style="64" customWidth="1"/>
    <col min="42" max="43" width="2.25" style="63" hidden="1" customWidth="1"/>
    <col min="44" max="44" width="3.875" style="63" bestFit="1" customWidth="1"/>
    <col min="45" max="45" width="13.375" style="63" customWidth="1"/>
    <col min="46" max="46" width="13" style="63" bestFit="1" customWidth="1"/>
    <col min="47" max="47" width="1.75" style="63" customWidth="1"/>
    <col min="48" max="49" width="10.5" style="64" customWidth="1"/>
    <col min="50" max="51" width="2.25" style="63" customWidth="1"/>
    <col min="52" max="52" width="3.625" style="63" bestFit="1" customWidth="1"/>
    <col min="53" max="53" width="11.75" style="63" bestFit="1" customWidth="1"/>
    <col min="54" max="54" width="14.375" style="63" bestFit="1" customWidth="1"/>
    <col min="55" max="56" width="10.5" style="64" customWidth="1"/>
    <col min="57" max="58" width="2.25" style="63" hidden="1" customWidth="1"/>
    <col min="59" max="59" width="3.625" style="63" customWidth="1"/>
    <col min="60" max="61" width="13.375" style="63" customWidth="1"/>
    <col min="62" max="16384" width="8.875" style="63"/>
  </cols>
  <sheetData>
    <row r="1" spans="7:61">
      <c r="J1" s="64"/>
      <c r="K1" s="64"/>
      <c r="Q1" s="64"/>
      <c r="R1" s="64"/>
    </row>
    <row r="2" spans="7:61">
      <c r="H2" s="143" t="s">
        <v>123</v>
      </c>
      <c r="I2" s="144"/>
      <c r="O2" s="143" t="s">
        <v>122</v>
      </c>
      <c r="P2" s="143"/>
      <c r="V2" s="143" t="s">
        <v>122</v>
      </c>
      <c r="W2" s="144"/>
      <c r="AC2" s="143" t="s">
        <v>122</v>
      </c>
      <c r="AD2" s="143"/>
      <c r="AE2" s="143" t="s">
        <v>122</v>
      </c>
      <c r="AF2" s="143"/>
      <c r="AG2" s="143" t="s">
        <v>122</v>
      </c>
      <c r="AH2" s="65"/>
      <c r="AL2" s="143" t="s">
        <v>124</v>
      </c>
      <c r="AM2" s="144"/>
      <c r="AN2" s="65"/>
      <c r="AO2" s="65"/>
      <c r="AS2" s="143" t="s">
        <v>125</v>
      </c>
      <c r="AT2" s="143"/>
      <c r="AU2" s="143"/>
      <c r="AV2" s="143"/>
      <c r="AW2" s="143"/>
      <c r="BA2" s="143" t="s">
        <v>125</v>
      </c>
      <c r="BB2" s="144"/>
      <c r="BC2" s="65"/>
      <c r="BD2" s="65"/>
      <c r="BH2" s="143" t="s">
        <v>124</v>
      </c>
      <c r="BI2" s="144"/>
    </row>
    <row r="3" spans="7:61">
      <c r="H3" s="145"/>
      <c r="I3" s="145"/>
      <c r="O3" s="145"/>
      <c r="P3" s="145"/>
      <c r="V3" s="145"/>
      <c r="W3" s="145"/>
      <c r="AC3" s="145"/>
      <c r="AD3" s="145"/>
      <c r="AE3" s="54"/>
      <c r="AF3" s="145"/>
      <c r="AG3" s="145"/>
      <c r="AH3" s="58"/>
      <c r="AL3" s="145"/>
      <c r="AM3" s="145"/>
      <c r="AN3" s="146"/>
      <c r="AO3" s="146"/>
      <c r="AS3" s="145"/>
      <c r="AT3" s="145"/>
      <c r="AU3" s="54"/>
      <c r="AV3" s="145"/>
      <c r="AW3" s="145"/>
      <c r="BA3" s="145"/>
      <c r="BB3" s="145"/>
      <c r="BC3" s="146"/>
      <c r="BD3" s="146"/>
      <c r="BH3" s="145"/>
      <c r="BI3" s="145"/>
    </row>
    <row r="4" spans="7:61">
      <c r="H4" s="42" t="s">
        <v>50</v>
      </c>
      <c r="I4" s="42" t="s">
        <v>51</v>
      </c>
      <c r="O4" s="42" t="s">
        <v>50</v>
      </c>
      <c r="P4" s="42" t="s">
        <v>51</v>
      </c>
      <c r="V4" s="42" t="s">
        <v>50</v>
      </c>
      <c r="W4" s="42" t="s">
        <v>51</v>
      </c>
      <c r="AC4" s="42" t="s">
        <v>50</v>
      </c>
      <c r="AD4" s="42" t="s">
        <v>51</v>
      </c>
      <c r="AE4" s="55"/>
      <c r="AF4" s="42" t="s">
        <v>50</v>
      </c>
      <c r="AG4" s="42" t="s">
        <v>51</v>
      </c>
      <c r="AH4" s="66"/>
      <c r="AL4" s="42" t="s">
        <v>50</v>
      </c>
      <c r="AM4" s="42" t="s">
        <v>51</v>
      </c>
      <c r="AN4" s="58"/>
      <c r="AO4" s="58"/>
      <c r="AS4" s="42" t="s">
        <v>50</v>
      </c>
      <c r="AT4" s="42" t="s">
        <v>51</v>
      </c>
      <c r="AU4" s="55"/>
      <c r="AV4" s="42" t="s">
        <v>50</v>
      </c>
      <c r="AW4" s="42" t="s">
        <v>51</v>
      </c>
      <c r="BA4" s="42" t="s">
        <v>50</v>
      </c>
      <c r="BB4" s="42" t="s">
        <v>51</v>
      </c>
      <c r="BC4" s="58"/>
      <c r="BD4" s="58"/>
      <c r="BH4" s="42" t="s">
        <v>50</v>
      </c>
      <c r="BI4" s="42" t="s">
        <v>51</v>
      </c>
    </row>
    <row r="5" spans="7:61">
      <c r="G5" s="63">
        <v>1</v>
      </c>
      <c r="H5" s="42"/>
      <c r="I5" s="42"/>
      <c r="N5" s="63">
        <v>1</v>
      </c>
      <c r="O5" s="42"/>
      <c r="P5" s="42"/>
      <c r="U5" s="63">
        <v>1</v>
      </c>
      <c r="V5" s="42"/>
      <c r="W5" s="42"/>
      <c r="AB5" s="63">
        <v>1</v>
      </c>
      <c r="AC5" s="42"/>
      <c r="AD5" s="42"/>
      <c r="AE5" s="55"/>
      <c r="AF5" s="42"/>
      <c r="AG5" s="42"/>
      <c r="AH5" s="66">
        <v>1</v>
      </c>
      <c r="AK5" s="63">
        <v>1</v>
      </c>
      <c r="AL5" s="42"/>
      <c r="AM5" s="42"/>
      <c r="AN5" s="67"/>
      <c r="AO5" s="67"/>
      <c r="AR5" s="63">
        <v>1</v>
      </c>
      <c r="AS5" s="42"/>
      <c r="AT5" s="42"/>
      <c r="AU5" s="55"/>
      <c r="AV5" s="68"/>
      <c r="AW5" s="68"/>
      <c r="AX5" s="63">
        <v>1</v>
      </c>
      <c r="AZ5" s="63">
        <v>1</v>
      </c>
      <c r="BA5" s="42"/>
      <c r="BB5" s="42"/>
      <c r="BC5" s="67"/>
      <c r="BD5" s="67"/>
      <c r="BG5" s="63">
        <v>1</v>
      </c>
      <c r="BH5" s="42"/>
      <c r="BI5" s="42"/>
    </row>
    <row r="6" spans="7:61">
      <c r="G6" s="63">
        <v>2</v>
      </c>
      <c r="H6" s="42"/>
      <c r="I6" s="42"/>
      <c r="N6" s="63">
        <v>2</v>
      </c>
      <c r="O6" s="42"/>
      <c r="P6" s="42"/>
      <c r="U6" s="63">
        <v>2</v>
      </c>
      <c r="V6" s="42"/>
      <c r="W6" s="42"/>
      <c r="AB6" s="63">
        <v>2</v>
      </c>
      <c r="AC6" s="42"/>
      <c r="AD6" s="42"/>
      <c r="AE6" s="55"/>
      <c r="AF6" s="42"/>
      <c r="AG6" s="42"/>
      <c r="AH6" s="66">
        <v>2</v>
      </c>
      <c r="AK6" s="63">
        <v>2</v>
      </c>
      <c r="AL6" s="42"/>
      <c r="AM6" s="42"/>
      <c r="AN6" s="67"/>
      <c r="AO6" s="67"/>
      <c r="AR6" s="63">
        <v>2</v>
      </c>
      <c r="AS6" s="42"/>
      <c r="AT6" s="42"/>
      <c r="AU6" s="55"/>
      <c r="AV6" s="68"/>
      <c r="AW6" s="68"/>
      <c r="AX6" s="63">
        <v>2</v>
      </c>
      <c r="AZ6" s="63">
        <v>2</v>
      </c>
      <c r="BA6" s="42"/>
      <c r="BB6" s="42"/>
      <c r="BC6" s="67"/>
      <c r="BD6" s="67"/>
      <c r="BG6" s="63">
        <v>2</v>
      </c>
      <c r="BH6" s="42"/>
      <c r="BI6" s="42"/>
    </row>
    <row r="7" spans="7:61">
      <c r="G7" s="63">
        <v>3</v>
      </c>
      <c r="H7" s="42"/>
      <c r="I7" s="42"/>
      <c r="N7" s="63">
        <v>3</v>
      </c>
      <c r="O7" s="42"/>
      <c r="P7" s="42"/>
      <c r="U7" s="63">
        <v>3</v>
      </c>
      <c r="V7" s="42"/>
      <c r="W7" s="42"/>
      <c r="AB7" s="63">
        <v>3</v>
      </c>
      <c r="AC7" s="42"/>
      <c r="AD7" s="42"/>
      <c r="AE7" s="55"/>
      <c r="AF7" s="42"/>
      <c r="AG7" s="42"/>
      <c r="AH7" s="66">
        <v>3</v>
      </c>
      <c r="AK7" s="63">
        <v>3</v>
      </c>
      <c r="AL7" s="42"/>
      <c r="AM7" s="42"/>
      <c r="AN7" s="67"/>
      <c r="AO7" s="67"/>
      <c r="AR7" s="63">
        <v>3</v>
      </c>
      <c r="AS7" s="42"/>
      <c r="AT7" s="42"/>
      <c r="AU7" s="55"/>
      <c r="AV7" s="68"/>
      <c r="AW7" s="68"/>
      <c r="AX7" s="63">
        <v>3</v>
      </c>
      <c r="AZ7" s="63">
        <v>3</v>
      </c>
      <c r="BA7" s="42"/>
      <c r="BB7" s="42"/>
      <c r="BC7" s="67"/>
      <c r="BD7" s="67"/>
      <c r="BG7" s="63">
        <v>3</v>
      </c>
      <c r="BH7" s="42"/>
      <c r="BI7" s="42"/>
    </row>
    <row r="8" spans="7:61">
      <c r="G8" s="63">
        <v>4</v>
      </c>
      <c r="H8" s="42"/>
      <c r="I8" s="42"/>
      <c r="N8" s="63">
        <v>4</v>
      </c>
      <c r="O8" s="42"/>
      <c r="P8" s="42"/>
      <c r="U8" s="63">
        <v>4</v>
      </c>
      <c r="V8" s="42"/>
      <c r="W8" s="42"/>
      <c r="AB8" s="63">
        <v>4</v>
      </c>
      <c r="AC8" s="42"/>
      <c r="AD8" s="42"/>
      <c r="AE8" s="55"/>
      <c r="AF8" s="42"/>
      <c r="AG8" s="42"/>
      <c r="AH8" s="66">
        <v>4</v>
      </c>
      <c r="AK8" s="63">
        <v>4</v>
      </c>
      <c r="AL8" s="42"/>
      <c r="AM8" s="42"/>
      <c r="AN8" s="67"/>
      <c r="AO8" s="67"/>
      <c r="AR8" s="63">
        <v>4</v>
      </c>
      <c r="AS8" s="42"/>
      <c r="AT8" s="42"/>
      <c r="AU8" s="55"/>
      <c r="AV8" s="68"/>
      <c r="AW8" s="68"/>
      <c r="AX8" s="63">
        <v>4</v>
      </c>
      <c r="AZ8" s="63">
        <v>4</v>
      </c>
      <c r="BA8" s="42"/>
      <c r="BB8" s="42"/>
      <c r="BC8" s="67"/>
      <c r="BD8" s="67"/>
      <c r="BG8" s="63">
        <v>4</v>
      </c>
      <c r="BH8" s="42"/>
      <c r="BI8" s="42"/>
    </row>
    <row r="9" spans="7:61">
      <c r="G9" s="63">
        <v>5</v>
      </c>
      <c r="H9" s="42"/>
      <c r="I9" s="42"/>
      <c r="N9" s="63">
        <v>5</v>
      </c>
      <c r="O9" s="42"/>
      <c r="P9" s="42"/>
      <c r="U9" s="63">
        <v>5</v>
      </c>
      <c r="V9" s="42"/>
      <c r="W9" s="42"/>
      <c r="AB9" s="63">
        <v>5</v>
      </c>
      <c r="AC9" s="42"/>
      <c r="AD9" s="42"/>
      <c r="AE9" s="55"/>
      <c r="AF9" s="42"/>
      <c r="AG9" s="42"/>
      <c r="AH9" s="66">
        <v>5</v>
      </c>
      <c r="AK9" s="63">
        <v>5</v>
      </c>
      <c r="AL9" s="42"/>
      <c r="AM9" s="42"/>
      <c r="AN9" s="67"/>
      <c r="AO9" s="67"/>
      <c r="AR9" s="63">
        <v>5</v>
      </c>
      <c r="AS9" s="42"/>
      <c r="AT9" s="42"/>
      <c r="AU9" s="55"/>
      <c r="AV9" s="68"/>
      <c r="AW9" s="68"/>
      <c r="AX9" s="63">
        <v>5</v>
      </c>
      <c r="AZ9" s="63">
        <v>5</v>
      </c>
      <c r="BA9" s="42"/>
      <c r="BB9" s="42"/>
      <c r="BC9" s="67"/>
      <c r="BD9" s="67"/>
      <c r="BG9" s="63">
        <v>5</v>
      </c>
      <c r="BH9" s="42"/>
      <c r="BI9" s="42"/>
    </row>
    <row r="10" spans="7:61">
      <c r="G10" s="63">
        <v>6</v>
      </c>
      <c r="H10" s="42"/>
      <c r="I10" s="42"/>
      <c r="N10" s="63">
        <v>6</v>
      </c>
      <c r="O10" s="42"/>
      <c r="P10" s="42"/>
      <c r="U10" s="63">
        <v>6</v>
      </c>
      <c r="V10" s="42"/>
      <c r="W10" s="42"/>
      <c r="AB10" s="63">
        <v>6</v>
      </c>
      <c r="AC10" s="42"/>
      <c r="AD10" s="42"/>
      <c r="AE10" s="55"/>
      <c r="AF10" s="42"/>
      <c r="AG10" s="42"/>
      <c r="AH10" s="66">
        <v>6</v>
      </c>
      <c r="AK10" s="63">
        <v>6</v>
      </c>
      <c r="AL10" s="42"/>
      <c r="AM10" s="42"/>
      <c r="AN10" s="67"/>
      <c r="AO10" s="67"/>
      <c r="AR10" s="63">
        <v>6</v>
      </c>
      <c r="AS10" s="42"/>
      <c r="AT10" s="42"/>
      <c r="AU10" s="55"/>
      <c r="AV10" s="68"/>
      <c r="AW10" s="68"/>
      <c r="AX10" s="63">
        <v>6</v>
      </c>
      <c r="AZ10" s="63">
        <v>6</v>
      </c>
      <c r="BA10" s="42"/>
      <c r="BB10" s="42"/>
      <c r="BC10" s="67"/>
      <c r="BD10" s="67"/>
      <c r="BG10" s="63">
        <v>6</v>
      </c>
      <c r="BH10" s="42"/>
      <c r="BI10" s="42"/>
    </row>
    <row r="11" spans="7:61">
      <c r="G11" s="63">
        <v>7</v>
      </c>
      <c r="H11" s="42"/>
      <c r="I11" s="42"/>
      <c r="N11" s="63">
        <v>7</v>
      </c>
      <c r="O11" s="42"/>
      <c r="P11" s="42"/>
      <c r="U11" s="63">
        <v>7</v>
      </c>
      <c r="V11" s="42"/>
      <c r="W11" s="42"/>
      <c r="AB11" s="63">
        <v>7</v>
      </c>
      <c r="AC11" s="42"/>
      <c r="AD11" s="42"/>
      <c r="AE11" s="55"/>
      <c r="AF11" s="42"/>
      <c r="AG11" s="42"/>
      <c r="AH11" s="66">
        <v>7</v>
      </c>
      <c r="AK11" s="63">
        <v>7</v>
      </c>
      <c r="AL11" s="42"/>
      <c r="AM11" s="42"/>
      <c r="AN11" s="67"/>
      <c r="AO11" s="67"/>
      <c r="AR11" s="63">
        <v>7</v>
      </c>
      <c r="AS11" s="42"/>
      <c r="AT11" s="42"/>
      <c r="AU11" s="55"/>
      <c r="AV11" s="68"/>
      <c r="AW11" s="68"/>
      <c r="AX11" s="63">
        <v>7</v>
      </c>
      <c r="AZ11" s="63">
        <v>7</v>
      </c>
      <c r="BA11" s="42"/>
      <c r="BB11" s="42"/>
      <c r="BC11" s="67"/>
      <c r="BD11" s="67"/>
      <c r="BG11" s="63">
        <v>7</v>
      </c>
      <c r="BH11" s="42"/>
      <c r="BI11" s="42"/>
    </row>
    <row r="12" spans="7:61">
      <c r="G12" s="63">
        <v>8</v>
      </c>
      <c r="H12" s="42"/>
      <c r="I12" s="42"/>
      <c r="N12" s="63">
        <v>8</v>
      </c>
      <c r="O12" s="42"/>
      <c r="P12" s="42"/>
      <c r="U12" s="63">
        <v>8</v>
      </c>
      <c r="V12" s="42"/>
      <c r="W12" s="42"/>
      <c r="AB12" s="63">
        <v>8</v>
      </c>
      <c r="AC12" s="42"/>
      <c r="AD12" s="42"/>
      <c r="AE12" s="55"/>
      <c r="AF12" s="42"/>
      <c r="AG12" s="42"/>
      <c r="AH12" s="66">
        <v>8</v>
      </c>
      <c r="AK12" s="63">
        <v>8</v>
      </c>
      <c r="AL12" s="42"/>
      <c r="AM12" s="42"/>
      <c r="AN12" s="67"/>
      <c r="AO12" s="67"/>
      <c r="AR12" s="63">
        <v>8</v>
      </c>
      <c r="AS12" s="42"/>
      <c r="AT12" s="42"/>
      <c r="AU12" s="55"/>
      <c r="AV12" s="68"/>
      <c r="AW12" s="68"/>
      <c r="AX12" s="63">
        <v>8</v>
      </c>
      <c r="AZ12" s="63">
        <v>8</v>
      </c>
      <c r="BA12" s="42"/>
      <c r="BB12" s="42"/>
      <c r="BC12" s="67"/>
      <c r="BD12" s="67"/>
      <c r="BG12" s="63">
        <v>8</v>
      </c>
      <c r="BH12" s="42"/>
      <c r="BI12" s="42"/>
    </row>
    <row r="13" spans="7:61">
      <c r="G13" s="63">
        <v>9</v>
      </c>
      <c r="H13" s="42"/>
      <c r="I13" s="42"/>
      <c r="N13" s="63">
        <v>9</v>
      </c>
      <c r="O13" s="42"/>
      <c r="P13" s="42"/>
      <c r="U13" s="63">
        <v>9</v>
      </c>
      <c r="V13" s="42"/>
      <c r="W13" s="42"/>
      <c r="AB13" s="63">
        <v>9</v>
      </c>
      <c r="AC13" s="42"/>
      <c r="AD13" s="42"/>
      <c r="AE13" s="55"/>
      <c r="AF13" s="42"/>
      <c r="AG13" s="42"/>
      <c r="AH13" s="66">
        <v>9</v>
      </c>
      <c r="AK13" s="63">
        <v>9</v>
      </c>
      <c r="AL13" s="42"/>
      <c r="AM13" s="42"/>
      <c r="AR13" s="63">
        <v>9</v>
      </c>
      <c r="AS13" s="42"/>
      <c r="AT13" s="42"/>
      <c r="AU13" s="55"/>
      <c r="AV13" s="69"/>
      <c r="AW13" s="69"/>
      <c r="AX13" s="63">
        <v>9</v>
      </c>
      <c r="AZ13" s="63">
        <v>9</v>
      </c>
      <c r="BA13" s="42"/>
      <c r="BB13" s="42"/>
      <c r="BG13" s="63">
        <v>9</v>
      </c>
      <c r="BH13" s="42"/>
      <c r="BI13" s="42"/>
    </row>
    <row r="14" spans="7:61">
      <c r="G14" s="63">
        <v>10</v>
      </c>
      <c r="H14" s="42"/>
      <c r="I14" s="42"/>
      <c r="N14" s="63">
        <v>10</v>
      </c>
      <c r="O14" s="42"/>
      <c r="P14" s="42"/>
      <c r="U14" s="63">
        <v>10</v>
      </c>
      <c r="V14" s="42"/>
      <c r="W14" s="42"/>
      <c r="AB14" s="63">
        <v>10</v>
      </c>
      <c r="AC14" s="42"/>
      <c r="AD14" s="42"/>
      <c r="AE14" s="55"/>
      <c r="AF14" s="42"/>
      <c r="AG14" s="42"/>
      <c r="AH14" s="66">
        <v>10</v>
      </c>
      <c r="AK14" s="63">
        <v>10</v>
      </c>
      <c r="AL14" s="42"/>
      <c r="AM14" s="42"/>
      <c r="AR14" s="63">
        <v>10</v>
      </c>
      <c r="AS14" s="42"/>
      <c r="AT14" s="42"/>
      <c r="AU14" s="55"/>
      <c r="AV14" s="69"/>
      <c r="AW14" s="69"/>
      <c r="AX14" s="63">
        <v>10</v>
      </c>
      <c r="AZ14" s="63">
        <v>10</v>
      </c>
      <c r="BA14" s="42"/>
      <c r="BB14" s="42"/>
      <c r="BG14" s="63">
        <v>10</v>
      </c>
      <c r="BH14" s="42"/>
      <c r="BI14" s="42"/>
    </row>
    <row r="15" spans="7:61">
      <c r="G15" s="63">
        <v>11</v>
      </c>
      <c r="H15" s="42"/>
      <c r="I15" s="42"/>
      <c r="N15" s="63">
        <v>11</v>
      </c>
      <c r="O15" s="42"/>
      <c r="P15" s="42"/>
      <c r="U15" s="63">
        <v>11</v>
      </c>
      <c r="V15" s="42"/>
      <c r="W15" s="42"/>
      <c r="AB15" s="63">
        <v>11</v>
      </c>
      <c r="AC15" s="42"/>
      <c r="AD15" s="42"/>
      <c r="AE15" s="55"/>
      <c r="AF15" s="42"/>
      <c r="AG15" s="42"/>
      <c r="AH15" s="66">
        <v>11</v>
      </c>
      <c r="AK15" s="63">
        <v>11</v>
      </c>
      <c r="AL15" s="42"/>
      <c r="AM15" s="42"/>
      <c r="AR15" s="63">
        <v>11</v>
      </c>
      <c r="AS15" s="42"/>
      <c r="AT15" s="42"/>
      <c r="AU15" s="55"/>
      <c r="AV15" s="69"/>
      <c r="AW15" s="69"/>
      <c r="AZ15" s="63">
        <v>11</v>
      </c>
      <c r="BA15" s="42"/>
      <c r="BB15" s="42"/>
      <c r="BG15" s="63">
        <v>11</v>
      </c>
      <c r="BH15" s="42"/>
      <c r="BI15" s="42"/>
    </row>
    <row r="16" spans="7:61">
      <c r="G16" s="63">
        <v>12</v>
      </c>
      <c r="H16" s="42"/>
      <c r="I16" s="42"/>
      <c r="N16" s="63">
        <v>12</v>
      </c>
      <c r="O16" s="42"/>
      <c r="P16" s="42"/>
      <c r="U16" s="63">
        <v>12</v>
      </c>
      <c r="V16" s="42"/>
      <c r="W16" s="42"/>
      <c r="AB16" s="63">
        <v>12</v>
      </c>
      <c r="AC16" s="42"/>
      <c r="AD16" s="42"/>
      <c r="AE16" s="55"/>
      <c r="AF16" s="42"/>
      <c r="AG16" s="42"/>
      <c r="AH16" s="66">
        <v>12</v>
      </c>
      <c r="AK16" s="63">
        <v>12</v>
      </c>
      <c r="AL16" s="42"/>
      <c r="AM16" s="42"/>
      <c r="AR16" s="63">
        <v>12</v>
      </c>
      <c r="AS16" s="42"/>
      <c r="AT16" s="42"/>
      <c r="AU16" s="55"/>
      <c r="AV16" s="69"/>
      <c r="AW16" s="69"/>
      <c r="AZ16" s="63">
        <v>12</v>
      </c>
      <c r="BA16" s="42"/>
      <c r="BB16" s="42"/>
      <c r="BG16" s="63">
        <v>12</v>
      </c>
      <c r="BH16" s="42"/>
      <c r="BI16" s="42"/>
    </row>
    <row r="17" spans="7:61">
      <c r="G17" s="63">
        <v>13</v>
      </c>
      <c r="H17" s="42"/>
      <c r="I17" s="42"/>
      <c r="N17" s="63">
        <v>13</v>
      </c>
      <c r="O17" s="42"/>
      <c r="P17" s="42"/>
      <c r="U17" s="63">
        <v>13</v>
      </c>
      <c r="V17" s="42"/>
      <c r="W17" s="42"/>
      <c r="AB17" s="63">
        <v>13</v>
      </c>
      <c r="AC17" s="42"/>
      <c r="AD17" s="42"/>
      <c r="AE17" s="55"/>
      <c r="AF17" s="42"/>
      <c r="AG17" s="42"/>
      <c r="AH17" s="66">
        <v>13</v>
      </c>
      <c r="AK17" s="63">
        <v>13</v>
      </c>
      <c r="AL17" s="42"/>
      <c r="AM17" s="42"/>
      <c r="AR17" s="63">
        <v>13</v>
      </c>
      <c r="AS17" s="42"/>
      <c r="AT17" s="42"/>
      <c r="AU17" s="55"/>
      <c r="AV17" s="69"/>
      <c r="AW17" s="69"/>
      <c r="AZ17" s="63">
        <v>13</v>
      </c>
      <c r="BA17" s="42"/>
      <c r="BB17" s="42"/>
      <c r="BG17" s="63">
        <v>13</v>
      </c>
      <c r="BH17" s="42"/>
      <c r="BI17" s="42"/>
    </row>
    <row r="18" spans="7:61">
      <c r="G18" s="63">
        <v>14</v>
      </c>
      <c r="H18" s="42"/>
      <c r="I18" s="42"/>
      <c r="N18" s="63">
        <v>14</v>
      </c>
      <c r="O18" s="42"/>
      <c r="P18" s="42"/>
      <c r="U18" s="63">
        <v>14</v>
      </c>
      <c r="V18" s="42"/>
      <c r="W18" s="42"/>
      <c r="AB18" s="63">
        <v>14</v>
      </c>
      <c r="AC18" s="42"/>
      <c r="AD18" s="42"/>
      <c r="AE18" s="55"/>
      <c r="AF18" s="42"/>
      <c r="AG18" s="42"/>
      <c r="AH18" s="66">
        <v>14</v>
      </c>
      <c r="AK18" s="63">
        <v>14</v>
      </c>
      <c r="AL18" s="42"/>
      <c r="AM18" s="42"/>
      <c r="AR18" s="63">
        <v>14</v>
      </c>
      <c r="AS18" s="42"/>
      <c r="AT18" s="42"/>
      <c r="AU18" s="55"/>
      <c r="AV18" s="69"/>
      <c r="AW18" s="69"/>
      <c r="AZ18" s="63">
        <v>14</v>
      </c>
      <c r="BA18" s="42"/>
      <c r="BB18" s="42"/>
      <c r="BH18" s="42"/>
      <c r="BI18" s="42"/>
    </row>
    <row r="19" spans="7:61">
      <c r="G19" s="63">
        <v>15</v>
      </c>
      <c r="H19" s="42"/>
      <c r="I19" s="42"/>
      <c r="N19" s="63">
        <v>15</v>
      </c>
      <c r="O19" s="42"/>
      <c r="P19" s="42"/>
      <c r="U19" s="63">
        <v>15</v>
      </c>
      <c r="V19" s="42"/>
      <c r="W19" s="42"/>
      <c r="AB19" s="63">
        <v>15</v>
      </c>
      <c r="AC19" s="42"/>
      <c r="AD19" s="42"/>
      <c r="AE19" s="55"/>
      <c r="AF19" s="42"/>
      <c r="AG19" s="42"/>
      <c r="AH19" s="66">
        <v>15</v>
      </c>
      <c r="AK19" s="63">
        <v>15</v>
      </c>
      <c r="AL19" s="42"/>
      <c r="AM19" s="42"/>
      <c r="AR19" s="63">
        <v>15</v>
      </c>
      <c r="AS19" s="42"/>
      <c r="AT19" s="42"/>
      <c r="AU19" s="55"/>
      <c r="AV19" s="69"/>
      <c r="AW19" s="69"/>
      <c r="AZ19" s="63">
        <v>15</v>
      </c>
      <c r="BA19" s="42"/>
      <c r="BB19" s="42"/>
      <c r="BH19" s="42"/>
      <c r="BI19" s="42"/>
    </row>
    <row r="20" spans="7:61">
      <c r="G20" s="63">
        <v>16</v>
      </c>
      <c r="H20" s="42"/>
      <c r="I20" s="42"/>
      <c r="N20" s="63">
        <v>16</v>
      </c>
      <c r="O20" s="42"/>
      <c r="P20" s="42"/>
      <c r="U20" s="63">
        <v>16</v>
      </c>
      <c r="V20" s="42"/>
      <c r="W20" s="42"/>
      <c r="AB20" s="63">
        <v>16</v>
      </c>
      <c r="AC20" s="42"/>
      <c r="AD20" s="42"/>
      <c r="AE20" s="55"/>
      <c r="AF20" s="42"/>
      <c r="AG20" s="42"/>
      <c r="AH20" s="66">
        <v>16</v>
      </c>
      <c r="AK20" s="63">
        <v>16</v>
      </c>
      <c r="AL20" s="42"/>
      <c r="AM20" s="42"/>
      <c r="AR20" s="63">
        <v>16</v>
      </c>
      <c r="AS20" s="42"/>
      <c r="AT20" s="42"/>
      <c r="AU20" s="55"/>
      <c r="AV20" s="69"/>
      <c r="AW20" s="69"/>
      <c r="AZ20" s="63">
        <v>16</v>
      </c>
      <c r="BA20" s="42"/>
      <c r="BB20" s="42"/>
      <c r="BH20" s="42"/>
      <c r="BI20" s="42"/>
    </row>
    <row r="21" spans="7:61">
      <c r="G21" s="63">
        <v>17</v>
      </c>
      <c r="H21" s="42"/>
      <c r="I21" s="42"/>
      <c r="N21" s="63">
        <v>17</v>
      </c>
      <c r="O21" s="42"/>
      <c r="P21" s="42"/>
      <c r="U21" s="63">
        <v>17</v>
      </c>
      <c r="V21" s="42"/>
      <c r="W21" s="42"/>
      <c r="AB21" s="63">
        <v>17</v>
      </c>
      <c r="AC21" s="42"/>
      <c r="AD21" s="54"/>
      <c r="AE21" s="55"/>
      <c r="AF21" s="42"/>
      <c r="AG21" s="42"/>
      <c r="AH21" s="66">
        <v>17</v>
      </c>
      <c r="AK21" s="63">
        <v>17</v>
      </c>
      <c r="AL21" s="42"/>
      <c r="AM21" s="42"/>
      <c r="AR21" s="63">
        <v>17</v>
      </c>
      <c r="AS21" s="42"/>
      <c r="AT21" s="42"/>
      <c r="AU21" s="55"/>
      <c r="AV21" s="69"/>
      <c r="AW21" s="69"/>
      <c r="AZ21" s="63">
        <v>17</v>
      </c>
      <c r="BA21" s="42"/>
      <c r="BB21" s="42"/>
      <c r="BH21" s="42"/>
      <c r="BI21" s="42"/>
    </row>
    <row r="22" spans="7:61">
      <c r="G22" s="63">
        <v>18</v>
      </c>
      <c r="H22" s="42"/>
      <c r="I22" s="42"/>
      <c r="N22" s="63">
        <v>18</v>
      </c>
      <c r="O22" s="42"/>
      <c r="P22" s="42"/>
      <c r="U22" s="63">
        <v>18</v>
      </c>
      <c r="V22" s="42"/>
      <c r="W22" s="42"/>
      <c r="AB22" s="63">
        <v>18</v>
      </c>
      <c r="AC22" s="70"/>
      <c r="AD22" s="72"/>
      <c r="AE22" s="57"/>
      <c r="AF22" s="42"/>
      <c r="AG22" s="42"/>
      <c r="AH22" s="66">
        <v>18</v>
      </c>
      <c r="AK22" s="63">
        <v>18</v>
      </c>
      <c r="AL22" s="42"/>
      <c r="AM22" s="42"/>
      <c r="AR22" s="63">
        <v>18</v>
      </c>
      <c r="AS22" s="42"/>
      <c r="AT22" s="42"/>
      <c r="AU22" s="55"/>
      <c r="AV22" s="69"/>
      <c r="AW22" s="69"/>
      <c r="AZ22" s="63">
        <v>18</v>
      </c>
      <c r="BA22" s="42"/>
      <c r="BB22" s="42"/>
      <c r="BH22" s="42"/>
      <c r="BI22" s="42"/>
    </row>
    <row r="23" spans="7:61">
      <c r="G23" s="63">
        <v>19</v>
      </c>
      <c r="H23" s="42"/>
      <c r="I23" s="42"/>
      <c r="N23" s="63">
        <v>19</v>
      </c>
      <c r="O23" s="42"/>
      <c r="P23" s="42"/>
      <c r="U23" s="63">
        <v>19</v>
      </c>
      <c r="V23" s="42"/>
      <c r="W23" s="42"/>
      <c r="AB23" s="63">
        <v>19</v>
      </c>
      <c r="AC23" s="70"/>
      <c r="AD23" s="72"/>
      <c r="AE23" s="57"/>
      <c r="AF23" s="42"/>
      <c r="AG23" s="42"/>
      <c r="AH23" s="66">
        <v>19</v>
      </c>
      <c r="AK23" s="63">
        <v>19</v>
      </c>
      <c r="AL23" s="42"/>
      <c r="AM23" s="42"/>
      <c r="AR23" s="63">
        <v>19</v>
      </c>
      <c r="AS23" s="42"/>
      <c r="AT23" s="42"/>
      <c r="AU23" s="55"/>
      <c r="AV23" s="69"/>
      <c r="AW23" s="69"/>
      <c r="AZ23" s="63">
        <v>19</v>
      </c>
      <c r="BA23" s="42"/>
      <c r="BB23" s="42"/>
      <c r="BH23" s="42"/>
      <c r="BI23" s="42"/>
    </row>
    <row r="24" spans="7:61">
      <c r="G24" s="63">
        <v>20</v>
      </c>
      <c r="H24" s="42"/>
      <c r="I24" s="42"/>
      <c r="N24" s="63">
        <v>20</v>
      </c>
      <c r="O24" s="42"/>
      <c r="P24" s="42"/>
      <c r="U24" s="63">
        <v>20</v>
      </c>
      <c r="V24" s="42"/>
      <c r="W24" s="42"/>
      <c r="AB24" s="63">
        <v>20</v>
      </c>
      <c r="AC24" s="70"/>
      <c r="AD24" s="72"/>
      <c r="AE24" s="57"/>
      <c r="AF24" s="42"/>
      <c r="AG24" s="42"/>
      <c r="AH24" s="66">
        <v>20</v>
      </c>
      <c r="AK24" s="63">
        <v>20</v>
      </c>
      <c r="AL24" s="42"/>
      <c r="AM24" s="42"/>
      <c r="AR24" s="63">
        <v>20</v>
      </c>
      <c r="AS24" s="42"/>
      <c r="AT24" s="42"/>
      <c r="AU24" s="55"/>
      <c r="AV24" s="69"/>
      <c r="AW24" s="69"/>
      <c r="AZ24" s="63">
        <v>20</v>
      </c>
      <c r="BA24" s="42"/>
      <c r="BB24" s="42"/>
      <c r="BH24" s="42"/>
      <c r="BI24" s="42"/>
    </row>
    <row r="25" spans="7:61">
      <c r="G25" s="63">
        <v>21</v>
      </c>
      <c r="H25" s="42"/>
      <c r="I25" s="42"/>
      <c r="N25" s="63">
        <v>21</v>
      </c>
      <c r="O25" s="42"/>
      <c r="P25" s="42"/>
      <c r="U25" s="63">
        <v>21</v>
      </c>
      <c r="V25" s="42"/>
      <c r="W25" s="42"/>
      <c r="AB25" s="63">
        <v>21</v>
      </c>
      <c r="AC25" s="70"/>
      <c r="AD25" s="72"/>
      <c r="AE25" s="57"/>
      <c r="AF25" s="42"/>
      <c r="AG25" s="42"/>
      <c r="AH25" s="66">
        <v>21</v>
      </c>
      <c r="AK25" s="63">
        <v>21</v>
      </c>
      <c r="AL25" s="42"/>
      <c r="AM25" s="42"/>
      <c r="AR25" s="63">
        <v>21</v>
      </c>
      <c r="AS25" s="42"/>
      <c r="AT25" s="42"/>
      <c r="AU25" s="55"/>
      <c r="AV25" s="69"/>
      <c r="AW25" s="69"/>
      <c r="AZ25" s="63">
        <v>21</v>
      </c>
      <c r="BA25" s="42"/>
      <c r="BB25" s="42"/>
      <c r="BH25" s="42"/>
      <c r="BI25" s="42"/>
    </row>
    <row r="26" spans="7:61">
      <c r="G26" s="63">
        <v>22</v>
      </c>
      <c r="H26" s="42"/>
      <c r="I26" s="42"/>
      <c r="N26" s="63">
        <v>22</v>
      </c>
      <c r="O26" s="42"/>
      <c r="P26" s="42"/>
      <c r="U26" s="63">
        <v>22</v>
      </c>
      <c r="V26" s="42"/>
      <c r="W26" s="42"/>
      <c r="AB26" s="63">
        <v>22</v>
      </c>
      <c r="AC26" s="70"/>
      <c r="AD26" s="72"/>
      <c r="AE26" s="57"/>
      <c r="AF26" s="42"/>
      <c r="AG26" s="42"/>
      <c r="AH26" s="66">
        <v>22</v>
      </c>
      <c r="AK26" s="63">
        <v>22</v>
      </c>
      <c r="AL26" s="42"/>
      <c r="AM26" s="42"/>
      <c r="AR26" s="63">
        <v>22</v>
      </c>
      <c r="AS26" s="42"/>
      <c r="AT26" s="42"/>
      <c r="AU26" s="55"/>
      <c r="AV26" s="69"/>
      <c r="AW26" s="69"/>
      <c r="AZ26" s="63">
        <v>22</v>
      </c>
      <c r="BA26" s="42"/>
      <c r="BB26" s="42"/>
      <c r="BH26" s="42"/>
      <c r="BI26" s="42"/>
    </row>
    <row r="27" spans="7:61">
      <c r="G27" s="63">
        <v>23</v>
      </c>
      <c r="H27" s="42"/>
      <c r="I27" s="42"/>
      <c r="N27" s="63">
        <v>23</v>
      </c>
      <c r="O27" s="42"/>
      <c r="P27" s="42"/>
      <c r="U27" s="63">
        <v>23</v>
      </c>
      <c r="V27" s="42"/>
      <c r="W27" s="42"/>
      <c r="AB27" s="63">
        <v>23</v>
      </c>
      <c r="AC27" s="70"/>
      <c r="AD27" s="72"/>
      <c r="AE27" s="57"/>
      <c r="AF27" s="42"/>
      <c r="AG27" s="42"/>
      <c r="AH27" s="66">
        <v>23</v>
      </c>
      <c r="AK27" s="63">
        <v>23</v>
      </c>
      <c r="AL27" s="42"/>
      <c r="AM27" s="42"/>
      <c r="AR27" s="63">
        <v>23</v>
      </c>
      <c r="AS27" s="42"/>
      <c r="AT27" s="42"/>
      <c r="AU27" s="55"/>
      <c r="AV27" s="69"/>
      <c r="AW27" s="69"/>
      <c r="AZ27" s="63">
        <v>23</v>
      </c>
      <c r="BA27" s="42"/>
      <c r="BB27" s="42"/>
      <c r="BH27" s="42"/>
      <c r="BI27" s="42"/>
    </row>
    <row r="28" spans="7:61">
      <c r="G28" s="63">
        <v>24</v>
      </c>
      <c r="H28" s="42"/>
      <c r="I28" s="42"/>
      <c r="N28" s="63">
        <v>24</v>
      </c>
      <c r="O28" s="42"/>
      <c r="P28" s="42"/>
      <c r="U28" s="63">
        <v>24</v>
      </c>
      <c r="V28" s="42"/>
      <c r="W28" s="42"/>
      <c r="AB28" s="63">
        <v>24</v>
      </c>
      <c r="AC28" s="70"/>
      <c r="AD28" s="72"/>
      <c r="AE28" s="57"/>
      <c r="AF28" s="42"/>
      <c r="AG28" s="42"/>
      <c r="AH28" s="66">
        <v>24</v>
      </c>
      <c r="AK28" s="63">
        <v>24</v>
      </c>
      <c r="AL28" s="42"/>
      <c r="AM28" s="42"/>
      <c r="AR28" s="63">
        <v>24</v>
      </c>
      <c r="AS28" s="42"/>
      <c r="AT28" s="42"/>
      <c r="AU28" s="55"/>
      <c r="AV28" s="69"/>
      <c r="AW28" s="69"/>
      <c r="AZ28" s="63">
        <v>24</v>
      </c>
      <c r="BA28" s="42"/>
      <c r="BB28" s="42"/>
      <c r="BH28" s="42"/>
      <c r="BI28" s="42"/>
    </row>
    <row r="29" spans="7:61">
      <c r="H29" s="58"/>
      <c r="I29" s="58"/>
      <c r="O29" s="58"/>
      <c r="P29" s="58"/>
      <c r="U29" s="63">
        <v>25</v>
      </c>
      <c r="V29" s="42"/>
      <c r="W29" s="42"/>
      <c r="AB29" s="63">
        <v>25</v>
      </c>
      <c r="AC29" s="42"/>
      <c r="AD29" s="42"/>
      <c r="AE29" s="55"/>
      <c r="AF29" s="42"/>
      <c r="AG29" s="42"/>
      <c r="AH29" s="66">
        <v>25</v>
      </c>
      <c r="AK29" s="63">
        <v>25</v>
      </c>
      <c r="AL29" s="42"/>
      <c r="AM29" s="42"/>
      <c r="AR29" s="63">
        <v>25</v>
      </c>
      <c r="AS29" s="42"/>
      <c r="AT29" s="42"/>
      <c r="AU29" s="55"/>
      <c r="AV29" s="69"/>
      <c r="AW29" s="69"/>
      <c r="AZ29" s="63">
        <v>25</v>
      </c>
      <c r="BA29" s="42"/>
      <c r="BB29" s="42"/>
      <c r="BH29" s="42"/>
      <c r="BI29" s="42"/>
    </row>
    <row r="30" spans="7:61">
      <c r="H30" s="58"/>
      <c r="I30" s="58"/>
      <c r="O30" s="58"/>
      <c r="P30" s="58"/>
      <c r="U30" s="63">
        <v>26</v>
      </c>
      <c r="V30" s="42"/>
      <c r="W30" s="42"/>
      <c r="AB30" s="63">
        <v>26</v>
      </c>
      <c r="AC30" s="42"/>
      <c r="AD30" s="42"/>
      <c r="AE30" s="55"/>
      <c r="AF30" s="42"/>
      <c r="AG30" s="42"/>
      <c r="AH30" s="66">
        <v>26</v>
      </c>
      <c r="AK30" s="63">
        <v>26</v>
      </c>
      <c r="AL30" s="42"/>
      <c r="AM30" s="42"/>
      <c r="AR30" s="63">
        <v>26</v>
      </c>
      <c r="AS30" s="42"/>
      <c r="AT30" s="42"/>
      <c r="AU30" s="55"/>
      <c r="AV30" s="69"/>
      <c r="AW30" s="69"/>
      <c r="AZ30" s="63">
        <v>26</v>
      </c>
      <c r="BA30" s="42"/>
      <c r="BB30" s="42"/>
      <c r="BH30" s="42"/>
      <c r="BI30" s="42"/>
    </row>
    <row r="31" spans="7:61">
      <c r="H31" s="58"/>
      <c r="I31" s="58"/>
      <c r="O31" s="58"/>
      <c r="P31" s="58"/>
      <c r="U31" s="63">
        <v>27</v>
      </c>
      <c r="V31" s="42"/>
      <c r="W31" s="42"/>
      <c r="AB31" s="63">
        <v>27</v>
      </c>
      <c r="AC31" s="42"/>
      <c r="AD31" s="42"/>
      <c r="AE31" s="55"/>
      <c r="AF31" s="42"/>
      <c r="AG31" s="42"/>
      <c r="AH31" s="66">
        <v>27</v>
      </c>
      <c r="AK31" s="63">
        <v>27</v>
      </c>
      <c r="AL31" s="42"/>
      <c r="AM31" s="42"/>
      <c r="AR31" s="63">
        <v>27</v>
      </c>
      <c r="AS31" s="42"/>
      <c r="AT31" s="42"/>
      <c r="AU31" s="55"/>
      <c r="AV31" s="69"/>
      <c r="AW31" s="69"/>
      <c r="AZ31" s="63">
        <v>27</v>
      </c>
      <c r="BA31" s="42"/>
      <c r="BB31" s="42"/>
      <c r="BH31" s="42"/>
      <c r="BI31" s="42"/>
    </row>
    <row r="32" spans="7:61">
      <c r="H32" s="58"/>
      <c r="I32" s="58"/>
      <c r="O32" s="58"/>
      <c r="P32" s="58"/>
      <c r="U32" s="63">
        <v>28</v>
      </c>
      <c r="V32" s="42"/>
      <c r="W32" s="42"/>
      <c r="AB32" s="63">
        <v>28</v>
      </c>
      <c r="AC32" s="42"/>
      <c r="AD32" s="42"/>
      <c r="AE32" s="55"/>
      <c r="AF32" s="42"/>
      <c r="AG32" s="42"/>
      <c r="AH32" s="66">
        <v>28</v>
      </c>
      <c r="AK32" s="63">
        <v>28</v>
      </c>
      <c r="AL32" s="42"/>
      <c r="AM32" s="42"/>
      <c r="AR32" s="63">
        <v>28</v>
      </c>
      <c r="AS32" s="42"/>
      <c r="AT32" s="42"/>
      <c r="AU32" s="55"/>
      <c r="AV32" s="69"/>
      <c r="AW32" s="69"/>
      <c r="AZ32" s="63">
        <v>28</v>
      </c>
      <c r="BA32" s="42"/>
      <c r="BB32" s="42"/>
      <c r="BH32" s="42"/>
      <c r="BI32" s="42"/>
    </row>
    <row r="33" spans="21:61">
      <c r="U33" s="63">
        <v>29</v>
      </c>
      <c r="V33" s="42"/>
      <c r="W33" s="42"/>
      <c r="AB33" s="63">
        <v>29</v>
      </c>
      <c r="AC33" s="42"/>
      <c r="AD33" s="42"/>
      <c r="AE33" s="55"/>
      <c r="AF33" s="42"/>
      <c r="AG33" s="42"/>
      <c r="AH33" s="66">
        <v>29</v>
      </c>
      <c r="AK33" s="63">
        <v>29</v>
      </c>
      <c r="AL33" s="42"/>
      <c r="AM33" s="42"/>
      <c r="AR33" s="63">
        <v>29</v>
      </c>
      <c r="AS33" s="42"/>
      <c r="AT33" s="42"/>
      <c r="AU33" s="55"/>
      <c r="AV33" s="69"/>
      <c r="AW33" s="69"/>
      <c r="AZ33" s="63">
        <v>29</v>
      </c>
      <c r="BA33" s="42"/>
      <c r="BB33" s="42"/>
      <c r="BH33" s="42"/>
      <c r="BI33" s="42"/>
    </row>
    <row r="34" spans="21:61">
      <c r="U34" s="63">
        <v>30</v>
      </c>
      <c r="V34" s="42"/>
      <c r="W34" s="42"/>
      <c r="AB34" s="63">
        <v>30</v>
      </c>
      <c r="AC34" s="42"/>
      <c r="AD34" s="42"/>
      <c r="AE34" s="55"/>
      <c r="AF34" s="42"/>
      <c r="AG34" s="42"/>
      <c r="AH34" s="66">
        <v>30</v>
      </c>
      <c r="AK34" s="63">
        <v>30</v>
      </c>
      <c r="AL34" s="42"/>
      <c r="AM34" s="42"/>
      <c r="AR34" s="63">
        <v>30</v>
      </c>
      <c r="AS34" s="42"/>
      <c r="AT34" s="42"/>
      <c r="AU34" s="55"/>
      <c r="AV34" s="69"/>
      <c r="AW34" s="69"/>
      <c r="AZ34" s="63">
        <v>30</v>
      </c>
      <c r="BA34" s="42"/>
      <c r="BB34" s="42"/>
      <c r="BH34" s="42"/>
      <c r="BI34" s="42"/>
    </row>
    <row r="35" spans="21:61">
      <c r="U35" s="63">
        <v>31</v>
      </c>
      <c r="V35" s="42"/>
      <c r="W35" s="42"/>
      <c r="AB35" s="63">
        <v>31</v>
      </c>
      <c r="AC35" s="42"/>
      <c r="AD35" s="42"/>
      <c r="AE35" s="55"/>
      <c r="AF35" s="42"/>
      <c r="AG35" s="42"/>
      <c r="AH35" s="66">
        <v>31</v>
      </c>
      <c r="AK35" s="63">
        <v>31</v>
      </c>
      <c r="AL35" s="42"/>
      <c r="AM35" s="42"/>
      <c r="AR35" s="63">
        <v>31</v>
      </c>
      <c r="AS35" s="42"/>
      <c r="AT35" s="42"/>
      <c r="AU35" s="55"/>
      <c r="AV35" s="69"/>
      <c r="AW35" s="69"/>
      <c r="AZ35" s="63">
        <v>31</v>
      </c>
      <c r="BA35" s="42"/>
      <c r="BB35" s="42"/>
      <c r="BH35" s="42"/>
      <c r="BI35" s="42"/>
    </row>
    <row r="36" spans="21:61">
      <c r="U36" s="63">
        <v>32</v>
      </c>
      <c r="V36" s="42"/>
      <c r="W36" s="42"/>
      <c r="AB36" s="63">
        <v>32</v>
      </c>
      <c r="AC36" s="42"/>
      <c r="AD36" s="42"/>
      <c r="AE36" s="55"/>
      <c r="AF36" s="42"/>
      <c r="AG36" s="42"/>
      <c r="AH36" s="66">
        <v>32</v>
      </c>
      <c r="AK36" s="63">
        <v>32</v>
      </c>
      <c r="AL36" s="42"/>
      <c r="AM36" s="42"/>
      <c r="AR36" s="63">
        <v>32</v>
      </c>
      <c r="AS36" s="42"/>
      <c r="AT36" s="42"/>
      <c r="AU36" s="55"/>
      <c r="AV36" s="69"/>
      <c r="AW36" s="69"/>
      <c r="AZ36" s="63">
        <v>32</v>
      </c>
      <c r="BA36" s="42"/>
      <c r="BB36" s="42"/>
      <c r="BH36" s="42"/>
      <c r="BI36" s="42"/>
    </row>
    <row r="37" spans="21:61">
      <c r="U37" s="63">
        <v>33</v>
      </c>
      <c r="V37" s="42"/>
      <c r="W37" s="42"/>
      <c r="AB37" s="63">
        <v>33</v>
      </c>
      <c r="AC37" s="42"/>
      <c r="AD37" s="42"/>
      <c r="AE37" s="55"/>
      <c r="AF37" s="42"/>
      <c r="AG37" s="42"/>
      <c r="AH37" s="66">
        <v>33</v>
      </c>
      <c r="AK37" s="63">
        <v>33</v>
      </c>
      <c r="AL37" s="42"/>
      <c r="AM37" s="42"/>
      <c r="AR37" s="63">
        <v>33</v>
      </c>
      <c r="AS37" s="42"/>
      <c r="AT37" s="42"/>
      <c r="AU37" s="55"/>
      <c r="AV37" s="69"/>
      <c r="AW37" s="69"/>
      <c r="AZ37" s="63">
        <v>33</v>
      </c>
      <c r="BA37" s="42"/>
      <c r="BB37" s="42"/>
      <c r="BH37" s="42"/>
      <c r="BI37" s="42"/>
    </row>
    <row r="38" spans="21:61">
      <c r="U38" s="63">
        <v>34</v>
      </c>
      <c r="V38" s="42"/>
      <c r="W38" s="42"/>
      <c r="AB38" s="63">
        <v>34</v>
      </c>
      <c r="AC38" s="42"/>
      <c r="AD38" s="42"/>
      <c r="AE38" s="55"/>
      <c r="AF38" s="42"/>
      <c r="AG38" s="42"/>
      <c r="AH38" s="66">
        <v>34</v>
      </c>
      <c r="AK38" s="63">
        <v>34</v>
      </c>
      <c r="AL38" s="42"/>
      <c r="AM38" s="42"/>
      <c r="AR38" s="63">
        <v>34</v>
      </c>
      <c r="AS38" s="42"/>
      <c r="AT38" s="42"/>
      <c r="AU38" s="55"/>
      <c r="AV38" s="69"/>
      <c r="AW38" s="69"/>
      <c r="AZ38" s="63">
        <v>34</v>
      </c>
      <c r="BA38" s="42"/>
      <c r="BB38" s="42"/>
      <c r="BH38" s="42"/>
      <c r="BI38" s="42"/>
    </row>
    <row r="39" spans="21:61">
      <c r="U39" s="63">
        <v>35</v>
      </c>
      <c r="V39" s="42"/>
      <c r="W39" s="42"/>
      <c r="AB39" s="63">
        <v>35</v>
      </c>
      <c r="AC39" s="42"/>
      <c r="AD39" s="42"/>
      <c r="AE39" s="55"/>
      <c r="AF39" s="42"/>
      <c r="AG39" s="42"/>
      <c r="AH39" s="66">
        <v>35</v>
      </c>
      <c r="AK39" s="63">
        <v>35</v>
      </c>
      <c r="AL39" s="42"/>
      <c r="AM39" s="42"/>
      <c r="AR39" s="63">
        <v>35</v>
      </c>
      <c r="AS39" s="42"/>
      <c r="AT39" s="42"/>
      <c r="AU39" s="55"/>
      <c r="AV39" s="69"/>
      <c r="AW39" s="69"/>
      <c r="AZ39" s="63">
        <v>35</v>
      </c>
      <c r="BA39" s="42"/>
      <c r="BB39" s="42"/>
      <c r="BH39" s="42"/>
      <c r="BI39" s="42"/>
    </row>
    <row r="40" spans="21:61">
      <c r="U40" s="63">
        <v>36</v>
      </c>
      <c r="V40" s="42"/>
      <c r="W40" s="42"/>
      <c r="AB40" s="63">
        <v>36</v>
      </c>
      <c r="AC40" s="42"/>
      <c r="AD40" s="42"/>
      <c r="AE40" s="55"/>
      <c r="AF40" s="42"/>
      <c r="AG40" s="42"/>
      <c r="AH40" s="66">
        <v>36</v>
      </c>
      <c r="AK40" s="63">
        <v>36</v>
      </c>
      <c r="AL40" s="42"/>
      <c r="AM40" s="42"/>
      <c r="AR40" s="63">
        <v>36</v>
      </c>
      <c r="AS40" s="42"/>
      <c r="AT40" s="42"/>
      <c r="AU40" s="55"/>
      <c r="AV40" s="69"/>
      <c r="AW40" s="69"/>
      <c r="AZ40" s="63">
        <v>36</v>
      </c>
      <c r="BA40" s="42"/>
      <c r="BB40" s="42"/>
      <c r="BH40" s="42"/>
      <c r="BI40" s="42"/>
    </row>
    <row r="41" spans="21:61">
      <c r="U41" s="63">
        <v>37</v>
      </c>
      <c r="V41" s="42"/>
      <c r="W41" s="42"/>
      <c r="AB41" s="63">
        <v>37</v>
      </c>
      <c r="AC41" s="42"/>
      <c r="AD41" s="42"/>
      <c r="AE41" s="55"/>
      <c r="AF41" s="42"/>
      <c r="AG41" s="42"/>
      <c r="AH41" s="66">
        <v>37</v>
      </c>
      <c r="AK41" s="63">
        <v>37</v>
      </c>
      <c r="AL41" s="42"/>
      <c r="AM41" s="42"/>
      <c r="AR41" s="63">
        <v>37</v>
      </c>
      <c r="AS41" s="42"/>
      <c r="AT41" s="42"/>
      <c r="AU41" s="55"/>
      <c r="AV41" s="69"/>
      <c r="AW41" s="69"/>
      <c r="AZ41" s="63">
        <v>37</v>
      </c>
      <c r="BA41" s="42"/>
      <c r="BB41" s="42"/>
      <c r="BH41" s="42"/>
      <c r="BI41" s="42"/>
    </row>
    <row r="42" spans="21:61">
      <c r="U42" s="63">
        <v>38</v>
      </c>
      <c r="V42" s="42"/>
      <c r="W42" s="42"/>
      <c r="AB42" s="63">
        <v>38</v>
      </c>
      <c r="AC42" s="42"/>
      <c r="AD42" s="42"/>
      <c r="AE42" s="55"/>
      <c r="AF42" s="42"/>
      <c r="AG42" s="42"/>
      <c r="AH42" s="66">
        <v>38</v>
      </c>
      <c r="AK42" s="63">
        <v>38</v>
      </c>
      <c r="AL42" s="71"/>
      <c r="AM42" s="42"/>
      <c r="AR42" s="63">
        <v>38</v>
      </c>
      <c r="AS42" s="42"/>
      <c r="AT42" s="42"/>
      <c r="AU42" s="55"/>
      <c r="AV42" s="69"/>
      <c r="AW42" s="69"/>
      <c r="AZ42" s="63">
        <v>38</v>
      </c>
      <c r="BA42" s="42"/>
      <c r="BB42" s="42"/>
      <c r="BH42" s="42"/>
      <c r="BI42" s="42"/>
    </row>
    <row r="43" spans="21:61">
      <c r="U43" s="63">
        <v>39</v>
      </c>
      <c r="V43" s="42"/>
      <c r="W43" s="42"/>
      <c r="AB43" s="63">
        <v>39</v>
      </c>
      <c r="AC43" s="42"/>
      <c r="AD43" s="42"/>
      <c r="AE43" s="56"/>
      <c r="AF43" s="42"/>
      <c r="AG43" s="42"/>
      <c r="AH43" s="66">
        <v>39</v>
      </c>
      <c r="AK43" s="63">
        <v>39</v>
      </c>
      <c r="AL43" s="42"/>
      <c r="AM43" s="42"/>
      <c r="AR43" s="63">
        <v>39</v>
      </c>
      <c r="AS43" s="42"/>
      <c r="AT43" s="42"/>
      <c r="AU43" s="55"/>
      <c r="AV43" s="69"/>
      <c r="AW43" s="69"/>
      <c r="AZ43" s="63">
        <v>39</v>
      </c>
      <c r="BA43" s="42"/>
      <c r="BB43" s="42"/>
      <c r="BH43" s="42"/>
      <c r="BI43" s="42"/>
    </row>
    <row r="44" spans="21:61">
      <c r="U44" s="63">
        <v>40</v>
      </c>
      <c r="V44" s="42"/>
      <c r="W44" s="42"/>
      <c r="AH44" s="66"/>
      <c r="AK44" s="63">
        <v>40</v>
      </c>
      <c r="AL44" s="42"/>
      <c r="AM44" s="42"/>
      <c r="AR44" s="63">
        <v>40</v>
      </c>
      <c r="AS44" s="42"/>
      <c r="AT44" s="42"/>
      <c r="AU44" s="55"/>
      <c r="AV44" s="69"/>
      <c r="AW44" s="69"/>
      <c r="AZ44" s="63">
        <v>40</v>
      </c>
      <c r="BA44" s="42"/>
      <c r="BB44" s="42"/>
      <c r="BH44" s="42"/>
      <c r="BI44" s="42"/>
    </row>
    <row r="45" spans="21:61">
      <c r="U45" s="63">
        <v>41</v>
      </c>
      <c r="V45" s="42"/>
      <c r="W45" s="42"/>
      <c r="AK45" s="63">
        <v>41</v>
      </c>
      <c r="AL45" s="42"/>
      <c r="AM45" s="42"/>
      <c r="AR45" s="63">
        <v>41</v>
      </c>
      <c r="AS45" s="42"/>
      <c r="AT45" s="42"/>
      <c r="AU45" s="56"/>
      <c r="AV45" s="69"/>
      <c r="AW45" s="69"/>
      <c r="AZ45" s="63">
        <v>41</v>
      </c>
      <c r="BA45" s="42"/>
      <c r="BB45" s="42"/>
      <c r="BH45" s="42"/>
      <c r="BI45" s="42"/>
    </row>
    <row r="46" spans="21:61">
      <c r="AL46" s="58"/>
      <c r="AM46" s="58"/>
      <c r="AS46" s="58"/>
      <c r="AT46" s="58"/>
      <c r="AU46" s="58"/>
    </row>
    <row r="47" spans="21:61">
      <c r="AL47" s="64"/>
      <c r="AM47" s="64"/>
    </row>
  </sheetData>
  <mergeCells count="20">
    <mergeCell ref="H2:I2"/>
    <mergeCell ref="H3:I3"/>
    <mergeCell ref="V2:W2"/>
    <mergeCell ref="AS3:AT3"/>
    <mergeCell ref="O2:P2"/>
    <mergeCell ref="O3:P3"/>
    <mergeCell ref="V3:W3"/>
    <mergeCell ref="AL3:AM3"/>
    <mergeCell ref="AN3:AO3"/>
    <mergeCell ref="AL2:AM2"/>
    <mergeCell ref="AC3:AD3"/>
    <mergeCell ref="AF3:AG3"/>
    <mergeCell ref="AC2:AG2"/>
    <mergeCell ref="BA2:BB2"/>
    <mergeCell ref="BA3:BB3"/>
    <mergeCell ref="BH2:BI2"/>
    <mergeCell ref="BH3:BI3"/>
    <mergeCell ref="AS2:AW2"/>
    <mergeCell ref="BC3:BD3"/>
    <mergeCell ref="AV3:AW3"/>
  </mergeCells>
  <phoneticPr fontId="1" type="noConversion"/>
  <pageMargins left="0.23622047244094491" right="0.23622047244094491" top="0.74803149606299213" bottom="0.74803149606299213" header="0.31496062992125984" footer="0.31496062992125984"/>
  <pageSetup paperSize="9" scale="67" orientation="landscape" r:id="rId1"/>
  <headerFooter scaleWithDoc="0">
    <oddHeader>&amp;C&amp;"-,粗體"&amp;14孟申機械 電控施工表
&amp;A</oddHeader>
    <oddFooter>&amp;L&amp;P</oddFooter>
  </headerFooter>
  <colBreaks count="1" manualBreakCount="1">
    <brk id="36" max="4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>
      <selection activeCell="F17" sqref="F17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242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A01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0.5mm*10C</v>
      </c>
      <c r="G6" s="32">
        <f t="shared" ref="G6:G69" ca="1" si="1">IF(E6="","",INDIRECT(E$4&amp;"!"&amp;ADDRESS(FLOOR((ROW(A1)-1)/6,1)*25+25,MOD(ROW(A1)-1,6)*4+2)))</f>
        <v>13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#1織物放卷信號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#1織物放卷面板</v>
      </c>
      <c r="K6" s="1" t="str">
        <f t="shared" ca="1" si="2"/>
        <v>2F前中繼箱</v>
      </c>
      <c r="L6" s="1" t="str">
        <f t="shared" ca="1" si="2"/>
        <v>CONNECT(CON-A1)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A02</v>
      </c>
      <c r="F7" s="1" t="str">
        <f t="shared" ca="1" si="0"/>
        <v>0.5mm*6C</v>
      </c>
      <c r="G7" s="32">
        <f t="shared" ca="1" si="1"/>
        <v>13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#1織物放卷AC電源</v>
      </c>
      <c r="J7" s="1" t="str">
        <f t="shared" ca="1" si="2"/>
        <v>#1織物放卷面板</v>
      </c>
      <c r="K7" s="1" t="str">
        <f t="shared" ca="1" si="2"/>
        <v>2F前中繼箱</v>
      </c>
      <c r="L7" s="1" t="str">
        <f t="shared" ca="1" si="2"/>
        <v>CONNECT(CON-A1)</v>
      </c>
    </row>
    <row r="8" spans="5:12">
      <c r="E8" s="1" t="str">
        <f t="shared" ca="1" si="3"/>
        <v>A03</v>
      </c>
      <c r="F8" s="1" t="str">
        <f t="shared" ca="1" si="0"/>
        <v>0.5mm*10C</v>
      </c>
      <c r="G8" s="32">
        <f t="shared" ca="1" si="1"/>
        <v>13.5</v>
      </c>
      <c r="H8" s="60"/>
      <c r="I8" s="1" t="str">
        <f t="shared" ca="1" si="4"/>
        <v>#2織物放卷信號</v>
      </c>
      <c r="J8" s="1" t="str">
        <f t="shared" ca="1" si="2"/>
        <v>#2織物放卷面板</v>
      </c>
      <c r="K8" s="1" t="str">
        <f t="shared" ca="1" si="2"/>
        <v>2F前中繼箱</v>
      </c>
      <c r="L8" s="1" t="str">
        <f t="shared" ca="1" si="2"/>
        <v>CONNECT(CON-A2)</v>
      </c>
    </row>
    <row r="9" spans="5:12">
      <c r="E9" s="1" t="str">
        <f t="shared" ca="1" si="3"/>
        <v>A04</v>
      </c>
      <c r="F9" s="1" t="str">
        <f t="shared" ca="1" si="0"/>
        <v>0.5mm*4C</v>
      </c>
      <c r="G9" s="32">
        <f t="shared" ca="1" si="1"/>
        <v>13.5</v>
      </c>
      <c r="H9" s="60"/>
      <c r="I9" s="1" t="str">
        <f t="shared" ca="1" si="4"/>
        <v>#2織物放卷AC電源</v>
      </c>
      <c r="J9" s="1" t="str">
        <f t="shared" ca="1" si="2"/>
        <v>#2織物放卷面板</v>
      </c>
      <c r="K9" s="1" t="str">
        <f t="shared" ca="1" si="2"/>
        <v>2F前中繼箱</v>
      </c>
      <c r="L9" s="1" t="str">
        <f t="shared" ca="1" si="2"/>
        <v>CONNECT(CON-A2)</v>
      </c>
    </row>
    <row r="10" spans="5:12">
      <c r="E10" s="1" t="str">
        <f t="shared" ca="1" si="3"/>
        <v>A05</v>
      </c>
      <c r="F10" s="1" t="str">
        <f t="shared" ca="1" si="0"/>
        <v>0.5mm*10C</v>
      </c>
      <c r="G10" s="32">
        <f t="shared" ca="1" si="1"/>
        <v>15</v>
      </c>
      <c r="H10" s="60"/>
      <c r="I10" s="1" t="str">
        <f t="shared" ca="1" si="4"/>
        <v>#1上膠膜放卷信號</v>
      </c>
      <c r="J10" s="1" t="str">
        <f t="shared" ca="1" si="2"/>
        <v>#1上膠膜放卷面板</v>
      </c>
      <c r="K10" s="1" t="str">
        <f t="shared" ca="1" si="2"/>
        <v>2F前中繼箱</v>
      </c>
      <c r="L10" s="1" t="str">
        <f t="shared" ca="1" si="2"/>
        <v>CONNECT(CON-A3)</v>
      </c>
    </row>
    <row r="11" spans="5:12">
      <c r="E11" s="1" t="str">
        <f t="shared" ca="1" si="3"/>
        <v>A06</v>
      </c>
      <c r="F11" s="1" t="str">
        <f t="shared" ca="1" si="0"/>
        <v>0.5mm*10C</v>
      </c>
      <c r="G11" s="32">
        <f t="shared" ca="1" si="1"/>
        <v>15</v>
      </c>
      <c r="H11" s="60"/>
      <c r="I11" s="1" t="str">
        <f t="shared" ca="1" si="4"/>
        <v>#1上膠膜放卷信號</v>
      </c>
      <c r="J11" s="1" t="str">
        <f t="shared" ca="1" si="2"/>
        <v>#1上膠膜放卷面板</v>
      </c>
      <c r="K11" s="1" t="str">
        <f t="shared" ca="1" si="2"/>
        <v>2F前中繼箱</v>
      </c>
      <c r="L11" s="1" t="str">
        <f t="shared" ca="1" si="2"/>
        <v>CONNECT(CON-A3)</v>
      </c>
    </row>
    <row r="12" spans="5:12">
      <c r="E12" s="1" t="str">
        <f t="shared" ca="1" si="3"/>
        <v>A07</v>
      </c>
      <c r="F12" s="1" t="str">
        <f t="shared" ca="1" si="0"/>
        <v>0.5mm*6C</v>
      </c>
      <c r="G12" s="32">
        <f t="shared" ca="1" si="1"/>
        <v>15</v>
      </c>
      <c r="H12" s="60"/>
      <c r="I12" s="1" t="str">
        <f t="shared" ca="1" si="4"/>
        <v>#1上膠膜放卷電源</v>
      </c>
      <c r="J12" s="1" t="str">
        <f t="shared" ca="1" si="2"/>
        <v>#1上膠膜放卷面板</v>
      </c>
      <c r="K12" s="1" t="str">
        <f t="shared" ca="1" si="2"/>
        <v>2F前中繼箱</v>
      </c>
      <c r="L12" s="1" t="str">
        <f t="shared" ca="1" si="2"/>
        <v>CONNECT(CON-A3)</v>
      </c>
    </row>
    <row r="13" spans="5:12">
      <c r="E13" s="1" t="str">
        <f t="shared" ca="1" si="3"/>
        <v>A08</v>
      </c>
      <c r="F13" s="1" t="str">
        <f t="shared" ca="1" si="0"/>
        <v>22AWG*2P</v>
      </c>
      <c r="G13" s="32">
        <f t="shared" ca="1" si="1"/>
        <v>13</v>
      </c>
      <c r="H13" s="60"/>
      <c r="I13" s="1" t="str">
        <f t="shared" ca="1" si="4"/>
        <v>紅外線測距儀</v>
      </c>
      <c r="J13" s="1" t="str">
        <f t="shared" ca="1" si="2"/>
        <v>#1上膠膜放卷台車</v>
      </c>
      <c r="K13" s="1" t="str">
        <f t="shared" ca="1" si="2"/>
        <v>2F前中繼箱</v>
      </c>
      <c r="L13" s="1" t="str">
        <f t="shared" ca="1" si="2"/>
        <v>浪管</v>
      </c>
    </row>
    <row r="14" spans="5:12">
      <c r="E14" s="1" t="str">
        <f t="shared" ca="1" si="3"/>
        <v>A09</v>
      </c>
      <c r="F14" s="1" t="str">
        <f t="shared" ca="1" si="0"/>
        <v>紹凱LC連接線</v>
      </c>
      <c r="G14" s="32">
        <f t="shared" ca="1" si="1"/>
        <v>10</v>
      </c>
      <c r="H14" s="60"/>
      <c r="I14" s="1" t="str">
        <f t="shared" ca="1" si="4"/>
        <v>#1上膠膜LoadCell(傳)</v>
      </c>
      <c r="J14" s="1" t="str">
        <f t="shared" ca="1" si="2"/>
        <v>#1上膠膜LoadCell(傳)</v>
      </c>
      <c r="K14" s="1" t="str">
        <f t="shared" ca="1" si="2"/>
        <v>2F前中繼箱</v>
      </c>
      <c r="L14" s="1" t="str">
        <f t="shared" ca="1" si="2"/>
        <v>原廠線不需製線</v>
      </c>
    </row>
    <row r="15" spans="5:12">
      <c r="E15" s="1" t="str">
        <f t="shared" ca="1" si="3"/>
        <v>A10</v>
      </c>
      <c r="F15" s="1" t="str">
        <f t="shared" ca="1" si="0"/>
        <v>紹凱LC連接線</v>
      </c>
      <c r="G15" s="32">
        <f t="shared" ca="1" si="1"/>
        <v>12</v>
      </c>
      <c r="H15" s="60"/>
      <c r="I15" s="1" t="str">
        <f t="shared" ca="1" si="4"/>
        <v>#1上膠膜LoadCell(操)</v>
      </c>
      <c r="J15" s="1" t="str">
        <f t="shared" ca="1" si="2"/>
        <v>#1上膠膜LoadCell(操)</v>
      </c>
      <c r="K15" s="1" t="str">
        <f t="shared" ca="1" si="2"/>
        <v>2F前中繼箱</v>
      </c>
      <c r="L15" s="1" t="str">
        <f t="shared" ca="1" si="2"/>
        <v>原廠線不需製線</v>
      </c>
    </row>
    <row r="16" spans="5:12">
      <c r="E16" s="1" t="str">
        <f t="shared" ca="1" si="3"/>
        <v>A11</v>
      </c>
      <c r="F16" s="1" t="str">
        <f t="shared" ca="1" si="0"/>
        <v>0.5mm*4C</v>
      </c>
      <c r="G16" s="32">
        <f t="shared" ca="1" si="1"/>
        <v>4</v>
      </c>
      <c r="H16" s="60"/>
      <c r="I16" s="1" t="str">
        <f t="shared" ca="1" si="4"/>
        <v>#1上PE膜收卷</v>
      </c>
      <c r="J16" s="1" t="str">
        <f t="shared" ca="1" si="2"/>
        <v>#1上PE膜收卷</v>
      </c>
      <c r="K16" s="1" t="str">
        <f t="shared" ca="1" si="2"/>
        <v>#1上膠膜放卷面板</v>
      </c>
      <c r="L16" s="1" t="str">
        <f t="shared" ca="1" si="2"/>
        <v/>
      </c>
    </row>
    <row r="17" spans="5:12">
      <c r="E17" s="1" t="str">
        <f t="shared" ca="1" si="3"/>
        <v>A12</v>
      </c>
      <c r="F17" s="1" t="str">
        <f t="shared" ca="1" si="0"/>
        <v>22AWG*2P</v>
      </c>
      <c r="G17" s="32">
        <f t="shared" ca="1" si="1"/>
        <v>10</v>
      </c>
      <c r="H17" s="60"/>
      <c r="I17" s="1" t="str">
        <f t="shared" ca="1" si="4"/>
        <v>超音波測距儀</v>
      </c>
      <c r="J17" s="1" t="str">
        <f t="shared" ca="1" si="2"/>
        <v>#1上PE膜收卷超音波</v>
      </c>
      <c r="K17" s="1" t="str">
        <f t="shared" ca="1" si="2"/>
        <v>2F前中繼箱</v>
      </c>
      <c r="L17" s="1" t="str">
        <f t="shared" ca="1" si="2"/>
        <v>浪管</v>
      </c>
    </row>
    <row r="18" spans="5:12">
      <c r="E18" s="1" t="str">
        <f t="shared" ca="1" si="3"/>
        <v>A13</v>
      </c>
      <c r="F18" s="1" t="str">
        <f t="shared" ca="1" si="0"/>
        <v>0.5mm*2C</v>
      </c>
      <c r="G18" s="32">
        <f t="shared" ca="1" si="1"/>
        <v>3</v>
      </c>
      <c r="H18" s="60"/>
      <c r="I18" s="1" t="str">
        <f t="shared" ca="1" si="4"/>
        <v>警鈴電源</v>
      </c>
      <c r="J18" s="1" t="str">
        <f t="shared" ca="1" si="2"/>
        <v>警鈴電源</v>
      </c>
      <c r="K18" s="1" t="str">
        <f t="shared" ca="1" si="2"/>
        <v>#1上膠膜放卷面板</v>
      </c>
      <c r="L18" s="1" t="str">
        <f t="shared" ca="1" si="2"/>
        <v/>
      </c>
    </row>
    <row r="19" spans="5:12">
      <c r="E19" s="1" t="str">
        <f t="shared" ca="1" si="3"/>
        <v>A14</v>
      </c>
      <c r="F19" s="1" t="str">
        <f t="shared" ca="1" si="0"/>
        <v>0.5mm*2C</v>
      </c>
      <c r="G19" s="32">
        <f t="shared" ca="1" si="1"/>
        <v>3</v>
      </c>
      <c r="H19" s="60"/>
      <c r="I19" s="1" t="str">
        <f t="shared" ca="1" si="4"/>
        <v>展紗後日光燈</v>
      </c>
      <c r="J19" s="1" t="str">
        <f t="shared" ca="1" si="2"/>
        <v>展紗後日光燈</v>
      </c>
      <c r="K19" s="1" t="str">
        <f t="shared" ca="1" si="2"/>
        <v>#1上膠膜放卷面板</v>
      </c>
      <c r="L19" s="1" t="str">
        <f t="shared" ca="1" si="2"/>
        <v>日光燈串接</v>
      </c>
    </row>
    <row r="20" spans="5:12">
      <c r="E20" s="1" t="str">
        <f t="shared" ca="1" si="3"/>
        <v>A15</v>
      </c>
      <c r="F20" s="1" t="str">
        <f t="shared" ca="1" si="0"/>
        <v>0.5mm*16C</v>
      </c>
      <c r="G20" s="32">
        <f t="shared" ca="1" si="1"/>
        <v>14</v>
      </c>
      <c r="H20" s="60"/>
      <c r="I20" s="1" t="str">
        <f t="shared" ca="1" si="4"/>
        <v>碳紗牽引輪EMO人機電源</v>
      </c>
      <c r="J20" s="1" t="str">
        <f t="shared" ca="1" si="2"/>
        <v>碳紗牽引輪中繼箱</v>
      </c>
      <c r="K20" s="1" t="str">
        <f t="shared" ca="1" si="2"/>
        <v>2F前中繼箱</v>
      </c>
      <c r="L20" s="1" t="str">
        <f t="shared" ca="1" si="2"/>
        <v>CONNECT(CON-A4)</v>
      </c>
    </row>
    <row r="21" spans="5:12">
      <c r="E21" s="1" t="str">
        <f t="shared" ca="1" si="3"/>
        <v>A16</v>
      </c>
      <c r="F21" s="1" t="str">
        <f t="shared" ca="1" si="0"/>
        <v>　</v>
      </c>
      <c r="G21" s="32" t="str">
        <f t="shared" ca="1" si="1"/>
        <v>線長：　　米</v>
      </c>
      <c r="H21" s="60"/>
      <c r="I21" s="1" t="str">
        <f t="shared" ca="1" si="4"/>
        <v/>
      </c>
      <c r="J21" s="1" t="str">
        <f t="shared" ca="1" si="2"/>
        <v/>
      </c>
      <c r="K21" s="1" t="str">
        <f t="shared" ca="1" si="2"/>
        <v/>
      </c>
      <c r="L21" s="1" t="str">
        <f t="shared" ca="1" si="2"/>
        <v/>
      </c>
    </row>
    <row r="22" spans="5:12">
      <c r="E22" s="1" t="str">
        <f t="shared" ca="1" si="3"/>
        <v>A17</v>
      </c>
      <c r="F22" s="1" t="str">
        <f t="shared" ca="1" si="0"/>
        <v>0.5mm*4C</v>
      </c>
      <c r="G22" s="32">
        <f t="shared" ca="1" si="1"/>
        <v>7</v>
      </c>
      <c r="H22" s="60"/>
      <c r="I22" s="1" t="str">
        <f t="shared" ca="1" si="4"/>
        <v>碳紗牽引(傳)極限</v>
      </c>
      <c r="J22" s="1" t="str">
        <f t="shared" ca="1" si="4"/>
        <v>碳紗牽引輪傳動側</v>
      </c>
      <c r="K22" s="1" t="str">
        <f t="shared" ca="1" si="4"/>
        <v>碳紗牽引輪面板</v>
      </c>
      <c r="L22" s="1" t="str">
        <f t="shared" ca="1" si="4"/>
        <v/>
      </c>
    </row>
    <row r="23" spans="5:12">
      <c r="E23" s="1" t="str">
        <f t="shared" ca="1" si="3"/>
        <v>A18</v>
      </c>
      <c r="F23" s="1" t="str">
        <f t="shared" ca="1" si="0"/>
        <v>0.5mm*4C</v>
      </c>
      <c r="G23" s="32">
        <f t="shared" ca="1" si="1"/>
        <v>1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碳紗牽引(操)上極限</v>
      </c>
      <c r="J23" s="1" t="str">
        <f t="shared" ca="1" si="5"/>
        <v>碳紗牽引輪操作側</v>
      </c>
      <c r="K23" s="1" t="str">
        <f t="shared" ca="1" si="5"/>
        <v>碳紗牽引輪面板</v>
      </c>
      <c r="L23" s="1" t="str">
        <f t="shared" ca="1" si="5"/>
        <v/>
      </c>
    </row>
    <row r="24" spans="5:12">
      <c r="E24" s="1" t="str">
        <f t="shared" ca="1" si="3"/>
        <v>A19</v>
      </c>
      <c r="F24" s="1" t="str">
        <f t="shared" ca="1" si="0"/>
        <v>22AWG*2P 耐繞曲</v>
      </c>
      <c r="G24" s="32">
        <f t="shared" ca="1" si="1"/>
        <v>12</v>
      </c>
      <c r="H24" s="60"/>
      <c r="I24" s="1" t="str">
        <f t="shared" ca="1" si="5"/>
        <v>超音波測距儀</v>
      </c>
      <c r="J24" s="1" t="str">
        <f t="shared" ca="1" si="5"/>
        <v>#1下PE膜收卷</v>
      </c>
      <c r="K24" s="1" t="str">
        <f t="shared" ca="1" si="5"/>
        <v>2F前中繼箱</v>
      </c>
      <c r="L24" s="1" t="str">
        <f t="shared" ca="1" si="5"/>
        <v>浪管</v>
      </c>
    </row>
    <row r="25" spans="5:12">
      <c r="E25" s="1" t="str">
        <f t="shared" ca="1" si="3"/>
        <v>A20</v>
      </c>
      <c r="F25" s="1" t="str">
        <f t="shared" ca="1" si="0"/>
        <v>　</v>
      </c>
      <c r="G25" s="32" t="str">
        <f t="shared" ca="1" si="1"/>
        <v>線長：　　米</v>
      </c>
      <c r="H25" s="60"/>
      <c r="I25" s="1" t="str">
        <f t="shared" ca="1" si="5"/>
        <v/>
      </c>
      <c r="J25" s="1" t="str">
        <f t="shared" ca="1" si="5"/>
        <v/>
      </c>
      <c r="K25" s="1" t="str">
        <f t="shared" ca="1" si="5"/>
        <v/>
      </c>
      <c r="L25" s="1" t="str">
        <f t="shared" ca="1" si="5"/>
        <v/>
      </c>
    </row>
    <row r="26" spans="5:12">
      <c r="E26" s="1" t="str">
        <f t="shared" ca="1" si="3"/>
        <v>A21</v>
      </c>
      <c r="F26" s="1" t="str">
        <f t="shared" ca="1" si="0"/>
        <v>0.5mm*16C</v>
      </c>
      <c r="G26" s="32">
        <f t="shared" ca="1" si="1"/>
        <v>13</v>
      </c>
      <c r="H26" s="60"/>
      <c r="I26" s="1" t="str">
        <f t="shared" ca="1" si="5"/>
        <v>展紗裝置信號</v>
      </c>
      <c r="J26" s="1" t="str">
        <f t="shared" ca="1" si="5"/>
        <v>展紗裝置面板</v>
      </c>
      <c r="K26" s="1" t="str">
        <f t="shared" ca="1" si="5"/>
        <v>2F前中繼箱</v>
      </c>
      <c r="L26" s="1" t="str">
        <f t="shared" ca="1" si="5"/>
        <v>CONNECT(CON-A5)</v>
      </c>
    </row>
    <row r="27" spans="5:12">
      <c r="E27" s="1" t="str">
        <f t="shared" ca="1" si="3"/>
        <v>A22</v>
      </c>
      <c r="F27" s="1" t="str">
        <f t="shared" ca="1" si="0"/>
        <v>　</v>
      </c>
      <c r="G27" s="32" t="str">
        <f t="shared" ca="1" si="1"/>
        <v>線長：　　米</v>
      </c>
      <c r="H27" s="60"/>
      <c r="I27" s="1" t="str">
        <f t="shared" ca="1" si="5"/>
        <v/>
      </c>
      <c r="J27" s="1" t="str">
        <f t="shared" ca="1" si="5"/>
        <v/>
      </c>
      <c r="K27" s="1" t="str">
        <f t="shared" ca="1" si="5"/>
        <v/>
      </c>
      <c r="L27" s="1" t="str">
        <f t="shared" ca="1" si="5"/>
        <v/>
      </c>
    </row>
    <row r="28" spans="5:12">
      <c r="E28" s="1" t="str">
        <f t="shared" ca="1" si="3"/>
        <v>A23</v>
      </c>
      <c r="F28" s="1" t="str">
        <f t="shared" ca="1" si="0"/>
        <v>0.5mm*4C</v>
      </c>
      <c r="G28" s="32">
        <f t="shared" ca="1" si="1"/>
        <v>13</v>
      </c>
      <c r="H28" s="60"/>
      <c r="I28" s="1" t="str">
        <f t="shared" ca="1" si="5"/>
        <v>展紗裝置信號</v>
      </c>
      <c r="J28" s="1" t="str">
        <f t="shared" ca="1" si="5"/>
        <v>展紗裝置面板</v>
      </c>
      <c r="K28" s="1" t="str">
        <f t="shared" ca="1" si="5"/>
        <v>2F前中繼箱</v>
      </c>
      <c r="L28" s="1" t="str">
        <f t="shared" ca="1" si="5"/>
        <v>CONNECT(CON-A5)</v>
      </c>
    </row>
    <row r="29" spans="5:12">
      <c r="E29" s="1" t="str">
        <f t="shared" ca="1" si="3"/>
        <v>A24</v>
      </c>
      <c r="F29" s="1" t="str">
        <f t="shared" ca="1" si="0"/>
        <v>　</v>
      </c>
      <c r="G29" s="32" t="str">
        <f t="shared" ca="1" si="1"/>
        <v>線長：　　米</v>
      </c>
      <c r="H29" s="60"/>
      <c r="I29" s="1" t="str">
        <f t="shared" ca="1" si="5"/>
        <v/>
      </c>
      <c r="J29" s="1" t="str">
        <f t="shared" ca="1" si="5"/>
        <v/>
      </c>
      <c r="K29" s="1" t="str">
        <f t="shared" ca="1" si="5"/>
        <v/>
      </c>
      <c r="L29" s="1" t="str">
        <f t="shared" ca="1" si="5"/>
        <v/>
      </c>
    </row>
    <row r="30" spans="5:12">
      <c r="E30" s="1" t="str">
        <f t="shared" ca="1" si="3"/>
        <v>A25</v>
      </c>
      <c r="F30" s="1" t="str">
        <f t="shared" ca="1" si="0"/>
        <v>0.5mm*16C</v>
      </c>
      <c r="G30" s="32">
        <f t="shared" ca="1" si="1"/>
        <v>13</v>
      </c>
      <c r="H30" s="60"/>
      <c r="I30" s="1" t="str">
        <f t="shared" ca="1" si="5"/>
        <v>展紗裝置信號</v>
      </c>
      <c r="J30" s="1" t="str">
        <f t="shared" ca="1" si="5"/>
        <v>展紗裝置面板</v>
      </c>
      <c r="K30" s="1" t="str">
        <f t="shared" ca="1" si="5"/>
        <v>2F前中繼箱</v>
      </c>
      <c r="L30" s="1" t="str">
        <f t="shared" ca="1" si="5"/>
        <v>CONNECT(CON-A6)</v>
      </c>
    </row>
    <row r="31" spans="5:12">
      <c r="E31" s="1" t="str">
        <f t="shared" ca="1" si="3"/>
        <v>A26</v>
      </c>
      <c r="F31" s="1" t="str">
        <f t="shared" ca="1" si="0"/>
        <v>　</v>
      </c>
      <c r="G31" s="32" t="str">
        <f t="shared" ca="1" si="1"/>
        <v>線長：　　米</v>
      </c>
      <c r="H31" s="60"/>
      <c r="I31" s="1" t="str">
        <f t="shared" ca="1" si="5"/>
        <v/>
      </c>
      <c r="J31" s="1" t="str">
        <f t="shared" ca="1" si="5"/>
        <v/>
      </c>
      <c r="K31" s="1" t="str">
        <f t="shared" ca="1" si="5"/>
        <v/>
      </c>
      <c r="L31" s="1" t="str">
        <f t="shared" ca="1" si="5"/>
        <v/>
      </c>
    </row>
    <row r="32" spans="5:12">
      <c r="E32" s="1" t="str">
        <f t="shared" ca="1" si="3"/>
        <v>A27</v>
      </c>
      <c r="F32" s="1" t="str">
        <f t="shared" ca="1" si="0"/>
        <v>0.5mm*16C</v>
      </c>
      <c r="G32" s="32">
        <f t="shared" ca="1" si="1"/>
        <v>13</v>
      </c>
      <c r="H32" s="60"/>
      <c r="I32" s="1" t="str">
        <f t="shared" ca="1" si="5"/>
        <v>展紗裝置信號</v>
      </c>
      <c r="J32" s="1" t="str">
        <f t="shared" ca="1" si="5"/>
        <v>展紗裝置面板</v>
      </c>
      <c r="K32" s="1" t="str">
        <f t="shared" ca="1" si="5"/>
        <v>2F前中繼箱</v>
      </c>
      <c r="L32" s="1" t="str">
        <f t="shared" ca="1" si="5"/>
        <v>CONNECT(CON-A7)</v>
      </c>
    </row>
    <row r="33" spans="5:12">
      <c r="E33" s="1" t="str">
        <f t="shared" ca="1" si="3"/>
        <v>A28</v>
      </c>
      <c r="F33" s="1" t="str">
        <f t="shared" ca="1" si="0"/>
        <v>　</v>
      </c>
      <c r="G33" s="32" t="str">
        <f t="shared" ca="1" si="1"/>
        <v>線長：　　米</v>
      </c>
      <c r="H33" s="60"/>
      <c r="I33" s="1" t="str">
        <f t="shared" ca="1" si="5"/>
        <v/>
      </c>
      <c r="J33" s="1" t="str">
        <f t="shared" ca="1" si="5"/>
        <v/>
      </c>
      <c r="K33" s="1" t="str">
        <f t="shared" ca="1" si="5"/>
        <v/>
      </c>
      <c r="L33" s="1" t="str">
        <f t="shared" ca="1" si="5"/>
        <v/>
      </c>
    </row>
    <row r="34" spans="5:12">
      <c r="E34" s="1" t="str">
        <f t="shared" ca="1" si="3"/>
        <v>A29</v>
      </c>
      <c r="F34" s="1" t="str">
        <f t="shared" ca="1" si="0"/>
        <v>0.5mm*6C</v>
      </c>
      <c r="G34" s="32">
        <f t="shared" ca="1" si="1"/>
        <v>13</v>
      </c>
      <c r="H34" s="60"/>
      <c r="I34" s="1" t="str">
        <f t="shared" ca="1" si="5"/>
        <v>展紗裝置電源</v>
      </c>
      <c r="J34" s="1" t="str">
        <f t="shared" ca="1" si="5"/>
        <v>展紗裝置面板</v>
      </c>
      <c r="K34" s="1" t="str">
        <f t="shared" ca="1" si="5"/>
        <v>2F前中繼箱</v>
      </c>
      <c r="L34" s="1" t="str">
        <f t="shared" ca="1" si="5"/>
        <v>CONNECT(CON-A7)</v>
      </c>
    </row>
    <row r="35" spans="5:12">
      <c r="E35" s="1" t="str">
        <f t="shared" ca="1" si="3"/>
        <v>A30</v>
      </c>
      <c r="F35" s="1" t="str">
        <f t="shared" ca="1" si="0"/>
        <v>　</v>
      </c>
      <c r="G35" s="32" t="str">
        <f t="shared" ca="1" si="1"/>
        <v>線長：　　米</v>
      </c>
      <c r="H35" s="60"/>
      <c r="I35" s="1" t="str">
        <f t="shared" ca="1" si="5"/>
        <v/>
      </c>
      <c r="J35" s="1" t="str">
        <f t="shared" ca="1" si="5"/>
        <v/>
      </c>
      <c r="K35" s="1" t="str">
        <f t="shared" ca="1" si="5"/>
        <v/>
      </c>
      <c r="L35" s="1" t="str">
        <f t="shared" ca="1" si="5"/>
        <v/>
      </c>
    </row>
    <row r="36" spans="5:12">
      <c r="E36" s="1" t="str">
        <f t="shared" ca="1" si="3"/>
        <v>A31</v>
      </c>
      <c r="F36" s="1" t="str">
        <f t="shared" ca="1" si="0"/>
        <v>0.5mm*16C</v>
      </c>
      <c r="G36" s="32">
        <f t="shared" ca="1" si="1"/>
        <v>14</v>
      </c>
      <c r="H36" s="60"/>
      <c r="I36" s="1" t="str">
        <f t="shared" ca="1" si="5"/>
        <v>震動鋼輪調速器</v>
      </c>
      <c r="J36" s="1" t="str">
        <f t="shared" ca="1" si="5"/>
        <v>展紗裝置面板</v>
      </c>
      <c r="K36" s="1" t="str">
        <f t="shared" ca="1" si="5"/>
        <v>2F前中繼箱</v>
      </c>
      <c r="L36" s="1" t="str">
        <f t="shared" ca="1" si="5"/>
        <v/>
      </c>
    </row>
    <row r="37" spans="5:12" hidden="1">
      <c r="E37" s="1" t="str">
        <f t="shared" ca="1" si="3"/>
        <v/>
      </c>
      <c r="F37" s="1" t="str">
        <f t="shared" ca="1" si="0"/>
        <v>　</v>
      </c>
      <c r="G37" s="32" t="str">
        <f t="shared" ca="1" si="1"/>
        <v/>
      </c>
      <c r="H37" s="60"/>
      <c r="I37" s="1" t="str">
        <f t="shared" ca="1" si="5"/>
        <v/>
      </c>
      <c r="J37" s="1" t="str">
        <f t="shared" ca="1" si="5"/>
        <v/>
      </c>
      <c r="K37" s="1" t="str">
        <f t="shared" ca="1" si="5"/>
        <v/>
      </c>
      <c r="L37" s="1" t="str">
        <f t="shared" ca="1" si="5"/>
        <v/>
      </c>
    </row>
    <row r="38" spans="5:12">
      <c r="E38" s="1" t="str">
        <f t="shared" ca="1" si="3"/>
        <v>A33</v>
      </c>
      <c r="F38" s="1" t="str">
        <f t="shared" ca="1" si="0"/>
        <v>0.5mm*10C</v>
      </c>
      <c r="G38" s="32">
        <f t="shared" ca="1" si="1"/>
        <v>4</v>
      </c>
      <c r="H38" s="60"/>
      <c r="I38" s="1" t="str">
        <f t="shared" ca="1" si="5"/>
        <v>展紗區柱子信號</v>
      </c>
      <c r="J38" s="1" t="str">
        <f t="shared" ca="1" si="5"/>
        <v>展紗區柱子</v>
      </c>
      <c r="K38" s="1" t="str">
        <f t="shared" ca="1" si="5"/>
        <v>展紗裝置面板</v>
      </c>
      <c r="L38" s="1" t="str">
        <f t="shared" ca="1" si="5"/>
        <v/>
      </c>
    </row>
    <row r="39" spans="5:12">
      <c r="E39" s="1" t="str">
        <f t="shared" ca="1" si="3"/>
        <v>A34</v>
      </c>
      <c r="F39" s="1" t="str">
        <f t="shared" ca="1" si="0"/>
        <v>0.5mm*6C</v>
      </c>
      <c r="G39" s="32">
        <f t="shared" ca="1" si="1"/>
        <v>4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>展紗區EMC電源</v>
      </c>
      <c r="J39" s="1" t="str">
        <f t="shared" ca="1" si="6"/>
        <v>展紗區柱子</v>
      </c>
      <c r="K39" s="1" t="str">
        <f t="shared" ca="1" si="6"/>
        <v>展紗裝置面板</v>
      </c>
      <c r="L39" s="1" t="str">
        <f t="shared" ca="1" si="6"/>
        <v/>
      </c>
    </row>
    <row r="40" spans="5:12">
      <c r="E40" s="1" t="str">
        <f t="shared" ca="1" si="3"/>
        <v>A35</v>
      </c>
      <c r="F40" s="1" t="str">
        <f t="shared" ca="1" si="0"/>
        <v>0.5mm*2C</v>
      </c>
      <c r="G40" s="32">
        <f t="shared" ca="1" si="1"/>
        <v>10</v>
      </c>
      <c r="H40" s="60"/>
      <c r="I40" s="1" t="str">
        <f t="shared" ca="1" si="6"/>
        <v>展紗區EMC信號</v>
      </c>
      <c r="J40" s="1" t="str">
        <f t="shared" ca="1" si="6"/>
        <v>展紗區柱子</v>
      </c>
      <c r="K40" s="1" t="str">
        <f t="shared" ca="1" si="6"/>
        <v>#1織物放卷煞車</v>
      </c>
      <c r="L40" s="1" t="str">
        <f t="shared" ca="1" si="6"/>
        <v/>
      </c>
    </row>
    <row r="41" spans="5:12">
      <c r="E41" s="1" t="str">
        <f t="shared" ca="1" si="3"/>
        <v>A36</v>
      </c>
      <c r="F41" s="1" t="str">
        <f t="shared" ca="1" si="0"/>
        <v>0.5mm*2C</v>
      </c>
      <c r="G41" s="32">
        <f t="shared" ca="1" si="1"/>
        <v>11</v>
      </c>
      <c r="H41" s="60"/>
      <c r="I41" s="1" t="str">
        <f t="shared" ca="1" si="6"/>
        <v>展紗區EMC信號</v>
      </c>
      <c r="J41" s="1" t="str">
        <f t="shared" ca="1" si="6"/>
        <v>展紗區柱子</v>
      </c>
      <c r="K41" s="1" t="str">
        <f t="shared" ca="1" si="6"/>
        <v>#2織物放卷煞車</v>
      </c>
      <c r="L41" s="1" t="str">
        <f t="shared" ca="1" si="6"/>
        <v/>
      </c>
    </row>
    <row r="42" spans="5:12">
      <c r="E42" s="1" t="str">
        <f t="shared" ca="1" si="3"/>
        <v>A37</v>
      </c>
      <c r="F42" s="1" t="str">
        <f t="shared" ca="1" si="0"/>
        <v>0.5mm*4C 耐繞曲</v>
      </c>
      <c r="G42" s="32">
        <f t="shared" ca="1" si="1"/>
        <v>16</v>
      </c>
      <c r="H42" s="60"/>
      <c r="I42" s="1" t="str">
        <f t="shared" ca="1" si="6"/>
        <v>#1下PE膜收卷</v>
      </c>
      <c r="J42" s="1" t="str">
        <f t="shared" ca="1" si="6"/>
        <v>#1下PE膜收卷</v>
      </c>
      <c r="K42" s="1" t="str">
        <f t="shared" ca="1" si="6"/>
        <v>展紗裝置面板</v>
      </c>
      <c r="L42" s="1" t="str">
        <f t="shared" ca="1" si="6"/>
        <v/>
      </c>
    </row>
    <row r="43" spans="5:12">
      <c r="E43" s="1" t="str">
        <f t="shared" ca="1" si="3"/>
        <v>A38</v>
      </c>
      <c r="F43" s="1" t="str">
        <f t="shared" ca="1" si="0"/>
        <v>0.5mm*4C</v>
      </c>
      <c r="G43" s="32">
        <f t="shared" ca="1" si="1"/>
        <v>10</v>
      </c>
      <c r="H43" s="60"/>
      <c r="I43" s="1" t="str">
        <f t="shared" ca="1" si="6"/>
        <v>#1下PE膜收卷LOCK檢知</v>
      </c>
      <c r="J43" s="1" t="str">
        <f t="shared" ca="1" si="6"/>
        <v>#1下PE膜收卷</v>
      </c>
      <c r="K43" s="1" t="str">
        <f t="shared" ca="1" si="6"/>
        <v>展紗裝置面板</v>
      </c>
      <c r="L43" s="1" t="str">
        <f t="shared" ca="1" si="6"/>
        <v>浪管</v>
      </c>
    </row>
    <row r="44" spans="5:12">
      <c r="E44" s="1" t="str">
        <f t="shared" ca="1" si="3"/>
        <v>A39</v>
      </c>
      <c r="F44" s="1" t="str">
        <f t="shared" ca="1" si="0"/>
        <v>0.5mm*10C</v>
      </c>
      <c r="G44" s="32">
        <f t="shared" ca="1" si="1"/>
        <v>7</v>
      </c>
      <c r="H44" s="60"/>
      <c r="I44" s="1" t="str">
        <f t="shared" ca="1" si="6"/>
        <v>#1展紗輪升降(傳)</v>
      </c>
      <c r="J44" s="1" t="str">
        <f t="shared" ca="1" si="6"/>
        <v>#1展紗輪升降(傳)</v>
      </c>
      <c r="K44" s="1" t="str">
        <f t="shared" ca="1" si="6"/>
        <v>展紗裝置面板</v>
      </c>
      <c r="L44" s="1" t="str">
        <f t="shared" ca="1" si="6"/>
        <v/>
      </c>
    </row>
    <row r="45" spans="5:12">
      <c r="E45" s="1" t="str">
        <f t="shared" ca="1" si="3"/>
        <v>A40</v>
      </c>
      <c r="F45" s="1" t="str">
        <f t="shared" ca="1" si="0"/>
        <v>0.5mm*10C</v>
      </c>
      <c r="G45" s="32">
        <f t="shared" ca="1" si="1"/>
        <v>7</v>
      </c>
      <c r="H45" s="60"/>
      <c r="I45" s="1" t="str">
        <f t="shared" ca="1" si="6"/>
        <v>#2展紗輪升降(傳)</v>
      </c>
      <c r="J45" s="1" t="str">
        <f t="shared" ca="1" si="6"/>
        <v>#2展紗輪升降(傳)</v>
      </c>
      <c r="K45" s="1" t="str">
        <f t="shared" ca="1" si="6"/>
        <v>展紗裝置面板</v>
      </c>
      <c r="L45" s="1" t="str">
        <f t="shared" ca="1" si="6"/>
        <v/>
      </c>
    </row>
    <row r="46" spans="5:12">
      <c r="E46" s="1" t="str">
        <f t="shared" ca="1" si="3"/>
        <v>A41</v>
      </c>
      <c r="F46" s="1" t="str">
        <f t="shared" ca="1" si="0"/>
        <v>0.5mm*10C</v>
      </c>
      <c r="G46" s="32">
        <f t="shared" ca="1" si="1"/>
        <v>7</v>
      </c>
      <c r="H46" s="60"/>
      <c r="I46" s="1" t="str">
        <f t="shared" ca="1" si="6"/>
        <v>#3展紗輪升降(傳)</v>
      </c>
      <c r="J46" s="1" t="str">
        <f t="shared" ca="1" si="6"/>
        <v>#3展紗輪升降(傳)</v>
      </c>
      <c r="K46" s="1" t="str">
        <f t="shared" ca="1" si="6"/>
        <v>展紗裝置面板</v>
      </c>
      <c r="L46" s="1" t="str">
        <f t="shared" ca="1" si="6"/>
        <v/>
      </c>
    </row>
    <row r="47" spans="5:12">
      <c r="E47" s="1" t="str">
        <f t="shared" ca="1" si="3"/>
        <v>A42</v>
      </c>
      <c r="F47" s="1" t="str">
        <f t="shared" ca="1" si="0"/>
        <v>0.5mm*10C</v>
      </c>
      <c r="G47" s="32">
        <f t="shared" ca="1" si="1"/>
        <v>7</v>
      </c>
      <c r="H47" s="60"/>
      <c r="I47" s="1" t="str">
        <f t="shared" ca="1" si="6"/>
        <v>#4展紗輪升降(傳)</v>
      </c>
      <c r="J47" s="1" t="str">
        <f t="shared" ca="1" si="6"/>
        <v>#4展紗輪升降(傳)</v>
      </c>
      <c r="K47" s="1" t="str">
        <f t="shared" ca="1" si="6"/>
        <v>展紗裝置面板</v>
      </c>
      <c r="L47" s="1" t="str">
        <f t="shared" ca="1" si="6"/>
        <v/>
      </c>
    </row>
    <row r="48" spans="5:12">
      <c r="E48" s="1" t="str">
        <f t="shared" ca="1" si="3"/>
        <v>A43</v>
      </c>
      <c r="F48" s="1" t="str">
        <f t="shared" ca="1" si="0"/>
        <v>0.5mm*4C</v>
      </c>
      <c r="G48" s="32">
        <f t="shared" ca="1" si="1"/>
        <v>14</v>
      </c>
      <c r="H48" s="60"/>
      <c r="I48" s="1" t="str">
        <f t="shared" ca="1" si="6"/>
        <v>#1熱壓輪(傳)EMO</v>
      </c>
      <c r="J48" s="1" t="str">
        <f t="shared" ca="1" si="6"/>
        <v>#1熱壓輪(傳)EMO</v>
      </c>
      <c r="K48" s="1" t="str">
        <f t="shared" ca="1" si="6"/>
        <v>2F前中繼箱</v>
      </c>
      <c r="L48" s="1" t="str">
        <f t="shared" ca="1" si="6"/>
        <v>CONNECT(CON-A8)</v>
      </c>
    </row>
    <row r="49" spans="5:12">
      <c r="E49" s="1" t="str">
        <f t="shared" ca="1" si="3"/>
        <v>A44</v>
      </c>
      <c r="F49" s="1" t="str">
        <f t="shared" ca="1" si="0"/>
        <v>0.5mm*4C</v>
      </c>
      <c r="G49" s="32">
        <f t="shared" ca="1" si="1"/>
        <v>2</v>
      </c>
      <c r="H49" s="60"/>
      <c r="I49" s="1" t="str">
        <f t="shared" ca="1" si="6"/>
        <v>#1熱壓輪(操)上極限</v>
      </c>
      <c r="J49" s="1" t="str">
        <f t="shared" ca="1" si="6"/>
        <v>#1熱壓輪(傳)上極限</v>
      </c>
      <c r="K49" s="1" t="str">
        <f t="shared" ca="1" si="6"/>
        <v>#1熱壓輪(操)上極限</v>
      </c>
      <c r="L49" s="1" t="str">
        <f t="shared" ca="1" si="6"/>
        <v/>
      </c>
    </row>
    <row r="50" spans="5:12">
      <c r="E50" s="1" t="str">
        <f t="shared" ca="1" si="3"/>
        <v>A45</v>
      </c>
      <c r="F50" s="1" t="str">
        <f t="shared" ca="1" si="0"/>
        <v>0.5mm*4C</v>
      </c>
      <c r="G50" s="32">
        <f t="shared" ca="1" si="1"/>
        <v>14</v>
      </c>
      <c r="H50" s="60"/>
      <c r="I50" s="1" t="str">
        <f t="shared" ca="1" si="6"/>
        <v>#1熱壓輪(傳)上極限</v>
      </c>
      <c r="J50" s="1" t="str">
        <f t="shared" ca="1" si="6"/>
        <v>#1熱壓輪(傳)上極限</v>
      </c>
      <c r="K50" s="1" t="str">
        <f t="shared" ca="1" si="6"/>
        <v>2F前中繼箱</v>
      </c>
      <c r="L50" s="1" t="str">
        <f t="shared" ca="1" si="6"/>
        <v>CONNECT(CON-A8)</v>
      </c>
    </row>
    <row r="51" spans="5:12">
      <c r="E51" s="1" t="str">
        <f t="shared" ca="1" si="3"/>
        <v>A46</v>
      </c>
      <c r="F51" s="1" t="str">
        <f t="shared" ca="1" si="0"/>
        <v>0.5mm*2C</v>
      </c>
      <c r="G51" s="32">
        <f t="shared" ca="1" si="1"/>
        <v>14</v>
      </c>
      <c r="H51" s="60"/>
      <c r="I51" s="1" t="str">
        <f t="shared" ca="1" si="6"/>
        <v>#1熱壓輪(傳)原點</v>
      </c>
      <c r="J51" s="1" t="str">
        <f t="shared" ca="1" si="6"/>
        <v>#1熱壓輪(傳)原點</v>
      </c>
      <c r="K51" s="1" t="str">
        <f t="shared" ca="1" si="6"/>
        <v>2F前中繼箱</v>
      </c>
      <c r="L51" s="1" t="str">
        <f t="shared" ca="1" si="6"/>
        <v>CONNECT(CON-A8)</v>
      </c>
    </row>
    <row r="52" spans="5:12">
      <c r="E52" s="1" t="str">
        <f t="shared" ca="1" si="3"/>
        <v>A47</v>
      </c>
      <c r="F52" s="1" t="str">
        <f t="shared" ca="1" si="0"/>
        <v>0.5mm*10C</v>
      </c>
      <c r="G52" s="32">
        <f t="shared" ca="1" si="1"/>
        <v>17</v>
      </c>
      <c r="H52" s="60"/>
      <c r="I52" s="1" t="str">
        <f t="shared" ca="1" si="6"/>
        <v>#1熱壓輪(操)EMO</v>
      </c>
      <c r="J52" s="1" t="str">
        <f t="shared" ca="1" si="6"/>
        <v>#1熱壓輪(操)EMO</v>
      </c>
      <c r="K52" s="1" t="str">
        <f t="shared" ca="1" si="6"/>
        <v>2F前中繼箱</v>
      </c>
      <c r="L52" s="1" t="str">
        <f t="shared" ca="1" si="6"/>
        <v>CONNECT(CON-A8)</v>
      </c>
    </row>
    <row r="53" spans="5:12">
      <c r="E53" s="1" t="str">
        <f t="shared" ca="1" si="3"/>
        <v>A48</v>
      </c>
      <c r="F53" s="1" t="str">
        <f t="shared" ca="1" si="0"/>
        <v>　</v>
      </c>
      <c r="G53" s="32" t="str">
        <f t="shared" ca="1" si="1"/>
        <v>線長：　　米</v>
      </c>
      <c r="H53" s="60"/>
      <c r="I53" s="1" t="str">
        <f t="shared" ca="1" si="6"/>
        <v/>
      </c>
      <c r="J53" s="1" t="str">
        <f t="shared" ca="1" si="6"/>
        <v/>
      </c>
      <c r="K53" s="1" t="str">
        <f t="shared" ca="1" si="6"/>
        <v/>
      </c>
      <c r="L53" s="1" t="str">
        <f t="shared" ca="1" si="6"/>
        <v/>
      </c>
    </row>
    <row r="54" spans="5:12">
      <c r="E54" s="1" t="str">
        <f t="shared" ca="1" si="3"/>
        <v>A49</v>
      </c>
      <c r="F54" s="1" t="str">
        <f t="shared" ca="1" si="0"/>
        <v>紹凱LC連接線</v>
      </c>
      <c r="G54" s="32">
        <f t="shared" ca="1" si="1"/>
        <v>17</v>
      </c>
      <c r="H54" s="60"/>
      <c r="I54" s="1" t="str">
        <f t="shared" ca="1" si="6"/>
        <v>#1下膠膜LoadCell(操)</v>
      </c>
      <c r="J54" s="1" t="str">
        <f t="shared" ca="1" si="6"/>
        <v>#1下膠膜LoadCell(操)</v>
      </c>
      <c r="K54" s="1" t="str">
        <f t="shared" ca="1" si="6"/>
        <v>2F前中繼箱</v>
      </c>
      <c r="L54" s="1" t="str">
        <f t="shared" ca="1" si="6"/>
        <v>原廠線不需製線</v>
      </c>
    </row>
    <row r="55" spans="5:12">
      <c r="E55" s="1" t="str">
        <f t="shared" ca="1" si="3"/>
        <v>A50</v>
      </c>
      <c r="F55" s="1" t="str">
        <f t="shared" ca="1" si="0"/>
        <v>紹凱LC連接線</v>
      </c>
      <c r="G55" s="32">
        <f t="shared" ca="1" si="1"/>
        <v>15</v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>#1下膠膜LoadCell(傳)</v>
      </c>
      <c r="J55" s="1" t="str">
        <f t="shared" ca="1" si="7"/>
        <v>#1下膠膜LoadCell(傳)</v>
      </c>
      <c r="K55" s="1" t="str">
        <f t="shared" ca="1" si="7"/>
        <v>2F前中繼箱</v>
      </c>
      <c r="L55" s="1" t="str">
        <f t="shared" ca="1" si="7"/>
        <v>原廠線不需製線</v>
      </c>
    </row>
    <row r="56" spans="5:12">
      <c r="E56" s="1" t="str">
        <f t="shared" ca="1" si="3"/>
        <v>A51</v>
      </c>
      <c r="F56" s="1" t="str">
        <f t="shared" ca="1" si="0"/>
        <v>紹凱LC連接線</v>
      </c>
      <c r="G56" s="32">
        <f t="shared" ca="1" si="1"/>
        <v>17</v>
      </c>
      <c r="H56" s="60"/>
      <c r="I56" s="1" t="str">
        <f t="shared" ca="1" si="7"/>
        <v>S型入料LoadCell(操)</v>
      </c>
      <c r="J56" s="1" t="str">
        <f t="shared" ca="1" si="7"/>
        <v>S型入料LoadCell(操)</v>
      </c>
      <c r="K56" s="1" t="str">
        <f t="shared" ca="1" si="7"/>
        <v>2F前中繼箱</v>
      </c>
      <c r="L56" s="1" t="str">
        <f t="shared" ca="1" si="7"/>
        <v>原廠線不需製線</v>
      </c>
    </row>
    <row r="57" spans="5:12">
      <c r="E57" s="1" t="str">
        <f t="shared" ca="1" si="3"/>
        <v>A52</v>
      </c>
      <c r="F57" s="1" t="str">
        <f t="shared" ca="1" si="0"/>
        <v>紹凱LC連接線</v>
      </c>
      <c r="G57" s="32">
        <f t="shared" ca="1" si="1"/>
        <v>15</v>
      </c>
      <c r="H57" s="60"/>
      <c r="I57" s="1" t="str">
        <f t="shared" ca="1" si="7"/>
        <v>S型入料LoadCell(傳)</v>
      </c>
      <c r="J57" s="1" t="str">
        <f t="shared" ca="1" si="7"/>
        <v>S型入料LoadCell(傳)</v>
      </c>
      <c r="K57" s="1" t="str">
        <f t="shared" ca="1" si="7"/>
        <v>2F前中繼箱</v>
      </c>
      <c r="L57" s="1" t="str">
        <f t="shared" ca="1" si="7"/>
        <v>原廠線不需製線</v>
      </c>
    </row>
    <row r="58" spans="5:12">
      <c r="E58" s="1" t="str">
        <f t="shared" ca="1" si="3"/>
        <v>A53</v>
      </c>
      <c r="F58" s="1" t="str">
        <f t="shared" ca="1" si="0"/>
        <v>紹凱LC連接線</v>
      </c>
      <c r="G58" s="32">
        <f t="shared" ca="1" si="1"/>
        <v>15</v>
      </c>
      <c r="H58" s="60"/>
      <c r="I58" s="1" t="str">
        <f t="shared" ca="1" si="7"/>
        <v>#1上PE膜LoadCell(操)</v>
      </c>
      <c r="J58" s="1" t="str">
        <f t="shared" ca="1" si="7"/>
        <v>#1上PE膜LoadCell(操)</v>
      </c>
      <c r="K58" s="1" t="str">
        <f t="shared" ca="1" si="7"/>
        <v>2F前中繼箱</v>
      </c>
      <c r="L58" s="1" t="str">
        <f t="shared" ca="1" si="7"/>
        <v>原廠線不需製線</v>
      </c>
    </row>
    <row r="59" spans="5:12">
      <c r="E59" s="1" t="str">
        <f t="shared" ca="1" si="3"/>
        <v>A54</v>
      </c>
      <c r="F59" s="1" t="str">
        <f t="shared" ca="1" si="0"/>
        <v>紹凱LC連接線</v>
      </c>
      <c r="G59" s="32">
        <f t="shared" ca="1" si="1"/>
        <v>13</v>
      </c>
      <c r="H59" s="60"/>
      <c r="I59" s="1" t="str">
        <f t="shared" ca="1" si="7"/>
        <v>#1上PE膜LoadCell(傳)</v>
      </c>
      <c r="J59" s="1" t="str">
        <f t="shared" ca="1" si="7"/>
        <v>#1上PE膜LoadCell(傳)</v>
      </c>
      <c r="K59" s="1" t="str">
        <f t="shared" ca="1" si="7"/>
        <v>2F前中繼箱</v>
      </c>
      <c r="L59" s="1" t="str">
        <f t="shared" ca="1" si="7"/>
        <v>原廠線不需製線</v>
      </c>
    </row>
    <row r="60" spans="5:12">
      <c r="E60" s="1" t="str">
        <f t="shared" ca="1" si="3"/>
        <v>A55</v>
      </c>
      <c r="F60" s="1" t="str">
        <f t="shared" ca="1" si="0"/>
        <v>紹凱LC連接線</v>
      </c>
      <c r="G60" s="32">
        <f t="shared" ca="1" si="1"/>
        <v>12</v>
      </c>
      <c r="H60" s="60"/>
      <c r="I60" s="1" t="str">
        <f t="shared" ca="1" si="7"/>
        <v>#1下PE膜LoadCell(操)</v>
      </c>
      <c r="J60" s="1" t="str">
        <f t="shared" ca="1" si="7"/>
        <v>#1下PE膜LoadCell(操)</v>
      </c>
      <c r="K60" s="1" t="str">
        <f t="shared" ca="1" si="7"/>
        <v>2F前中繼箱</v>
      </c>
      <c r="L60" s="1" t="str">
        <f t="shared" ca="1" si="7"/>
        <v>原廠線不需製線</v>
      </c>
    </row>
    <row r="61" spans="5:12">
      <c r="E61" s="1" t="str">
        <f t="shared" ca="1" si="3"/>
        <v>A56</v>
      </c>
      <c r="F61" s="1" t="str">
        <f t="shared" ca="1" si="0"/>
        <v>紹凱LC連接線</v>
      </c>
      <c r="G61" s="32">
        <f t="shared" ca="1" si="1"/>
        <v>10</v>
      </c>
      <c r="H61" s="60"/>
      <c r="I61" s="1" t="str">
        <f t="shared" ca="1" si="7"/>
        <v>#1下PE膜LoadCell(傳)</v>
      </c>
      <c r="J61" s="1" t="str">
        <f t="shared" ca="1" si="7"/>
        <v>#1下PE膜LoadCell(傳)</v>
      </c>
      <c r="K61" s="1" t="str">
        <f t="shared" ca="1" si="7"/>
        <v>2F前中繼箱</v>
      </c>
      <c r="L61" s="1" t="str">
        <f t="shared" ca="1" si="7"/>
        <v>原廠線不需製線</v>
      </c>
    </row>
    <row r="62" spans="5:12">
      <c r="E62" s="1" t="str">
        <f t="shared" ca="1" si="3"/>
        <v>A57</v>
      </c>
      <c r="F62" s="1" t="str">
        <f t="shared" ca="1" si="0"/>
        <v>紹凱LC連接線</v>
      </c>
      <c r="G62" s="32">
        <f t="shared" ca="1" si="1"/>
        <v>26</v>
      </c>
      <c r="H62" s="60"/>
      <c r="I62" s="1" t="str">
        <f t="shared" ca="1" si="7"/>
        <v>#1下離型紙LoadCell(操)</v>
      </c>
      <c r="J62" s="1" t="str">
        <f t="shared" ca="1" si="7"/>
        <v>#1下離型紙LoadCell(操)</v>
      </c>
      <c r="K62" s="1" t="str">
        <f t="shared" ca="1" si="7"/>
        <v>2F前中繼箱</v>
      </c>
      <c r="L62" s="1" t="str">
        <f t="shared" ca="1" si="7"/>
        <v>原廠線不需製線</v>
      </c>
    </row>
    <row r="63" spans="5:12">
      <c r="E63" s="1" t="str">
        <f t="shared" ca="1" si="3"/>
        <v>A58</v>
      </c>
      <c r="F63" s="1" t="str">
        <f t="shared" ca="1" si="0"/>
        <v>紹凱LC連接線</v>
      </c>
      <c r="G63" s="32">
        <f t="shared" ca="1" si="1"/>
        <v>24</v>
      </c>
      <c r="H63" s="60"/>
      <c r="I63" s="1" t="str">
        <f t="shared" ca="1" si="7"/>
        <v>#1下離型紙LoadCell(傳)</v>
      </c>
      <c r="J63" s="1" t="str">
        <f t="shared" ca="1" si="7"/>
        <v>#1下離型紙LoadCell(傳)</v>
      </c>
      <c r="K63" s="1" t="str">
        <f t="shared" ca="1" si="7"/>
        <v>2F前中繼箱</v>
      </c>
      <c r="L63" s="1" t="str">
        <f t="shared" ca="1" si="7"/>
        <v>原廠線不需製線</v>
      </c>
    </row>
    <row r="64" spans="5:12">
      <c r="E64" s="1" t="str">
        <f t="shared" ca="1" si="3"/>
        <v>A59</v>
      </c>
      <c r="F64" s="1" t="str">
        <f t="shared" ca="1" si="0"/>
        <v>　</v>
      </c>
      <c r="G64" s="32" t="str">
        <f t="shared" ca="1" si="1"/>
        <v>線長：　　米</v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>
      <c r="E65" s="1" t="str">
        <f t="shared" ca="1" si="3"/>
        <v>A60</v>
      </c>
      <c r="F65" s="1" t="str">
        <f t="shared" ca="1" si="0"/>
        <v>　</v>
      </c>
      <c r="G65" s="32" t="str">
        <f t="shared" ca="1" si="1"/>
        <v>線長：　　米</v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>
      <c r="E66" s="1" t="str">
        <f t="shared" ca="1" si="3"/>
        <v>A61</v>
      </c>
      <c r="F66" s="1" t="str">
        <f t="shared" ca="1" si="0"/>
        <v>0.5mm*10C 耐繞曲</v>
      </c>
      <c r="G66" s="32">
        <f t="shared" ca="1" si="1"/>
        <v>18</v>
      </c>
      <c r="H66" s="60"/>
      <c r="I66" s="1" t="str">
        <f t="shared" ca="1" si="7"/>
        <v>#1下膠膜放卷信號</v>
      </c>
      <c r="J66" s="1" t="str">
        <f t="shared" ca="1" si="7"/>
        <v>#1下膠膜放卷面板</v>
      </c>
      <c r="K66" s="1" t="str">
        <f t="shared" ca="1" si="7"/>
        <v>2F前中繼箱</v>
      </c>
      <c r="L66" s="1" t="str">
        <f t="shared" ca="1" si="7"/>
        <v>CONNECT(CON-A9)</v>
      </c>
    </row>
    <row r="67" spans="5:12">
      <c r="E67" s="1" t="str">
        <f t="shared" ca="1" si="3"/>
        <v>A62</v>
      </c>
      <c r="F67" s="1" t="str">
        <f t="shared" ca="1" si="0"/>
        <v>0.5mm*10C 耐繞曲</v>
      </c>
      <c r="G67" s="32">
        <f t="shared" ca="1" si="1"/>
        <v>18</v>
      </c>
      <c r="H67" s="60"/>
      <c r="I67" s="1" t="str">
        <f t="shared" ca="1" si="7"/>
        <v>#1下膠膜放卷信號</v>
      </c>
      <c r="J67" s="1" t="str">
        <f t="shared" ca="1" si="7"/>
        <v>#1下膠膜放卷面板</v>
      </c>
      <c r="K67" s="1" t="str">
        <f t="shared" ca="1" si="7"/>
        <v>2F前中繼箱</v>
      </c>
      <c r="L67" s="1" t="str">
        <f t="shared" ca="1" si="7"/>
        <v>CONNECT(CON-A9)</v>
      </c>
    </row>
    <row r="68" spans="5:12">
      <c r="E68" s="1" t="str">
        <f t="shared" ca="1" si="3"/>
        <v>A63</v>
      </c>
      <c r="F68" s="1" t="str">
        <f t="shared" ca="1" si="0"/>
        <v>0.5mm*4C 耐繞曲</v>
      </c>
      <c r="G68" s="32">
        <f t="shared" ca="1" si="1"/>
        <v>18</v>
      </c>
      <c r="H68" s="60"/>
      <c r="I68" s="1" t="str">
        <f t="shared" ca="1" si="7"/>
        <v>#1下膠膜放卷電源</v>
      </c>
      <c r="J68" s="1" t="str">
        <f t="shared" ca="1" si="7"/>
        <v>#1下膠膜放卷面板</v>
      </c>
      <c r="K68" s="1" t="str">
        <f t="shared" ca="1" si="7"/>
        <v>2F前中繼箱</v>
      </c>
      <c r="L68" s="1" t="str">
        <f t="shared" ca="1" si="7"/>
        <v>CONNECT(CON-A9)</v>
      </c>
    </row>
    <row r="69" spans="5:12">
      <c r="E69" s="1" t="str">
        <f t="shared" ca="1" si="3"/>
        <v>A64</v>
      </c>
      <c r="F69" s="1" t="str">
        <f t="shared" ca="1" si="0"/>
        <v>0.5mm*4C</v>
      </c>
      <c r="G69" s="32">
        <f t="shared" ca="1" si="1"/>
        <v>8</v>
      </c>
      <c r="H69" s="60"/>
      <c r="I69" s="1" t="str">
        <f t="shared" ca="1" si="7"/>
        <v>#1下膠膜放卷LOCK檢知</v>
      </c>
      <c r="J69" s="1" t="str">
        <f t="shared" ca="1" si="7"/>
        <v>#1下膠膜放卷LOCK</v>
      </c>
      <c r="K69" s="1" t="str">
        <f t="shared" ca="1" si="7"/>
        <v>#1下膠膜放卷面板</v>
      </c>
      <c r="L69" s="1" t="str">
        <f t="shared" ca="1" si="7"/>
        <v>浪管</v>
      </c>
    </row>
    <row r="70" spans="5:12">
      <c r="E70" s="1" t="str">
        <f t="shared" ca="1" si="3"/>
        <v>A65</v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22AWG*2P 耐繞曲</v>
      </c>
      <c r="G70" s="32">
        <f t="shared" ref="G70:G133" ca="1" si="9">IF(E70="","",INDIRECT(E$4&amp;"!"&amp;ADDRESS(FLOOR((ROW(A65)-1)/6,1)*25+25,MOD(ROW(A65)-1,6)*4+2)))</f>
        <v>15</v>
      </c>
      <c r="H70" s="60"/>
      <c r="I70" s="1" t="str">
        <f t="shared" ca="1" si="7"/>
        <v>紅外線測距儀</v>
      </c>
      <c r="J70" s="1" t="str">
        <f t="shared" ca="1" si="7"/>
        <v>#1下膠膜放卷</v>
      </c>
      <c r="K70" s="1" t="str">
        <f t="shared" ca="1" si="7"/>
        <v>2F前中繼箱</v>
      </c>
      <c r="L70" s="1" t="str">
        <f t="shared" ca="1" si="7"/>
        <v>浪管</v>
      </c>
    </row>
    <row r="71" spans="5:12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>A66</v>
      </c>
      <c r="F71" s="1" t="str">
        <f t="shared" ca="1" si="8"/>
        <v>　</v>
      </c>
      <c r="G71" s="32" t="str">
        <f t="shared" ca="1" si="9"/>
        <v>線長：　　米</v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>
      <c r="E72" s="1" t="str">
        <f t="shared" ca="1" si="10"/>
        <v>A67</v>
      </c>
      <c r="F72" s="1" t="str">
        <f t="shared" ca="1" si="8"/>
        <v>0.5mm*2C</v>
      </c>
      <c r="G72" s="32">
        <f t="shared" ca="1" si="9"/>
        <v>5</v>
      </c>
      <c r="H72" s="60"/>
      <c r="I72" s="1" t="str">
        <f t="shared" ca="1" si="11"/>
        <v>展紗區後日光燈</v>
      </c>
      <c r="J72" s="1" t="str">
        <f t="shared" ca="1" si="11"/>
        <v>展紗區後日光燈</v>
      </c>
      <c r="K72" s="1" t="str">
        <f t="shared" ca="1" si="11"/>
        <v>#1熱板日光燈</v>
      </c>
      <c r="L72" s="1" t="str">
        <f t="shared" ca="1" si="11"/>
        <v/>
      </c>
    </row>
    <row r="73" spans="5:12">
      <c r="E73" s="1" t="str">
        <f t="shared" ca="1" si="10"/>
        <v>A68</v>
      </c>
      <c r="F73" s="1" t="str">
        <f t="shared" ca="1" si="8"/>
        <v>0.5mm*2C</v>
      </c>
      <c r="G73" s="32">
        <f t="shared" ca="1" si="9"/>
        <v>3.5</v>
      </c>
      <c r="H73" s="60"/>
      <c r="I73" s="1" t="str">
        <f t="shared" ca="1" si="11"/>
        <v>展紗區前日光燈</v>
      </c>
      <c r="J73" s="1" t="str">
        <f t="shared" ca="1" si="11"/>
        <v>展紗區前日光燈</v>
      </c>
      <c r="K73" s="1" t="str">
        <f t="shared" ca="1" si="11"/>
        <v>展紗區後日光燈</v>
      </c>
      <c r="L73" s="1" t="str">
        <f t="shared" ca="1" si="11"/>
        <v/>
      </c>
    </row>
    <row r="74" spans="5:12">
      <c r="E74" s="1" t="str">
        <f t="shared" ca="1" si="10"/>
        <v>A69</v>
      </c>
      <c r="F74" s="1" t="str">
        <f t="shared" ca="1" si="8"/>
        <v>0.5mm*2C</v>
      </c>
      <c r="G74" s="32">
        <f t="shared" ca="1" si="9"/>
        <v>5</v>
      </c>
      <c r="H74" s="60"/>
      <c r="I74" s="1" t="str">
        <f t="shared" ca="1" si="11"/>
        <v>#2熱板日光燈</v>
      </c>
      <c r="J74" s="1" t="str">
        <f t="shared" ca="1" si="11"/>
        <v>#2熱板日光燈</v>
      </c>
      <c r="K74" s="1" t="str">
        <f t="shared" ca="1" si="11"/>
        <v>#1熱板日光燈</v>
      </c>
      <c r="L74" s="1" t="str">
        <f t="shared" ca="1" si="11"/>
        <v/>
      </c>
    </row>
    <row r="75" spans="5:12">
      <c r="E75" s="1" t="str">
        <f t="shared" ca="1" si="10"/>
        <v>A70</v>
      </c>
      <c r="F75" s="1" t="str">
        <f t="shared" ca="1" si="8"/>
        <v>0.5mm*2C</v>
      </c>
      <c r="G75" s="32">
        <f t="shared" ca="1" si="9"/>
        <v>5</v>
      </c>
      <c r="H75" s="60"/>
      <c r="I75" s="1" t="str">
        <f t="shared" ca="1" si="11"/>
        <v>#4鋼輪上日光燈</v>
      </c>
      <c r="J75" s="1" t="str">
        <f t="shared" ca="1" si="11"/>
        <v>#4鋼輪上日光燈</v>
      </c>
      <c r="K75" s="1" t="str">
        <f t="shared" ca="1" si="11"/>
        <v>#2熱板日光燈</v>
      </c>
      <c r="L75" s="1" t="str">
        <f t="shared" ca="1" si="11"/>
        <v/>
      </c>
    </row>
    <row r="76" spans="5:12">
      <c r="E76" s="1" t="str">
        <f t="shared" ca="1" si="10"/>
        <v>A71</v>
      </c>
      <c r="F76" s="1" t="str">
        <f t="shared" ca="1" si="8"/>
        <v>0.5mm*2C</v>
      </c>
      <c r="G76" s="32">
        <f t="shared" ca="1" si="9"/>
        <v>4</v>
      </c>
      <c r="H76" s="60"/>
      <c r="I76" s="1" t="str">
        <f t="shared" ca="1" si="11"/>
        <v>#5鋼輪上日光燈</v>
      </c>
      <c r="J76" s="1" t="str">
        <f t="shared" ca="1" si="11"/>
        <v>#5鋼輪上日光燈</v>
      </c>
      <c r="K76" s="1" t="str">
        <f t="shared" ca="1" si="11"/>
        <v>#4鋼輪上日光燈</v>
      </c>
      <c r="L76" s="1" t="str">
        <f t="shared" ca="1" si="11"/>
        <v/>
      </c>
    </row>
    <row r="77" spans="5:12">
      <c r="E77" s="1" t="str">
        <f t="shared" ca="1" si="10"/>
        <v>A72</v>
      </c>
      <c r="F77" s="1" t="str">
        <f t="shared" ca="1" si="8"/>
        <v>0.5mm*2C</v>
      </c>
      <c r="G77" s="32">
        <f t="shared" ca="1" si="9"/>
        <v>3.5</v>
      </c>
      <c r="H77" s="60"/>
      <c r="I77" s="1" t="str">
        <f t="shared" ca="1" si="11"/>
        <v>#5鋼輪後日光燈</v>
      </c>
      <c r="J77" s="1" t="str">
        <f t="shared" ca="1" si="11"/>
        <v>#5鋼輪後日光燈</v>
      </c>
      <c r="K77" s="1" t="str">
        <f t="shared" ca="1" si="11"/>
        <v>#5鋼輪上日光燈</v>
      </c>
      <c r="L77" s="1" t="str">
        <f t="shared" ca="1" si="11"/>
        <v/>
      </c>
    </row>
    <row r="78" spans="5:12">
      <c r="E78" s="1" t="str">
        <f t="shared" ca="1" si="10"/>
        <v>A73</v>
      </c>
      <c r="F78" s="1" t="str">
        <f t="shared" ca="1" si="8"/>
        <v>0.5mm*4C</v>
      </c>
      <c r="G78" s="32">
        <f t="shared" ca="1" si="9"/>
        <v>4</v>
      </c>
      <c r="H78" s="60"/>
      <c r="I78" s="1" t="str">
        <f t="shared" ca="1" si="11"/>
        <v>#1上膠膜放卷張力 手動(一樓)</v>
      </c>
      <c r="J78" s="1" t="str">
        <f t="shared" ca="1" si="11"/>
        <v>#1上膠膜放卷張力 手動(一樓)</v>
      </c>
      <c r="K78" s="1" t="str">
        <f t="shared" ca="1" si="11"/>
        <v>#1上膠膜放卷面板</v>
      </c>
      <c r="L78" s="1" t="str">
        <f t="shared" ca="1" si="11"/>
        <v>浪管</v>
      </c>
    </row>
    <row r="79" spans="5:12">
      <c r="E79" s="1" t="str">
        <f t="shared" ca="1" si="10"/>
        <v>A74</v>
      </c>
      <c r="F79" s="1" t="str">
        <f t="shared" ca="1" si="8"/>
        <v>　</v>
      </c>
      <c r="G79" s="32" t="str">
        <f t="shared" ca="1" si="9"/>
        <v>線長：　　米</v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>
      <c r="E80" s="1" t="str">
        <f t="shared" ca="1" si="10"/>
        <v>A75</v>
      </c>
      <c r="F80" s="1" t="str">
        <f t="shared" ca="1" si="8"/>
        <v>　</v>
      </c>
      <c r="G80" s="32" t="str">
        <f t="shared" ca="1" si="9"/>
        <v>線長：　　米</v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>
      <c r="E81" s="1" t="str">
        <f t="shared" ca="1" si="10"/>
        <v>A76</v>
      </c>
      <c r="F81" s="1" t="str">
        <f t="shared" ca="1" si="8"/>
        <v>　</v>
      </c>
      <c r="G81" s="32" t="str">
        <f t="shared" ca="1" si="9"/>
        <v>線長：　　米</v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>
      <c r="E82" s="1" t="str">
        <f t="shared" ca="1" si="10"/>
        <v>A77</v>
      </c>
      <c r="F82" s="1" t="str">
        <f t="shared" ca="1" si="8"/>
        <v>　</v>
      </c>
      <c r="G82" s="32" t="str">
        <f t="shared" ca="1" si="9"/>
        <v>線長：　　米</v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>
      <c r="E83" s="1" t="str">
        <f t="shared" ca="1" si="10"/>
        <v>A78</v>
      </c>
      <c r="F83" s="1" t="str">
        <f t="shared" ca="1" si="8"/>
        <v>　</v>
      </c>
      <c r="G83" s="32" t="str">
        <f t="shared" ca="1" si="9"/>
        <v>線長：　　米</v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600"/>
  <sheetViews>
    <sheetView view="pageBreakPreview" topLeftCell="A4" zoomScale="60" zoomScaleNormal="100" workbookViewId="0">
      <selection activeCell="P19" sqref="P19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30" ht="6" hidden="1" customHeight="1"/>
    <row r="2" spans="2:30" ht="6" hidden="1" customHeight="1">
      <c r="F2" s="11" t="str">
        <f>C13</f>
        <v>1.25mm*3C</v>
      </c>
      <c r="G2" s="11" t="str">
        <f>F2</f>
        <v>1.25mm*3C</v>
      </c>
      <c r="H2" s="11" t="str">
        <f>G2</f>
        <v>1.25mm*3C</v>
      </c>
      <c r="N2" s="11" t="str">
        <f>K13</f>
        <v>耐熱線*3</v>
      </c>
      <c r="O2" s="11" t="str">
        <f>N2</f>
        <v>耐熱線*3</v>
      </c>
      <c r="P2" s="11" t="str">
        <f>O2</f>
        <v>耐熱線*3</v>
      </c>
      <c r="V2" s="11" t="str">
        <f>S13</f>
        <v>耐熱線*3</v>
      </c>
      <c r="W2" s="11" t="str">
        <f>V2</f>
        <v>耐熱線*3</v>
      </c>
      <c r="X2" s="11" t="str">
        <f>W2</f>
        <v>耐熱線*3</v>
      </c>
    </row>
    <row r="3" spans="2:30" ht="6" hidden="1" customHeight="1"/>
    <row r="4" spans="2:30" ht="17.25" thickBot="1"/>
    <row r="5" spans="2:30" ht="16.149999999999999" customHeight="1">
      <c r="B5" s="12" t="s">
        <v>29</v>
      </c>
      <c r="C5" s="136" t="s">
        <v>131</v>
      </c>
      <c r="D5" s="137"/>
      <c r="F5" s="12" t="s">
        <v>29</v>
      </c>
      <c r="G5" s="136" t="s">
        <v>131</v>
      </c>
      <c r="H5" s="137"/>
      <c r="J5" s="12" t="s">
        <v>29</v>
      </c>
      <c r="K5" s="136" t="s">
        <v>131</v>
      </c>
      <c r="L5" s="137"/>
      <c r="N5" s="12" t="s">
        <v>29</v>
      </c>
      <c r="O5" s="136" t="s">
        <v>131</v>
      </c>
      <c r="P5" s="137"/>
      <c r="R5" s="12" t="s">
        <v>29</v>
      </c>
      <c r="S5" s="136" t="s">
        <v>131</v>
      </c>
      <c r="T5" s="137"/>
      <c r="V5" s="12" t="s">
        <v>29</v>
      </c>
      <c r="W5" s="136" t="s">
        <v>131</v>
      </c>
      <c r="X5" s="137"/>
    </row>
    <row r="6" spans="2:30" ht="17.25" thickBot="1">
      <c r="B6" s="13" t="s">
        <v>30</v>
      </c>
      <c r="C6" s="134" t="s">
        <v>34</v>
      </c>
      <c r="D6" s="135"/>
      <c r="F6" s="13" t="s">
        <v>30</v>
      </c>
      <c r="G6" s="134" t="s">
        <v>131</v>
      </c>
      <c r="H6" s="135"/>
      <c r="J6" s="13" t="s">
        <v>30</v>
      </c>
      <c r="K6" s="134" t="s">
        <v>131</v>
      </c>
      <c r="L6" s="135"/>
      <c r="N6" s="13" t="s">
        <v>30</v>
      </c>
      <c r="O6" s="134" t="s">
        <v>131</v>
      </c>
      <c r="P6" s="135"/>
      <c r="R6" s="13" t="s">
        <v>30</v>
      </c>
      <c r="S6" s="134" t="s">
        <v>131</v>
      </c>
      <c r="T6" s="135"/>
      <c r="V6" s="13" t="s">
        <v>30</v>
      </c>
      <c r="W6" s="134" t="s">
        <v>131</v>
      </c>
      <c r="X6" s="135"/>
    </row>
    <row r="7" spans="2:30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30">
      <c r="B8" s="73" t="s">
        <v>1</v>
      </c>
      <c r="C8" s="132" t="s">
        <v>1017</v>
      </c>
      <c r="D8" s="133"/>
      <c r="E8" s="16"/>
      <c r="F8" s="73" t="s">
        <v>1</v>
      </c>
      <c r="G8" s="132" t="s">
        <v>1028</v>
      </c>
      <c r="H8" s="133"/>
      <c r="I8" s="16"/>
      <c r="J8" s="73" t="s">
        <v>1</v>
      </c>
      <c r="K8" s="132" t="s">
        <v>1029</v>
      </c>
      <c r="L8" s="133"/>
      <c r="M8" s="16"/>
      <c r="N8" s="73" t="s">
        <v>1</v>
      </c>
      <c r="O8" s="132" t="s">
        <v>1030</v>
      </c>
      <c r="P8" s="133"/>
      <c r="Q8" s="16"/>
      <c r="R8" s="73" t="s">
        <v>1</v>
      </c>
      <c r="S8" s="132" t="s">
        <v>1031</v>
      </c>
      <c r="T8" s="133"/>
      <c r="U8" s="16"/>
      <c r="V8" s="73" t="s">
        <v>1</v>
      </c>
      <c r="W8" s="132" t="s">
        <v>1032</v>
      </c>
      <c r="X8" s="133"/>
    </row>
    <row r="9" spans="2:30">
      <c r="B9" s="73" t="s">
        <v>2</v>
      </c>
      <c r="C9" s="132" t="s">
        <v>1018</v>
      </c>
      <c r="D9" s="133"/>
      <c r="E9" s="16"/>
      <c r="F9" s="73" t="s">
        <v>2</v>
      </c>
      <c r="G9" s="132" t="s">
        <v>1036</v>
      </c>
      <c r="H9" s="133"/>
      <c r="I9" s="16"/>
      <c r="J9" s="73" t="s">
        <v>2</v>
      </c>
      <c r="K9" s="132" t="s">
        <v>1039</v>
      </c>
      <c r="L9" s="133"/>
      <c r="M9" s="16"/>
      <c r="N9" s="73" t="s">
        <v>2</v>
      </c>
      <c r="O9" s="132" t="s">
        <v>1040</v>
      </c>
      <c r="P9" s="133"/>
      <c r="Q9" s="16"/>
      <c r="R9" s="73" t="s">
        <v>2</v>
      </c>
      <c r="S9" s="132" t="s">
        <v>1041</v>
      </c>
      <c r="T9" s="133"/>
      <c r="U9" s="16"/>
      <c r="V9" s="73" t="s">
        <v>2</v>
      </c>
      <c r="W9" s="132" t="s">
        <v>1042</v>
      </c>
      <c r="X9" s="133"/>
    </row>
    <row r="10" spans="2:30">
      <c r="B10" s="73" t="s">
        <v>3</v>
      </c>
      <c r="C10" s="132" t="s">
        <v>1038</v>
      </c>
      <c r="D10" s="133"/>
      <c r="E10" s="16"/>
      <c r="F10" s="73" t="s">
        <v>3</v>
      </c>
      <c r="G10" s="132" t="s">
        <v>1037</v>
      </c>
      <c r="H10" s="133"/>
      <c r="I10" s="16"/>
      <c r="J10" s="73" t="s">
        <v>3</v>
      </c>
      <c r="K10" s="132" t="s">
        <v>1037</v>
      </c>
      <c r="L10" s="133"/>
      <c r="M10" s="16"/>
      <c r="N10" s="73" t="s">
        <v>3</v>
      </c>
      <c r="O10" s="132" t="s">
        <v>1037</v>
      </c>
      <c r="P10" s="133"/>
      <c r="Q10" s="16"/>
      <c r="R10" s="73" t="s">
        <v>3</v>
      </c>
      <c r="S10" s="132" t="s">
        <v>1037</v>
      </c>
      <c r="T10" s="133"/>
      <c r="U10" s="16"/>
      <c r="V10" s="73" t="s">
        <v>3</v>
      </c>
      <c r="W10" s="132" t="s">
        <v>1037</v>
      </c>
      <c r="X10" s="133"/>
    </row>
    <row r="11" spans="2:30">
      <c r="B11" s="73" t="s">
        <v>4</v>
      </c>
      <c r="C11" s="132" t="s">
        <v>1254</v>
      </c>
      <c r="D11" s="133"/>
      <c r="E11" s="16"/>
      <c r="F11" s="73" t="s">
        <v>4</v>
      </c>
      <c r="G11" s="132" t="s">
        <v>1038</v>
      </c>
      <c r="H11" s="133"/>
      <c r="I11" s="16"/>
      <c r="J11" s="73" t="s">
        <v>4</v>
      </c>
      <c r="K11" s="132" t="s">
        <v>1038</v>
      </c>
      <c r="L11" s="133"/>
      <c r="M11" s="16"/>
      <c r="N11" s="73" t="s">
        <v>4</v>
      </c>
      <c r="O11" s="132" t="s">
        <v>1038</v>
      </c>
      <c r="P11" s="133"/>
      <c r="Q11" s="16"/>
      <c r="R11" s="73" t="s">
        <v>4</v>
      </c>
      <c r="S11" s="132" t="s">
        <v>1038</v>
      </c>
      <c r="T11" s="133"/>
      <c r="U11" s="16"/>
      <c r="V11" s="73" t="s">
        <v>4</v>
      </c>
      <c r="W11" s="132" t="s">
        <v>1038</v>
      </c>
      <c r="X11" s="133"/>
    </row>
    <row r="12" spans="2:30">
      <c r="B12" s="73" t="s">
        <v>5</v>
      </c>
      <c r="C12" s="132" t="s">
        <v>1065</v>
      </c>
      <c r="D12" s="133"/>
      <c r="E12" s="16"/>
      <c r="F12" s="73" t="s">
        <v>5</v>
      </c>
      <c r="G12" s="132" t="s">
        <v>1123</v>
      </c>
      <c r="H12" s="133"/>
      <c r="I12" s="16"/>
      <c r="J12" s="73" t="s">
        <v>5</v>
      </c>
      <c r="K12" s="132" t="s">
        <v>1123</v>
      </c>
      <c r="L12" s="133"/>
      <c r="M12" s="16"/>
      <c r="N12" s="73" t="s">
        <v>5</v>
      </c>
      <c r="O12" s="132" t="s">
        <v>1123</v>
      </c>
      <c r="P12" s="133"/>
      <c r="Q12" s="16"/>
      <c r="R12" s="73" t="s">
        <v>5</v>
      </c>
      <c r="S12" s="132" t="s">
        <v>1123</v>
      </c>
      <c r="T12" s="133"/>
      <c r="U12" s="16"/>
      <c r="V12" s="73" t="s">
        <v>5</v>
      </c>
      <c r="W12" s="132" t="s">
        <v>1123</v>
      </c>
      <c r="X12" s="133"/>
    </row>
    <row r="13" spans="2:30">
      <c r="B13" s="74" t="s">
        <v>6</v>
      </c>
      <c r="C13" s="132" t="s">
        <v>75</v>
      </c>
      <c r="D13" s="133"/>
      <c r="F13" s="74" t="s">
        <v>6</v>
      </c>
      <c r="G13" s="132" t="s">
        <v>63</v>
      </c>
      <c r="H13" s="133"/>
      <c r="J13" s="74" t="s">
        <v>6</v>
      </c>
      <c r="K13" s="132" t="s">
        <v>63</v>
      </c>
      <c r="L13" s="133"/>
      <c r="N13" s="74" t="s">
        <v>6</v>
      </c>
      <c r="O13" s="132" t="s">
        <v>63</v>
      </c>
      <c r="P13" s="133"/>
      <c r="R13" s="74" t="s">
        <v>6</v>
      </c>
      <c r="S13" s="132" t="s">
        <v>63</v>
      </c>
      <c r="T13" s="133"/>
      <c r="V13" s="74" t="s">
        <v>6</v>
      </c>
      <c r="W13" s="132" t="s">
        <v>63</v>
      </c>
      <c r="X13" s="133"/>
      <c r="AD13" s="104"/>
    </row>
    <row r="14" spans="2:30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30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5" s="21" t="s">
        <v>663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5" s="21" t="s">
        <v>1033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5" s="21" t="s">
        <v>1043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5" s="21" t="s">
        <v>1046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5" s="21" t="s">
        <v>1049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5" s="21" t="s">
        <v>1052</v>
      </c>
    </row>
    <row r="16" spans="2:30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6" s="22" t="s">
        <v>664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" s="22" t="s">
        <v>1034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" s="22" t="s">
        <v>1044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" s="22" t="s">
        <v>1047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" s="22" t="s">
        <v>1050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" s="22" t="s">
        <v>1053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7" s="21" t="s">
        <v>1360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" s="21" t="s">
        <v>1035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" s="21" t="s">
        <v>1045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" s="21" t="s">
        <v>1048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" s="21" t="s">
        <v>1051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" s="21" t="s">
        <v>1054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8" s="22"/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8" s="22"/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8" s="22"/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8" s="22"/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8" s="22"/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8" s="22"/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" s="21"/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" s="21"/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15</v>
      </c>
      <c r="C25" s="130"/>
      <c r="D25" s="131"/>
      <c r="E25" s="16"/>
      <c r="F25" s="129">
        <v>8</v>
      </c>
      <c r="G25" s="130"/>
      <c r="H25" s="131"/>
      <c r="I25" s="16"/>
      <c r="J25" s="129">
        <v>8</v>
      </c>
      <c r="K25" s="130"/>
      <c r="L25" s="131"/>
      <c r="M25" s="16"/>
      <c r="N25" s="129">
        <v>8</v>
      </c>
      <c r="O25" s="130"/>
      <c r="P25" s="131"/>
      <c r="Q25" s="16"/>
      <c r="R25" s="129">
        <v>8</v>
      </c>
      <c r="S25" s="130"/>
      <c r="T25" s="131"/>
      <c r="U25" s="16"/>
      <c r="V25" s="129">
        <v>8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耐熱線*3</v>
      </c>
      <c r="G27" s="11" t="str">
        <f>F27</f>
        <v>耐熱線*3</v>
      </c>
      <c r="H27" s="11" t="str">
        <f>G27</f>
        <v>耐熱線*3</v>
      </c>
      <c r="J27" s="2"/>
      <c r="K27" s="2"/>
      <c r="L27" s="2"/>
      <c r="N27" s="2" t="str">
        <f>K38</f>
        <v>0.5mm*16C</v>
      </c>
      <c r="O27" s="11" t="str">
        <f>N27</f>
        <v>0.5mm*16C</v>
      </c>
      <c r="P27" s="11" t="str">
        <f>O27</f>
        <v>0.5mm*16C</v>
      </c>
      <c r="R27" s="2"/>
      <c r="S27" s="2"/>
      <c r="T27" s="2"/>
      <c r="V27" s="2" t="str">
        <f>S38</f>
        <v>0.5mm*10C</v>
      </c>
      <c r="W27" s="11" t="str">
        <f>V27</f>
        <v>0.5mm*10C</v>
      </c>
      <c r="X27" s="11" t="str">
        <f>W27</f>
        <v>0.5mm*10C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131</v>
      </c>
      <c r="D30" s="137"/>
      <c r="F30" s="12" t="s">
        <v>29</v>
      </c>
      <c r="G30" s="136" t="s">
        <v>154</v>
      </c>
      <c r="H30" s="137"/>
      <c r="J30" s="12" t="s">
        <v>29</v>
      </c>
      <c r="K30" s="136" t="s">
        <v>31</v>
      </c>
      <c r="L30" s="137"/>
      <c r="N30" s="12" t="s">
        <v>29</v>
      </c>
      <c r="O30" s="136"/>
      <c r="P30" s="137"/>
      <c r="R30" s="12" t="s">
        <v>29</v>
      </c>
      <c r="S30" s="136" t="s">
        <v>31</v>
      </c>
      <c r="T30" s="137"/>
      <c r="V30" s="12" t="s">
        <v>29</v>
      </c>
      <c r="W30" s="136" t="s">
        <v>31</v>
      </c>
      <c r="X30" s="137"/>
    </row>
    <row r="31" spans="2:24" ht="17.25" thickBot="1">
      <c r="B31" s="13" t="s">
        <v>30</v>
      </c>
      <c r="C31" s="134" t="s">
        <v>131</v>
      </c>
      <c r="D31" s="135"/>
      <c r="F31" s="13" t="s">
        <v>30</v>
      </c>
      <c r="G31" s="134" t="s">
        <v>31</v>
      </c>
      <c r="H31" s="135"/>
      <c r="J31" s="13" t="s">
        <v>30</v>
      </c>
      <c r="K31" s="134" t="s">
        <v>34</v>
      </c>
      <c r="L31" s="135"/>
      <c r="N31" s="13" t="s">
        <v>30</v>
      </c>
      <c r="O31" s="134"/>
      <c r="P31" s="135"/>
      <c r="R31" s="13" t="s">
        <v>30</v>
      </c>
      <c r="S31" s="134" t="s">
        <v>31</v>
      </c>
      <c r="T31" s="135"/>
      <c r="V31" s="13" t="s">
        <v>30</v>
      </c>
      <c r="W31" s="134" t="s">
        <v>31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1059</v>
      </c>
      <c r="D33" s="133"/>
      <c r="E33" s="16"/>
      <c r="F33" s="73" t="s">
        <v>1</v>
      </c>
      <c r="G33" s="132" t="s">
        <v>1060</v>
      </c>
      <c r="H33" s="133"/>
      <c r="I33" s="16"/>
      <c r="J33" s="73" t="s">
        <v>1</v>
      </c>
      <c r="K33" s="132" t="s">
        <v>1061</v>
      </c>
      <c r="L33" s="133"/>
      <c r="M33" s="16"/>
      <c r="N33" s="73" t="s">
        <v>1</v>
      </c>
      <c r="O33" s="132" t="s">
        <v>1062</v>
      </c>
      <c r="P33" s="133"/>
      <c r="Q33" s="16"/>
      <c r="R33" s="73" t="s">
        <v>1</v>
      </c>
      <c r="S33" s="132" t="s">
        <v>1063</v>
      </c>
      <c r="T33" s="133"/>
      <c r="U33" s="16"/>
      <c r="V33" s="73" t="s">
        <v>1</v>
      </c>
      <c r="W33" s="132" t="s">
        <v>1064</v>
      </c>
      <c r="X33" s="133"/>
    </row>
    <row r="34" spans="2:24">
      <c r="B34" s="73" t="s">
        <v>2</v>
      </c>
      <c r="C34" s="132" t="s">
        <v>1055</v>
      </c>
      <c r="D34" s="133"/>
      <c r="E34" s="16"/>
      <c r="F34" s="73" t="s">
        <v>2</v>
      </c>
      <c r="G34" s="132" t="s">
        <v>1103</v>
      </c>
      <c r="H34" s="133"/>
      <c r="I34" s="16"/>
      <c r="J34" s="73" t="s">
        <v>2</v>
      </c>
      <c r="K34" s="132" t="s">
        <v>1151</v>
      </c>
      <c r="L34" s="133"/>
      <c r="M34" s="16"/>
      <c r="N34" s="73" t="s">
        <v>2</v>
      </c>
      <c r="O34" s="132"/>
      <c r="P34" s="133"/>
      <c r="Q34" s="16"/>
      <c r="R34" s="73" t="s">
        <v>2</v>
      </c>
      <c r="S34" s="132" t="s">
        <v>1771</v>
      </c>
      <c r="T34" s="133"/>
      <c r="U34" s="16"/>
      <c r="V34" s="73" t="s">
        <v>2</v>
      </c>
      <c r="W34" s="132" t="s">
        <v>1094</v>
      </c>
      <c r="X34" s="133"/>
    </row>
    <row r="35" spans="2:24">
      <c r="B35" s="73" t="s">
        <v>3</v>
      </c>
      <c r="C35" s="132" t="s">
        <v>1037</v>
      </c>
      <c r="D35" s="133"/>
      <c r="E35" s="16"/>
      <c r="F35" s="73" t="s">
        <v>3</v>
      </c>
      <c r="G35" s="132" t="s">
        <v>1103</v>
      </c>
      <c r="H35" s="133"/>
      <c r="I35" s="16"/>
      <c r="J35" s="73" t="s">
        <v>3</v>
      </c>
      <c r="K35" s="132" t="s">
        <v>1150</v>
      </c>
      <c r="L35" s="133"/>
      <c r="M35" s="16"/>
      <c r="N35" s="73" t="s">
        <v>3</v>
      </c>
      <c r="O35" s="132"/>
      <c r="P35" s="133"/>
      <c r="Q35" s="16"/>
      <c r="R35" s="73" t="s">
        <v>3</v>
      </c>
      <c r="S35" s="132" t="s">
        <v>1093</v>
      </c>
      <c r="T35" s="133"/>
      <c r="U35" s="16"/>
      <c r="V35" s="73" t="s">
        <v>3</v>
      </c>
      <c r="W35" s="132" t="s">
        <v>1094</v>
      </c>
      <c r="X35" s="133"/>
    </row>
    <row r="36" spans="2:24">
      <c r="B36" s="73" t="s">
        <v>4</v>
      </c>
      <c r="C36" s="132" t="s">
        <v>1038</v>
      </c>
      <c r="D36" s="133"/>
      <c r="E36" s="16"/>
      <c r="F36" s="73" t="s">
        <v>4</v>
      </c>
      <c r="G36" s="132" t="s">
        <v>1038</v>
      </c>
      <c r="H36" s="133"/>
      <c r="I36" s="16"/>
      <c r="J36" s="73" t="s">
        <v>4</v>
      </c>
      <c r="K36" s="132" t="s">
        <v>1254</v>
      </c>
      <c r="L36" s="133"/>
      <c r="M36" s="16"/>
      <c r="N36" s="73" t="s">
        <v>4</v>
      </c>
      <c r="O36" s="132"/>
      <c r="P36" s="133"/>
      <c r="Q36" s="16"/>
      <c r="R36" s="73" t="s">
        <v>4</v>
      </c>
      <c r="S36" s="132" t="s">
        <v>1038</v>
      </c>
      <c r="T36" s="133"/>
      <c r="U36" s="16"/>
      <c r="V36" s="73" t="s">
        <v>4</v>
      </c>
      <c r="W36" s="132" t="s">
        <v>1038</v>
      </c>
      <c r="X36" s="133"/>
    </row>
    <row r="37" spans="2:24">
      <c r="B37" s="73" t="s">
        <v>5</v>
      </c>
      <c r="C37" s="132" t="s">
        <v>1123</v>
      </c>
      <c r="D37" s="133"/>
      <c r="E37" s="16"/>
      <c r="F37" s="73" t="s">
        <v>5</v>
      </c>
      <c r="G37" s="132"/>
      <c r="H37" s="133"/>
      <c r="I37" s="16"/>
      <c r="J37" s="73" t="s">
        <v>5</v>
      </c>
      <c r="K37" s="132" t="s">
        <v>1328</v>
      </c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63</v>
      </c>
      <c r="D38" s="133"/>
      <c r="E38" s="16"/>
      <c r="F38" s="73" t="s">
        <v>6</v>
      </c>
      <c r="G38" s="132" t="s">
        <v>25</v>
      </c>
      <c r="H38" s="133"/>
      <c r="I38" s="16"/>
      <c r="J38" s="73" t="s">
        <v>6</v>
      </c>
      <c r="K38" s="132" t="s">
        <v>109</v>
      </c>
      <c r="L38" s="133"/>
      <c r="M38" s="16"/>
      <c r="N38" s="73" t="s">
        <v>6</v>
      </c>
      <c r="O38" s="132" t="s">
        <v>93</v>
      </c>
      <c r="P38" s="133"/>
      <c r="Q38" s="16"/>
      <c r="R38" s="73" t="s">
        <v>6</v>
      </c>
      <c r="S38" s="132" t="s">
        <v>22</v>
      </c>
      <c r="T38" s="133"/>
      <c r="U38" s="16"/>
      <c r="V38" s="73" t="s">
        <v>6</v>
      </c>
      <c r="W38" s="132" t="s">
        <v>25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0" s="21" t="s">
        <v>1056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21" t="s">
        <v>1085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40" s="78" t="s">
        <v>1067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40" s="78" t="s">
        <v>1076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0" s="78" t="s">
        <v>1085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78" t="s">
        <v>1095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" s="21" t="s">
        <v>1057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21" t="s">
        <v>1104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41" s="78" t="s">
        <v>1068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12</v>
      </c>
      <c r="O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41" s="78" t="s">
        <v>1084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41" s="78" t="s">
        <v>1086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78" t="s">
        <v>1087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" s="21" t="s">
        <v>1058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21" t="s">
        <v>1085</v>
      </c>
      <c r="I42" s="16"/>
      <c r="J42" s="24">
        <f t="shared" ca="1" si="8"/>
        <v>3</v>
      </c>
      <c r="K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42" s="78" t="s">
        <v>1069</v>
      </c>
      <c r="M42" s="16"/>
      <c r="N42" s="24">
        <f t="shared" ca="1" si="9"/>
        <v>13</v>
      </c>
      <c r="O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42" s="21"/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2" s="78" t="s">
        <v>20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78" t="s">
        <v>1085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3" s="21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21" t="s">
        <v>1105</v>
      </c>
      <c r="I43" s="16"/>
      <c r="J43" s="24">
        <f t="shared" ca="1" si="8"/>
        <v>4</v>
      </c>
      <c r="K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43" s="78" t="s">
        <v>1070</v>
      </c>
      <c r="M43" s="16"/>
      <c r="N43" s="24">
        <f t="shared" ca="1" si="9"/>
        <v>14</v>
      </c>
      <c r="O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43" s="21"/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43" s="78" t="s">
        <v>1087</v>
      </c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78" t="s">
        <v>1096</v>
      </c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44" s="79" t="s">
        <v>1071</v>
      </c>
      <c r="M44" s="16"/>
      <c r="N44" s="24">
        <f t="shared" ca="1" si="9"/>
        <v>15</v>
      </c>
      <c r="O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44" s="79" t="s">
        <v>1088</v>
      </c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45" s="23" t="s">
        <v>1083</v>
      </c>
      <c r="M45" s="16"/>
      <c r="N45" s="24">
        <f t="shared" ca="1" si="9"/>
        <v>16</v>
      </c>
      <c r="O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5" s="23" t="s">
        <v>1089</v>
      </c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46" s="23" t="s">
        <v>1072</v>
      </c>
      <c r="M46" s="16"/>
      <c r="N46" s="24" t="str">
        <f t="shared" ca="1" si="9"/>
        <v/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46" s="23" t="s">
        <v>1090</v>
      </c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47" s="23" t="s">
        <v>1073</v>
      </c>
      <c r="M47" s="16"/>
      <c r="N47" s="24" t="str">
        <f t="shared" ca="1" si="9"/>
        <v/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47" s="23" t="s">
        <v>1091</v>
      </c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48" s="23" t="s">
        <v>1074</v>
      </c>
      <c r="M48" s="16"/>
      <c r="N48" s="24" t="str">
        <f t="shared" ca="1" si="9"/>
        <v/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48" s="23" t="s">
        <v>1092</v>
      </c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49" s="23" t="s">
        <v>1075</v>
      </c>
      <c r="M49" s="16"/>
      <c r="N49" s="24" t="str">
        <f t="shared" ca="1" si="9"/>
        <v/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8</v>
      </c>
      <c r="C50" s="130"/>
      <c r="D50" s="131"/>
      <c r="E50" s="16"/>
      <c r="F50" s="129">
        <v>6.5</v>
      </c>
      <c r="G50" s="130"/>
      <c r="H50" s="131"/>
      <c r="I50" s="16"/>
      <c r="J50" s="129">
        <v>14</v>
      </c>
      <c r="K50" s="130"/>
      <c r="L50" s="131"/>
      <c r="M50" s="16"/>
      <c r="N50" s="129" t="s">
        <v>225</v>
      </c>
      <c r="O50" s="130"/>
      <c r="P50" s="131"/>
      <c r="Q50" s="16"/>
      <c r="R50" s="129">
        <v>3.5</v>
      </c>
      <c r="S50" s="130"/>
      <c r="T50" s="131"/>
      <c r="U50" s="16"/>
      <c r="V50" s="129">
        <v>6.5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0.5mm*4C</v>
      </c>
      <c r="G52" s="11" t="str">
        <f>F52</f>
        <v>0.5mm*4C</v>
      </c>
      <c r="H52" s="11" t="str">
        <f>G52</f>
        <v>0.5mm*4C</v>
      </c>
      <c r="J52" s="2"/>
      <c r="K52" s="2"/>
      <c r="L52" s="2"/>
      <c r="N52" s="2" t="str">
        <f>K63</f>
        <v>0.5mm*16C</v>
      </c>
      <c r="O52" s="11" t="str">
        <f>N52</f>
        <v>0.5mm*16C</v>
      </c>
      <c r="P52" s="11" t="str">
        <f>O52</f>
        <v>0.5mm*16C</v>
      </c>
      <c r="R52" s="2"/>
      <c r="S52" s="2"/>
      <c r="T52" s="2"/>
      <c r="V52" s="2" t="str">
        <f>S63</f>
        <v>0.5mm*16C</v>
      </c>
      <c r="W52" s="11" t="str">
        <f>V52</f>
        <v>0.5mm*16C</v>
      </c>
      <c r="X52" s="11" t="str">
        <f>W52</f>
        <v>0.5mm*16C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139</v>
      </c>
      <c r="D55" s="128"/>
      <c r="F55" s="12" t="s">
        <v>47</v>
      </c>
      <c r="G55" s="127" t="s">
        <v>139</v>
      </c>
      <c r="H55" s="128"/>
      <c r="J55" s="12" t="s">
        <v>47</v>
      </c>
      <c r="K55" s="127"/>
      <c r="L55" s="128"/>
      <c r="N55" s="12" t="s">
        <v>47</v>
      </c>
      <c r="O55" s="127"/>
      <c r="P55" s="128"/>
      <c r="R55" s="12" t="s">
        <v>47</v>
      </c>
      <c r="S55" s="127"/>
      <c r="T55" s="128"/>
      <c r="V55" s="12" t="s">
        <v>47</v>
      </c>
      <c r="W55" s="127"/>
      <c r="X55" s="128"/>
    </row>
    <row r="56" spans="2:24" ht="17.25" thickBot="1">
      <c r="B56" s="13" t="s">
        <v>48</v>
      </c>
      <c r="C56" s="125" t="s">
        <v>31</v>
      </c>
      <c r="D56" s="126"/>
      <c r="F56" s="13" t="s">
        <v>48</v>
      </c>
      <c r="G56" s="125" t="s">
        <v>31</v>
      </c>
      <c r="H56" s="126"/>
      <c r="J56" s="13" t="s">
        <v>48</v>
      </c>
      <c r="K56" s="125"/>
      <c r="L56" s="126"/>
      <c r="N56" s="13" t="s">
        <v>48</v>
      </c>
      <c r="O56" s="125"/>
      <c r="P56" s="126"/>
      <c r="R56" s="13" t="s">
        <v>48</v>
      </c>
      <c r="S56" s="125"/>
      <c r="T56" s="126"/>
      <c r="V56" s="13" t="s">
        <v>48</v>
      </c>
      <c r="W56" s="125"/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1077</v>
      </c>
      <c r="D58" s="124"/>
      <c r="E58" s="16"/>
      <c r="F58" s="73" t="s">
        <v>1</v>
      </c>
      <c r="G58" s="123" t="s">
        <v>1078</v>
      </c>
      <c r="H58" s="124"/>
      <c r="I58" s="16"/>
      <c r="J58" s="73" t="s">
        <v>1</v>
      </c>
      <c r="K58" s="123" t="s">
        <v>1079</v>
      </c>
      <c r="L58" s="124"/>
      <c r="M58" s="16"/>
      <c r="N58" s="73" t="s">
        <v>1</v>
      </c>
      <c r="O58" s="123" t="s">
        <v>1080</v>
      </c>
      <c r="P58" s="124"/>
      <c r="Q58" s="16"/>
      <c r="R58" s="73" t="s">
        <v>1</v>
      </c>
      <c r="S58" s="123" t="s">
        <v>1081</v>
      </c>
      <c r="T58" s="124"/>
      <c r="U58" s="16"/>
      <c r="V58" s="73" t="s">
        <v>1</v>
      </c>
      <c r="W58" s="123" t="s">
        <v>1082</v>
      </c>
      <c r="X58" s="124"/>
    </row>
    <row r="59" spans="2:24">
      <c r="B59" s="73" t="s">
        <v>2</v>
      </c>
      <c r="C59" s="123" t="s">
        <v>1098</v>
      </c>
      <c r="D59" s="124"/>
      <c r="E59" s="16"/>
      <c r="F59" s="73" t="s">
        <v>2</v>
      </c>
      <c r="G59" s="123" t="s">
        <v>1100</v>
      </c>
      <c r="H59" s="124"/>
      <c r="I59" s="16"/>
      <c r="J59" s="73" t="s">
        <v>2</v>
      </c>
      <c r="K59" s="123" t="s">
        <v>1772</v>
      </c>
      <c r="L59" s="124"/>
      <c r="M59" s="16"/>
      <c r="N59" s="73" t="s">
        <v>2</v>
      </c>
      <c r="O59" s="123"/>
      <c r="P59" s="124"/>
      <c r="Q59" s="16"/>
      <c r="R59" s="73" t="s">
        <v>2</v>
      </c>
      <c r="S59" s="123" t="s">
        <v>1166</v>
      </c>
      <c r="T59" s="124"/>
      <c r="U59" s="16"/>
      <c r="V59" s="73" t="s">
        <v>2</v>
      </c>
      <c r="W59" s="123"/>
      <c r="X59" s="124"/>
    </row>
    <row r="60" spans="2:24">
      <c r="B60" s="73" t="s">
        <v>3</v>
      </c>
      <c r="C60" s="123" t="s">
        <v>1099</v>
      </c>
      <c r="D60" s="124"/>
      <c r="E60" s="16"/>
      <c r="F60" s="73" t="s">
        <v>3</v>
      </c>
      <c r="G60" s="123" t="s">
        <v>1101</v>
      </c>
      <c r="H60" s="124"/>
      <c r="I60" s="16"/>
      <c r="J60" s="73" t="s">
        <v>3</v>
      </c>
      <c r="K60" s="123" t="s">
        <v>1038</v>
      </c>
      <c r="L60" s="124"/>
      <c r="M60" s="16"/>
      <c r="N60" s="73" t="s">
        <v>3</v>
      </c>
      <c r="O60" s="123"/>
      <c r="P60" s="124"/>
      <c r="Q60" s="16"/>
      <c r="R60" s="73" t="s">
        <v>3</v>
      </c>
      <c r="S60" s="123" t="s">
        <v>1165</v>
      </c>
      <c r="T60" s="124"/>
      <c r="U60" s="16"/>
      <c r="V60" s="73" t="s">
        <v>3</v>
      </c>
      <c r="W60" s="123"/>
      <c r="X60" s="124"/>
    </row>
    <row r="61" spans="2:24">
      <c r="B61" s="73" t="s">
        <v>4</v>
      </c>
      <c r="C61" s="123" t="s">
        <v>1038</v>
      </c>
      <c r="D61" s="124"/>
      <c r="E61" s="16"/>
      <c r="F61" s="73" t="s">
        <v>4</v>
      </c>
      <c r="G61" s="123" t="s">
        <v>1038</v>
      </c>
      <c r="H61" s="124"/>
      <c r="I61" s="16"/>
      <c r="J61" s="73" t="s">
        <v>4</v>
      </c>
      <c r="K61" s="123" t="s">
        <v>1254</v>
      </c>
      <c r="L61" s="124"/>
      <c r="M61" s="16"/>
      <c r="N61" s="73" t="s">
        <v>4</v>
      </c>
      <c r="O61" s="123"/>
      <c r="P61" s="124"/>
      <c r="Q61" s="16"/>
      <c r="R61" s="73" t="s">
        <v>4</v>
      </c>
      <c r="S61" s="123" t="s">
        <v>1254</v>
      </c>
      <c r="T61" s="124"/>
      <c r="U61" s="16"/>
      <c r="V61" s="73" t="s">
        <v>4</v>
      </c>
      <c r="W61" s="123"/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 t="s">
        <v>1066</v>
      </c>
      <c r="L62" s="124"/>
      <c r="M62" s="16"/>
      <c r="N62" s="73" t="s">
        <v>5</v>
      </c>
      <c r="O62" s="123"/>
      <c r="P62" s="124"/>
      <c r="Q62" s="16"/>
      <c r="R62" s="73" t="s">
        <v>5</v>
      </c>
      <c r="S62" s="123" t="s">
        <v>1065</v>
      </c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25</v>
      </c>
      <c r="D63" s="124"/>
      <c r="E63" s="16"/>
      <c r="F63" s="73" t="s">
        <v>6</v>
      </c>
      <c r="G63" s="123" t="s">
        <v>25</v>
      </c>
      <c r="H63" s="124"/>
      <c r="I63" s="16"/>
      <c r="J63" s="73" t="s">
        <v>6</v>
      </c>
      <c r="K63" s="123" t="s">
        <v>109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109</v>
      </c>
      <c r="T63" s="124"/>
      <c r="U63" s="16"/>
      <c r="V63" s="73" t="s">
        <v>6</v>
      </c>
      <c r="W63" s="123" t="s">
        <v>93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65" s="18" t="s">
        <v>1097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65" s="18" t="s">
        <v>1102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65" s="18" t="s">
        <v>1095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65" s="18" t="s">
        <v>20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T65" s="80" t="s">
        <v>1085</v>
      </c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W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X65" s="80" t="s">
        <v>1111</v>
      </c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6" s="18" t="s">
        <v>1085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66" s="18" t="s">
        <v>1097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66" s="18" t="s">
        <v>1087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12</v>
      </c>
      <c r="O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66" s="18"/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T66" s="80" t="s">
        <v>1086</v>
      </c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12</v>
      </c>
      <c r="W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X66" s="80" t="s">
        <v>1112</v>
      </c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7" s="18" t="s">
        <v>1086</v>
      </c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7" s="18" t="s">
        <v>1086</v>
      </c>
      <c r="I67" s="16"/>
      <c r="J67" s="73">
        <f t="shared" ca="1" si="14"/>
        <v>3</v>
      </c>
      <c r="K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67" s="18" t="s">
        <v>1088</v>
      </c>
      <c r="M67" s="16"/>
      <c r="N67" s="73">
        <f t="shared" ca="1" si="15"/>
        <v>13</v>
      </c>
      <c r="O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67" s="18"/>
      <c r="Q67" s="16"/>
      <c r="R67" s="73">
        <f t="shared" ca="1" si="16"/>
        <v>3</v>
      </c>
      <c r="S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T67" s="80" t="s">
        <v>1102</v>
      </c>
      <c r="U67" s="16"/>
      <c r="V67" s="73">
        <f t="shared" ca="1" si="17"/>
        <v>13</v>
      </c>
      <c r="W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X67" s="80" t="s">
        <v>1113</v>
      </c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68" s="18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68" s="18"/>
      <c r="I68" s="16"/>
      <c r="J68" s="73">
        <f t="shared" ca="1" si="14"/>
        <v>4</v>
      </c>
      <c r="K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68" s="18" t="s">
        <v>1096</v>
      </c>
      <c r="M68" s="16"/>
      <c r="N68" s="73">
        <f t="shared" ca="1" si="15"/>
        <v>14</v>
      </c>
      <c r="O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68" s="18"/>
      <c r="Q68" s="16"/>
      <c r="R68" s="73">
        <f t="shared" ca="1" si="16"/>
        <v>4</v>
      </c>
      <c r="S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T68" s="80" t="s">
        <v>1104</v>
      </c>
      <c r="U68" s="16"/>
      <c r="V68" s="73">
        <f t="shared" ca="1" si="17"/>
        <v>14</v>
      </c>
      <c r="W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X68" s="80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69" s="20" t="s">
        <v>1089</v>
      </c>
      <c r="M69" s="16"/>
      <c r="N69" s="73">
        <f t="shared" ca="1" si="15"/>
        <v>15</v>
      </c>
      <c r="O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69" s="20"/>
      <c r="Q69" s="16"/>
      <c r="R69" s="73">
        <f t="shared" ca="1" si="16"/>
        <v>5</v>
      </c>
      <c r="S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T69" s="83" t="s">
        <v>1105</v>
      </c>
      <c r="U69" s="16"/>
      <c r="V69" s="73">
        <f t="shared" ca="1" si="17"/>
        <v>15</v>
      </c>
      <c r="W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X69" s="83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70" s="73" t="s">
        <v>1090</v>
      </c>
      <c r="M70" s="16"/>
      <c r="N70" s="73">
        <f t="shared" ca="1" si="15"/>
        <v>16</v>
      </c>
      <c r="O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70" s="73"/>
      <c r="Q70" s="16"/>
      <c r="R70" s="73">
        <f t="shared" ca="1" si="16"/>
        <v>6</v>
      </c>
      <c r="S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T70" s="73" t="s">
        <v>1106</v>
      </c>
      <c r="U70" s="16"/>
      <c r="V70" s="73">
        <f t="shared" ca="1" si="17"/>
        <v>16</v>
      </c>
      <c r="W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71" s="73" t="s">
        <v>1091</v>
      </c>
      <c r="M71" s="16"/>
      <c r="N71" s="73" t="str">
        <f t="shared" ca="1" si="15"/>
        <v/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T71" s="73" t="s">
        <v>1107</v>
      </c>
      <c r="U71" s="16"/>
      <c r="V71" s="73" t="str">
        <f t="shared" ca="1" si="17"/>
        <v/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72" s="73" t="s">
        <v>1092</v>
      </c>
      <c r="M72" s="16"/>
      <c r="N72" s="73" t="str">
        <f t="shared" ca="1" si="15"/>
        <v/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T72" s="73" t="s">
        <v>1108</v>
      </c>
      <c r="U72" s="16"/>
      <c r="V72" s="73" t="str">
        <f t="shared" ca="1" si="17"/>
        <v/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73" s="73" t="s">
        <v>1085</v>
      </c>
      <c r="M73" s="16"/>
      <c r="N73" s="73" t="str">
        <f t="shared" ca="1" si="15"/>
        <v/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T73" s="73" t="s">
        <v>1109</v>
      </c>
      <c r="U73" s="16"/>
      <c r="V73" s="73" t="str">
        <f t="shared" ca="1" si="17"/>
        <v/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74" s="73" t="s">
        <v>1086</v>
      </c>
      <c r="M74" s="16"/>
      <c r="N74" s="73" t="str">
        <f t="shared" ca="1" si="15"/>
        <v/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T74" s="73" t="s">
        <v>1110</v>
      </c>
      <c r="U74" s="16"/>
      <c r="V74" s="73" t="str">
        <f t="shared" ca="1" si="17"/>
        <v/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3.5</v>
      </c>
      <c r="C75" s="121"/>
      <c r="D75" s="122"/>
      <c r="E75" s="16"/>
      <c r="F75" s="120">
        <v>6.5</v>
      </c>
      <c r="G75" s="121"/>
      <c r="H75" s="122"/>
      <c r="I75" s="16"/>
      <c r="J75" s="120">
        <v>14</v>
      </c>
      <c r="K75" s="121"/>
      <c r="L75" s="122"/>
      <c r="M75" s="16"/>
      <c r="N75" s="120" t="s">
        <v>225</v>
      </c>
      <c r="O75" s="121"/>
      <c r="P75" s="122"/>
      <c r="Q75" s="16"/>
      <c r="R75" s="120">
        <v>14</v>
      </c>
      <c r="S75" s="121"/>
      <c r="T75" s="122"/>
      <c r="U75" s="16"/>
      <c r="V75" s="120" t="s">
        <v>225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1.25mm*3C</v>
      </c>
      <c r="G77" s="11" t="str">
        <f>F77</f>
        <v>1.25mm*3C</v>
      </c>
      <c r="H77" s="11" t="str">
        <f>G77</f>
        <v>1.25mm*3C</v>
      </c>
      <c r="J77" s="2"/>
      <c r="K77" s="2"/>
      <c r="L77" s="2"/>
      <c r="N77" s="2" t="str">
        <f>K88</f>
        <v>耐熱線*3</v>
      </c>
      <c r="O77" s="11" t="str">
        <f>N77</f>
        <v>耐熱線*3</v>
      </c>
      <c r="P77" s="11" t="str">
        <f>O77</f>
        <v>耐熱線*3</v>
      </c>
      <c r="R77" s="2"/>
      <c r="S77" s="2"/>
      <c r="T77" s="2"/>
      <c r="V77" s="2" t="str">
        <f>S88</f>
        <v>耐熱線*3</v>
      </c>
      <c r="W77" s="11" t="str">
        <f>V77</f>
        <v>耐熱線*3</v>
      </c>
      <c r="X77" s="11" t="str">
        <f>W77</f>
        <v>耐熱線*3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131</v>
      </c>
      <c r="D80" s="128"/>
      <c r="F80" s="12" t="s">
        <v>47</v>
      </c>
      <c r="G80" s="127" t="s">
        <v>131</v>
      </c>
      <c r="H80" s="128"/>
      <c r="J80" s="12" t="s">
        <v>47</v>
      </c>
      <c r="K80" s="127" t="s">
        <v>131</v>
      </c>
      <c r="L80" s="128"/>
      <c r="N80" s="12" t="s">
        <v>47</v>
      </c>
      <c r="O80" s="127" t="s">
        <v>131</v>
      </c>
      <c r="P80" s="128"/>
      <c r="R80" s="12" t="s">
        <v>47</v>
      </c>
      <c r="S80" s="127" t="s">
        <v>131</v>
      </c>
      <c r="T80" s="128"/>
      <c r="V80" s="12" t="s">
        <v>47</v>
      </c>
      <c r="W80" s="127" t="s">
        <v>31</v>
      </c>
      <c r="X80" s="128"/>
    </row>
    <row r="81" spans="2:24" ht="17.25" thickBot="1">
      <c r="B81" s="13" t="s">
        <v>48</v>
      </c>
      <c r="C81" s="125" t="s">
        <v>34</v>
      </c>
      <c r="D81" s="126"/>
      <c r="F81" s="13" t="s">
        <v>48</v>
      </c>
      <c r="G81" s="125" t="s">
        <v>131</v>
      </c>
      <c r="H81" s="126"/>
      <c r="J81" s="13" t="s">
        <v>48</v>
      </c>
      <c r="K81" s="125" t="s">
        <v>131</v>
      </c>
      <c r="L81" s="126"/>
      <c r="N81" s="13" t="s">
        <v>48</v>
      </c>
      <c r="O81" s="125" t="s">
        <v>131</v>
      </c>
      <c r="P81" s="126"/>
      <c r="R81" s="13" t="s">
        <v>48</v>
      </c>
      <c r="S81" s="125" t="s">
        <v>131</v>
      </c>
      <c r="T81" s="126"/>
      <c r="V81" s="13" t="s">
        <v>48</v>
      </c>
      <c r="W81" s="125" t="s">
        <v>34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1114</v>
      </c>
      <c r="D83" s="124"/>
      <c r="E83" s="16"/>
      <c r="F83" s="73" t="s">
        <v>1</v>
      </c>
      <c r="G83" s="123" t="s">
        <v>1115</v>
      </c>
      <c r="H83" s="124"/>
      <c r="I83" s="16"/>
      <c r="J83" s="73" t="s">
        <v>1</v>
      </c>
      <c r="K83" s="123" t="s">
        <v>1116</v>
      </c>
      <c r="L83" s="124"/>
      <c r="M83" s="16"/>
      <c r="N83" s="73" t="s">
        <v>1</v>
      </c>
      <c r="O83" s="123" t="s">
        <v>1117</v>
      </c>
      <c r="P83" s="124"/>
      <c r="Q83" s="16"/>
      <c r="R83" s="73" t="s">
        <v>1</v>
      </c>
      <c r="S83" s="123" t="s">
        <v>1118</v>
      </c>
      <c r="T83" s="124"/>
      <c r="U83" s="16"/>
      <c r="V83" s="73" t="s">
        <v>1</v>
      </c>
      <c r="W83" s="123" t="s">
        <v>1119</v>
      </c>
      <c r="X83" s="124"/>
    </row>
    <row r="84" spans="2:24">
      <c r="B84" s="73" t="s">
        <v>2</v>
      </c>
      <c r="C84" s="123" t="s">
        <v>1120</v>
      </c>
      <c r="D84" s="124"/>
      <c r="E84" s="16"/>
      <c r="F84" s="73" t="s">
        <v>2</v>
      </c>
      <c r="G84" s="123" t="s">
        <v>1124</v>
      </c>
      <c r="H84" s="124"/>
      <c r="I84" s="16"/>
      <c r="J84" s="73" t="s">
        <v>2</v>
      </c>
      <c r="K84" s="123" t="s">
        <v>1132</v>
      </c>
      <c r="L84" s="124"/>
      <c r="M84" s="16"/>
      <c r="N84" s="73" t="s">
        <v>2</v>
      </c>
      <c r="O84" s="123" t="s">
        <v>1133</v>
      </c>
      <c r="P84" s="124"/>
      <c r="Q84" s="16"/>
      <c r="R84" s="73" t="s">
        <v>2</v>
      </c>
      <c r="S84" s="123" t="s">
        <v>1134</v>
      </c>
      <c r="T84" s="124"/>
      <c r="U84" s="16"/>
      <c r="V84" s="73" t="s">
        <v>2</v>
      </c>
      <c r="W84" s="123" t="s">
        <v>1775</v>
      </c>
      <c r="X84" s="124"/>
    </row>
    <row r="85" spans="2:24">
      <c r="B85" s="73" t="s">
        <v>3</v>
      </c>
      <c r="C85" s="123" t="s">
        <v>474</v>
      </c>
      <c r="D85" s="124"/>
      <c r="E85" s="16"/>
      <c r="F85" s="73" t="s">
        <v>3</v>
      </c>
      <c r="G85" s="123" t="s">
        <v>1126</v>
      </c>
      <c r="H85" s="124"/>
      <c r="I85" s="16"/>
      <c r="J85" s="73" t="s">
        <v>3</v>
      </c>
      <c r="K85" s="123" t="s">
        <v>1125</v>
      </c>
      <c r="L85" s="124"/>
      <c r="M85" s="16"/>
      <c r="N85" s="73" t="s">
        <v>3</v>
      </c>
      <c r="O85" s="123" t="s">
        <v>1125</v>
      </c>
      <c r="P85" s="124"/>
      <c r="Q85" s="16"/>
      <c r="R85" s="73" t="s">
        <v>3</v>
      </c>
      <c r="S85" s="123" t="s">
        <v>1126</v>
      </c>
      <c r="T85" s="124"/>
      <c r="U85" s="16"/>
      <c r="V85" s="73" t="s">
        <v>3</v>
      </c>
      <c r="W85" s="123" t="s">
        <v>1127</v>
      </c>
      <c r="X85" s="124"/>
    </row>
    <row r="86" spans="2:24">
      <c r="B86" s="73" t="s">
        <v>4</v>
      </c>
      <c r="C86" s="123" t="s">
        <v>1254</v>
      </c>
      <c r="D86" s="124"/>
      <c r="E86" s="16"/>
      <c r="F86" s="73" t="s">
        <v>4</v>
      </c>
      <c r="G86" s="123" t="s">
        <v>1128</v>
      </c>
      <c r="H86" s="124"/>
      <c r="I86" s="16"/>
      <c r="J86" s="73" t="s">
        <v>4</v>
      </c>
      <c r="K86" s="123" t="s">
        <v>1127</v>
      </c>
      <c r="L86" s="124"/>
      <c r="M86" s="16"/>
      <c r="N86" s="73" t="s">
        <v>4</v>
      </c>
      <c r="O86" s="123" t="s">
        <v>1127</v>
      </c>
      <c r="P86" s="124"/>
      <c r="Q86" s="16"/>
      <c r="R86" s="73" t="s">
        <v>4</v>
      </c>
      <c r="S86" s="123" t="s">
        <v>1128</v>
      </c>
      <c r="T86" s="124"/>
      <c r="U86" s="16"/>
      <c r="V86" s="73" t="s">
        <v>4</v>
      </c>
      <c r="W86" s="123" t="s">
        <v>1254</v>
      </c>
      <c r="X86" s="124"/>
    </row>
    <row r="87" spans="2:24">
      <c r="B87" s="73" t="s">
        <v>5</v>
      </c>
      <c r="C87" s="123" t="s">
        <v>1122</v>
      </c>
      <c r="D87" s="124"/>
      <c r="E87" s="16"/>
      <c r="F87" s="73" t="s">
        <v>5</v>
      </c>
      <c r="G87" s="123" t="s">
        <v>1123</v>
      </c>
      <c r="H87" s="124"/>
      <c r="I87" s="16"/>
      <c r="J87" s="73" t="s">
        <v>5</v>
      </c>
      <c r="K87" s="123" t="s">
        <v>1123</v>
      </c>
      <c r="L87" s="124"/>
      <c r="M87" s="16"/>
      <c r="N87" s="73" t="s">
        <v>5</v>
      </c>
      <c r="O87" s="123" t="s">
        <v>1123</v>
      </c>
      <c r="P87" s="124"/>
      <c r="Q87" s="16"/>
      <c r="R87" s="73" t="s">
        <v>5</v>
      </c>
      <c r="S87" s="123" t="s">
        <v>1123</v>
      </c>
      <c r="T87" s="124"/>
      <c r="U87" s="16"/>
      <c r="V87" s="73" t="s">
        <v>5</v>
      </c>
      <c r="W87" s="123" t="s">
        <v>1121</v>
      </c>
      <c r="X87" s="124"/>
    </row>
    <row r="88" spans="2:24">
      <c r="B88" s="73" t="s">
        <v>6</v>
      </c>
      <c r="C88" s="123" t="s">
        <v>75</v>
      </c>
      <c r="D88" s="124"/>
      <c r="E88" s="16"/>
      <c r="F88" s="73" t="s">
        <v>6</v>
      </c>
      <c r="G88" s="123" t="s">
        <v>63</v>
      </c>
      <c r="H88" s="124"/>
      <c r="I88" s="16"/>
      <c r="J88" s="73" t="s">
        <v>6</v>
      </c>
      <c r="K88" s="123" t="s">
        <v>63</v>
      </c>
      <c r="L88" s="124"/>
      <c r="M88" s="16"/>
      <c r="N88" s="73" t="s">
        <v>6</v>
      </c>
      <c r="O88" s="123" t="s">
        <v>63</v>
      </c>
      <c r="P88" s="124"/>
      <c r="Q88" s="16"/>
      <c r="R88" s="73" t="s">
        <v>6</v>
      </c>
      <c r="S88" s="123" t="s">
        <v>63</v>
      </c>
      <c r="T88" s="124"/>
      <c r="U88" s="16"/>
      <c r="V88" s="73" t="s">
        <v>6</v>
      </c>
      <c r="W88" s="123" t="s">
        <v>22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0" s="18" t="s">
        <v>663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0" s="18" t="s">
        <v>1129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0" s="18" t="s">
        <v>1135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0" s="18" t="s">
        <v>1138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0" s="18" t="s">
        <v>1141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90" s="18" t="s">
        <v>1152</v>
      </c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1" s="18" t="s">
        <v>664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1" s="18" t="s">
        <v>1130</v>
      </c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1" s="18" t="s">
        <v>1136</v>
      </c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1" s="18" t="s">
        <v>1139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1" s="18" t="s">
        <v>1142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91" s="18" t="s">
        <v>1153</v>
      </c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2" s="18" t="s">
        <v>1360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 t="s">
        <v>1131</v>
      </c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2" s="18" t="s">
        <v>1137</v>
      </c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2" s="18" t="s">
        <v>1140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2" s="18" t="s">
        <v>1143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92" s="18" t="s">
        <v>1154</v>
      </c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93" s="18" t="s">
        <v>1155</v>
      </c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94" s="20" t="s">
        <v>1156</v>
      </c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95" s="73" t="s">
        <v>1157</v>
      </c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96" s="73" t="s">
        <v>1158</v>
      </c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97" s="73" t="s">
        <v>1159</v>
      </c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99" s="73"/>
    </row>
    <row r="100" spans="2:24">
      <c r="B100" s="120">
        <v>12</v>
      </c>
      <c r="C100" s="121"/>
      <c r="D100" s="122"/>
      <c r="E100" s="16"/>
      <c r="F100" s="120">
        <v>8</v>
      </c>
      <c r="G100" s="121"/>
      <c r="H100" s="122"/>
      <c r="I100" s="105"/>
      <c r="J100" s="120">
        <v>8</v>
      </c>
      <c r="K100" s="121"/>
      <c r="L100" s="122"/>
      <c r="M100" s="105"/>
      <c r="N100" s="120">
        <v>8</v>
      </c>
      <c r="O100" s="121"/>
      <c r="P100" s="122"/>
      <c r="Q100" s="105"/>
      <c r="R100" s="120">
        <v>8</v>
      </c>
      <c r="S100" s="121"/>
      <c r="T100" s="122"/>
      <c r="U100" s="16"/>
      <c r="V100" s="120">
        <v>12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0.5mm*10C</v>
      </c>
      <c r="G102" s="11" t="str">
        <f>F102</f>
        <v>0.5mm*10C</v>
      </c>
      <c r="H102" s="11" t="str">
        <f>G102</f>
        <v>0.5mm*10C</v>
      </c>
      <c r="J102" s="2"/>
      <c r="K102" s="2"/>
      <c r="L102" s="2"/>
      <c r="N102" s="2" t="str">
        <f>K113</f>
        <v>0.5mm*16C</v>
      </c>
      <c r="O102" s="11" t="str">
        <f>N102</f>
        <v>0.5mm*16C</v>
      </c>
      <c r="P102" s="11" t="str">
        <f>O102</f>
        <v>0.5mm*16C</v>
      </c>
      <c r="R102" s="2"/>
      <c r="S102" s="2"/>
      <c r="T102" s="2"/>
      <c r="V102" s="2" t="str">
        <f>S113</f>
        <v>0.5mm*16C</v>
      </c>
      <c r="W102" s="11" t="str">
        <f>V102</f>
        <v>0.5mm*16C</v>
      </c>
      <c r="X102" s="11" t="str">
        <f>W102</f>
        <v>0.5mm*16C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31</v>
      </c>
      <c r="D105" s="128"/>
      <c r="F105" s="12" t="s">
        <v>47</v>
      </c>
      <c r="G105" s="127" t="s">
        <v>31</v>
      </c>
      <c r="H105" s="128"/>
      <c r="J105" s="12" t="s">
        <v>47</v>
      </c>
      <c r="K105" s="127" t="s">
        <v>31</v>
      </c>
      <c r="L105" s="128"/>
      <c r="N105" s="12" t="s">
        <v>47</v>
      </c>
      <c r="O105" s="127"/>
      <c r="P105" s="128"/>
      <c r="R105" s="12" t="s">
        <v>47</v>
      </c>
      <c r="S105" s="127" t="s">
        <v>31</v>
      </c>
      <c r="T105" s="128"/>
      <c r="V105" s="12" t="s">
        <v>47</v>
      </c>
      <c r="W105" s="127"/>
      <c r="X105" s="128"/>
    </row>
    <row r="106" spans="2:24" ht="17.25" thickBot="1">
      <c r="B106" s="13" t="s">
        <v>48</v>
      </c>
      <c r="C106" s="125" t="s">
        <v>31</v>
      </c>
      <c r="D106" s="126"/>
      <c r="F106" s="13" t="s">
        <v>48</v>
      </c>
      <c r="G106" s="125" t="s">
        <v>31</v>
      </c>
      <c r="H106" s="126"/>
      <c r="J106" s="13" t="s">
        <v>48</v>
      </c>
      <c r="K106" s="125" t="s">
        <v>34</v>
      </c>
      <c r="L106" s="126"/>
      <c r="N106" s="13" t="s">
        <v>48</v>
      </c>
      <c r="O106" s="125"/>
      <c r="P106" s="126"/>
      <c r="R106" s="13" t="s">
        <v>48</v>
      </c>
      <c r="S106" s="125" t="s">
        <v>34</v>
      </c>
      <c r="T106" s="126"/>
      <c r="V106" s="13" t="s">
        <v>48</v>
      </c>
      <c r="W106" s="125"/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1144</v>
      </c>
      <c r="D108" s="124"/>
      <c r="E108" s="16"/>
      <c r="F108" s="73" t="s">
        <v>1</v>
      </c>
      <c r="G108" s="123" t="s">
        <v>1145</v>
      </c>
      <c r="H108" s="124"/>
      <c r="I108" s="16"/>
      <c r="J108" s="73" t="s">
        <v>1</v>
      </c>
      <c r="K108" s="123" t="s">
        <v>1146</v>
      </c>
      <c r="L108" s="124"/>
      <c r="M108" s="16"/>
      <c r="N108" s="73" t="s">
        <v>1</v>
      </c>
      <c r="O108" s="123" t="s">
        <v>1147</v>
      </c>
      <c r="P108" s="124"/>
      <c r="Q108" s="16"/>
      <c r="R108" s="73" t="s">
        <v>1</v>
      </c>
      <c r="S108" s="123" t="s">
        <v>1148</v>
      </c>
      <c r="T108" s="124"/>
      <c r="U108" s="16"/>
      <c r="V108" s="73" t="s">
        <v>1</v>
      </c>
      <c r="W108" s="123" t="s">
        <v>1149</v>
      </c>
      <c r="X108" s="124"/>
    </row>
    <row r="109" spans="2:24">
      <c r="B109" s="73" t="s">
        <v>2</v>
      </c>
      <c r="C109" s="123" t="s">
        <v>1776</v>
      </c>
      <c r="D109" s="124"/>
      <c r="E109" s="16"/>
      <c r="F109" s="73" t="s">
        <v>2</v>
      </c>
      <c r="G109" s="123" t="s">
        <v>1773</v>
      </c>
      <c r="H109" s="124"/>
      <c r="I109" s="16"/>
      <c r="J109" s="73" t="s">
        <v>2</v>
      </c>
      <c r="K109" s="123" t="s">
        <v>1781</v>
      </c>
      <c r="L109" s="124"/>
      <c r="M109" s="16"/>
      <c r="N109" s="73" t="s">
        <v>2</v>
      </c>
      <c r="O109" s="123"/>
      <c r="P109" s="124"/>
      <c r="Q109" s="16"/>
      <c r="R109" s="73" t="s">
        <v>2</v>
      </c>
      <c r="S109" s="123" t="s">
        <v>1774</v>
      </c>
      <c r="T109" s="124"/>
      <c r="U109" s="16"/>
      <c r="V109" s="73" t="s">
        <v>2</v>
      </c>
      <c r="W109" s="123"/>
      <c r="X109" s="124"/>
    </row>
    <row r="110" spans="2:24">
      <c r="B110" s="73" t="s">
        <v>3</v>
      </c>
      <c r="C110" s="123" t="s">
        <v>1776</v>
      </c>
      <c r="D110" s="124"/>
      <c r="E110" s="16"/>
      <c r="F110" s="73" t="s">
        <v>3</v>
      </c>
      <c r="G110" s="123" t="s">
        <v>1773</v>
      </c>
      <c r="H110" s="124"/>
      <c r="I110" s="16"/>
      <c r="J110" s="73" t="s">
        <v>3</v>
      </c>
      <c r="K110" s="123" t="s">
        <v>1127</v>
      </c>
      <c r="L110" s="124"/>
      <c r="M110" s="16"/>
      <c r="N110" s="73" t="s">
        <v>3</v>
      </c>
      <c r="O110" s="123"/>
      <c r="P110" s="124"/>
      <c r="Q110" s="16"/>
      <c r="R110" s="73" t="s">
        <v>3</v>
      </c>
      <c r="S110" s="123" t="s">
        <v>1167</v>
      </c>
      <c r="T110" s="124"/>
      <c r="U110" s="16"/>
      <c r="V110" s="73" t="s">
        <v>3</v>
      </c>
      <c r="W110" s="123"/>
      <c r="X110" s="124"/>
    </row>
    <row r="111" spans="2:24">
      <c r="B111" s="73" t="s">
        <v>4</v>
      </c>
      <c r="C111" s="123" t="s">
        <v>1254</v>
      </c>
      <c r="D111" s="124"/>
      <c r="E111" s="16"/>
      <c r="F111" s="73" t="s">
        <v>4</v>
      </c>
      <c r="G111" s="123" t="s">
        <v>1254</v>
      </c>
      <c r="H111" s="124"/>
      <c r="I111" s="16"/>
      <c r="J111" s="73" t="s">
        <v>4</v>
      </c>
      <c r="K111" s="123" t="s">
        <v>1254</v>
      </c>
      <c r="L111" s="124"/>
      <c r="M111" s="16"/>
      <c r="N111" s="73" t="s">
        <v>4</v>
      </c>
      <c r="O111" s="123"/>
      <c r="P111" s="124"/>
      <c r="Q111" s="16"/>
      <c r="R111" s="73" t="s">
        <v>4</v>
      </c>
      <c r="S111" s="123" t="s">
        <v>1254</v>
      </c>
      <c r="T111" s="124"/>
      <c r="U111" s="16"/>
      <c r="V111" s="73" t="s">
        <v>4</v>
      </c>
      <c r="W111" s="123"/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 t="s">
        <v>1121</v>
      </c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 t="s">
        <v>1168</v>
      </c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22</v>
      </c>
      <c r="D113" s="124"/>
      <c r="E113" s="16"/>
      <c r="F113" s="73" t="s">
        <v>6</v>
      </c>
      <c r="G113" s="123" t="s">
        <v>25</v>
      </c>
      <c r="H113" s="124"/>
      <c r="I113" s="16"/>
      <c r="J113" s="73" t="s">
        <v>6</v>
      </c>
      <c r="K113" s="123" t="s">
        <v>109</v>
      </c>
      <c r="L113" s="124"/>
      <c r="M113" s="16"/>
      <c r="N113" s="73" t="s">
        <v>6</v>
      </c>
      <c r="O113" s="123" t="s">
        <v>93</v>
      </c>
      <c r="P113" s="124"/>
      <c r="Q113" s="16"/>
      <c r="R113" s="73" t="s">
        <v>6</v>
      </c>
      <c r="S113" s="123" t="s">
        <v>109</v>
      </c>
      <c r="T113" s="124"/>
      <c r="U113" s="16"/>
      <c r="V113" s="73" t="s">
        <v>6</v>
      </c>
      <c r="W113" s="123" t="s">
        <v>93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15" s="80" t="s">
        <v>1085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15" s="80" t="s">
        <v>1169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115" s="80" t="s">
        <v>1170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115" s="18" t="s">
        <v>1770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T115" s="80" t="s">
        <v>1085</v>
      </c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W1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X115" s="80" t="s">
        <v>1179</v>
      </c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116" s="80" t="s">
        <v>1086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16" s="80" t="s">
        <v>1085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116" s="80" t="s">
        <v>1160</v>
      </c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12</v>
      </c>
      <c r="O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116" s="18" t="s">
        <v>1190</v>
      </c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T116" s="80" t="s">
        <v>693</v>
      </c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12</v>
      </c>
      <c r="W1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X116" s="80" t="s">
        <v>1180</v>
      </c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17" s="80" t="s">
        <v>20</v>
      </c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17" s="80" t="s">
        <v>1170</v>
      </c>
      <c r="I117" s="16"/>
      <c r="J117" s="73">
        <f t="shared" ca="1" si="26"/>
        <v>3</v>
      </c>
      <c r="K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117" s="80" t="s">
        <v>1095</v>
      </c>
      <c r="M117" s="16"/>
      <c r="N117" s="73">
        <f t="shared" ca="1" si="27"/>
        <v>13</v>
      </c>
      <c r="O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117" s="18" t="s">
        <v>1194</v>
      </c>
      <c r="Q117" s="16"/>
      <c r="R117" s="73">
        <f t="shared" ca="1" si="28"/>
        <v>3</v>
      </c>
      <c r="S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T117" s="80" t="s">
        <v>1171</v>
      </c>
      <c r="U117" s="16"/>
      <c r="V117" s="73">
        <f t="shared" ca="1" si="29"/>
        <v>13</v>
      </c>
      <c r="W1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118" s="80" t="s">
        <v>1160</v>
      </c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18" s="80" t="s">
        <v>1160</v>
      </c>
      <c r="I118" s="16"/>
      <c r="J118" s="73">
        <f t="shared" ca="1" si="26"/>
        <v>4</v>
      </c>
      <c r="K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118" s="80" t="s">
        <v>1169</v>
      </c>
      <c r="M118" s="16"/>
      <c r="N118" s="73">
        <f t="shared" ca="1" si="27"/>
        <v>14</v>
      </c>
      <c r="O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118" s="18" t="s">
        <v>1195</v>
      </c>
      <c r="Q118" s="16"/>
      <c r="R118" s="73">
        <f t="shared" ca="1" si="28"/>
        <v>4</v>
      </c>
      <c r="S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T118" s="80" t="s">
        <v>1172</v>
      </c>
      <c r="U118" s="16"/>
      <c r="V118" s="73">
        <f t="shared" ca="1" si="29"/>
        <v>14</v>
      </c>
      <c r="W1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119" s="83" t="s">
        <v>1095</v>
      </c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83"/>
      <c r="I119" s="16"/>
      <c r="J119" s="73">
        <f t="shared" ca="1" si="26"/>
        <v>5</v>
      </c>
      <c r="K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119" s="20" t="s">
        <v>1161</v>
      </c>
      <c r="M119" s="16"/>
      <c r="N119" s="73">
        <f t="shared" ca="1" si="27"/>
        <v>15</v>
      </c>
      <c r="O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119" s="20"/>
      <c r="Q119" s="16"/>
      <c r="R119" s="73">
        <f t="shared" ca="1" si="28"/>
        <v>5</v>
      </c>
      <c r="S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T119" s="83" t="s">
        <v>1173</v>
      </c>
      <c r="U119" s="16"/>
      <c r="V119" s="73">
        <f t="shared" ca="1" si="29"/>
        <v>15</v>
      </c>
      <c r="W1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20" s="73" t="s">
        <v>1161</v>
      </c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120" s="73" t="s">
        <v>1162</v>
      </c>
      <c r="M120" s="16"/>
      <c r="N120" s="73">
        <f t="shared" ca="1" si="27"/>
        <v>16</v>
      </c>
      <c r="O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120" s="73"/>
      <c r="Q120" s="16"/>
      <c r="R120" s="73">
        <f t="shared" ca="1" si="28"/>
        <v>6</v>
      </c>
      <c r="S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T120" s="73" t="s">
        <v>1174</v>
      </c>
      <c r="U120" s="16"/>
      <c r="V120" s="73">
        <f t="shared" ca="1" si="29"/>
        <v>16</v>
      </c>
      <c r="W1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121" s="73" t="s">
        <v>1162</v>
      </c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121" s="73" t="s">
        <v>1163</v>
      </c>
      <c r="M121" s="16"/>
      <c r="N121" s="73" t="str">
        <f t="shared" ca="1" si="27"/>
        <v/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T121" s="73" t="s">
        <v>1175</v>
      </c>
      <c r="U121" s="16"/>
      <c r="V121" s="73" t="str">
        <f t="shared" ca="1" si="29"/>
        <v/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122" s="73" t="s">
        <v>1163</v>
      </c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122" s="73" t="s">
        <v>1164</v>
      </c>
      <c r="M122" s="16"/>
      <c r="N122" s="73" t="str">
        <f t="shared" ca="1" si="27"/>
        <v/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T122" s="73" t="s">
        <v>1176</v>
      </c>
      <c r="U122" s="16"/>
      <c r="V122" s="73" t="str">
        <f t="shared" ca="1" si="29"/>
        <v/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123" s="73" t="s">
        <v>1164</v>
      </c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123" s="73" t="s">
        <v>1085</v>
      </c>
      <c r="M123" s="16"/>
      <c r="N123" s="73" t="str">
        <f t="shared" ca="1" si="27"/>
        <v/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T123" s="73" t="s">
        <v>1177</v>
      </c>
      <c r="U123" s="16"/>
      <c r="V123" s="73" t="str">
        <f t="shared" ca="1" si="29"/>
        <v/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124" s="73" t="s">
        <v>1086</v>
      </c>
      <c r="M124" s="16"/>
      <c r="N124" s="73" t="str">
        <f t="shared" ca="1" si="27"/>
        <v/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T124" s="73" t="s">
        <v>1178</v>
      </c>
      <c r="U124" s="16"/>
      <c r="V124" s="73" t="str">
        <f t="shared" ca="1" si="29"/>
        <v/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3.5</v>
      </c>
      <c r="C125" s="121"/>
      <c r="D125" s="122"/>
      <c r="E125" s="16"/>
      <c r="F125" s="120">
        <v>6.5</v>
      </c>
      <c r="G125" s="121"/>
      <c r="H125" s="122"/>
      <c r="I125" s="16"/>
      <c r="J125" s="120">
        <v>12</v>
      </c>
      <c r="K125" s="121"/>
      <c r="L125" s="122"/>
      <c r="M125" s="16"/>
      <c r="N125" s="120" t="s">
        <v>225</v>
      </c>
      <c r="O125" s="121"/>
      <c r="P125" s="122"/>
      <c r="Q125" s="16"/>
      <c r="R125" s="120">
        <v>12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0.5mm*4C</v>
      </c>
      <c r="G127" s="11" t="str">
        <f>F127</f>
        <v>0.5mm*4C</v>
      </c>
      <c r="H127" s="11" t="str">
        <f>G127</f>
        <v>0.5mm*4C</v>
      </c>
      <c r="J127" s="2"/>
      <c r="K127" s="2"/>
      <c r="L127" s="2"/>
      <c r="N127" s="2" t="str">
        <f>K138</f>
        <v>0.5mm*4C</v>
      </c>
      <c r="O127" s="11" t="str">
        <f>N127</f>
        <v>0.5mm*4C</v>
      </c>
      <c r="P127" s="11" t="str">
        <f>O127</f>
        <v>0.5mm*4C</v>
      </c>
      <c r="R127" s="2"/>
      <c r="S127" s="2"/>
      <c r="T127" s="2"/>
      <c r="V127" s="2" t="str">
        <f>S138</f>
        <v>0.5mm*4C</v>
      </c>
      <c r="W127" s="11" t="str">
        <f>V127</f>
        <v>0.5mm*4C</v>
      </c>
      <c r="X127" s="11" t="str">
        <f>W127</f>
        <v>0.5mm*4C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139</v>
      </c>
      <c r="D130" s="128"/>
      <c r="F130" s="12" t="s">
        <v>47</v>
      </c>
      <c r="G130" s="127" t="s">
        <v>139</v>
      </c>
      <c r="H130" s="128"/>
      <c r="J130" s="12" t="s">
        <v>47</v>
      </c>
      <c r="K130" s="127" t="s">
        <v>140</v>
      </c>
      <c r="L130" s="128"/>
      <c r="N130" s="12" t="s">
        <v>47</v>
      </c>
      <c r="O130" s="127" t="s">
        <v>140</v>
      </c>
      <c r="P130" s="128"/>
      <c r="R130" s="12" t="s">
        <v>47</v>
      </c>
      <c r="S130" s="127" t="s">
        <v>140</v>
      </c>
      <c r="T130" s="128"/>
      <c r="V130" s="12" t="s">
        <v>47</v>
      </c>
      <c r="W130" s="127" t="s">
        <v>139</v>
      </c>
      <c r="X130" s="128"/>
    </row>
    <row r="131" spans="2:24" ht="17.25" thickBot="1">
      <c r="B131" s="13" t="s">
        <v>48</v>
      </c>
      <c r="C131" s="125" t="s">
        <v>31</v>
      </c>
      <c r="D131" s="126"/>
      <c r="F131" s="13" t="s">
        <v>48</v>
      </c>
      <c r="G131" s="125" t="s">
        <v>31</v>
      </c>
      <c r="H131" s="126"/>
      <c r="J131" s="13" t="s">
        <v>48</v>
      </c>
      <c r="K131" s="125" t="s">
        <v>31</v>
      </c>
      <c r="L131" s="126"/>
      <c r="N131" s="13" t="s">
        <v>48</v>
      </c>
      <c r="O131" s="125" t="s">
        <v>31</v>
      </c>
      <c r="P131" s="126"/>
      <c r="R131" s="13" t="s">
        <v>48</v>
      </c>
      <c r="S131" s="125" t="s">
        <v>31</v>
      </c>
      <c r="T131" s="126"/>
      <c r="V131" s="13" t="s">
        <v>48</v>
      </c>
      <c r="W131" s="125" t="s">
        <v>31</v>
      </c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1181</v>
      </c>
      <c r="D133" s="124"/>
      <c r="E133" s="16"/>
      <c r="F133" s="73" t="s">
        <v>1</v>
      </c>
      <c r="G133" s="123" t="s">
        <v>1182</v>
      </c>
      <c r="H133" s="124"/>
      <c r="I133" s="16"/>
      <c r="J133" s="73" t="s">
        <v>1</v>
      </c>
      <c r="K133" s="123" t="s">
        <v>1183</v>
      </c>
      <c r="L133" s="124"/>
      <c r="M133" s="16"/>
      <c r="N133" s="73" t="s">
        <v>1</v>
      </c>
      <c r="O133" s="123" t="s">
        <v>1184</v>
      </c>
      <c r="P133" s="124"/>
      <c r="Q133" s="16"/>
      <c r="R133" s="73" t="s">
        <v>1</v>
      </c>
      <c r="S133" s="123" t="s">
        <v>1185</v>
      </c>
      <c r="T133" s="124"/>
      <c r="U133" s="16"/>
      <c r="V133" s="73" t="s">
        <v>1</v>
      </c>
      <c r="W133" s="123" t="s">
        <v>1186</v>
      </c>
      <c r="X133" s="124"/>
    </row>
    <row r="134" spans="2:24">
      <c r="B134" s="73" t="s">
        <v>2</v>
      </c>
      <c r="C134" s="123" t="s">
        <v>1187</v>
      </c>
      <c r="D134" s="124"/>
      <c r="E134" s="16"/>
      <c r="F134" s="73" t="s">
        <v>2</v>
      </c>
      <c r="G134" s="123" t="s">
        <v>1191</v>
      </c>
      <c r="H134" s="124"/>
      <c r="I134" s="16"/>
      <c r="J134" s="73" t="s">
        <v>2</v>
      </c>
      <c r="K134" s="123" t="s">
        <v>1193</v>
      </c>
      <c r="L134" s="124"/>
      <c r="M134" s="16"/>
      <c r="N134" s="73" t="s">
        <v>2</v>
      </c>
      <c r="O134" s="123" t="s">
        <v>1778</v>
      </c>
      <c r="P134" s="124"/>
      <c r="Q134" s="16"/>
      <c r="R134" s="73" t="s">
        <v>2</v>
      </c>
      <c r="S134" s="123" t="s">
        <v>1780</v>
      </c>
      <c r="T134" s="124"/>
      <c r="U134" s="16"/>
      <c r="V134" s="73" t="s">
        <v>2</v>
      </c>
      <c r="W134" s="123" t="s">
        <v>1207</v>
      </c>
      <c r="X134" s="124"/>
    </row>
    <row r="135" spans="2:24">
      <c r="B135" s="73" t="s">
        <v>3</v>
      </c>
      <c r="C135" s="123" t="s">
        <v>1188</v>
      </c>
      <c r="D135" s="124"/>
      <c r="E135" s="16"/>
      <c r="F135" s="73" t="s">
        <v>3</v>
      </c>
      <c r="G135" s="123" t="s">
        <v>1192</v>
      </c>
      <c r="H135" s="124"/>
      <c r="I135" s="16"/>
      <c r="J135" s="73" t="s">
        <v>3</v>
      </c>
      <c r="K135" s="123" t="s">
        <v>1193</v>
      </c>
      <c r="L135" s="124"/>
      <c r="M135" s="16"/>
      <c r="N135" s="73" t="s">
        <v>3</v>
      </c>
      <c r="O135" s="123" t="s">
        <v>1777</v>
      </c>
      <c r="P135" s="124"/>
      <c r="Q135" s="16"/>
      <c r="R135" s="73" t="s">
        <v>3</v>
      </c>
      <c r="S135" s="123" t="s">
        <v>1779</v>
      </c>
      <c r="T135" s="124"/>
      <c r="U135" s="16"/>
      <c r="V135" s="73" t="s">
        <v>3</v>
      </c>
      <c r="W135" s="123" t="s">
        <v>1208</v>
      </c>
      <c r="X135" s="124"/>
    </row>
    <row r="136" spans="2:24">
      <c r="B136" s="73" t="s">
        <v>4</v>
      </c>
      <c r="C136" s="123" t="s">
        <v>1127</v>
      </c>
      <c r="D136" s="124"/>
      <c r="E136" s="16"/>
      <c r="F136" s="73" t="s">
        <v>4</v>
      </c>
      <c r="G136" s="123" t="s">
        <v>1127</v>
      </c>
      <c r="H136" s="124"/>
      <c r="I136" s="16"/>
      <c r="J136" s="73" t="s">
        <v>4</v>
      </c>
      <c r="K136" s="123" t="s">
        <v>1127</v>
      </c>
      <c r="L136" s="124"/>
      <c r="M136" s="16"/>
      <c r="N136" s="73" t="s">
        <v>4</v>
      </c>
      <c r="O136" s="123" t="s">
        <v>1127</v>
      </c>
      <c r="P136" s="124"/>
      <c r="Q136" s="16"/>
      <c r="R136" s="73" t="s">
        <v>4</v>
      </c>
      <c r="S136" s="123" t="s">
        <v>1127</v>
      </c>
      <c r="T136" s="124"/>
      <c r="U136" s="16"/>
      <c r="V136" s="73" t="s">
        <v>4</v>
      </c>
      <c r="W136" s="123" t="s">
        <v>1127</v>
      </c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 t="s">
        <v>618</v>
      </c>
      <c r="P137" s="124"/>
      <c r="Q137" s="16"/>
      <c r="R137" s="73" t="s">
        <v>5</v>
      </c>
      <c r="S137" s="123" t="s">
        <v>618</v>
      </c>
      <c r="T137" s="124"/>
      <c r="U137" s="16"/>
      <c r="V137" s="73" t="s">
        <v>5</v>
      </c>
      <c r="W137" s="123" t="s">
        <v>1682</v>
      </c>
      <c r="X137" s="124"/>
    </row>
    <row r="138" spans="2:24">
      <c r="B138" s="73" t="s">
        <v>6</v>
      </c>
      <c r="C138" s="123" t="s">
        <v>25</v>
      </c>
      <c r="D138" s="124"/>
      <c r="E138" s="16"/>
      <c r="F138" s="73" t="s">
        <v>6</v>
      </c>
      <c r="G138" s="123" t="s">
        <v>25</v>
      </c>
      <c r="H138" s="124"/>
      <c r="I138" s="16"/>
      <c r="J138" s="73" t="s">
        <v>6</v>
      </c>
      <c r="K138" s="123" t="s">
        <v>25</v>
      </c>
      <c r="L138" s="124"/>
      <c r="M138" s="16"/>
      <c r="N138" s="73" t="s">
        <v>6</v>
      </c>
      <c r="O138" s="123" t="s">
        <v>25</v>
      </c>
      <c r="P138" s="124"/>
      <c r="Q138" s="16"/>
      <c r="R138" s="73" t="s">
        <v>6</v>
      </c>
      <c r="S138" s="123" t="s">
        <v>25</v>
      </c>
      <c r="T138" s="124"/>
      <c r="U138" s="16"/>
      <c r="V138" s="73" t="s">
        <v>6</v>
      </c>
      <c r="W138" s="123" t="s">
        <v>25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40" s="18" t="s">
        <v>1189</v>
      </c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40" s="18" t="s">
        <v>1190</v>
      </c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40" s="18" t="s">
        <v>1194</v>
      </c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40" s="18" t="s">
        <v>1196</v>
      </c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40" s="18" t="s">
        <v>1198</v>
      </c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40" s="18" t="s">
        <v>1209</v>
      </c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41" s="18" t="s">
        <v>1085</v>
      </c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41" s="18" t="s">
        <v>1189</v>
      </c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41" s="18" t="s">
        <v>1195</v>
      </c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41" s="18" t="s">
        <v>1197</v>
      </c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41" s="18" t="s">
        <v>1199</v>
      </c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41" s="18" t="s">
        <v>1085</v>
      </c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42" s="18" t="s">
        <v>1086</v>
      </c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42" s="18" t="s">
        <v>1086</v>
      </c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42" s="18" t="s">
        <v>1085</v>
      </c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42" s="18" t="s">
        <v>1085</v>
      </c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42" s="18" t="s">
        <v>1085</v>
      </c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42" s="18" t="s">
        <v>1086</v>
      </c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43" s="18" t="s">
        <v>1085</v>
      </c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43" s="18" t="s">
        <v>1085</v>
      </c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43" s="18" t="s">
        <v>1085</v>
      </c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3.5</v>
      </c>
      <c r="C150" s="121"/>
      <c r="D150" s="122"/>
      <c r="E150" s="105"/>
      <c r="F150" s="120">
        <v>6.5</v>
      </c>
      <c r="G150" s="121"/>
      <c r="H150" s="122"/>
      <c r="I150" s="105"/>
      <c r="J150" s="120">
        <v>6.5</v>
      </c>
      <c r="K150" s="121"/>
      <c r="L150" s="122"/>
      <c r="M150" s="105"/>
      <c r="N150" s="120">
        <v>3.5</v>
      </c>
      <c r="O150" s="121"/>
      <c r="P150" s="122"/>
      <c r="Q150" s="105"/>
      <c r="R150" s="120">
        <v>6.5</v>
      </c>
      <c r="S150" s="121"/>
      <c r="T150" s="122"/>
      <c r="U150" s="105"/>
      <c r="V150" s="120">
        <v>8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0.5mm*4C</v>
      </c>
      <c r="G152" s="11" t="str">
        <f>F152</f>
        <v>0.5mm*4C</v>
      </c>
      <c r="H152" s="11" t="str">
        <f>G152</f>
        <v>0.5mm*4C</v>
      </c>
      <c r="N152" s="11" t="str">
        <f>K163</f>
        <v>0.5mm*16C</v>
      </c>
      <c r="O152" s="11" t="str">
        <f>N152</f>
        <v>0.5mm*16C</v>
      </c>
      <c r="P152" s="11" t="str">
        <f>O152</f>
        <v>0.5mm*16C</v>
      </c>
      <c r="V152" s="11" t="str">
        <f>S163</f>
        <v>0.5mm*10C</v>
      </c>
      <c r="W152" s="11" t="str">
        <f>V152</f>
        <v>0.5mm*10C</v>
      </c>
      <c r="X152" s="11" t="str">
        <f>W152</f>
        <v>0.5mm*10C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139</v>
      </c>
      <c r="D155" s="128"/>
      <c r="F155" s="12" t="s">
        <v>47</v>
      </c>
      <c r="G155" s="127"/>
      <c r="H155" s="128"/>
      <c r="J155" s="12" t="s">
        <v>47</v>
      </c>
      <c r="K155" s="127" t="s">
        <v>31</v>
      </c>
      <c r="L155" s="128"/>
      <c r="N155" s="12" t="s">
        <v>47</v>
      </c>
      <c r="O155" s="127"/>
      <c r="P155" s="128"/>
      <c r="R155" s="12" t="s">
        <v>47</v>
      </c>
      <c r="S155" s="127" t="s">
        <v>31</v>
      </c>
      <c r="T155" s="128"/>
      <c r="V155" s="12" t="s">
        <v>47</v>
      </c>
      <c r="W155" s="127" t="s">
        <v>31</v>
      </c>
      <c r="X155" s="128"/>
    </row>
    <row r="156" spans="2:24" ht="17.25" thickBot="1">
      <c r="B156" s="13" t="s">
        <v>48</v>
      </c>
      <c r="C156" s="125" t="s">
        <v>31</v>
      </c>
      <c r="D156" s="126"/>
      <c r="F156" s="13" t="s">
        <v>48</v>
      </c>
      <c r="G156" s="125"/>
      <c r="H156" s="126"/>
      <c r="J156" s="13" t="s">
        <v>48</v>
      </c>
      <c r="K156" s="125" t="s">
        <v>34</v>
      </c>
      <c r="L156" s="126"/>
      <c r="N156" s="13" t="s">
        <v>48</v>
      </c>
      <c r="O156" s="125"/>
      <c r="P156" s="126"/>
      <c r="R156" s="13" t="s">
        <v>48</v>
      </c>
      <c r="S156" s="125" t="s">
        <v>31</v>
      </c>
      <c r="T156" s="126"/>
      <c r="V156" s="13" t="s">
        <v>48</v>
      </c>
      <c r="W156" s="125" t="s">
        <v>31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1201</v>
      </c>
      <c r="D158" s="124"/>
      <c r="E158" s="16"/>
      <c r="F158" s="73" t="s">
        <v>1</v>
      </c>
      <c r="G158" s="123" t="s">
        <v>1202</v>
      </c>
      <c r="H158" s="124"/>
      <c r="I158" s="16"/>
      <c r="J158" s="73" t="s">
        <v>1</v>
      </c>
      <c r="K158" s="123" t="s">
        <v>1203</v>
      </c>
      <c r="L158" s="124"/>
      <c r="M158" s="16"/>
      <c r="N158" s="73" t="s">
        <v>1</v>
      </c>
      <c r="O158" s="123" t="s">
        <v>1204</v>
      </c>
      <c r="P158" s="124"/>
      <c r="Q158" s="16"/>
      <c r="R158" s="73" t="s">
        <v>1</v>
      </c>
      <c r="S158" s="123" t="s">
        <v>1205</v>
      </c>
      <c r="T158" s="124"/>
      <c r="U158" s="16"/>
      <c r="V158" s="73" t="s">
        <v>1</v>
      </c>
      <c r="W158" s="123" t="s">
        <v>1206</v>
      </c>
      <c r="X158" s="124"/>
    </row>
    <row r="159" spans="2:24">
      <c r="B159" s="73" t="s">
        <v>2</v>
      </c>
      <c r="C159" s="123" t="s">
        <v>1207</v>
      </c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 t="s">
        <v>1782</v>
      </c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 t="s">
        <v>1222</v>
      </c>
      <c r="T159" s="124"/>
      <c r="U159" s="16"/>
      <c r="V159" s="73" t="s">
        <v>2</v>
      </c>
      <c r="W159" s="123" t="s">
        <v>1237</v>
      </c>
      <c r="X159" s="124"/>
    </row>
    <row r="160" spans="2:24">
      <c r="B160" s="73" t="s">
        <v>3</v>
      </c>
      <c r="C160" s="123" t="s">
        <v>1210</v>
      </c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 t="s">
        <v>1127</v>
      </c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 t="s">
        <v>1223</v>
      </c>
      <c r="T160" s="124"/>
      <c r="U160" s="16"/>
      <c r="V160" s="73" t="s">
        <v>3</v>
      </c>
      <c r="W160" s="123" t="s">
        <v>1238</v>
      </c>
      <c r="X160" s="124"/>
    </row>
    <row r="161" spans="2:24">
      <c r="B161" s="73" t="s">
        <v>4</v>
      </c>
      <c r="C161" s="123" t="s">
        <v>1127</v>
      </c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 t="s">
        <v>1254</v>
      </c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 t="s">
        <v>1254</v>
      </c>
      <c r="T161" s="124"/>
      <c r="U161" s="16"/>
      <c r="V161" s="73" t="s">
        <v>4</v>
      </c>
      <c r="W161" s="123" t="s">
        <v>1254</v>
      </c>
      <c r="X161" s="124"/>
    </row>
    <row r="162" spans="2:24">
      <c r="B162" s="73" t="s">
        <v>5</v>
      </c>
      <c r="C162" s="123" t="s">
        <v>618</v>
      </c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 t="s">
        <v>1200</v>
      </c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25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109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22</v>
      </c>
      <c r="T163" s="124"/>
      <c r="V163" s="74" t="s">
        <v>6</v>
      </c>
      <c r="W163" s="123" t="s">
        <v>25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65" s="18" t="s">
        <v>1211</v>
      </c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165" s="18" t="s">
        <v>1085</v>
      </c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165" s="18" t="s">
        <v>1211</v>
      </c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65" s="18" t="s">
        <v>1224</v>
      </c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65" s="18" t="s">
        <v>1229</v>
      </c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6" s="19" t="s">
        <v>1085</v>
      </c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166" s="19" t="s">
        <v>1086</v>
      </c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12</v>
      </c>
      <c r="O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166" s="19" t="s">
        <v>1225</v>
      </c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6" s="19" t="s">
        <v>1085</v>
      </c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67" s="18" t="s">
        <v>1086</v>
      </c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167" s="18"/>
      <c r="M167" s="16"/>
      <c r="N167" s="73">
        <f t="shared" ca="1" si="39"/>
        <v>13</v>
      </c>
      <c r="O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67" s="18" t="s">
        <v>1226</v>
      </c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7" s="18" t="s">
        <v>1230</v>
      </c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168" s="19"/>
      <c r="M168" s="16"/>
      <c r="N168" s="73">
        <f t="shared" ca="1" si="39"/>
        <v>14</v>
      </c>
      <c r="O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168" s="19" t="s">
        <v>1227</v>
      </c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68" s="19" t="s">
        <v>1170</v>
      </c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169" s="18"/>
      <c r="M169" s="16"/>
      <c r="N169" s="73">
        <f t="shared" ca="1" si="39"/>
        <v>15</v>
      </c>
      <c r="O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69" s="18" t="s">
        <v>1228</v>
      </c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170" s="19" t="s">
        <v>1198</v>
      </c>
      <c r="M170" s="16"/>
      <c r="N170" s="73">
        <f t="shared" ca="1" si="39"/>
        <v>16</v>
      </c>
      <c r="O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70" s="19" t="s">
        <v>1170</v>
      </c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171" s="73" t="s">
        <v>1199</v>
      </c>
      <c r="M171" s="16"/>
      <c r="N171" s="73" t="str">
        <f t="shared" ca="1" si="39"/>
        <v/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171" s="73" t="s">
        <v>1085</v>
      </c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172" s="73" t="s">
        <v>1196</v>
      </c>
      <c r="M172" s="16"/>
      <c r="N172" s="73" t="str">
        <f t="shared" ca="1" si="39"/>
        <v/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172" s="73" t="s">
        <v>1086</v>
      </c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173" s="73" t="s">
        <v>1197</v>
      </c>
      <c r="M173" s="16"/>
      <c r="N173" s="73" t="str">
        <f t="shared" ca="1" si="39"/>
        <v/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173" s="73" t="s">
        <v>20</v>
      </c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174" s="73" t="s">
        <v>1209</v>
      </c>
      <c r="M174" s="16"/>
      <c r="N174" s="73" t="str">
        <f t="shared" ca="1" si="39"/>
        <v/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>
        <v>5</v>
      </c>
      <c r="C175" s="121"/>
      <c r="D175" s="122"/>
      <c r="E175" s="16"/>
      <c r="F175" s="120" t="s">
        <v>225</v>
      </c>
      <c r="G175" s="121"/>
      <c r="H175" s="122"/>
      <c r="I175" s="16"/>
      <c r="J175" s="120">
        <v>12</v>
      </c>
      <c r="K175" s="121"/>
      <c r="L175" s="122"/>
      <c r="M175" s="16"/>
      <c r="N175" s="120" t="s">
        <v>225</v>
      </c>
      <c r="O175" s="121"/>
      <c r="P175" s="122"/>
      <c r="Q175" s="16"/>
      <c r="R175" s="120">
        <v>3.5</v>
      </c>
      <c r="S175" s="121"/>
      <c r="T175" s="122"/>
      <c r="U175" s="105"/>
      <c r="V175" s="120">
        <v>6.5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0.5mm*4C</v>
      </c>
      <c r="G177" s="11" t="str">
        <f>F177</f>
        <v>0.5mm*4C</v>
      </c>
      <c r="H177" s="11" t="str">
        <f>G177</f>
        <v>0.5mm*4C</v>
      </c>
      <c r="J177" s="2"/>
      <c r="K177" s="2"/>
      <c r="L177" s="2"/>
      <c r="N177" s="2" t="str">
        <f>K188</f>
        <v>0.5mm*4C</v>
      </c>
      <c r="O177" s="11" t="str">
        <f>N177</f>
        <v>0.5mm*4C</v>
      </c>
      <c r="P177" s="11" t="str">
        <f>O177</f>
        <v>0.5mm*4C</v>
      </c>
      <c r="R177" s="2"/>
      <c r="S177" s="2"/>
      <c r="T177" s="2"/>
      <c r="V177" s="2" t="str">
        <f>S188</f>
        <v>0.5mm*4C</v>
      </c>
      <c r="W177" s="11" t="str">
        <f>V177</f>
        <v>0.5mm*4C</v>
      </c>
      <c r="X177" s="11" t="str">
        <f>W177</f>
        <v>0.5mm*4C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 t="s">
        <v>139</v>
      </c>
      <c r="D180" s="128"/>
      <c r="F180" s="12" t="s">
        <v>47</v>
      </c>
      <c r="G180" s="127" t="s">
        <v>139</v>
      </c>
      <c r="H180" s="128"/>
      <c r="J180" s="12" t="s">
        <v>47</v>
      </c>
      <c r="K180" s="127" t="s">
        <v>154</v>
      </c>
      <c r="L180" s="128"/>
      <c r="N180" s="12" t="s">
        <v>47</v>
      </c>
      <c r="O180" s="127" t="s">
        <v>31</v>
      </c>
      <c r="P180" s="128"/>
      <c r="R180" s="12" t="s">
        <v>47</v>
      </c>
      <c r="S180" s="127" t="s">
        <v>31</v>
      </c>
      <c r="T180" s="128"/>
      <c r="V180" s="12" t="s">
        <v>47</v>
      </c>
      <c r="W180" s="127" t="s">
        <v>139</v>
      </c>
      <c r="X180" s="128"/>
    </row>
    <row r="181" spans="2:24" ht="17.25" thickBot="1">
      <c r="B181" s="13" t="s">
        <v>48</v>
      </c>
      <c r="C181" s="125" t="s">
        <v>31</v>
      </c>
      <c r="D181" s="126"/>
      <c r="F181" s="13" t="s">
        <v>48</v>
      </c>
      <c r="G181" s="125" t="s">
        <v>31</v>
      </c>
      <c r="H181" s="126"/>
      <c r="J181" s="13" t="s">
        <v>48</v>
      </c>
      <c r="K181" s="125" t="s">
        <v>31</v>
      </c>
      <c r="L181" s="126"/>
      <c r="N181" s="13" t="s">
        <v>48</v>
      </c>
      <c r="O181" s="125" t="s">
        <v>31</v>
      </c>
      <c r="P181" s="126"/>
      <c r="R181" s="13" t="s">
        <v>48</v>
      </c>
      <c r="S181" s="125" t="s">
        <v>31</v>
      </c>
      <c r="T181" s="126"/>
      <c r="V181" s="13" t="s">
        <v>48</v>
      </c>
      <c r="W181" s="125" t="s">
        <v>31</v>
      </c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 t="s">
        <v>1231</v>
      </c>
      <c r="D183" s="124"/>
      <c r="E183" s="16"/>
      <c r="F183" s="73" t="s">
        <v>1</v>
      </c>
      <c r="G183" s="123" t="s">
        <v>1232</v>
      </c>
      <c r="H183" s="124"/>
      <c r="I183" s="16"/>
      <c r="J183" s="73" t="s">
        <v>1</v>
      </c>
      <c r="K183" s="123" t="s">
        <v>1233</v>
      </c>
      <c r="L183" s="124"/>
      <c r="M183" s="16"/>
      <c r="N183" s="73" t="s">
        <v>1</v>
      </c>
      <c r="O183" s="123" t="s">
        <v>1234</v>
      </c>
      <c r="P183" s="124"/>
      <c r="Q183" s="16"/>
      <c r="R183" s="73" t="s">
        <v>1</v>
      </c>
      <c r="S183" s="123" t="s">
        <v>1235</v>
      </c>
      <c r="T183" s="124"/>
      <c r="U183" s="16"/>
      <c r="V183" s="73" t="s">
        <v>1</v>
      </c>
      <c r="W183" s="123" t="s">
        <v>1236</v>
      </c>
      <c r="X183" s="124"/>
    </row>
    <row r="184" spans="2:24">
      <c r="B184" s="73" t="s">
        <v>2</v>
      </c>
      <c r="C184" s="123" t="s">
        <v>1239</v>
      </c>
      <c r="D184" s="124"/>
      <c r="E184" s="16"/>
      <c r="F184" s="73" t="s">
        <v>2</v>
      </c>
      <c r="G184" s="123" t="s">
        <v>1683</v>
      </c>
      <c r="H184" s="124"/>
      <c r="I184" s="16"/>
      <c r="J184" s="73" t="s">
        <v>2</v>
      </c>
      <c r="K184" s="123" t="s">
        <v>1243</v>
      </c>
      <c r="L184" s="124"/>
      <c r="M184" s="16"/>
      <c r="N184" s="73" t="s">
        <v>2</v>
      </c>
      <c r="O184" s="123" t="s">
        <v>1252</v>
      </c>
      <c r="P184" s="124"/>
      <c r="Q184" s="16"/>
      <c r="R184" s="73" t="s">
        <v>2</v>
      </c>
      <c r="S184" s="123" t="s">
        <v>1261</v>
      </c>
      <c r="T184" s="124"/>
      <c r="U184" s="16"/>
      <c r="V184" s="73" t="s">
        <v>2</v>
      </c>
      <c r="W184" s="123" t="s">
        <v>1262</v>
      </c>
      <c r="X184" s="124"/>
    </row>
    <row r="185" spans="2:24">
      <c r="B185" s="73" t="s">
        <v>3</v>
      </c>
      <c r="C185" s="123" t="s">
        <v>1240</v>
      </c>
      <c r="D185" s="124"/>
      <c r="E185" s="16"/>
      <c r="F185" s="73" t="s">
        <v>3</v>
      </c>
      <c r="G185" s="123" t="s">
        <v>1684</v>
      </c>
      <c r="H185" s="124"/>
      <c r="I185" s="16"/>
      <c r="J185" s="73" t="s">
        <v>3</v>
      </c>
      <c r="K185" s="123" t="s">
        <v>1243</v>
      </c>
      <c r="L185" s="124"/>
      <c r="M185" s="16"/>
      <c r="N185" s="73" t="s">
        <v>3</v>
      </c>
      <c r="O185" s="123" t="s">
        <v>1253</v>
      </c>
      <c r="P185" s="124"/>
      <c r="Q185" s="16"/>
      <c r="R185" s="73" t="s">
        <v>3</v>
      </c>
      <c r="S185" s="123" t="s">
        <v>1261</v>
      </c>
      <c r="T185" s="124"/>
      <c r="U185" s="16"/>
      <c r="V185" s="73" t="s">
        <v>3</v>
      </c>
      <c r="W185" s="123" t="s">
        <v>1263</v>
      </c>
      <c r="X185" s="124"/>
    </row>
    <row r="186" spans="2:24">
      <c r="B186" s="73" t="s">
        <v>4</v>
      </c>
      <c r="C186" s="123" t="s">
        <v>1254</v>
      </c>
      <c r="D186" s="124"/>
      <c r="E186" s="16"/>
      <c r="F186" s="73" t="s">
        <v>4</v>
      </c>
      <c r="G186" s="123" t="s">
        <v>1254</v>
      </c>
      <c r="H186" s="124"/>
      <c r="I186" s="16"/>
      <c r="J186" s="73" t="s">
        <v>4</v>
      </c>
      <c r="K186" s="123" t="s">
        <v>1255</v>
      </c>
      <c r="L186" s="124"/>
      <c r="M186" s="16"/>
      <c r="N186" s="73" t="s">
        <v>4</v>
      </c>
      <c r="O186" s="123" t="s">
        <v>1246</v>
      </c>
      <c r="P186" s="124"/>
      <c r="Q186" s="16"/>
      <c r="R186" s="73" t="s">
        <v>4</v>
      </c>
      <c r="S186" s="123" t="s">
        <v>1246</v>
      </c>
      <c r="T186" s="124"/>
      <c r="U186" s="16"/>
      <c r="V186" s="73" t="s">
        <v>4</v>
      </c>
      <c r="W186" s="123" t="s">
        <v>1246</v>
      </c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25</v>
      </c>
      <c r="D188" s="124"/>
      <c r="E188" s="16"/>
      <c r="F188" s="73" t="s">
        <v>6</v>
      </c>
      <c r="G188" s="123" t="s">
        <v>25</v>
      </c>
      <c r="H188" s="124"/>
      <c r="I188" s="16"/>
      <c r="J188" s="73" t="s">
        <v>6</v>
      </c>
      <c r="K188" s="123" t="s">
        <v>25</v>
      </c>
      <c r="L188" s="124"/>
      <c r="M188" s="16"/>
      <c r="N188" s="73" t="s">
        <v>6</v>
      </c>
      <c r="O188" s="123" t="s">
        <v>22</v>
      </c>
      <c r="P188" s="124"/>
      <c r="Q188" s="16"/>
      <c r="R188" s="73" t="s">
        <v>6</v>
      </c>
      <c r="S188" s="123" t="s">
        <v>25</v>
      </c>
      <c r="T188" s="124"/>
      <c r="U188" s="16"/>
      <c r="V188" s="73" t="s">
        <v>6</v>
      </c>
      <c r="W188" s="123" t="s">
        <v>25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90" s="18" t="s">
        <v>1242</v>
      </c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90" s="18" t="s">
        <v>1241</v>
      </c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90" s="18" t="s">
        <v>1244</v>
      </c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90" s="18" t="s">
        <v>1247</v>
      </c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90" s="18" t="s">
        <v>1256</v>
      </c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90" s="18" t="s">
        <v>1257</v>
      </c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91" s="18" t="s">
        <v>1085</v>
      </c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91" s="18" t="s">
        <v>1242</v>
      </c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91" s="18" t="s">
        <v>1245</v>
      </c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P191" s="18" t="s">
        <v>1248</v>
      </c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91" s="18" t="s">
        <v>1085</v>
      </c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91" s="18" t="s">
        <v>1085</v>
      </c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92" s="18" t="s">
        <v>1086</v>
      </c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92" s="18" t="s">
        <v>1086</v>
      </c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92" s="18" t="s">
        <v>1085</v>
      </c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92" s="18" t="s">
        <v>1249</v>
      </c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92" s="18" t="s">
        <v>1251</v>
      </c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92" s="18" t="s">
        <v>1086</v>
      </c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93" s="18" t="s">
        <v>1085</v>
      </c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P193" s="18" t="s">
        <v>1250</v>
      </c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93" s="18" t="s">
        <v>1230</v>
      </c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194" s="20" t="s">
        <v>673</v>
      </c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95" s="73" t="s">
        <v>1251</v>
      </c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196" s="73" t="s">
        <v>1085</v>
      </c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P197" s="73" t="s">
        <v>1086</v>
      </c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P198" s="73" t="s">
        <v>1306</v>
      </c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>
        <v>3.5</v>
      </c>
      <c r="C200" s="121"/>
      <c r="D200" s="122"/>
      <c r="E200" s="105"/>
      <c r="F200" s="120">
        <v>6.5</v>
      </c>
      <c r="G200" s="121"/>
      <c r="H200" s="122"/>
      <c r="I200" s="105"/>
      <c r="J200" s="120">
        <v>6.5</v>
      </c>
      <c r="K200" s="121"/>
      <c r="L200" s="122"/>
      <c r="M200" s="105"/>
      <c r="N200" s="120">
        <v>3.5</v>
      </c>
      <c r="O200" s="121"/>
      <c r="P200" s="122"/>
      <c r="Q200" s="105"/>
      <c r="R200" s="120">
        <v>6.5</v>
      </c>
      <c r="S200" s="121"/>
      <c r="T200" s="122"/>
      <c r="U200" s="105"/>
      <c r="V200" s="120">
        <v>3.5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0.5mm*4C</v>
      </c>
      <c r="G202" s="11" t="str">
        <f>F202</f>
        <v>0.5mm*4C</v>
      </c>
      <c r="H202" s="11" t="str">
        <f>G202</f>
        <v>0.5mm*4C</v>
      </c>
      <c r="J202" s="2"/>
      <c r="K202" s="2"/>
      <c r="L202" s="2"/>
      <c r="N202" s="2" t="str">
        <f>K213</f>
        <v>0.5mm*16C</v>
      </c>
      <c r="O202" s="11" t="str">
        <f>N202</f>
        <v>0.5mm*16C</v>
      </c>
      <c r="P202" s="11" t="str">
        <f>O202</f>
        <v>0.5mm*16C</v>
      </c>
      <c r="R202" s="2"/>
      <c r="S202" s="2"/>
      <c r="T202" s="2"/>
      <c r="V202" s="2" t="str">
        <f>S213</f>
        <v>0.5mm*16C</v>
      </c>
      <c r="W202" s="11" t="str">
        <f>V202</f>
        <v>0.5mm*16C</v>
      </c>
      <c r="X202" s="11" t="str">
        <f>W202</f>
        <v>0.5mm*16C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 t="s">
        <v>139</v>
      </c>
      <c r="D205" s="128"/>
      <c r="F205" s="12" t="s">
        <v>47</v>
      </c>
      <c r="G205" s="127" t="s">
        <v>138</v>
      </c>
      <c r="H205" s="128"/>
      <c r="J205" s="12" t="s">
        <v>47</v>
      </c>
      <c r="K205" s="127" t="s">
        <v>31</v>
      </c>
      <c r="L205" s="128"/>
      <c r="N205" s="12" t="s">
        <v>47</v>
      </c>
      <c r="O205" s="127" t="s">
        <v>31</v>
      </c>
      <c r="P205" s="128"/>
      <c r="R205" s="12" t="s">
        <v>47</v>
      </c>
      <c r="S205" s="127" t="s">
        <v>31</v>
      </c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 t="s">
        <v>31</v>
      </c>
      <c r="D206" s="126"/>
      <c r="F206" s="13" t="s">
        <v>48</v>
      </c>
      <c r="G206" s="125" t="s">
        <v>31</v>
      </c>
      <c r="H206" s="126"/>
      <c r="J206" s="13" t="s">
        <v>48</v>
      </c>
      <c r="K206" s="125" t="s">
        <v>34</v>
      </c>
      <c r="L206" s="126"/>
      <c r="N206" s="13" t="s">
        <v>48</v>
      </c>
      <c r="O206" s="125" t="s">
        <v>34</v>
      </c>
      <c r="P206" s="126"/>
      <c r="R206" s="13" t="s">
        <v>48</v>
      </c>
      <c r="S206" s="125" t="s">
        <v>34</v>
      </c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 t="s">
        <v>1265</v>
      </c>
      <c r="D208" s="124"/>
      <c r="E208" s="16"/>
      <c r="F208" s="73" t="s">
        <v>1</v>
      </c>
      <c r="G208" s="123" t="s">
        <v>1266</v>
      </c>
      <c r="H208" s="124"/>
      <c r="I208" s="16"/>
      <c r="J208" s="73" t="s">
        <v>1</v>
      </c>
      <c r="K208" s="123" t="s">
        <v>1267</v>
      </c>
      <c r="L208" s="124"/>
      <c r="M208" s="16"/>
      <c r="N208" s="73" t="s">
        <v>1</v>
      </c>
      <c r="O208" s="123" t="s">
        <v>1268</v>
      </c>
      <c r="P208" s="124"/>
      <c r="Q208" s="16"/>
      <c r="R208" s="73" t="s">
        <v>1</v>
      </c>
      <c r="S208" s="123" t="s">
        <v>1269</v>
      </c>
      <c r="T208" s="124"/>
      <c r="U208" s="16"/>
      <c r="V208" s="73" t="s">
        <v>1</v>
      </c>
      <c r="W208" s="123" t="s">
        <v>1270</v>
      </c>
      <c r="X208" s="124"/>
    </row>
    <row r="209" spans="2:31">
      <c r="B209" s="73" t="s">
        <v>2</v>
      </c>
      <c r="C209" s="123" t="s">
        <v>1685</v>
      </c>
      <c r="D209" s="124"/>
      <c r="E209" s="16"/>
      <c r="F209" s="73" t="s">
        <v>2</v>
      </c>
      <c r="G209" s="123" t="s">
        <v>1259</v>
      </c>
      <c r="H209" s="124"/>
      <c r="I209" s="16"/>
      <c r="J209" s="73" t="s">
        <v>2</v>
      </c>
      <c r="K209" s="123" t="s">
        <v>1783</v>
      </c>
      <c r="L209" s="124"/>
      <c r="M209" s="16"/>
      <c r="N209" s="73" t="s">
        <v>2</v>
      </c>
      <c r="O209" s="123" t="s">
        <v>1264</v>
      </c>
      <c r="P209" s="124"/>
      <c r="Q209" s="16"/>
      <c r="R209" s="73" t="s">
        <v>2</v>
      </c>
      <c r="S209" s="123" t="s">
        <v>1284</v>
      </c>
      <c r="T209" s="124"/>
      <c r="U209" s="16"/>
      <c r="V209" s="73" t="s">
        <v>2</v>
      </c>
      <c r="W209" s="123"/>
      <c r="X209" s="124"/>
    </row>
    <row r="210" spans="2:31">
      <c r="B210" s="73" t="s">
        <v>3</v>
      </c>
      <c r="C210" s="123" t="s">
        <v>1685</v>
      </c>
      <c r="D210" s="124"/>
      <c r="E210" s="16"/>
      <c r="F210" s="73" t="s">
        <v>3</v>
      </c>
      <c r="G210" s="123" t="s">
        <v>1259</v>
      </c>
      <c r="H210" s="124"/>
      <c r="I210" s="16"/>
      <c r="J210" s="73" t="s">
        <v>3</v>
      </c>
      <c r="K210" s="123" t="s">
        <v>1246</v>
      </c>
      <c r="L210" s="124"/>
      <c r="M210" s="16"/>
      <c r="N210" s="73" t="s">
        <v>3</v>
      </c>
      <c r="O210" s="123" t="s">
        <v>1246</v>
      </c>
      <c r="P210" s="124"/>
      <c r="Q210" s="16"/>
      <c r="R210" s="73" t="s">
        <v>3</v>
      </c>
      <c r="S210" s="123" t="s">
        <v>1291</v>
      </c>
      <c r="T210" s="124"/>
      <c r="U210" s="16"/>
      <c r="V210" s="73" t="s">
        <v>3</v>
      </c>
      <c r="W210" s="123"/>
      <c r="X210" s="124"/>
    </row>
    <row r="211" spans="2:31">
      <c r="B211" s="73" t="s">
        <v>4</v>
      </c>
      <c r="C211" s="123" t="s">
        <v>1246</v>
      </c>
      <c r="D211" s="124"/>
      <c r="E211" s="16"/>
      <c r="F211" s="73" t="s">
        <v>4</v>
      </c>
      <c r="G211" s="123" t="s">
        <v>1246</v>
      </c>
      <c r="H211" s="124"/>
      <c r="I211" s="16"/>
      <c r="J211" s="73" t="s">
        <v>4</v>
      </c>
      <c r="K211" s="123" t="s">
        <v>1254</v>
      </c>
      <c r="L211" s="124"/>
      <c r="M211" s="16"/>
      <c r="N211" s="73" t="s">
        <v>4</v>
      </c>
      <c r="O211" s="123" t="s">
        <v>1254</v>
      </c>
      <c r="P211" s="124"/>
      <c r="Q211" s="16"/>
      <c r="R211" s="73" t="s">
        <v>4</v>
      </c>
      <c r="S211" s="123" t="s">
        <v>1254</v>
      </c>
      <c r="T211" s="124"/>
      <c r="U211" s="16"/>
      <c r="V211" s="73" t="s">
        <v>4</v>
      </c>
      <c r="W211" s="123"/>
      <c r="X211" s="124"/>
    </row>
    <row r="212" spans="2:31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 t="s">
        <v>1271</v>
      </c>
      <c r="L212" s="124"/>
      <c r="M212" s="16"/>
      <c r="N212" s="73" t="s">
        <v>5</v>
      </c>
      <c r="O212" s="123" t="s">
        <v>1271</v>
      </c>
      <c r="P212" s="124"/>
      <c r="Q212" s="16"/>
      <c r="R212" s="73" t="s">
        <v>5</v>
      </c>
      <c r="S212" s="123" t="s">
        <v>1290</v>
      </c>
      <c r="T212" s="124"/>
      <c r="U212" s="16"/>
      <c r="V212" s="73" t="s">
        <v>5</v>
      </c>
      <c r="W212" s="123"/>
      <c r="X212" s="124"/>
    </row>
    <row r="213" spans="2:31">
      <c r="B213" s="73" t="s">
        <v>6</v>
      </c>
      <c r="C213" s="123" t="s">
        <v>25</v>
      </c>
      <c r="D213" s="124"/>
      <c r="E213" s="16"/>
      <c r="F213" s="73" t="s">
        <v>6</v>
      </c>
      <c r="G213" s="123" t="s">
        <v>21</v>
      </c>
      <c r="H213" s="124"/>
      <c r="I213" s="16"/>
      <c r="J213" s="73" t="s">
        <v>6</v>
      </c>
      <c r="K213" s="123" t="s">
        <v>109</v>
      </c>
      <c r="L213" s="124"/>
      <c r="M213" s="16"/>
      <c r="N213" s="73" t="s">
        <v>6</v>
      </c>
      <c r="O213" s="123" t="s">
        <v>1272</v>
      </c>
      <c r="P213" s="124"/>
      <c r="Q213" s="16"/>
      <c r="R213" s="73" t="s">
        <v>6</v>
      </c>
      <c r="S213" s="123" t="s">
        <v>109</v>
      </c>
      <c r="T213" s="124"/>
      <c r="U213" s="16" t="s">
        <v>1397</v>
      </c>
      <c r="V213" s="73" t="s">
        <v>6</v>
      </c>
      <c r="W213" s="123" t="s">
        <v>93</v>
      </c>
      <c r="X213" s="124"/>
    </row>
    <row r="214" spans="2:31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31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15" s="18" t="s">
        <v>1258</v>
      </c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15" s="18" t="s">
        <v>1260</v>
      </c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215" s="80" t="s">
        <v>1256</v>
      </c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2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215" s="80" t="s">
        <v>1085</v>
      </c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T215" s="80" t="s">
        <v>1273</v>
      </c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W21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X215" s="80" t="s">
        <v>1088</v>
      </c>
    </row>
    <row r="216" spans="2:31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16" s="18" t="s">
        <v>1257</v>
      </c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16" s="18" t="s">
        <v>1085</v>
      </c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216" s="80" t="s">
        <v>1247</v>
      </c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12</v>
      </c>
      <c r="O2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216" s="80" t="s">
        <v>1086</v>
      </c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T216" s="80" t="s">
        <v>1274</v>
      </c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12</v>
      </c>
      <c r="W21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X216" s="80" t="s">
        <v>1281</v>
      </c>
      <c r="AD216" s="104"/>
      <c r="AE216" s="104"/>
    </row>
    <row r="217" spans="2:31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17" s="18" t="s">
        <v>1086</v>
      </c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217" s="80" t="s">
        <v>1258</v>
      </c>
      <c r="M217" s="16"/>
      <c r="N217" s="73">
        <f t="shared" ca="1" si="51"/>
        <v>13</v>
      </c>
      <c r="O2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217" s="80" t="s">
        <v>20</v>
      </c>
      <c r="Q217" s="16"/>
      <c r="R217" s="73">
        <f t="shared" ca="1" si="52"/>
        <v>3</v>
      </c>
      <c r="S2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T217" s="80" t="s">
        <v>1275</v>
      </c>
      <c r="U217" s="16"/>
      <c r="V217" s="73">
        <f t="shared" ca="1" si="53"/>
        <v>13</v>
      </c>
      <c r="W21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X217" s="80" t="s">
        <v>2358</v>
      </c>
    </row>
    <row r="218" spans="2:31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218" s="80" t="s">
        <v>1260</v>
      </c>
      <c r="M218" s="16"/>
      <c r="N218" s="73">
        <f t="shared" ca="1" si="51"/>
        <v>14</v>
      </c>
      <c r="O2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218" s="81"/>
      <c r="Q218" s="16"/>
      <c r="R218" s="73">
        <f t="shared" ca="1" si="52"/>
        <v>4</v>
      </c>
      <c r="S2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T218" s="80" t="s">
        <v>1276</v>
      </c>
      <c r="U218" s="16"/>
      <c r="V218" s="73">
        <f t="shared" ca="1" si="53"/>
        <v>14</v>
      </c>
      <c r="W21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X218" s="81"/>
    </row>
    <row r="219" spans="2:31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219" s="83" t="s">
        <v>1248</v>
      </c>
      <c r="M219" s="16"/>
      <c r="N219" s="73">
        <f t="shared" ca="1" si="51"/>
        <v>15</v>
      </c>
      <c r="O2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219" s="82"/>
      <c r="Q219" s="16"/>
      <c r="R219" s="73">
        <f t="shared" ca="1" si="52"/>
        <v>5</v>
      </c>
      <c r="S2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T219" s="83" t="s">
        <v>1277</v>
      </c>
      <c r="U219" s="16"/>
      <c r="V219" s="73">
        <f t="shared" ca="1" si="53"/>
        <v>15</v>
      </c>
      <c r="W21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X219" s="20"/>
    </row>
    <row r="220" spans="2:31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220" s="73" t="s">
        <v>1249</v>
      </c>
      <c r="M220" s="16"/>
      <c r="N220" s="73">
        <f t="shared" ca="1" si="51"/>
        <v>16</v>
      </c>
      <c r="O2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220" s="84"/>
      <c r="Q220" s="16"/>
      <c r="R220" s="73">
        <f t="shared" ca="1" si="52"/>
        <v>6</v>
      </c>
      <c r="S2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T220" s="73" t="s">
        <v>1278</v>
      </c>
      <c r="U220" s="16"/>
      <c r="V220" s="73">
        <f t="shared" ca="1" si="53"/>
        <v>16</v>
      </c>
      <c r="W22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X220" s="73"/>
    </row>
    <row r="221" spans="2:31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221" s="73" t="s">
        <v>1250</v>
      </c>
      <c r="M221" s="16"/>
      <c r="N221" s="73" t="str">
        <f t="shared" ca="1" si="51"/>
        <v/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T221" s="73" t="s">
        <v>1279</v>
      </c>
      <c r="U221" s="16"/>
      <c r="V221" s="73" t="str">
        <f t="shared" ca="1" si="53"/>
        <v/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31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222" s="73" t="s">
        <v>673</v>
      </c>
      <c r="M222" s="16"/>
      <c r="N222" s="73" t="str">
        <f t="shared" ca="1" si="51"/>
        <v/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T222" s="73" t="s">
        <v>1280</v>
      </c>
      <c r="U222" s="16"/>
      <c r="V222" s="73" t="str">
        <f t="shared" ca="1" si="53"/>
        <v/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31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223" s="73" t="s">
        <v>1251</v>
      </c>
      <c r="M223" s="16"/>
      <c r="N223" s="73" t="str">
        <f t="shared" ca="1" si="51"/>
        <v/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T223" s="73" t="s">
        <v>1085</v>
      </c>
      <c r="U223" s="16"/>
      <c r="V223" s="73" t="str">
        <f t="shared" ca="1" si="53"/>
        <v/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31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224" s="73" t="s">
        <v>1230</v>
      </c>
      <c r="M224" s="16"/>
      <c r="N224" s="73" t="str">
        <f t="shared" ca="1" si="51"/>
        <v/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T224" s="73" t="s">
        <v>1086</v>
      </c>
      <c r="U224" s="16"/>
      <c r="V224" s="73" t="str">
        <f t="shared" ca="1" si="53"/>
        <v/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>
        <v>6.5</v>
      </c>
      <c r="C225" s="121"/>
      <c r="D225" s="122"/>
      <c r="E225" s="105"/>
      <c r="F225" s="120">
        <v>6.5</v>
      </c>
      <c r="G225" s="121"/>
      <c r="H225" s="122"/>
      <c r="I225" s="16"/>
      <c r="J225" s="120">
        <v>14</v>
      </c>
      <c r="K225" s="121"/>
      <c r="L225" s="122"/>
      <c r="M225" s="16"/>
      <c r="N225" s="120" t="s">
        <v>225</v>
      </c>
      <c r="O225" s="121"/>
      <c r="P225" s="122"/>
      <c r="Q225" s="16"/>
      <c r="R225" s="120">
        <v>21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0.5mm*2C</v>
      </c>
      <c r="G227" s="11" t="str">
        <f>F227</f>
        <v>0.5mm*2C</v>
      </c>
      <c r="H227" s="11" t="str">
        <f>G227</f>
        <v>0.5mm*2C</v>
      </c>
      <c r="J227" s="2"/>
      <c r="K227" s="2"/>
      <c r="L227" s="2"/>
      <c r="N227" s="2" t="str">
        <f>K238</f>
        <v>0.5mm*10C</v>
      </c>
      <c r="O227" s="11" t="str">
        <f>N227</f>
        <v>0.5mm*10C</v>
      </c>
      <c r="P227" s="11" t="str">
        <f>O227</f>
        <v>0.5mm*10C</v>
      </c>
      <c r="R227" s="2"/>
      <c r="S227" s="2"/>
      <c r="T227" s="2"/>
      <c r="V227" s="2" t="str">
        <f>S238</f>
        <v>0.5mm*4C</v>
      </c>
      <c r="W227" s="11" t="str">
        <f>V227</f>
        <v>0.5mm*4C</v>
      </c>
      <c r="X227" s="11" t="str">
        <f>W227</f>
        <v>0.5mm*4C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 t="s">
        <v>167</v>
      </c>
      <c r="D230" s="128"/>
      <c r="F230" s="12" t="s">
        <v>47</v>
      </c>
      <c r="G230" s="127" t="s">
        <v>170</v>
      </c>
      <c r="H230" s="128"/>
      <c r="J230" s="12" t="s">
        <v>47</v>
      </c>
      <c r="K230" s="127" t="s">
        <v>31</v>
      </c>
      <c r="L230" s="128"/>
      <c r="N230" s="12" t="s">
        <v>47</v>
      </c>
      <c r="O230" s="127" t="s">
        <v>31</v>
      </c>
      <c r="P230" s="128"/>
      <c r="R230" s="12" t="s">
        <v>47</v>
      </c>
      <c r="S230" s="127" t="s">
        <v>139</v>
      </c>
      <c r="T230" s="128"/>
      <c r="V230" s="12" t="s">
        <v>47</v>
      </c>
      <c r="W230" s="127" t="s">
        <v>139</v>
      </c>
      <c r="X230" s="128"/>
    </row>
    <row r="231" spans="2:24" ht="17.25" thickBot="1">
      <c r="B231" s="13" t="s">
        <v>48</v>
      </c>
      <c r="C231" s="125" t="s">
        <v>31</v>
      </c>
      <c r="D231" s="126"/>
      <c r="F231" s="13" t="s">
        <v>48</v>
      </c>
      <c r="G231" s="125" t="s">
        <v>34</v>
      </c>
      <c r="H231" s="126"/>
      <c r="J231" s="13" t="s">
        <v>48</v>
      </c>
      <c r="K231" s="125" t="s">
        <v>34</v>
      </c>
      <c r="L231" s="126"/>
      <c r="N231" s="13" t="s">
        <v>48</v>
      </c>
      <c r="O231" s="125" t="s">
        <v>34</v>
      </c>
      <c r="P231" s="126"/>
      <c r="R231" s="13" t="s">
        <v>48</v>
      </c>
      <c r="S231" s="125" t="s">
        <v>34</v>
      </c>
      <c r="T231" s="126"/>
      <c r="V231" s="13" t="s">
        <v>48</v>
      </c>
      <c r="W231" s="125" t="s">
        <v>34</v>
      </c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 t="s">
        <v>1294</v>
      </c>
      <c r="D233" s="124"/>
      <c r="E233" s="16"/>
      <c r="F233" s="73" t="s">
        <v>1</v>
      </c>
      <c r="G233" s="123" t="s">
        <v>1295</v>
      </c>
      <c r="H233" s="124"/>
      <c r="I233" s="16"/>
      <c r="J233" s="73" t="s">
        <v>1</v>
      </c>
      <c r="K233" s="123" t="s">
        <v>1296</v>
      </c>
      <c r="L233" s="124"/>
      <c r="M233" s="16"/>
      <c r="N233" s="73" t="s">
        <v>1</v>
      </c>
      <c r="O233" s="123" t="s">
        <v>1297</v>
      </c>
      <c r="P233" s="124"/>
      <c r="Q233" s="16"/>
      <c r="R233" s="73" t="s">
        <v>1</v>
      </c>
      <c r="S233" s="123" t="s">
        <v>1298</v>
      </c>
      <c r="T233" s="124"/>
      <c r="U233" s="16"/>
      <c r="V233" s="73" t="s">
        <v>1</v>
      </c>
      <c r="W233" s="123" t="s">
        <v>1299</v>
      </c>
      <c r="X233" s="124"/>
    </row>
    <row r="234" spans="2:24">
      <c r="B234" s="73" t="s">
        <v>2</v>
      </c>
      <c r="C234" s="123" t="s">
        <v>1285</v>
      </c>
      <c r="D234" s="124"/>
      <c r="E234" s="16"/>
      <c r="F234" s="73" t="s">
        <v>2</v>
      </c>
      <c r="G234" s="123" t="s">
        <v>1287</v>
      </c>
      <c r="H234" s="124"/>
      <c r="I234" s="16"/>
      <c r="J234" s="73" t="s">
        <v>2</v>
      </c>
      <c r="K234" s="123" t="s">
        <v>1784</v>
      </c>
      <c r="L234" s="124"/>
      <c r="M234" s="16"/>
      <c r="N234" s="73" t="s">
        <v>2</v>
      </c>
      <c r="O234" s="123" t="s">
        <v>1309</v>
      </c>
      <c r="P234" s="124"/>
      <c r="Q234" s="16"/>
      <c r="R234" s="73" t="s">
        <v>2</v>
      </c>
      <c r="S234" s="123" t="s">
        <v>1311</v>
      </c>
      <c r="T234" s="124"/>
      <c r="U234" s="16"/>
      <c r="V234" s="73" t="s">
        <v>2</v>
      </c>
      <c r="W234" s="123" t="s">
        <v>1314</v>
      </c>
      <c r="X234" s="124"/>
    </row>
    <row r="235" spans="2:24">
      <c r="B235" s="73" t="s">
        <v>3</v>
      </c>
      <c r="C235" s="123" t="s">
        <v>1285</v>
      </c>
      <c r="D235" s="124"/>
      <c r="E235" s="16"/>
      <c r="F235" s="73" t="s">
        <v>3</v>
      </c>
      <c r="G235" s="123" t="s">
        <v>1287</v>
      </c>
      <c r="H235" s="124"/>
      <c r="I235" s="16"/>
      <c r="J235" s="73" t="s">
        <v>3</v>
      </c>
      <c r="K235" s="123" t="s">
        <v>1784</v>
      </c>
      <c r="L235" s="124"/>
      <c r="M235" s="16"/>
      <c r="N235" s="73" t="s">
        <v>3</v>
      </c>
      <c r="O235" s="123" t="s">
        <v>1310</v>
      </c>
      <c r="P235" s="124"/>
      <c r="Q235" s="16"/>
      <c r="R235" s="73" t="s">
        <v>3</v>
      </c>
      <c r="S235" s="123" t="s">
        <v>1312</v>
      </c>
      <c r="T235" s="124"/>
      <c r="U235" s="16"/>
      <c r="V235" s="73" t="s">
        <v>3</v>
      </c>
      <c r="W235" s="123" t="s">
        <v>1314</v>
      </c>
      <c r="X235" s="124"/>
    </row>
    <row r="236" spans="2:24">
      <c r="B236" s="73" t="s">
        <v>4</v>
      </c>
      <c r="C236" s="123" t="s">
        <v>1338</v>
      </c>
      <c r="D236" s="124"/>
      <c r="E236" s="16"/>
      <c r="F236" s="73" t="s">
        <v>4</v>
      </c>
      <c r="G236" s="123" t="s">
        <v>1254</v>
      </c>
      <c r="H236" s="124"/>
      <c r="I236" s="16"/>
      <c r="J236" s="73" t="s">
        <v>4</v>
      </c>
      <c r="K236" s="123" t="s">
        <v>1254</v>
      </c>
      <c r="L236" s="124"/>
      <c r="M236" s="16"/>
      <c r="N236" s="73" t="s">
        <v>4</v>
      </c>
      <c r="O236" s="123" t="s">
        <v>1254</v>
      </c>
      <c r="P236" s="124"/>
      <c r="Q236" s="16"/>
      <c r="R236" s="73" t="s">
        <v>4</v>
      </c>
      <c r="S236" s="123" t="s">
        <v>1254</v>
      </c>
      <c r="T236" s="124"/>
      <c r="U236" s="16"/>
      <c r="V236" s="73" t="s">
        <v>4</v>
      </c>
      <c r="W236" s="123" t="s">
        <v>1254</v>
      </c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 t="s">
        <v>1686</v>
      </c>
      <c r="H237" s="124"/>
      <c r="I237" s="16"/>
      <c r="J237" s="73" t="s">
        <v>5</v>
      </c>
      <c r="K237" s="123" t="s">
        <v>1300</v>
      </c>
      <c r="L237" s="124"/>
      <c r="M237" s="16"/>
      <c r="N237" s="73" t="s">
        <v>5</v>
      </c>
      <c r="O237" s="123" t="s">
        <v>1300</v>
      </c>
      <c r="P237" s="124"/>
      <c r="Q237" s="16"/>
      <c r="R237" s="73" t="s">
        <v>5</v>
      </c>
      <c r="S237" s="123" t="s">
        <v>1300</v>
      </c>
      <c r="T237" s="124"/>
      <c r="U237" s="16"/>
      <c r="V237" s="73" t="s">
        <v>5</v>
      </c>
      <c r="W237" s="123" t="s">
        <v>1300</v>
      </c>
      <c r="X237" s="124"/>
    </row>
    <row r="238" spans="2:24">
      <c r="B238" s="73" t="s">
        <v>6</v>
      </c>
      <c r="C238" s="123" t="s">
        <v>21</v>
      </c>
      <c r="D238" s="124"/>
      <c r="E238" s="16" t="s">
        <v>1687</v>
      </c>
      <c r="F238" s="73" t="s">
        <v>6</v>
      </c>
      <c r="G238" s="123" t="s">
        <v>1387</v>
      </c>
      <c r="H238" s="124"/>
      <c r="I238" s="16"/>
      <c r="J238" s="73" t="s">
        <v>6</v>
      </c>
      <c r="K238" s="123" t="s">
        <v>22</v>
      </c>
      <c r="L238" s="124"/>
      <c r="M238" s="16"/>
      <c r="N238" s="73" t="s">
        <v>6</v>
      </c>
      <c r="O238" s="123" t="s">
        <v>25</v>
      </c>
      <c r="P238" s="124"/>
      <c r="Q238" s="16"/>
      <c r="R238" s="73" t="s">
        <v>6</v>
      </c>
      <c r="S238" s="123" t="s">
        <v>25</v>
      </c>
      <c r="T238" s="124"/>
      <c r="U238" s="16"/>
      <c r="V238" s="73" t="s">
        <v>6</v>
      </c>
      <c r="W238" s="123" t="s">
        <v>25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40" s="18" t="s">
        <v>1286</v>
      </c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40" s="18" t="s">
        <v>1085</v>
      </c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40" s="80" t="s">
        <v>1301</v>
      </c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40" s="80" t="s">
        <v>1307</v>
      </c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240" s="80" t="s">
        <v>1308</v>
      </c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240" s="80" t="s">
        <v>1313</v>
      </c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41" s="18" t="s">
        <v>1085</v>
      </c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41" s="18" t="s">
        <v>1086</v>
      </c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241" s="80" t="s">
        <v>1302</v>
      </c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41" s="80" t="s">
        <v>1085</v>
      </c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41" s="80" t="s">
        <v>1085</v>
      </c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241" s="80" t="s">
        <v>1308</v>
      </c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42" s="18" t="s">
        <v>1292</v>
      </c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42" s="80" t="s">
        <v>1303</v>
      </c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42" s="80" t="s">
        <v>1281</v>
      </c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42" s="80" t="s">
        <v>1086</v>
      </c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242" s="80" t="s">
        <v>1086</v>
      </c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43" s="18" t="s">
        <v>1293</v>
      </c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243" s="80" t="s">
        <v>1304</v>
      </c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43" s="80" t="s">
        <v>1305</v>
      </c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244" s="20" t="s">
        <v>1288</v>
      </c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244" s="83" t="s">
        <v>1305</v>
      </c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45" s="73" t="s">
        <v>1220</v>
      </c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246" s="73" t="s">
        <v>1085</v>
      </c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247" s="73" t="s">
        <v>1086</v>
      </c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248" s="73" t="s">
        <v>20</v>
      </c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>
        <v>8</v>
      </c>
      <c r="C250" s="121"/>
      <c r="D250" s="122"/>
      <c r="E250" s="16"/>
      <c r="F250" s="120">
        <v>21</v>
      </c>
      <c r="G250" s="121"/>
      <c r="H250" s="122"/>
      <c r="I250" s="16"/>
      <c r="J250" s="120">
        <v>19</v>
      </c>
      <c r="K250" s="121"/>
      <c r="L250" s="122"/>
      <c r="M250" s="105"/>
      <c r="N250" s="120">
        <v>19</v>
      </c>
      <c r="O250" s="121"/>
      <c r="P250" s="122"/>
      <c r="Q250" s="105"/>
      <c r="R250" s="120">
        <v>19</v>
      </c>
      <c r="S250" s="121"/>
      <c r="T250" s="122"/>
      <c r="U250" s="105"/>
      <c r="V250" s="120">
        <v>19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0.5mm*2C</v>
      </c>
      <c r="G252" s="11" t="str">
        <f>F252</f>
        <v>0.5mm*2C</v>
      </c>
      <c r="H252" s="11" t="str">
        <f>G252</f>
        <v>0.5mm*2C</v>
      </c>
      <c r="J252" s="2"/>
      <c r="K252" s="2"/>
      <c r="L252" s="2"/>
      <c r="N252" s="2" t="str">
        <f>K263</f>
        <v>0.5mm*4C 耐繞曲</v>
      </c>
      <c r="O252" s="11" t="str">
        <f>N252</f>
        <v>0.5mm*4C 耐繞曲</v>
      </c>
      <c r="P252" s="11" t="str">
        <f>O252</f>
        <v>0.5mm*4C 耐繞曲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 t="s">
        <v>139</v>
      </c>
      <c r="D255" s="128"/>
      <c r="F255" s="12" t="s">
        <v>47</v>
      </c>
      <c r="G255" s="127" t="s">
        <v>143</v>
      </c>
      <c r="H255" s="128"/>
      <c r="J255" s="12" t="s">
        <v>47</v>
      </c>
      <c r="K255" s="127" t="s">
        <v>31</v>
      </c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 t="s">
        <v>34</v>
      </c>
      <c r="D256" s="126"/>
      <c r="F256" s="13" t="s">
        <v>48</v>
      </c>
      <c r="G256" s="125" t="s">
        <v>34</v>
      </c>
      <c r="H256" s="126"/>
      <c r="J256" s="13" t="s">
        <v>48</v>
      </c>
      <c r="K256" s="125" t="s">
        <v>34</v>
      </c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 t="s">
        <v>1316</v>
      </c>
      <c r="D258" s="124"/>
      <c r="E258" s="16"/>
      <c r="F258" s="73" t="s">
        <v>1</v>
      </c>
      <c r="G258" s="123" t="s">
        <v>1317</v>
      </c>
      <c r="H258" s="124"/>
      <c r="I258" s="16"/>
      <c r="J258" s="73" t="s">
        <v>1</v>
      </c>
      <c r="K258" s="123" t="s">
        <v>1318</v>
      </c>
      <c r="L258" s="124"/>
      <c r="M258" s="16"/>
      <c r="N258" s="73" t="s">
        <v>1</v>
      </c>
      <c r="O258" s="123" t="s">
        <v>1319</v>
      </c>
      <c r="P258" s="124"/>
      <c r="Q258" s="16"/>
      <c r="R258" s="73" t="s">
        <v>1</v>
      </c>
      <c r="S258" s="123" t="s">
        <v>1320</v>
      </c>
      <c r="T258" s="124"/>
      <c r="U258" s="16"/>
      <c r="V258" s="73" t="s">
        <v>1</v>
      </c>
      <c r="W258" s="123" t="s">
        <v>1321</v>
      </c>
      <c r="X258" s="124"/>
    </row>
    <row r="259" spans="2:24">
      <c r="B259" s="73" t="s">
        <v>2</v>
      </c>
      <c r="C259" s="123" t="s">
        <v>1315</v>
      </c>
      <c r="D259" s="124"/>
      <c r="E259" s="16"/>
      <c r="F259" s="73" t="s">
        <v>2</v>
      </c>
      <c r="G259" s="123" t="s">
        <v>1323</v>
      </c>
      <c r="H259" s="124"/>
      <c r="I259" s="16"/>
      <c r="J259" s="73" t="s">
        <v>2</v>
      </c>
      <c r="K259" s="123" t="s">
        <v>1337</v>
      </c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 t="s">
        <v>1315</v>
      </c>
      <c r="D260" s="124"/>
      <c r="E260" s="16"/>
      <c r="F260" s="73" t="s">
        <v>3</v>
      </c>
      <c r="G260" s="123" t="s">
        <v>1323</v>
      </c>
      <c r="H260" s="124"/>
      <c r="I260" s="16"/>
      <c r="J260" s="73" t="s">
        <v>3</v>
      </c>
      <c r="K260" s="123" t="s">
        <v>1338</v>
      </c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 t="s">
        <v>1254</v>
      </c>
      <c r="D261" s="124"/>
      <c r="E261" s="16"/>
      <c r="F261" s="73" t="s">
        <v>4</v>
      </c>
      <c r="G261" s="123" t="s">
        <v>1254</v>
      </c>
      <c r="H261" s="124"/>
      <c r="I261" s="16"/>
      <c r="J261" s="73" t="s">
        <v>4</v>
      </c>
      <c r="K261" s="123" t="s">
        <v>1254</v>
      </c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 t="s">
        <v>1300</v>
      </c>
      <c r="D262" s="124"/>
      <c r="E262" s="16"/>
      <c r="F262" s="73" t="s">
        <v>5</v>
      </c>
      <c r="G262" s="123" t="s">
        <v>1300</v>
      </c>
      <c r="H262" s="124"/>
      <c r="I262" s="16"/>
      <c r="J262" s="73" t="s">
        <v>5</v>
      </c>
      <c r="K262" s="123" t="s">
        <v>1289</v>
      </c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21</v>
      </c>
      <c r="D263" s="124"/>
      <c r="E263" s="16"/>
      <c r="F263" s="73" t="s">
        <v>6</v>
      </c>
      <c r="G263" s="123" t="s">
        <v>114</v>
      </c>
      <c r="H263" s="124"/>
      <c r="I263" s="16" t="s">
        <v>1682</v>
      </c>
      <c r="J263" s="73" t="s">
        <v>6</v>
      </c>
      <c r="K263" s="123" t="s">
        <v>1389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65" s="80" t="s">
        <v>1322</v>
      </c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265" s="80" t="s">
        <v>1324</v>
      </c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65" s="18" t="s">
        <v>1282</v>
      </c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66" s="80" t="s">
        <v>1085</v>
      </c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66" s="80" t="s">
        <v>1325</v>
      </c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66" s="18" t="s">
        <v>1283</v>
      </c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橙</v>
      </c>
      <c r="H267" s="80" t="s">
        <v>1325</v>
      </c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67" s="18" t="s">
        <v>20</v>
      </c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粉紅</v>
      </c>
      <c r="H268" s="80" t="s">
        <v>1326</v>
      </c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69" s="82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70" s="84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271" s="73" t="s">
        <v>1327</v>
      </c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</v>
      </c>
      <c r="H272" s="73" t="s">
        <v>20</v>
      </c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>
        <v>19</v>
      </c>
      <c r="C275" s="121"/>
      <c r="D275" s="122"/>
      <c r="E275" s="105"/>
      <c r="F275" s="120">
        <v>19</v>
      </c>
      <c r="G275" s="121"/>
      <c r="H275" s="122"/>
      <c r="I275" s="105"/>
      <c r="J275" s="120">
        <v>21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 t="s">
        <v>1340</v>
      </c>
      <c r="D283" s="124"/>
      <c r="E283" s="16"/>
      <c r="F283" s="73" t="s">
        <v>1</v>
      </c>
      <c r="G283" s="123" t="s">
        <v>1341</v>
      </c>
      <c r="H283" s="124"/>
      <c r="I283" s="16"/>
      <c r="J283" s="73" t="s">
        <v>1</v>
      </c>
      <c r="K283" s="123" t="s">
        <v>1342</v>
      </c>
      <c r="L283" s="124"/>
      <c r="M283" s="16"/>
      <c r="N283" s="73" t="s">
        <v>1</v>
      </c>
      <c r="O283" s="123" t="s">
        <v>1343</v>
      </c>
      <c r="P283" s="124"/>
      <c r="Q283" s="16"/>
      <c r="R283" s="73" t="s">
        <v>1</v>
      </c>
      <c r="S283" s="123" t="s">
        <v>1344</v>
      </c>
      <c r="T283" s="124"/>
      <c r="U283" s="16"/>
      <c r="V283" s="73" t="s">
        <v>1</v>
      </c>
      <c r="W283" s="123" t="s">
        <v>1345</v>
      </c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/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30:XFD38 A13:XFD13 A12:B12 E12:XFD12 A5:XFD11">
    <cfRule type="expression" dxfId="1802" priority="24">
      <formula>RIGHT(INDIRECT(ADDRESS(FLOOR((ROW()-5)/25,1)*25+2,COLUMN())),3)="16C"</formula>
    </cfRule>
  </conditionalFormatting>
  <conditionalFormatting sqref="A55:XFD63">
    <cfRule type="expression" dxfId="1801" priority="23">
      <formula>RIGHT(INDIRECT(ADDRESS(FLOOR((ROW()-5)/25,1)*25+2,COLUMN())),3)="16C"</formula>
    </cfRule>
  </conditionalFormatting>
  <conditionalFormatting sqref="A80:XFD88">
    <cfRule type="expression" dxfId="1800" priority="22">
      <formula>RIGHT(INDIRECT(ADDRESS(FLOOR((ROW()-5)/25,1)*25+2,COLUMN())),3)="16C"</formula>
    </cfRule>
  </conditionalFormatting>
  <conditionalFormatting sqref="A105:XFD113">
    <cfRule type="expression" dxfId="1799" priority="21">
      <formula>RIGHT(INDIRECT(ADDRESS(FLOOR((ROW()-5)/25,1)*25+2,COLUMN())),3)="16C"</formula>
    </cfRule>
  </conditionalFormatting>
  <conditionalFormatting sqref="A130:XFD138">
    <cfRule type="expression" dxfId="1798" priority="20">
      <formula>RIGHT(INDIRECT(ADDRESS(FLOOR((ROW()-5)/25,1)*25+2,COLUMN())),3)="16C"</formula>
    </cfRule>
  </conditionalFormatting>
  <conditionalFormatting sqref="A155:XFD163 A180:XFD188">
    <cfRule type="expression" dxfId="1797" priority="19">
      <formula>RIGHT(INDIRECT(ADDRESS(FLOOR((ROW()-5)/25,1)*25+2,COLUMN())),3)="16C"</formula>
    </cfRule>
  </conditionalFormatting>
  <conditionalFormatting sqref="A205:XFD213">
    <cfRule type="expression" dxfId="1796" priority="18">
      <formula>RIGHT(INDIRECT(ADDRESS(FLOOR((ROW()-5)/25,1)*25+2,COLUMN())),3)="16C"</formula>
    </cfRule>
  </conditionalFormatting>
  <conditionalFormatting sqref="A230:XFD238">
    <cfRule type="expression" dxfId="1795" priority="17">
      <formula>RIGHT(INDIRECT(ADDRESS(FLOOR((ROW()-5)/25,1)*25+2,COLUMN())),3)="16C"</formula>
    </cfRule>
  </conditionalFormatting>
  <conditionalFormatting sqref="A255:XFD263">
    <cfRule type="expression" dxfId="1794" priority="16">
      <formula>RIGHT(INDIRECT(ADDRESS(FLOOR((ROW()-5)/25,1)*25+2,COLUMN())),3)="16C"</formula>
    </cfRule>
  </conditionalFormatting>
  <conditionalFormatting sqref="A280:XFD288">
    <cfRule type="expression" dxfId="1793" priority="15">
      <formula>RIGHT(INDIRECT(ADDRESS(FLOOR((ROW()-5)/25,1)*25+2,COLUMN())),3)="16C"</formula>
    </cfRule>
  </conditionalFormatting>
  <conditionalFormatting sqref="A305:XFD313 A330:XFD338">
    <cfRule type="expression" dxfId="1792" priority="14">
      <formula>RIGHT(INDIRECT(ADDRESS(FLOOR((ROW()-5)/25,1)*25+2,COLUMN())),3)="16C"</formula>
    </cfRule>
  </conditionalFormatting>
  <conditionalFormatting sqref="A355:XFD363">
    <cfRule type="expression" dxfId="1791" priority="13">
      <formula>RIGHT(INDIRECT(ADDRESS(FLOOR((ROW()-5)/25,1)*25+2,COLUMN())),3)="16C"</formula>
    </cfRule>
  </conditionalFormatting>
  <conditionalFormatting sqref="A380:XFD388">
    <cfRule type="expression" dxfId="1790" priority="12">
      <formula>RIGHT(INDIRECT(ADDRESS(FLOOR((ROW()-5)/25,1)*25+2,COLUMN())),3)="16C"</formula>
    </cfRule>
  </conditionalFormatting>
  <conditionalFormatting sqref="A405:XFD413">
    <cfRule type="expression" dxfId="1789" priority="11">
      <formula>RIGHT(INDIRECT(ADDRESS(FLOOR((ROW()-5)/25,1)*25+2,COLUMN())),3)="16C"</formula>
    </cfRule>
  </conditionalFormatting>
  <conditionalFormatting sqref="A430:XFD438">
    <cfRule type="expression" dxfId="1788" priority="10">
      <formula>RIGHT(INDIRECT(ADDRESS(FLOOR((ROW()-5)/25,1)*25+2,COLUMN())),3)="16C"</formula>
    </cfRule>
  </conditionalFormatting>
  <conditionalFormatting sqref="A455:XFD463 A480:XFD488">
    <cfRule type="expression" dxfId="1787" priority="9">
      <formula>RIGHT(INDIRECT(ADDRESS(FLOOR((ROW()-5)/25,1)*25+2,COLUMN())),3)="16C"</formula>
    </cfRule>
  </conditionalFormatting>
  <conditionalFormatting sqref="A505:XFD513">
    <cfRule type="expression" dxfId="1786" priority="8">
      <formula>RIGHT(INDIRECT(ADDRESS(FLOOR((ROW()-5)/25,1)*25+2,COLUMN())),3)="16C"</formula>
    </cfRule>
  </conditionalFormatting>
  <conditionalFormatting sqref="A530:XFD538">
    <cfRule type="expression" dxfId="1785" priority="7">
      <formula>RIGHT(INDIRECT(ADDRESS(FLOOR((ROW()-5)/25,1)*25+2,COLUMN())),3)="16C"</formula>
    </cfRule>
  </conditionalFormatting>
  <conditionalFormatting sqref="A555:XFD563">
    <cfRule type="expression" dxfId="1784" priority="6">
      <formula>RIGHT(INDIRECT(ADDRESS(FLOOR((ROW()-5)/25,1)*25+2,COLUMN())),3)="16C"</formula>
    </cfRule>
  </conditionalFormatting>
  <conditionalFormatting sqref="A580:XFD588">
    <cfRule type="expression" dxfId="1783" priority="5">
      <formula>RIGHT(INDIRECT(ADDRESS(FLOOR((ROW()-5)/25,1)*25+2,COLUMN())),3)="16C"</formula>
    </cfRule>
  </conditionalFormatting>
  <conditionalFormatting sqref="B12 B1:D11 V1:X1048576 F1:H1048576 J1:L1048576 B13:D1048576 N1:P1048576 R1:T1048576">
    <cfRule type="expression" dxfId="1782" priority="4">
      <formula>INDIRECT(ADDRESS(FLOOR((ROW()-4)/25,1)*25+13,FLOOR((COLUMN()-2)/4,1)*4+3))=""</formula>
    </cfRule>
  </conditionalFormatting>
  <conditionalFormatting sqref="C12:D12">
    <cfRule type="expression" dxfId="1781" priority="3">
      <formula>RIGHT(INDIRECT(ADDRESS(FLOOR((ROW()-5)/25,1)*25+2,COLUMN())),3)="16C"</formula>
    </cfRule>
  </conditionalFormatting>
  <conditionalFormatting sqref="C12:D12">
    <cfRule type="expression" dxfId="1780" priority="2">
      <formula>INDIRECT(ADDRESS(FLOOR((ROW()-4)/25,1)*25+13,FLOOR((COLUMN()-2)/4,1)*4+3))=""</formula>
    </cfRule>
  </conditionalFormatting>
  <conditionalFormatting sqref="C112:D112">
    <cfRule type="expression" dxfId="1779" priority="1">
      <formula>RIGHT(INDIRECT(ADDRESS(FLOOR((ROW()-5)/25,1)*25+2,COLUMN())),3)="16C"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S88:T88 G13:H13 K13:L13 O13:P13 S13:T13 W13:X13 W38:X38 S38:T38 O38:P38 K38:L38 G38:H38 C38:D38 W63:X63 S63:T63 O63:P63 K63:L63 G63:H63 C63:D63 W88:X88 C13:D13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E19" sqref="E19:AB19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 t="s">
        <v>1377</v>
      </c>
      <c r="G3" s="113"/>
      <c r="H3" s="114"/>
      <c r="J3" s="9" t="s">
        <v>44</v>
      </c>
      <c r="K3" s="141" t="s">
        <v>1330</v>
      </c>
      <c r="L3" s="113"/>
      <c r="M3" s="114"/>
      <c r="O3" s="9" t="s">
        <v>44</v>
      </c>
      <c r="P3" s="141" t="s">
        <v>1332</v>
      </c>
      <c r="Q3" s="113"/>
      <c r="R3" s="114"/>
      <c r="T3" s="9" t="s">
        <v>44</v>
      </c>
      <c r="U3" s="141" t="s">
        <v>1333</v>
      </c>
      <c r="V3" s="113"/>
      <c r="W3" s="114"/>
      <c r="Y3" s="9" t="s">
        <v>44</v>
      </c>
      <c r="Z3" s="141" t="s">
        <v>1334</v>
      </c>
      <c r="AA3" s="113"/>
      <c r="AB3" s="114"/>
    </row>
    <row r="4" spans="5:28">
      <c r="E4" s="115">
        <v>24</v>
      </c>
      <c r="F4" s="116"/>
      <c r="G4" s="116"/>
      <c r="H4" s="117"/>
      <c r="J4" s="115">
        <v>24</v>
      </c>
      <c r="K4" s="116"/>
      <c r="L4" s="116"/>
      <c r="M4" s="117"/>
      <c r="O4" s="115">
        <v>24</v>
      </c>
      <c r="P4" s="116"/>
      <c r="Q4" s="116"/>
      <c r="R4" s="117"/>
      <c r="T4" s="115">
        <v>16</v>
      </c>
      <c r="U4" s="116"/>
      <c r="V4" s="116"/>
      <c r="W4" s="117"/>
      <c r="Y4" s="115">
        <v>16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/>
      <c r="F7" s="7">
        <v>1</v>
      </c>
      <c r="G7" s="7">
        <f ca="1">VLOOKUP(INDIRECT(ADDRESS(FLOOR((ROW()-2)/19,1)*19+4,FLOOR((COLUMN()-5)/5,1)*5+5)),歐規腳位!$H$8:$T$11,2,FALSE)</f>
        <v>13</v>
      </c>
      <c r="H7" s="30"/>
      <c r="J7" s="29" t="s">
        <v>663</v>
      </c>
      <c r="K7" s="7">
        <v>1</v>
      </c>
      <c r="L7" s="7">
        <f ca="1">VLOOKUP(INDIRECT(ADDRESS(FLOOR((ROW()-2)/19,1)*19+4,FLOOR((COLUMN()-5)/5,1)*5+5)),歐規腳位!$H$8:$T$11,2,FALSE)</f>
        <v>13</v>
      </c>
      <c r="M7" s="30" t="s">
        <v>664</v>
      </c>
      <c r="O7" s="29" t="s">
        <v>663</v>
      </c>
      <c r="P7" s="7">
        <v>1</v>
      </c>
      <c r="Q7" s="7">
        <f ca="1">VLOOKUP(INDIRECT(ADDRESS(FLOOR((ROW()-2)/19,1)*19+4,FLOOR((COLUMN()-5)/5,1)*5+5)),歐規腳位!$H$8:$T$11,2,FALSE)</f>
        <v>13</v>
      </c>
      <c r="R7" s="30" t="s">
        <v>664</v>
      </c>
      <c r="T7" s="29" t="s">
        <v>1085</v>
      </c>
      <c r="U7" s="7">
        <v>1</v>
      </c>
      <c r="V7" s="7">
        <f ca="1">VLOOKUP(INDIRECT(ADDRESS(FLOOR((ROW()-2)/19,1)*19+4,FLOOR((COLUMN()-5)/5,1)*5+5)),歐規腳位!$H$8:$T$11,2,FALSE)</f>
        <v>9</v>
      </c>
      <c r="W7" s="30" t="s">
        <v>1086</v>
      </c>
      <c r="Y7" s="29" t="s">
        <v>1085</v>
      </c>
      <c r="Z7" s="7">
        <v>1</v>
      </c>
      <c r="AA7" s="7">
        <f ca="1">VLOOKUP(INDIRECT(ADDRESS(FLOOR((ROW()-2)/19,1)*19+4,FLOOR((COLUMN()-5)/5,1)*5+5)),歐規腳位!$H$8:$T$11,2,FALSE)</f>
        <v>9</v>
      </c>
      <c r="AB7" s="30" t="s">
        <v>1086</v>
      </c>
    </row>
    <row r="8" spans="5:28" s="49" customFormat="1">
      <c r="E8" s="29" t="s">
        <v>1085</v>
      </c>
      <c r="F8" s="7">
        <v>2</v>
      </c>
      <c r="G8" s="7">
        <f ca="1">VLOOKUP(INDIRECT(ADDRESS(FLOOR((ROW()-2)/19,1)*19+4,FLOOR((COLUMN()-5)/5,1)*5+5)),歐規腳位!$H$8:$T$11,3,FALSE)</f>
        <v>14</v>
      </c>
      <c r="H8" s="30" t="s">
        <v>1086</v>
      </c>
      <c r="J8" s="29" t="s">
        <v>1085</v>
      </c>
      <c r="K8" s="7">
        <v>2</v>
      </c>
      <c r="L8" s="7">
        <f ca="1">VLOOKUP(INDIRECT(ADDRESS(FLOOR((ROW()-2)/19,1)*19+4,FLOOR((COLUMN()-5)/5,1)*5+5)),歐規腳位!$H$8:$T$11,3,FALSE)</f>
        <v>14</v>
      </c>
      <c r="M8" s="30" t="s">
        <v>1086</v>
      </c>
      <c r="O8" s="29" t="s">
        <v>1085</v>
      </c>
      <c r="P8" s="7">
        <v>2</v>
      </c>
      <c r="Q8" s="7">
        <f ca="1">VLOOKUP(INDIRECT(ADDRESS(FLOOR((ROW()-2)/19,1)*19+4,FLOOR((COLUMN()-5)/5,1)*5+5)),歐規腳位!$H$8:$T$11,3,FALSE)</f>
        <v>14</v>
      </c>
      <c r="R8" s="30" t="s">
        <v>1086</v>
      </c>
      <c r="T8" s="29"/>
      <c r="U8" s="7">
        <v>2</v>
      </c>
      <c r="V8" s="7">
        <f ca="1">VLOOKUP(INDIRECT(ADDRESS(FLOOR((ROW()-2)/19,1)*19+4,FLOOR((COLUMN()-5)/5,1)*5+5)),歐規腳位!$H$8:$T$11,3,FALSE)</f>
        <v>10</v>
      </c>
      <c r="W8" s="30"/>
      <c r="Y8" s="29"/>
      <c r="Z8" s="7">
        <v>2</v>
      </c>
      <c r="AA8" s="7">
        <f ca="1">VLOOKUP(INDIRECT(ADDRESS(FLOOR((ROW()-2)/19,1)*19+4,FLOOR((COLUMN()-5)/5,1)*5+5)),歐規腳位!$H$8:$T$11,3,FALSE)</f>
        <v>10</v>
      </c>
      <c r="AB8" s="30"/>
    </row>
    <row r="9" spans="5:28" s="49" customFormat="1">
      <c r="E9" s="29" t="s">
        <v>1095</v>
      </c>
      <c r="F9" s="7">
        <v>3</v>
      </c>
      <c r="G9" s="7">
        <f ca="1">VLOOKUP(INDIRECT(ADDRESS(FLOOR((ROW()-2)/19,1)*19+4,FLOOR((COLUMN()-5)/5,1)*5+5)),歐規腳位!$H$8:$T$11,4,FALSE)</f>
        <v>15</v>
      </c>
      <c r="H9" s="30" t="s">
        <v>1087</v>
      </c>
      <c r="J9" s="29"/>
      <c r="K9" s="7">
        <v>3</v>
      </c>
      <c r="L9" s="7">
        <f ca="1">VLOOKUP(INDIRECT(ADDRESS(FLOOR((ROW()-2)/19,1)*19+4,FLOOR((COLUMN()-5)/5,1)*5+5)),歐規腳位!$H$8:$T$11,4,FALSE)</f>
        <v>15</v>
      </c>
      <c r="M9" s="30"/>
      <c r="O9" s="29" t="s">
        <v>1170</v>
      </c>
      <c r="P9" s="7">
        <v>3</v>
      </c>
      <c r="Q9" s="7">
        <f ca="1">VLOOKUP(INDIRECT(ADDRESS(FLOOR((ROW()-2)/19,1)*19+4,FLOOR((COLUMN()-5)/5,1)*5+5)),歐規腳位!$H$8:$T$11,4,FALSE)</f>
        <v>15</v>
      </c>
      <c r="R9" s="30" t="s">
        <v>1095</v>
      </c>
      <c r="T9" s="29" t="s">
        <v>1179</v>
      </c>
      <c r="U9" s="7">
        <v>3</v>
      </c>
      <c r="V9" s="7">
        <f ca="1">VLOOKUP(INDIRECT(ADDRESS(FLOOR((ROW()-2)/19,1)*19+4,FLOOR((COLUMN()-5)/5,1)*5+5)),歐規腳位!$H$8:$T$11,4,FALSE)</f>
        <v>11</v>
      </c>
      <c r="W9" s="30" t="s">
        <v>1177</v>
      </c>
      <c r="Y9" s="29" t="s">
        <v>1198</v>
      </c>
      <c r="Z9" s="7">
        <v>3</v>
      </c>
      <c r="AA9" s="7">
        <f ca="1">VLOOKUP(INDIRECT(ADDRESS(FLOOR((ROW()-2)/19,1)*19+4,FLOOR((COLUMN()-5)/5,1)*5+5)),歐規腳位!$H$8:$T$11,4,FALSE)</f>
        <v>11</v>
      </c>
      <c r="AB9" s="30" t="s">
        <v>1197</v>
      </c>
    </row>
    <row r="10" spans="5:28" s="49" customFormat="1">
      <c r="E10" s="29" t="s">
        <v>1096</v>
      </c>
      <c r="F10" s="7">
        <v>4</v>
      </c>
      <c r="G10" s="7">
        <f ca="1">VLOOKUP(INDIRECT(ADDRESS(FLOOR((ROW()-2)/19,1)*19+4,FLOOR((COLUMN()-5)/5,1)*5+5)),歐規腳位!$H$8:$T$11,5,FALSE)</f>
        <v>16</v>
      </c>
      <c r="H10" s="30" t="s">
        <v>1329</v>
      </c>
      <c r="J10" s="29" t="s">
        <v>1102</v>
      </c>
      <c r="K10" s="7">
        <v>4</v>
      </c>
      <c r="L10" s="7">
        <f ca="1">VLOOKUP(INDIRECT(ADDRESS(FLOOR((ROW()-2)/19,1)*19+4,FLOOR((COLUMN()-5)/5,1)*5+5)),歐規腳位!$H$8:$T$11,5,FALSE)</f>
        <v>16</v>
      </c>
      <c r="M10" s="30" t="s">
        <v>1109</v>
      </c>
      <c r="O10" s="29" t="s">
        <v>1160</v>
      </c>
      <c r="P10" s="7">
        <v>4</v>
      </c>
      <c r="Q10" s="7">
        <f ca="1">VLOOKUP(INDIRECT(ADDRESS(FLOOR((ROW()-2)/19,1)*19+4,FLOOR((COLUMN()-5)/5,1)*5+5)),歐規腳位!$H$8:$T$11,5,FALSE)</f>
        <v>16</v>
      </c>
      <c r="R10" s="30" t="s">
        <v>1155</v>
      </c>
      <c r="T10" s="29" t="s">
        <v>1180</v>
      </c>
      <c r="U10" s="7">
        <v>4</v>
      </c>
      <c r="V10" s="7">
        <f ca="1">VLOOKUP(INDIRECT(ADDRESS(FLOOR((ROW()-2)/19,1)*19+4,FLOOR((COLUMN()-5)/5,1)*5+5)),歐規腳位!$H$8:$T$11,5,FALSE)</f>
        <v>12</v>
      </c>
      <c r="W10" s="30" t="s">
        <v>1178</v>
      </c>
      <c r="Y10" s="29" t="s">
        <v>1199</v>
      </c>
      <c r="Z10" s="7">
        <v>4</v>
      </c>
      <c r="AA10" s="7">
        <f ca="1">VLOOKUP(INDIRECT(ADDRESS(FLOOR((ROW()-2)/19,1)*19+4,FLOOR((COLUMN()-5)/5,1)*5+5)),歐規腳位!$H$8:$T$11,5,FALSE)</f>
        <v>12</v>
      </c>
      <c r="AB10" s="30" t="s">
        <v>1209</v>
      </c>
    </row>
    <row r="11" spans="5:28" s="49" customFormat="1">
      <c r="E11" s="29" t="s">
        <v>1089</v>
      </c>
      <c r="F11" s="7">
        <v>5</v>
      </c>
      <c r="G11" s="7">
        <f ca="1">VLOOKUP(INDIRECT(ADDRESS(FLOOR((ROW()-2)/19,1)*19+4,FLOOR((COLUMN()-5)/5,1)*5+5)),歐規腳位!$H$8:$T$11,6,FALSE)</f>
        <v>17</v>
      </c>
      <c r="H11" s="30" t="s">
        <v>1075</v>
      </c>
      <c r="J11" s="29" t="s">
        <v>1105</v>
      </c>
      <c r="K11" s="7">
        <v>5</v>
      </c>
      <c r="L11" s="7">
        <f ca="1">VLOOKUP(INDIRECT(ADDRESS(FLOOR((ROW()-2)/19,1)*19+4,FLOOR((COLUMN()-5)/5,1)*5+5)),歐規腳位!$H$8:$T$11,6,FALSE)</f>
        <v>17</v>
      </c>
      <c r="M11" s="30" t="s">
        <v>1108</v>
      </c>
      <c r="O11" s="29" t="s">
        <v>1169</v>
      </c>
      <c r="P11" s="7">
        <v>5</v>
      </c>
      <c r="Q11" s="7">
        <f ca="1">VLOOKUP(INDIRECT(ADDRESS(FLOOR((ROW()-2)/19,1)*19+4,FLOOR((COLUMN()-5)/5,1)*5+5)),歐規腳位!$H$8:$T$11,6,FALSE)</f>
        <v>17</v>
      </c>
      <c r="R11" s="30" t="s">
        <v>1159</v>
      </c>
      <c r="T11" s="29" t="s">
        <v>1171</v>
      </c>
      <c r="U11" s="7">
        <v>5</v>
      </c>
      <c r="V11" s="7">
        <f ca="1">VLOOKUP(INDIRECT(ADDRESS(FLOOR((ROW()-2)/19,1)*19+4,FLOOR((COLUMN()-5)/5,1)*5+5)),歐規腳位!$H$8:$T$11,6,FALSE)</f>
        <v>13</v>
      </c>
      <c r="W11" s="30" t="s">
        <v>1172</v>
      </c>
      <c r="Y11" s="29" t="s">
        <v>1196</v>
      </c>
      <c r="Z11" s="7">
        <v>5</v>
      </c>
      <c r="AA11" s="7">
        <f ca="1">VLOOKUP(INDIRECT(ADDRESS(FLOOR((ROW()-2)/19,1)*19+4,FLOOR((COLUMN()-5)/5,1)*5+5)),歐規腳位!$H$8:$T$11,6,FALSE)</f>
        <v>13</v>
      </c>
      <c r="AB11" s="30" t="s">
        <v>1211</v>
      </c>
    </row>
    <row r="12" spans="5:28" s="49" customFormat="1">
      <c r="E12" s="29" t="s">
        <v>1067</v>
      </c>
      <c r="F12" s="7">
        <v>6</v>
      </c>
      <c r="G12" s="7">
        <f ca="1">VLOOKUP(INDIRECT(ADDRESS(FLOOR((ROW()-2)/19,1)*19+4,FLOOR((COLUMN()-5)/5,1)*5+5)),歐規腳位!$H$8:$T$11,7,FALSE)</f>
        <v>18</v>
      </c>
      <c r="H12" s="30" t="s">
        <v>1071</v>
      </c>
      <c r="J12" s="29" t="s">
        <v>1104</v>
      </c>
      <c r="K12" s="7">
        <v>6</v>
      </c>
      <c r="L12" s="7">
        <f ca="1">VLOOKUP(INDIRECT(ADDRESS(FLOOR((ROW()-2)/19,1)*19+4,FLOOR((COLUMN()-5)/5,1)*5+5)),歐規腳位!$H$8:$T$11,7,FALSE)</f>
        <v>18</v>
      </c>
      <c r="M12" s="30" t="s">
        <v>1110</v>
      </c>
      <c r="O12" s="29" t="s">
        <v>1161</v>
      </c>
      <c r="P12" s="7">
        <v>6</v>
      </c>
      <c r="Q12" s="7">
        <f ca="1">VLOOKUP(INDIRECT(ADDRESS(FLOOR((ROW()-2)/19,1)*19+4,FLOOR((COLUMN()-5)/5,1)*5+5)),歐規腳位!$H$8:$T$11,7,FALSE)</f>
        <v>18</v>
      </c>
      <c r="R12" s="30" t="s">
        <v>1162</v>
      </c>
      <c r="T12" s="29" t="s">
        <v>1173</v>
      </c>
      <c r="U12" s="7">
        <v>6</v>
      </c>
      <c r="V12" s="7">
        <f ca="1">VLOOKUP(INDIRECT(ADDRESS(FLOOR((ROW()-2)/19,1)*19+4,FLOOR((COLUMN()-5)/5,1)*5+5)),歐規腳位!$H$8:$T$11,7,FALSE)</f>
        <v>14</v>
      </c>
      <c r="W12" s="30" t="s">
        <v>1174</v>
      </c>
      <c r="Y12" s="29"/>
      <c r="Z12" s="7">
        <v>6</v>
      </c>
      <c r="AA12" s="7">
        <f ca="1">VLOOKUP(INDIRECT(ADDRESS(FLOOR((ROW()-2)/19,1)*19+4,FLOOR((COLUMN()-5)/5,1)*5+5)),歐規腳位!$H$8:$T$11,7,FALSE)</f>
        <v>14</v>
      </c>
      <c r="AB12" s="30"/>
    </row>
    <row r="13" spans="5:28" s="49" customFormat="1">
      <c r="E13" s="29" t="s">
        <v>1072</v>
      </c>
      <c r="F13" s="7">
        <v>7</v>
      </c>
      <c r="G13" s="7">
        <f ca="1">VLOOKUP(INDIRECT(ADDRESS(FLOOR((ROW()-2)/19,1)*19+4,FLOOR((COLUMN()-5)/5,1)*5+5)),歐規腳位!$H$8:$T$11,8,FALSE)</f>
        <v>19</v>
      </c>
      <c r="H13" s="30" t="s">
        <v>1076</v>
      </c>
      <c r="J13" s="29" t="s">
        <v>1331</v>
      </c>
      <c r="K13" s="7">
        <v>7</v>
      </c>
      <c r="L13" s="7">
        <f ca="1">VLOOKUP(INDIRECT(ADDRESS(FLOOR((ROW()-2)/19,1)*19+4,FLOOR((COLUMN()-5)/5,1)*5+5)),歐規腳位!$H$8:$T$11,8,FALSE)</f>
        <v>19</v>
      </c>
      <c r="M13" s="30" t="s">
        <v>1111</v>
      </c>
      <c r="O13" s="29" t="s">
        <v>1152</v>
      </c>
      <c r="P13" s="7">
        <v>7</v>
      </c>
      <c r="Q13" s="7">
        <f ca="1">VLOOKUP(INDIRECT(ADDRESS(FLOOR((ROW()-2)/19,1)*19+4,FLOOR((COLUMN()-5)/5,1)*5+5)),歐規腳位!$H$8:$T$11,8,FALSE)</f>
        <v>19</v>
      </c>
      <c r="R13" s="30" t="s">
        <v>1163</v>
      </c>
      <c r="T13" s="29" t="s">
        <v>1175</v>
      </c>
      <c r="U13" s="7">
        <v>7</v>
      </c>
      <c r="V13" s="7">
        <f ca="1">VLOOKUP(INDIRECT(ADDRESS(FLOOR((ROW()-2)/19,1)*19+4,FLOOR((COLUMN()-5)/5,1)*5+5)),歐規腳位!$H$8:$T$11,8,FALSE)</f>
        <v>15</v>
      </c>
      <c r="W13" s="30"/>
      <c r="Y13" s="29"/>
      <c r="Z13" s="7">
        <v>7</v>
      </c>
      <c r="AA13" s="7">
        <f ca="1">VLOOKUP(INDIRECT(ADDRESS(FLOOR((ROW()-2)/19,1)*19+4,FLOOR((COLUMN()-5)/5,1)*5+5)),歐規腳位!$H$8:$T$11,8,FALSE)</f>
        <v>15</v>
      </c>
      <c r="AB13" s="30"/>
    </row>
    <row r="14" spans="5:28" s="49" customFormat="1">
      <c r="E14" s="29" t="s">
        <v>1068</v>
      </c>
      <c r="F14" s="7">
        <v>8</v>
      </c>
      <c r="G14" s="7">
        <f ca="1">VLOOKUP(INDIRECT(ADDRESS(FLOOR((ROW()-2)/19,1)*19+4,FLOOR((COLUMN()-5)/5,1)*5+5)),歐規腳位!$H$8:$T$11,9,FALSE)</f>
        <v>20</v>
      </c>
      <c r="H14" s="97" t="s">
        <v>1083</v>
      </c>
      <c r="J14" s="29" t="s">
        <v>1107</v>
      </c>
      <c r="K14" s="7">
        <v>8</v>
      </c>
      <c r="L14" s="7">
        <f ca="1">VLOOKUP(INDIRECT(ADDRESS(FLOOR((ROW()-2)/19,1)*19+4,FLOOR((COLUMN()-5)/5,1)*5+5)),歐規腳位!$H$8:$T$11,9,FALSE)</f>
        <v>20</v>
      </c>
      <c r="M14" s="30" t="s">
        <v>1112</v>
      </c>
      <c r="O14" s="29" t="s">
        <v>1156</v>
      </c>
      <c r="P14" s="7">
        <v>8</v>
      </c>
      <c r="Q14" s="7">
        <f ca="1">VLOOKUP(INDIRECT(ADDRESS(FLOOR((ROW()-2)/19,1)*19+4,FLOOR((COLUMN()-5)/5,1)*5+5)),歐規腳位!$H$8:$T$11,9,FALSE)</f>
        <v>20</v>
      </c>
      <c r="R14" s="30" t="s">
        <v>1190</v>
      </c>
      <c r="T14" s="29" t="s">
        <v>1176</v>
      </c>
      <c r="U14" s="7">
        <v>8</v>
      </c>
      <c r="V14" s="7">
        <f ca="1">VLOOKUP(INDIRECT(ADDRESS(FLOOR((ROW()-2)/19,1)*19+4,FLOOR((COLUMN()-5)/5,1)*5+5)),歐規腳位!$H$8:$T$11,9,FALSE)</f>
        <v>16</v>
      </c>
      <c r="W14" s="30"/>
      <c r="Y14" s="29"/>
      <c r="Z14" s="7">
        <v>8</v>
      </c>
      <c r="AA14" s="7">
        <f ca="1">VLOOKUP(INDIRECT(ADDRESS(FLOOR((ROW()-2)/19,1)*19+4,FLOOR((COLUMN()-5)/5,1)*5+5)),歐規腳位!$H$8:$T$11,9,FALSE)</f>
        <v>16</v>
      </c>
      <c r="AB14" s="30"/>
    </row>
    <row r="15" spans="5:28" s="49" customFormat="1">
      <c r="E15" s="29" t="s">
        <v>1073</v>
      </c>
      <c r="F15" s="7">
        <v>9</v>
      </c>
      <c r="G15" s="7">
        <f ca="1">VLOOKUP(INDIRECT(ADDRESS(FLOOR((ROW()-2)/19,1)*19+4,FLOOR((COLUMN()-5)/5,1)*5+5)),歐規腳位!$H$8:$T$11,10,FALSE)</f>
        <v>21</v>
      </c>
      <c r="H15" s="51" t="s">
        <v>1084</v>
      </c>
      <c r="J15" s="50"/>
      <c r="K15" s="7">
        <v>9</v>
      </c>
      <c r="L15" s="7">
        <f ca="1">VLOOKUP(INDIRECT(ADDRESS(FLOOR((ROW()-2)/19,1)*19+4,FLOOR((COLUMN()-5)/5,1)*5+5)),歐規腳位!$H$8:$T$11,10,FALSE)</f>
        <v>21</v>
      </c>
      <c r="M15" s="51" t="s">
        <v>1113</v>
      </c>
      <c r="O15" s="50" t="s">
        <v>1153</v>
      </c>
      <c r="P15" s="7">
        <v>9</v>
      </c>
      <c r="Q15" s="7">
        <f ca="1">VLOOKUP(INDIRECT(ADDRESS(FLOOR((ROW()-2)/19,1)*19+4,FLOOR((COLUMN()-5)/5,1)*5+5)),歐規腳位!$H$8:$T$11,10,FALSE)</f>
        <v>21</v>
      </c>
      <c r="R15" s="51" t="s">
        <v>1194</v>
      </c>
      <c r="T15" s="50"/>
      <c r="U15" s="7">
        <v>9</v>
      </c>
      <c r="V15" s="7">
        <f ca="1">VLOOKUP(INDIRECT(ADDRESS(FLOOR((ROW()-2)/19,1)*19+4,FLOOR((COLUMN()-5)/5,1)*5+5)),歐規腳位!$H$8:$T$11,10,FALSE)</f>
        <v>0</v>
      </c>
      <c r="W15" s="51"/>
      <c r="Y15" s="50"/>
      <c r="Z15" s="7">
        <v>9</v>
      </c>
      <c r="AA15" s="7">
        <f ca="1">VLOOKUP(INDIRECT(ADDRESS(FLOOR((ROW()-2)/19,1)*19+4,FLOOR((COLUMN()-5)/5,1)*5+5)),歐規腳位!$H$8:$T$11,10,FALSE)</f>
        <v>0</v>
      </c>
      <c r="AB15" s="51"/>
    </row>
    <row r="16" spans="5:28" s="49" customFormat="1">
      <c r="E16" s="29" t="s">
        <v>1069</v>
      </c>
      <c r="F16" s="7">
        <v>10</v>
      </c>
      <c r="G16" s="7">
        <f ca="1">VLOOKUP(INDIRECT(ADDRESS(FLOOR((ROW()-2)/19,1)*19+4,FLOOR((COLUMN()-5)/5,1)*5+5)),歐規腳位!$H$8:$T$11,11,FALSE)</f>
        <v>22</v>
      </c>
      <c r="H16" s="51" t="s">
        <v>1090</v>
      </c>
      <c r="J16" s="50"/>
      <c r="K16" s="7">
        <v>10</v>
      </c>
      <c r="L16" s="7">
        <f ca="1">VLOOKUP(INDIRECT(ADDRESS(FLOOR((ROW()-2)/19,1)*19+4,FLOOR((COLUMN()-5)/5,1)*5+5)),歐規腳位!$H$8:$T$11,11,FALSE)</f>
        <v>22</v>
      </c>
      <c r="M16" s="51"/>
      <c r="O16" s="50" t="s">
        <v>1157</v>
      </c>
      <c r="P16" s="7">
        <v>10</v>
      </c>
      <c r="Q16" s="7">
        <f ca="1">VLOOKUP(INDIRECT(ADDRESS(FLOOR((ROW()-2)/19,1)*19+4,FLOOR((COLUMN()-5)/5,1)*5+5)),歐規腳位!$H$8:$T$11,11,FALSE)</f>
        <v>22</v>
      </c>
      <c r="R16" s="51" t="s">
        <v>1195</v>
      </c>
      <c r="T16" s="50"/>
      <c r="U16" s="7">
        <v>10</v>
      </c>
      <c r="V16" s="7">
        <f ca="1">VLOOKUP(INDIRECT(ADDRESS(FLOOR((ROW()-2)/19,1)*19+4,FLOOR((COLUMN()-5)/5,1)*5+5)),歐規腳位!$H$8:$T$11,11,FALSE)</f>
        <v>0</v>
      </c>
      <c r="W16" s="51"/>
      <c r="Y16" s="50"/>
      <c r="Z16" s="7">
        <v>10</v>
      </c>
      <c r="AA16" s="7">
        <f ca="1">VLOOKUP(INDIRECT(ADDRESS(FLOOR((ROW()-2)/19,1)*19+4,FLOOR((COLUMN()-5)/5,1)*5+5)),歐規腳位!$H$8:$T$11,11,FALSE)</f>
        <v>0</v>
      </c>
      <c r="AB16" s="51"/>
    </row>
    <row r="17" spans="5:28" s="49" customFormat="1">
      <c r="E17" s="29" t="s">
        <v>1074</v>
      </c>
      <c r="F17" s="7">
        <v>11</v>
      </c>
      <c r="G17" s="7">
        <f ca="1">VLOOKUP(INDIRECT(ADDRESS(FLOOR((ROW()-2)/19,1)*19+4,FLOOR((COLUMN()-5)/5,1)*5+5)),歐規腳位!$H$8:$T$11,12,FALSE)</f>
        <v>23</v>
      </c>
      <c r="H17" s="51" t="s">
        <v>1091</v>
      </c>
      <c r="J17" s="50"/>
      <c r="K17" s="7">
        <v>11</v>
      </c>
      <c r="L17" s="7">
        <f ca="1">VLOOKUP(INDIRECT(ADDRESS(FLOOR((ROW()-2)/19,1)*19+4,FLOOR((COLUMN()-5)/5,1)*5+5)),歐規腳位!$H$8:$T$11,12,FALSE)</f>
        <v>23</v>
      </c>
      <c r="M17" s="51"/>
      <c r="O17" s="50" t="s">
        <v>1154</v>
      </c>
      <c r="P17" s="7">
        <v>11</v>
      </c>
      <c r="Q17" s="7">
        <f ca="1">VLOOKUP(INDIRECT(ADDRESS(FLOOR((ROW()-2)/19,1)*19+4,FLOOR((COLUMN()-5)/5,1)*5+5)),歐規腳位!$H$8:$T$11,12,FALSE)</f>
        <v>23</v>
      </c>
      <c r="R17" s="51" t="s">
        <v>1164</v>
      </c>
      <c r="T17" s="50"/>
      <c r="U17" s="7">
        <v>11</v>
      </c>
      <c r="V17" s="7">
        <f ca="1">VLOOKUP(INDIRECT(ADDRESS(FLOOR((ROW()-2)/19,1)*19+4,FLOOR((COLUMN()-5)/5,1)*5+5)),歐規腳位!$H$8:$T$11,12,FALSE)</f>
        <v>0</v>
      </c>
      <c r="W17" s="51"/>
      <c r="Y17" s="50"/>
      <c r="Z17" s="7">
        <v>11</v>
      </c>
      <c r="AA17" s="7">
        <f ca="1">VLOOKUP(INDIRECT(ADDRESS(FLOOR((ROW()-2)/19,1)*19+4,FLOOR((COLUMN()-5)/5,1)*5+5)),歐規腳位!$H$8:$T$11,12,FALSE)</f>
        <v>0</v>
      </c>
      <c r="AB17" s="51"/>
    </row>
    <row r="18" spans="5:28" s="49" customFormat="1" ht="17.25" thickBot="1">
      <c r="E18" s="52" t="s">
        <v>1070</v>
      </c>
      <c r="F18" s="8">
        <v>12</v>
      </c>
      <c r="G18" s="8">
        <f ca="1">VLOOKUP(INDIRECT(ADDRESS(FLOOR((ROW()-2)/19,1)*19+4,FLOOR((COLUMN()-5)/5,1)*5+5)),歐規腳位!$H$8:$T$11,13,FALSE)</f>
        <v>24</v>
      </c>
      <c r="H18" s="53" t="s">
        <v>1092</v>
      </c>
      <c r="J18" s="52"/>
      <c r="K18" s="8">
        <v>12</v>
      </c>
      <c r="L18" s="8">
        <f ca="1">VLOOKUP(INDIRECT(ADDRESS(FLOOR((ROW()-2)/19,1)*19+4,FLOOR((COLUMN()-5)/5,1)*5+5)),歐規腳位!$H$8:$T$11,13,FALSE)</f>
        <v>24</v>
      </c>
      <c r="M18" s="53"/>
      <c r="O18" s="52" t="s">
        <v>1158</v>
      </c>
      <c r="P18" s="8">
        <v>12</v>
      </c>
      <c r="Q18" s="8">
        <f ca="1">VLOOKUP(INDIRECT(ADDRESS(FLOOR((ROW()-2)/19,1)*19+4,FLOOR((COLUMN()-5)/5,1)*5+5)),歐規腳位!$H$8:$T$11,13,FALSE)</f>
        <v>24</v>
      </c>
      <c r="R18" s="53"/>
      <c r="T18" s="52"/>
      <c r="U18" s="8">
        <v>12</v>
      </c>
      <c r="V18" s="8">
        <f ca="1">VLOOKUP(INDIRECT(ADDRESS(FLOOR((ROW()-2)/19,1)*19+4,FLOOR((COLUMN()-5)/5,1)*5+5)),歐規腳位!$H$8:$T$11,13,FALSE)</f>
        <v>0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0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41" t="s">
        <v>1335</v>
      </c>
      <c r="G22" s="113"/>
      <c r="H22" s="114"/>
      <c r="J22" s="9" t="s">
        <v>44</v>
      </c>
      <c r="K22" s="141" t="s">
        <v>1336</v>
      </c>
      <c r="L22" s="113"/>
      <c r="M22" s="114"/>
      <c r="O22" s="9" t="s">
        <v>44</v>
      </c>
      <c r="P22" s="141" t="s">
        <v>1339</v>
      </c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 t="s">
        <v>1282</v>
      </c>
      <c r="K26" s="7">
        <v>1</v>
      </c>
      <c r="L26" s="7">
        <f ca="1">VLOOKUP(INDIRECT(ADDRESS(FLOOR((ROW()-2)/19,1)*19+4,FLOOR((COLUMN()-5)/5,1)*5+5)),歐規腳位!$H$8:$T$11,2,FALSE)</f>
        <v>13</v>
      </c>
      <c r="M26" s="30" t="s">
        <v>1283</v>
      </c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 t="s">
        <v>1085</v>
      </c>
      <c r="F27" s="7">
        <v>2</v>
      </c>
      <c r="G27" s="7">
        <f ca="1">VLOOKUP(INDIRECT(ADDRESS(FLOOR((ROW()-2)/19,1)*19+4,FLOOR((COLUMN()-5)/5,1)*5+5)),歐規腳位!$H$8:$T$11,3,FALSE)</f>
        <v>14</v>
      </c>
      <c r="H27" s="30" t="s">
        <v>1086</v>
      </c>
      <c r="J27" s="29" t="s">
        <v>1085</v>
      </c>
      <c r="K27" s="7">
        <v>2</v>
      </c>
      <c r="L27" s="7">
        <f ca="1">VLOOKUP(INDIRECT(ADDRESS(FLOOR((ROW()-2)/19,1)*19+4,FLOOR((COLUMN()-5)/5,1)*5+5)),歐規腳位!$H$8:$T$11,3,FALSE)</f>
        <v>14</v>
      </c>
      <c r="M27" s="30" t="s">
        <v>1086</v>
      </c>
      <c r="O27" s="29" t="s">
        <v>1085</v>
      </c>
      <c r="P27" s="7">
        <v>2</v>
      </c>
      <c r="Q27" s="7">
        <f ca="1">VLOOKUP(INDIRECT(ADDRESS(FLOOR((ROW()-2)/19,1)*19+4,FLOOR((COLUMN()-5)/5,1)*5+5)),歐規腳位!$H$8:$T$11,3,FALSE)</f>
        <v>14</v>
      </c>
      <c r="R27" s="30" t="s">
        <v>1086</v>
      </c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 t="s">
        <v>673</v>
      </c>
      <c r="F28" s="7">
        <v>3</v>
      </c>
      <c r="G28" s="7">
        <f ca="1">VLOOKUP(INDIRECT(ADDRESS(FLOOR((ROW()-2)/19,1)*19+4,FLOOR((COLUMN()-5)/5,1)*5+5)),歐規腳位!$H$8:$T$11,4,FALSE)</f>
        <v>15</v>
      </c>
      <c r="H28" s="30" t="s">
        <v>1230</v>
      </c>
      <c r="J28" s="29" t="s">
        <v>1085</v>
      </c>
      <c r="K28" s="7">
        <v>3</v>
      </c>
      <c r="L28" s="7">
        <f ca="1">VLOOKUP(INDIRECT(ADDRESS(FLOOR((ROW()-2)/19,1)*19+4,FLOOR((COLUMN()-5)/5,1)*5+5)),歐規腳位!$H$8:$T$11,4,FALSE)</f>
        <v>15</v>
      </c>
      <c r="M28" s="30" t="s">
        <v>1086</v>
      </c>
      <c r="O28" s="29" t="s">
        <v>1085</v>
      </c>
      <c r="P28" s="7">
        <v>3</v>
      </c>
      <c r="Q28" s="7">
        <f ca="1">VLOOKUP(INDIRECT(ADDRESS(FLOOR((ROW()-2)/19,1)*19+4,FLOOR((COLUMN()-5)/5,1)*5+5)),歐規腳位!$H$8:$T$11,4,FALSE)</f>
        <v>15</v>
      </c>
      <c r="R28" s="30" t="s">
        <v>1086</v>
      </c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 t="s">
        <v>1251</v>
      </c>
      <c r="F29" s="7">
        <v>4</v>
      </c>
      <c r="G29" s="7">
        <f ca="1">VLOOKUP(INDIRECT(ADDRESS(FLOOR((ROW()-2)/19,1)*19+4,FLOOR((COLUMN()-5)/5,1)*5+5)),歐規腳位!$H$8:$T$11,5,FALSE)</f>
        <v>16</v>
      </c>
      <c r="H29" s="30" t="s">
        <v>1250</v>
      </c>
      <c r="J29" s="29" t="s">
        <v>1088</v>
      </c>
      <c r="K29" s="7">
        <v>4</v>
      </c>
      <c r="L29" s="7">
        <f ca="1">VLOOKUP(INDIRECT(ADDRESS(FLOOR((ROW()-2)/19,1)*19+4,FLOOR((COLUMN()-5)/5,1)*5+5)),歐規腳位!$H$8:$T$11,5,FALSE)</f>
        <v>16</v>
      </c>
      <c r="M29" s="30" t="s">
        <v>1281</v>
      </c>
      <c r="O29" s="29" t="s">
        <v>1281</v>
      </c>
      <c r="P29" s="7">
        <v>4</v>
      </c>
      <c r="Q29" s="7">
        <f ca="1">VLOOKUP(INDIRECT(ADDRESS(FLOOR((ROW()-2)/19,1)*19+4,FLOOR((COLUMN()-5)/5,1)*5+5)),歐規腳位!$H$8:$T$11,5,FALSE)</f>
        <v>16</v>
      </c>
      <c r="R29" s="30" t="s">
        <v>1325</v>
      </c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 t="s">
        <v>1256</v>
      </c>
      <c r="F30" s="7">
        <v>5</v>
      </c>
      <c r="G30" s="7">
        <f ca="1">VLOOKUP(INDIRECT(ADDRESS(FLOOR((ROW()-2)/19,1)*19+4,FLOOR((COLUMN()-5)/5,1)*5+5)),歐規腳位!$H$8:$T$11,6,FALSE)</f>
        <v>17</v>
      </c>
      <c r="H30" s="30" t="s">
        <v>1260</v>
      </c>
      <c r="J30" s="29" t="s">
        <v>1276</v>
      </c>
      <c r="K30" s="7">
        <v>5</v>
      </c>
      <c r="L30" s="7">
        <f ca="1">VLOOKUP(INDIRECT(ADDRESS(FLOOR((ROW()-2)/19,1)*19+4,FLOOR((COLUMN()-5)/5,1)*5+5)),歐規腳位!$H$8:$T$11,6,FALSE)</f>
        <v>17</v>
      </c>
      <c r="M30" s="30" t="s">
        <v>1279</v>
      </c>
      <c r="O30" s="29" t="s">
        <v>1305</v>
      </c>
      <c r="P30" s="7">
        <v>5</v>
      </c>
      <c r="Q30" s="7">
        <f ca="1">VLOOKUP(INDIRECT(ADDRESS(FLOOR((ROW()-2)/19,1)*19+4,FLOOR((COLUMN()-5)/5,1)*5+5)),歐規腳位!$H$8:$T$11,6,FALSE)</f>
        <v>17</v>
      </c>
      <c r="R30" s="30" t="s">
        <v>1313</v>
      </c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 t="s">
        <v>1247</v>
      </c>
      <c r="F31" s="7">
        <v>6</v>
      </c>
      <c r="G31" s="7">
        <f ca="1">VLOOKUP(INDIRECT(ADDRESS(FLOOR((ROW()-2)/19,1)*19+4,FLOOR((COLUMN()-5)/5,1)*5+5)),歐規腳位!$H$8:$T$11,7,FALSE)</f>
        <v>18</v>
      </c>
      <c r="H31" s="30" t="s">
        <v>1248</v>
      </c>
      <c r="J31" s="29" t="s">
        <v>1275</v>
      </c>
      <c r="K31" s="7">
        <v>6</v>
      </c>
      <c r="L31" s="7">
        <f ca="1">VLOOKUP(INDIRECT(ADDRESS(FLOOR((ROW()-2)/19,1)*19+4,FLOOR((COLUMN()-5)/5,1)*5+5)),歐規腳位!$H$8:$T$11,7,FALSE)</f>
        <v>18</v>
      </c>
      <c r="M31" s="30" t="s">
        <v>1280</v>
      </c>
      <c r="O31" s="29" t="s">
        <v>1220</v>
      </c>
      <c r="P31" s="7">
        <v>6</v>
      </c>
      <c r="Q31" s="7">
        <f ca="1">VLOOKUP(INDIRECT(ADDRESS(FLOOR((ROW()-2)/19,1)*19+4,FLOOR((COLUMN()-5)/5,1)*5+5)),歐規腳位!$H$8:$T$11,7,FALSE)</f>
        <v>18</v>
      </c>
      <c r="R31" s="30" t="s">
        <v>1308</v>
      </c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 t="s">
        <v>1258</v>
      </c>
      <c r="F32" s="7">
        <v>7</v>
      </c>
      <c r="G32" s="7">
        <f ca="1">VLOOKUP(INDIRECT(ADDRESS(FLOOR((ROW()-2)/19,1)*19+4,FLOOR((COLUMN()-5)/5,1)*5+5)),歐規腳位!$H$8:$T$11,8,FALSE)</f>
        <v>19</v>
      </c>
      <c r="H32" s="30" t="s">
        <v>1249</v>
      </c>
      <c r="J32" s="29" t="s">
        <v>1286</v>
      </c>
      <c r="K32" s="7">
        <v>7</v>
      </c>
      <c r="L32" s="7">
        <f ca="1">VLOOKUP(INDIRECT(ADDRESS(FLOOR((ROW()-2)/19,1)*19+4,FLOOR((COLUMN()-5)/5,1)*5+5)),歐規腳位!$H$8:$T$11,8,FALSE)</f>
        <v>19</v>
      </c>
      <c r="M32" s="30" t="s">
        <v>1273</v>
      </c>
      <c r="O32" s="29" t="s">
        <v>1324</v>
      </c>
      <c r="P32" s="7">
        <v>7</v>
      </c>
      <c r="Q32" s="7">
        <f ca="1">VLOOKUP(INDIRECT(ADDRESS(FLOOR((ROW()-2)/19,1)*19+4,FLOOR((COLUMN()-5)/5,1)*5+5)),歐規腳位!$H$8:$T$11,8,FALSE)</f>
        <v>19</v>
      </c>
      <c r="R32" s="30" t="s">
        <v>1304</v>
      </c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/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 t="s">
        <v>1277</v>
      </c>
      <c r="K33" s="7">
        <v>8</v>
      </c>
      <c r="L33" s="7">
        <f ca="1">VLOOKUP(INDIRECT(ADDRESS(FLOOR((ROW()-2)/19,1)*19+4,FLOOR((COLUMN()-5)/5,1)*5+5)),歐規腳位!$H$8:$T$11,9,FALSE)</f>
        <v>20</v>
      </c>
      <c r="M33" s="30" t="s">
        <v>1274</v>
      </c>
      <c r="O33" s="29" t="s">
        <v>1301</v>
      </c>
      <c r="P33" s="7">
        <v>8</v>
      </c>
      <c r="Q33" s="7">
        <f ca="1">VLOOKUP(INDIRECT(ADDRESS(FLOOR((ROW()-2)/19,1)*19+4,FLOOR((COLUMN()-5)/5,1)*5+5)),歐規腳位!$H$8:$T$11,9,FALSE)</f>
        <v>20</v>
      </c>
      <c r="R33" s="30" t="s">
        <v>1326</v>
      </c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/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 t="s">
        <v>1278</v>
      </c>
      <c r="K34" s="7">
        <v>9</v>
      </c>
      <c r="L34" s="7">
        <f ca="1">VLOOKUP(INDIRECT(ADDRESS(FLOOR((ROW()-2)/19,1)*19+4,FLOOR((COLUMN()-5)/5,1)*5+5)),歐規腳位!$H$8:$T$11,10,FALSE)</f>
        <v>21</v>
      </c>
      <c r="M34" s="51"/>
      <c r="O34" s="50" t="s">
        <v>1302</v>
      </c>
      <c r="P34" s="7">
        <v>9</v>
      </c>
      <c r="Q34" s="7">
        <f ca="1">VLOOKUP(INDIRECT(ADDRESS(FLOOR((ROW()-2)/19,1)*19+4,FLOOR((COLUMN()-5)/5,1)*5+5)),歐規腳位!$H$8:$T$11,10,FALSE)</f>
        <v>21</v>
      </c>
      <c r="R34" s="51" t="s">
        <v>1327</v>
      </c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/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/>
      <c r="K35" s="7">
        <v>10</v>
      </c>
      <c r="L35" s="7">
        <f ca="1">VLOOKUP(INDIRECT(ADDRESS(FLOOR((ROW()-2)/19,1)*19+4,FLOOR((COLUMN()-5)/5,1)*5+5)),歐規腳位!$H$8:$T$11,11,FALSE)</f>
        <v>22</v>
      </c>
      <c r="M35" s="51"/>
      <c r="O35" s="50" t="s">
        <v>1303</v>
      </c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 t="s">
        <v>1307</v>
      </c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 t="s">
        <v>1322</v>
      </c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1778" priority="338">
      <formula>INDIRECT(ADDRESS(FLOOR((ROW()-2)/19,1)*19+4,FLOOR((COLUMN()-5)/5,1)*5+5))=16</formula>
    </cfRule>
  </conditionalFormatting>
  <conditionalFormatting sqref="E12:H18">
    <cfRule type="expression" dxfId="1777" priority="337">
      <formula>INDIRECT(ADDRESS(FLOOR((ROW()-2)/19,1)*19+4,FLOOR((COLUMN()-5)/5,1)*5+5))=10</formula>
    </cfRule>
  </conditionalFormatting>
  <conditionalFormatting sqref="E10:H18">
    <cfRule type="expression" dxfId="1776" priority="336">
      <formula>INDIRECT(ADDRESS(FLOOR((ROW()-2)/19,1)*19+4,FLOOR((COLUMN()-5)/5,1)*5+5))=6</formula>
    </cfRule>
  </conditionalFormatting>
  <conditionalFormatting sqref="F15:G18">
    <cfRule type="expression" dxfId="1775" priority="335">
      <formula>INDIRECT(ADDRESS(FLOOR((ROW()-2)/19,1)*19+4,FLOOR((COLUMN()-5)/5,1)*5+5))=16</formula>
    </cfRule>
  </conditionalFormatting>
  <conditionalFormatting sqref="F12:G18">
    <cfRule type="expression" dxfId="1774" priority="334">
      <formula>INDIRECT(ADDRESS(FLOOR((ROW()-2)/19,1)*19+4,FLOOR((COLUMN()-5)/5,1)*5+5))=10</formula>
    </cfRule>
  </conditionalFormatting>
  <conditionalFormatting sqref="F10:G18">
    <cfRule type="expression" dxfId="1773" priority="333">
      <formula>INDIRECT(ADDRESS(FLOOR((ROW()-2)/19,1)*19+4,FLOOR((COLUMN()-5)/5,1)*5+5))=6</formula>
    </cfRule>
  </conditionalFormatting>
  <conditionalFormatting sqref="J15:M18">
    <cfRule type="expression" dxfId="1772" priority="332">
      <formula>INDIRECT(ADDRESS(FLOOR((ROW()-2)/19,1)*19+4,FLOOR((COLUMN()-5)/5,1)*5+5))=16</formula>
    </cfRule>
  </conditionalFormatting>
  <conditionalFormatting sqref="J12:M18">
    <cfRule type="expression" dxfId="1771" priority="331">
      <formula>INDIRECT(ADDRESS(FLOOR((ROW()-2)/19,1)*19+4,FLOOR((COLUMN()-5)/5,1)*5+5))=10</formula>
    </cfRule>
  </conditionalFormatting>
  <conditionalFormatting sqref="J10:M18">
    <cfRule type="expression" dxfId="1770" priority="330">
      <formula>INDIRECT(ADDRESS(FLOOR((ROW()-2)/19,1)*19+4,FLOOR((COLUMN()-5)/5,1)*5+5))=6</formula>
    </cfRule>
  </conditionalFormatting>
  <conditionalFormatting sqref="K15:L18">
    <cfRule type="expression" dxfId="1769" priority="329">
      <formula>INDIRECT(ADDRESS(FLOOR((ROW()-2)/19,1)*19+4,FLOOR((COLUMN()-5)/5,1)*5+5))=16</formula>
    </cfRule>
  </conditionalFormatting>
  <conditionalFormatting sqref="K12:L18">
    <cfRule type="expression" dxfId="1768" priority="328">
      <formula>INDIRECT(ADDRESS(FLOOR((ROW()-2)/19,1)*19+4,FLOOR((COLUMN()-5)/5,1)*5+5))=10</formula>
    </cfRule>
  </conditionalFormatting>
  <conditionalFormatting sqref="K10:L18">
    <cfRule type="expression" dxfId="1767" priority="327">
      <formula>INDIRECT(ADDRESS(FLOOR((ROW()-2)/19,1)*19+4,FLOOR((COLUMN()-5)/5,1)*5+5))=6</formula>
    </cfRule>
  </conditionalFormatting>
  <conditionalFormatting sqref="O15:R18">
    <cfRule type="expression" dxfId="1766" priority="326">
      <formula>INDIRECT(ADDRESS(FLOOR((ROW()-2)/19,1)*19+4,FLOOR((COLUMN()-5)/5,1)*5+5))=16</formula>
    </cfRule>
  </conditionalFormatting>
  <conditionalFormatting sqref="O12:R18">
    <cfRule type="expression" dxfId="1765" priority="325">
      <formula>INDIRECT(ADDRESS(FLOOR((ROW()-2)/19,1)*19+4,FLOOR((COLUMN()-5)/5,1)*5+5))=10</formula>
    </cfRule>
  </conditionalFormatting>
  <conditionalFormatting sqref="O10:R18">
    <cfRule type="expression" dxfId="1764" priority="324">
      <formula>INDIRECT(ADDRESS(FLOOR((ROW()-2)/19,1)*19+4,FLOOR((COLUMN()-5)/5,1)*5+5))=6</formula>
    </cfRule>
  </conditionalFormatting>
  <conditionalFormatting sqref="P15:Q18">
    <cfRule type="expression" dxfId="1763" priority="323">
      <formula>INDIRECT(ADDRESS(FLOOR((ROW()-2)/19,1)*19+4,FLOOR((COLUMN()-5)/5,1)*5+5))=16</formula>
    </cfRule>
  </conditionalFormatting>
  <conditionalFormatting sqref="P12:Q18">
    <cfRule type="expression" dxfId="1762" priority="322">
      <formula>INDIRECT(ADDRESS(FLOOR((ROW()-2)/19,1)*19+4,FLOOR((COLUMN()-5)/5,1)*5+5))=10</formula>
    </cfRule>
  </conditionalFormatting>
  <conditionalFormatting sqref="P10:Q18">
    <cfRule type="expression" dxfId="1761" priority="321">
      <formula>INDIRECT(ADDRESS(FLOOR((ROW()-2)/19,1)*19+4,FLOOR((COLUMN()-5)/5,1)*5+5))=6</formula>
    </cfRule>
  </conditionalFormatting>
  <conditionalFormatting sqref="T15:W18">
    <cfRule type="expression" dxfId="1760" priority="320">
      <formula>INDIRECT(ADDRESS(FLOOR((ROW()-2)/19,1)*19+4,FLOOR((COLUMN()-5)/5,1)*5+5))=16</formula>
    </cfRule>
  </conditionalFormatting>
  <conditionalFormatting sqref="T12:W18">
    <cfRule type="expression" dxfId="1759" priority="319">
      <formula>INDIRECT(ADDRESS(FLOOR((ROW()-2)/19,1)*19+4,FLOOR((COLUMN()-5)/5,1)*5+5))=10</formula>
    </cfRule>
  </conditionalFormatting>
  <conditionalFormatting sqref="T10:W18">
    <cfRule type="expression" dxfId="1758" priority="318">
      <formula>INDIRECT(ADDRESS(FLOOR((ROW()-2)/19,1)*19+4,FLOOR((COLUMN()-5)/5,1)*5+5))=6</formula>
    </cfRule>
  </conditionalFormatting>
  <conditionalFormatting sqref="U15:V18">
    <cfRule type="expression" dxfId="1757" priority="317">
      <formula>INDIRECT(ADDRESS(FLOOR((ROW()-2)/19,1)*19+4,FLOOR((COLUMN()-5)/5,1)*5+5))=16</formula>
    </cfRule>
  </conditionalFormatting>
  <conditionalFormatting sqref="U12:V18">
    <cfRule type="expression" dxfId="1756" priority="316">
      <formula>INDIRECT(ADDRESS(FLOOR((ROW()-2)/19,1)*19+4,FLOOR((COLUMN()-5)/5,1)*5+5))=10</formula>
    </cfRule>
  </conditionalFormatting>
  <conditionalFormatting sqref="U10:V18">
    <cfRule type="expression" dxfId="1755" priority="315">
      <formula>INDIRECT(ADDRESS(FLOOR((ROW()-2)/19,1)*19+4,FLOOR((COLUMN()-5)/5,1)*5+5))=6</formula>
    </cfRule>
  </conditionalFormatting>
  <conditionalFormatting sqref="Y15:AB18">
    <cfRule type="expression" dxfId="1754" priority="314">
      <formula>INDIRECT(ADDRESS(FLOOR((ROW()-2)/19,1)*19+4,FLOOR((COLUMN()-5)/5,1)*5+5))=16</formula>
    </cfRule>
  </conditionalFormatting>
  <conditionalFormatting sqref="Y12:AB18">
    <cfRule type="expression" dxfId="1753" priority="313">
      <formula>INDIRECT(ADDRESS(FLOOR((ROW()-2)/19,1)*19+4,FLOOR((COLUMN()-5)/5,1)*5+5))=10</formula>
    </cfRule>
  </conditionalFormatting>
  <conditionalFormatting sqref="Y10:AB18">
    <cfRule type="expression" dxfId="1752" priority="312">
      <formula>INDIRECT(ADDRESS(FLOOR((ROW()-2)/19,1)*19+4,FLOOR((COLUMN()-5)/5,1)*5+5))=6</formula>
    </cfRule>
  </conditionalFormatting>
  <conditionalFormatting sqref="Z15:AA18">
    <cfRule type="expression" dxfId="1751" priority="311">
      <formula>INDIRECT(ADDRESS(FLOOR((ROW()-2)/19,1)*19+4,FLOOR((COLUMN()-5)/5,1)*5+5))=16</formula>
    </cfRule>
  </conditionalFormatting>
  <conditionalFormatting sqref="Z12:AA18">
    <cfRule type="expression" dxfId="1750" priority="310">
      <formula>INDIRECT(ADDRESS(FLOOR((ROW()-2)/19,1)*19+4,FLOOR((COLUMN()-5)/5,1)*5+5))=10</formula>
    </cfRule>
  </conditionalFormatting>
  <conditionalFormatting sqref="Z10:AA18">
    <cfRule type="expression" dxfId="1749" priority="309">
      <formula>INDIRECT(ADDRESS(FLOOR((ROW()-2)/19,1)*19+4,FLOOR((COLUMN()-5)/5,1)*5+5))=6</formula>
    </cfRule>
  </conditionalFormatting>
  <conditionalFormatting sqref="E34:H37">
    <cfRule type="expression" dxfId="1748" priority="308">
      <formula>INDIRECT(ADDRESS(FLOOR((ROW()-2)/19,1)*19+4,FLOOR((COLUMN()-5)/5,1)*5+5))=16</formula>
    </cfRule>
  </conditionalFormatting>
  <conditionalFormatting sqref="E31:H37">
    <cfRule type="expression" dxfId="1747" priority="307">
      <formula>INDIRECT(ADDRESS(FLOOR((ROW()-2)/19,1)*19+4,FLOOR((COLUMN()-5)/5,1)*5+5))=10</formula>
    </cfRule>
  </conditionalFormatting>
  <conditionalFormatting sqref="E29:H37">
    <cfRule type="expression" dxfId="1746" priority="306">
      <formula>INDIRECT(ADDRESS(FLOOR((ROW()-2)/19,1)*19+4,FLOOR((COLUMN()-5)/5,1)*5+5))=6</formula>
    </cfRule>
  </conditionalFormatting>
  <conditionalFormatting sqref="F34:G37">
    <cfRule type="expression" dxfId="1745" priority="305">
      <formula>INDIRECT(ADDRESS(FLOOR((ROW()-2)/19,1)*19+4,FLOOR((COLUMN()-5)/5,1)*5+5))=16</formula>
    </cfRule>
  </conditionalFormatting>
  <conditionalFormatting sqref="F31:G37">
    <cfRule type="expression" dxfId="1744" priority="304">
      <formula>INDIRECT(ADDRESS(FLOOR((ROW()-2)/19,1)*19+4,FLOOR((COLUMN()-5)/5,1)*5+5))=10</formula>
    </cfRule>
  </conditionalFormatting>
  <conditionalFormatting sqref="F29:G37">
    <cfRule type="expression" dxfId="1743" priority="303">
      <formula>INDIRECT(ADDRESS(FLOOR((ROW()-2)/19,1)*19+4,FLOOR((COLUMN()-5)/5,1)*5+5))=6</formula>
    </cfRule>
  </conditionalFormatting>
  <conditionalFormatting sqref="J34:K37 M34:M37">
    <cfRule type="expression" dxfId="1742" priority="302">
      <formula>INDIRECT(ADDRESS(FLOOR((ROW()-2)/19,1)*19+4,FLOOR((COLUMN()-5)/5,1)*5+5))=16</formula>
    </cfRule>
  </conditionalFormatting>
  <conditionalFormatting sqref="J31:K37 M31:M37">
    <cfRule type="expression" dxfId="1741" priority="301">
      <formula>INDIRECT(ADDRESS(FLOOR((ROW()-2)/19,1)*19+4,FLOOR((COLUMN()-5)/5,1)*5+5))=10</formula>
    </cfRule>
  </conditionalFormatting>
  <conditionalFormatting sqref="J29:K37 M29:M37">
    <cfRule type="expression" dxfId="1740" priority="300">
      <formula>INDIRECT(ADDRESS(FLOOR((ROW()-2)/19,1)*19+4,FLOOR((COLUMN()-5)/5,1)*5+5))=6</formula>
    </cfRule>
  </conditionalFormatting>
  <conditionalFormatting sqref="K34:K37">
    <cfRule type="expression" dxfId="1739" priority="299">
      <formula>INDIRECT(ADDRESS(FLOOR((ROW()-2)/19,1)*19+4,FLOOR((COLUMN()-5)/5,1)*5+5))=16</formula>
    </cfRule>
  </conditionalFormatting>
  <conditionalFormatting sqref="K31:K37">
    <cfRule type="expression" dxfId="1738" priority="298">
      <formula>INDIRECT(ADDRESS(FLOOR((ROW()-2)/19,1)*19+4,FLOOR((COLUMN()-5)/5,1)*5+5))=10</formula>
    </cfRule>
  </conditionalFormatting>
  <conditionalFormatting sqref="K29:K37">
    <cfRule type="expression" dxfId="1737" priority="297">
      <formula>INDIRECT(ADDRESS(FLOOR((ROW()-2)/19,1)*19+4,FLOOR((COLUMN()-5)/5,1)*5+5))=6</formula>
    </cfRule>
  </conditionalFormatting>
  <conditionalFormatting sqref="O34:P37 R34:R37">
    <cfRule type="expression" dxfId="1736" priority="296">
      <formula>INDIRECT(ADDRESS(FLOOR((ROW()-2)/19,1)*19+4,FLOOR((COLUMN()-5)/5,1)*5+5))=16</formula>
    </cfRule>
  </conditionalFormatting>
  <conditionalFormatting sqref="O31:P37 R31:R37">
    <cfRule type="expression" dxfId="1735" priority="295">
      <formula>INDIRECT(ADDRESS(FLOOR((ROW()-2)/19,1)*19+4,FLOOR((COLUMN()-5)/5,1)*5+5))=10</formula>
    </cfRule>
  </conditionalFormatting>
  <conditionalFormatting sqref="O29:P37 R29:R37">
    <cfRule type="expression" dxfId="1734" priority="294">
      <formula>INDIRECT(ADDRESS(FLOOR((ROW()-2)/19,1)*19+4,FLOOR((COLUMN()-5)/5,1)*5+5))=6</formula>
    </cfRule>
  </conditionalFormatting>
  <conditionalFormatting sqref="P34:P37">
    <cfRule type="expression" dxfId="1733" priority="293">
      <formula>INDIRECT(ADDRESS(FLOOR((ROW()-2)/19,1)*19+4,FLOOR((COLUMN()-5)/5,1)*5+5))=16</formula>
    </cfRule>
  </conditionalFormatting>
  <conditionalFormatting sqref="P31:P37">
    <cfRule type="expression" dxfId="1732" priority="292">
      <formula>INDIRECT(ADDRESS(FLOOR((ROW()-2)/19,1)*19+4,FLOOR((COLUMN()-5)/5,1)*5+5))=10</formula>
    </cfRule>
  </conditionalFormatting>
  <conditionalFormatting sqref="P29:P37">
    <cfRule type="expression" dxfId="1731" priority="291">
      <formula>INDIRECT(ADDRESS(FLOOR((ROW()-2)/19,1)*19+4,FLOOR((COLUMN()-5)/5,1)*5+5))=6</formula>
    </cfRule>
  </conditionalFormatting>
  <conditionalFormatting sqref="T34:U37 W34:W37">
    <cfRule type="expression" dxfId="1730" priority="290">
      <formula>INDIRECT(ADDRESS(FLOOR((ROW()-2)/19,1)*19+4,FLOOR((COLUMN()-5)/5,1)*5+5))=16</formula>
    </cfRule>
  </conditionalFormatting>
  <conditionalFormatting sqref="T31:U37 W31:W37">
    <cfRule type="expression" dxfId="1729" priority="289">
      <formula>INDIRECT(ADDRESS(FLOOR((ROW()-2)/19,1)*19+4,FLOOR((COLUMN()-5)/5,1)*5+5))=10</formula>
    </cfRule>
  </conditionalFormatting>
  <conditionalFormatting sqref="T29:U37 W29:W37">
    <cfRule type="expression" dxfId="1728" priority="288">
      <formula>INDIRECT(ADDRESS(FLOOR((ROW()-2)/19,1)*19+4,FLOOR((COLUMN()-5)/5,1)*5+5))=6</formula>
    </cfRule>
  </conditionalFormatting>
  <conditionalFormatting sqref="U34:U37">
    <cfRule type="expression" dxfId="1727" priority="287">
      <formula>INDIRECT(ADDRESS(FLOOR((ROW()-2)/19,1)*19+4,FLOOR((COLUMN()-5)/5,1)*5+5))=16</formula>
    </cfRule>
  </conditionalFormatting>
  <conditionalFormatting sqref="U31:U37">
    <cfRule type="expression" dxfId="1726" priority="286">
      <formula>INDIRECT(ADDRESS(FLOOR((ROW()-2)/19,1)*19+4,FLOOR((COLUMN()-5)/5,1)*5+5))=10</formula>
    </cfRule>
  </conditionalFormatting>
  <conditionalFormatting sqref="U29:U37">
    <cfRule type="expression" dxfId="1725" priority="285">
      <formula>INDIRECT(ADDRESS(FLOOR((ROW()-2)/19,1)*19+4,FLOOR((COLUMN()-5)/5,1)*5+5))=6</formula>
    </cfRule>
  </conditionalFormatting>
  <conditionalFormatting sqref="Y34:Z37 AB34:AB37">
    <cfRule type="expression" dxfId="1724" priority="284">
      <formula>INDIRECT(ADDRESS(FLOOR((ROW()-2)/19,1)*19+4,FLOOR((COLUMN()-5)/5,1)*5+5))=16</formula>
    </cfRule>
  </conditionalFormatting>
  <conditionalFormatting sqref="Y31:Z37 AB31:AB37">
    <cfRule type="expression" dxfId="1723" priority="283">
      <formula>INDIRECT(ADDRESS(FLOOR((ROW()-2)/19,1)*19+4,FLOOR((COLUMN()-5)/5,1)*5+5))=10</formula>
    </cfRule>
  </conditionalFormatting>
  <conditionalFormatting sqref="Y29:Z37 AB29:AB37">
    <cfRule type="expression" dxfId="1722" priority="282">
      <formula>INDIRECT(ADDRESS(FLOOR((ROW()-2)/19,1)*19+4,FLOOR((COLUMN()-5)/5,1)*5+5))=6</formula>
    </cfRule>
  </conditionalFormatting>
  <conditionalFormatting sqref="Z34:Z37">
    <cfRule type="expression" dxfId="1721" priority="281">
      <formula>INDIRECT(ADDRESS(FLOOR((ROW()-2)/19,1)*19+4,FLOOR((COLUMN()-5)/5,1)*5+5))=16</formula>
    </cfRule>
  </conditionalFormatting>
  <conditionalFormatting sqref="Z31:Z37">
    <cfRule type="expression" dxfId="1720" priority="280">
      <formula>INDIRECT(ADDRESS(FLOOR((ROW()-2)/19,1)*19+4,FLOOR((COLUMN()-5)/5,1)*5+5))=10</formula>
    </cfRule>
  </conditionalFormatting>
  <conditionalFormatting sqref="Z29:Z37">
    <cfRule type="expression" dxfId="1719" priority="279">
      <formula>INDIRECT(ADDRESS(FLOOR((ROW()-2)/19,1)*19+4,FLOOR((COLUMN()-5)/5,1)*5+5))=6</formula>
    </cfRule>
  </conditionalFormatting>
  <conditionalFormatting sqref="L34:L37">
    <cfRule type="expression" dxfId="1718" priority="278">
      <formula>INDIRECT(ADDRESS(FLOOR((ROW()-2)/19,1)*19+4,FLOOR((COLUMN()-5)/5,1)*5+5))=16</formula>
    </cfRule>
  </conditionalFormatting>
  <conditionalFormatting sqref="L31:L37">
    <cfRule type="expression" dxfId="1717" priority="277">
      <formula>INDIRECT(ADDRESS(FLOOR((ROW()-2)/19,1)*19+4,FLOOR((COLUMN()-5)/5,1)*5+5))=10</formula>
    </cfRule>
  </conditionalFormatting>
  <conditionalFormatting sqref="L29:L37">
    <cfRule type="expression" dxfId="1716" priority="276">
      <formula>INDIRECT(ADDRESS(FLOOR((ROW()-2)/19,1)*19+4,FLOOR((COLUMN()-5)/5,1)*5+5))=6</formula>
    </cfRule>
  </conditionalFormatting>
  <conditionalFormatting sqref="L34:L37">
    <cfRule type="expression" dxfId="1715" priority="275">
      <formula>INDIRECT(ADDRESS(FLOOR((ROW()-2)/19,1)*19+4,FLOOR((COLUMN()-5)/5,1)*5+5))=16</formula>
    </cfRule>
  </conditionalFormatting>
  <conditionalFormatting sqref="L31:L37">
    <cfRule type="expression" dxfId="1714" priority="274">
      <formula>INDIRECT(ADDRESS(FLOOR((ROW()-2)/19,1)*19+4,FLOOR((COLUMN()-5)/5,1)*5+5))=10</formula>
    </cfRule>
  </conditionalFormatting>
  <conditionalFormatting sqref="L29:L37">
    <cfRule type="expression" dxfId="1713" priority="273">
      <formula>INDIRECT(ADDRESS(FLOOR((ROW()-2)/19,1)*19+4,FLOOR((COLUMN()-5)/5,1)*5+5))=6</formula>
    </cfRule>
  </conditionalFormatting>
  <conditionalFormatting sqref="Q34:Q37">
    <cfRule type="expression" dxfId="1712" priority="272">
      <formula>INDIRECT(ADDRESS(FLOOR((ROW()-2)/19,1)*19+4,FLOOR((COLUMN()-5)/5,1)*5+5))=16</formula>
    </cfRule>
  </conditionalFormatting>
  <conditionalFormatting sqref="Q31:Q37">
    <cfRule type="expression" dxfId="1711" priority="271">
      <formula>INDIRECT(ADDRESS(FLOOR((ROW()-2)/19,1)*19+4,FLOOR((COLUMN()-5)/5,1)*5+5))=10</formula>
    </cfRule>
  </conditionalFormatting>
  <conditionalFormatting sqref="Q29:Q37">
    <cfRule type="expression" dxfId="1710" priority="270">
      <formula>INDIRECT(ADDRESS(FLOOR((ROW()-2)/19,1)*19+4,FLOOR((COLUMN()-5)/5,1)*5+5))=6</formula>
    </cfRule>
  </conditionalFormatting>
  <conditionalFormatting sqref="Q34:Q37">
    <cfRule type="expression" dxfId="1709" priority="269">
      <formula>INDIRECT(ADDRESS(FLOOR((ROW()-2)/19,1)*19+4,FLOOR((COLUMN()-5)/5,1)*5+5))=16</formula>
    </cfRule>
  </conditionalFormatting>
  <conditionalFormatting sqref="Q31:Q37">
    <cfRule type="expression" dxfId="1708" priority="268">
      <formula>INDIRECT(ADDRESS(FLOOR((ROW()-2)/19,1)*19+4,FLOOR((COLUMN()-5)/5,1)*5+5))=10</formula>
    </cfRule>
  </conditionalFormatting>
  <conditionalFormatting sqref="Q29:Q37">
    <cfRule type="expression" dxfId="1707" priority="267">
      <formula>INDIRECT(ADDRESS(FLOOR((ROW()-2)/19,1)*19+4,FLOOR((COLUMN()-5)/5,1)*5+5))=6</formula>
    </cfRule>
  </conditionalFormatting>
  <conditionalFormatting sqref="V34:V37">
    <cfRule type="expression" dxfId="1706" priority="266">
      <formula>INDIRECT(ADDRESS(FLOOR((ROW()-2)/19,1)*19+4,FLOOR((COLUMN()-5)/5,1)*5+5))=16</formula>
    </cfRule>
  </conditionalFormatting>
  <conditionalFormatting sqref="V31:V37">
    <cfRule type="expression" dxfId="1705" priority="265">
      <formula>INDIRECT(ADDRESS(FLOOR((ROW()-2)/19,1)*19+4,FLOOR((COLUMN()-5)/5,1)*5+5))=10</formula>
    </cfRule>
  </conditionalFormatting>
  <conditionalFormatting sqref="V29:V37">
    <cfRule type="expression" dxfId="1704" priority="264">
      <formula>INDIRECT(ADDRESS(FLOOR((ROW()-2)/19,1)*19+4,FLOOR((COLUMN()-5)/5,1)*5+5))=6</formula>
    </cfRule>
  </conditionalFormatting>
  <conditionalFormatting sqref="V34:V37">
    <cfRule type="expression" dxfId="1703" priority="263">
      <formula>INDIRECT(ADDRESS(FLOOR((ROW()-2)/19,1)*19+4,FLOOR((COLUMN()-5)/5,1)*5+5))=16</formula>
    </cfRule>
  </conditionalFormatting>
  <conditionalFormatting sqref="V31:V37">
    <cfRule type="expression" dxfId="1702" priority="262">
      <formula>INDIRECT(ADDRESS(FLOOR((ROW()-2)/19,1)*19+4,FLOOR((COLUMN()-5)/5,1)*5+5))=10</formula>
    </cfRule>
  </conditionalFormatting>
  <conditionalFormatting sqref="V29:V37">
    <cfRule type="expression" dxfId="1701" priority="261">
      <formula>INDIRECT(ADDRESS(FLOOR((ROW()-2)/19,1)*19+4,FLOOR((COLUMN()-5)/5,1)*5+5))=6</formula>
    </cfRule>
  </conditionalFormatting>
  <conditionalFormatting sqref="AA34:AA37">
    <cfRule type="expression" dxfId="1700" priority="260">
      <formula>INDIRECT(ADDRESS(FLOOR((ROW()-2)/19,1)*19+4,FLOOR((COLUMN()-5)/5,1)*5+5))=16</formula>
    </cfRule>
  </conditionalFormatting>
  <conditionalFormatting sqref="AA31:AA37">
    <cfRule type="expression" dxfId="1699" priority="259">
      <formula>INDIRECT(ADDRESS(FLOOR((ROW()-2)/19,1)*19+4,FLOOR((COLUMN()-5)/5,1)*5+5))=10</formula>
    </cfRule>
  </conditionalFormatting>
  <conditionalFormatting sqref="AA29:AA37">
    <cfRule type="expression" dxfId="1698" priority="258">
      <formula>INDIRECT(ADDRESS(FLOOR((ROW()-2)/19,1)*19+4,FLOOR((COLUMN()-5)/5,1)*5+5))=6</formula>
    </cfRule>
  </conditionalFormatting>
  <conditionalFormatting sqref="AA34:AA37">
    <cfRule type="expression" dxfId="1697" priority="257">
      <formula>INDIRECT(ADDRESS(FLOOR((ROW()-2)/19,1)*19+4,FLOOR((COLUMN()-5)/5,1)*5+5))=16</formula>
    </cfRule>
  </conditionalFormatting>
  <conditionalFormatting sqref="AA31:AA37">
    <cfRule type="expression" dxfId="1696" priority="256">
      <formula>INDIRECT(ADDRESS(FLOOR((ROW()-2)/19,1)*19+4,FLOOR((COLUMN()-5)/5,1)*5+5))=10</formula>
    </cfRule>
  </conditionalFormatting>
  <conditionalFormatting sqref="AA29:AA37">
    <cfRule type="expression" dxfId="1695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J20:M76 E20:H76 E19">
    <cfRule type="expression" dxfId="1694" priority="218" stopIfTrue="1">
      <formula>INDIRECT(ADDRESS(FLOOR((ROW()-2)/19,1)*19+4,FLOOR((COLUMN()-5)/5,1)*5+5))=""</formula>
    </cfRule>
  </conditionalFormatting>
  <conditionalFormatting sqref="E53:H56">
    <cfRule type="expression" dxfId="1693" priority="253">
      <formula>INDIRECT(ADDRESS(FLOOR((ROW()-2)/19,1)*19+4,FLOOR((COLUMN()-5)/5,1)*5+5))=16</formula>
    </cfRule>
  </conditionalFormatting>
  <conditionalFormatting sqref="E50:H56">
    <cfRule type="expression" dxfId="1692" priority="252">
      <formula>INDIRECT(ADDRESS(FLOOR((ROW()-2)/19,1)*19+4,FLOOR((COLUMN()-5)/5,1)*5+5))=10</formula>
    </cfRule>
  </conditionalFormatting>
  <conditionalFormatting sqref="E48:H56">
    <cfRule type="expression" dxfId="1691" priority="251">
      <formula>INDIRECT(ADDRESS(FLOOR((ROW()-2)/19,1)*19+4,FLOOR((COLUMN()-5)/5,1)*5+5))=6</formula>
    </cfRule>
  </conditionalFormatting>
  <conditionalFormatting sqref="F53:G56">
    <cfRule type="expression" dxfId="1690" priority="250">
      <formula>INDIRECT(ADDRESS(FLOOR((ROW()-2)/19,1)*19+4,FLOOR((COLUMN()-5)/5,1)*5+5))=16</formula>
    </cfRule>
  </conditionalFormatting>
  <conditionalFormatting sqref="F50:G56">
    <cfRule type="expression" dxfId="1689" priority="249">
      <formula>INDIRECT(ADDRESS(FLOOR((ROW()-2)/19,1)*19+4,FLOOR((COLUMN()-5)/5,1)*5+5))=10</formula>
    </cfRule>
  </conditionalFormatting>
  <conditionalFormatting sqref="F48:G56">
    <cfRule type="expression" dxfId="1688" priority="248">
      <formula>INDIRECT(ADDRESS(FLOOR((ROW()-2)/19,1)*19+4,FLOOR((COLUMN()-5)/5,1)*5+5))=6</formula>
    </cfRule>
  </conditionalFormatting>
  <conditionalFormatting sqref="J53:M56">
    <cfRule type="expression" dxfId="1687" priority="247">
      <formula>INDIRECT(ADDRESS(FLOOR((ROW()-2)/19,1)*19+4,FLOOR((COLUMN()-5)/5,1)*5+5))=16</formula>
    </cfRule>
  </conditionalFormatting>
  <conditionalFormatting sqref="J50:M56">
    <cfRule type="expression" dxfId="1686" priority="246">
      <formula>INDIRECT(ADDRESS(FLOOR((ROW()-2)/19,1)*19+4,FLOOR((COLUMN()-5)/5,1)*5+5))=10</formula>
    </cfRule>
  </conditionalFormatting>
  <conditionalFormatting sqref="J48:M56">
    <cfRule type="expression" dxfId="1685" priority="245">
      <formula>INDIRECT(ADDRESS(FLOOR((ROW()-2)/19,1)*19+4,FLOOR((COLUMN()-5)/5,1)*5+5))=6</formula>
    </cfRule>
  </conditionalFormatting>
  <conditionalFormatting sqref="K53:L56">
    <cfRule type="expression" dxfId="1684" priority="244">
      <formula>INDIRECT(ADDRESS(FLOOR((ROW()-2)/19,1)*19+4,FLOOR((COLUMN()-5)/5,1)*5+5))=16</formula>
    </cfRule>
  </conditionalFormatting>
  <conditionalFormatting sqref="K50:L56">
    <cfRule type="expression" dxfId="1683" priority="243">
      <formula>INDIRECT(ADDRESS(FLOOR((ROW()-2)/19,1)*19+4,FLOOR((COLUMN()-5)/5,1)*5+5))=10</formula>
    </cfRule>
  </conditionalFormatting>
  <conditionalFormatting sqref="K48:L56">
    <cfRule type="expression" dxfId="1682" priority="242">
      <formula>INDIRECT(ADDRESS(FLOOR((ROW()-2)/19,1)*19+4,FLOOR((COLUMN()-5)/5,1)*5+5))=6</formula>
    </cfRule>
  </conditionalFormatting>
  <conditionalFormatting sqref="O53:R56">
    <cfRule type="expression" dxfId="1681" priority="241">
      <formula>INDIRECT(ADDRESS(FLOOR((ROW()-2)/19,1)*19+4,FLOOR((COLUMN()-5)/5,1)*5+5))=16</formula>
    </cfRule>
  </conditionalFormatting>
  <conditionalFormatting sqref="O50:R56">
    <cfRule type="expression" dxfId="1680" priority="240">
      <formula>INDIRECT(ADDRESS(FLOOR((ROW()-2)/19,1)*19+4,FLOOR((COLUMN()-5)/5,1)*5+5))=10</formula>
    </cfRule>
  </conditionalFormatting>
  <conditionalFormatting sqref="O48:R56">
    <cfRule type="expression" dxfId="1679" priority="239">
      <formula>INDIRECT(ADDRESS(FLOOR((ROW()-2)/19,1)*19+4,FLOOR((COLUMN()-5)/5,1)*5+5))=6</formula>
    </cfRule>
  </conditionalFormatting>
  <conditionalFormatting sqref="P53:Q56">
    <cfRule type="expression" dxfId="1678" priority="238">
      <formula>INDIRECT(ADDRESS(FLOOR((ROW()-2)/19,1)*19+4,FLOOR((COLUMN()-5)/5,1)*5+5))=16</formula>
    </cfRule>
  </conditionalFormatting>
  <conditionalFormatting sqref="P50:Q56">
    <cfRule type="expression" dxfId="1677" priority="237">
      <formula>INDIRECT(ADDRESS(FLOOR((ROW()-2)/19,1)*19+4,FLOOR((COLUMN()-5)/5,1)*5+5))=10</formula>
    </cfRule>
  </conditionalFormatting>
  <conditionalFormatting sqref="P48:Q56">
    <cfRule type="expression" dxfId="1676" priority="236">
      <formula>INDIRECT(ADDRESS(FLOOR((ROW()-2)/19,1)*19+4,FLOOR((COLUMN()-5)/5,1)*5+5))=6</formula>
    </cfRule>
  </conditionalFormatting>
  <conditionalFormatting sqref="T53:W56">
    <cfRule type="expression" dxfId="1675" priority="235">
      <formula>INDIRECT(ADDRESS(FLOOR((ROW()-2)/19,1)*19+4,FLOOR((COLUMN()-5)/5,1)*5+5))=16</formula>
    </cfRule>
  </conditionalFormatting>
  <conditionalFormatting sqref="T50:W56">
    <cfRule type="expression" dxfId="1674" priority="234">
      <formula>INDIRECT(ADDRESS(FLOOR((ROW()-2)/19,1)*19+4,FLOOR((COLUMN()-5)/5,1)*5+5))=10</formula>
    </cfRule>
  </conditionalFormatting>
  <conditionalFormatting sqref="T48:W56">
    <cfRule type="expression" dxfId="1673" priority="233">
      <formula>INDIRECT(ADDRESS(FLOOR((ROW()-2)/19,1)*19+4,FLOOR((COLUMN()-5)/5,1)*5+5))=6</formula>
    </cfRule>
  </conditionalFormatting>
  <conditionalFormatting sqref="U53:V56">
    <cfRule type="expression" dxfId="1672" priority="232">
      <formula>INDIRECT(ADDRESS(FLOOR((ROW()-2)/19,1)*19+4,FLOOR((COLUMN()-5)/5,1)*5+5))=16</formula>
    </cfRule>
  </conditionalFormatting>
  <conditionalFormatting sqref="U50:V56">
    <cfRule type="expression" dxfId="1671" priority="231">
      <formula>INDIRECT(ADDRESS(FLOOR((ROW()-2)/19,1)*19+4,FLOOR((COLUMN()-5)/5,1)*5+5))=10</formula>
    </cfRule>
  </conditionalFormatting>
  <conditionalFormatting sqref="U48:V56">
    <cfRule type="expression" dxfId="1670" priority="230">
      <formula>INDIRECT(ADDRESS(FLOOR((ROW()-2)/19,1)*19+4,FLOOR((COLUMN()-5)/5,1)*5+5))=6</formula>
    </cfRule>
  </conditionalFormatting>
  <conditionalFormatting sqref="Y53:AB56">
    <cfRule type="expression" dxfId="1669" priority="229">
      <formula>INDIRECT(ADDRESS(FLOOR((ROW()-2)/19,1)*19+4,FLOOR((COLUMN()-5)/5,1)*5+5))=16</formula>
    </cfRule>
  </conditionalFormatting>
  <conditionalFormatting sqref="Y50:AB56">
    <cfRule type="expression" dxfId="1668" priority="228">
      <formula>INDIRECT(ADDRESS(FLOOR((ROW()-2)/19,1)*19+4,FLOOR((COLUMN()-5)/5,1)*5+5))=10</formula>
    </cfRule>
  </conditionalFormatting>
  <conditionalFormatting sqref="Y48:AB56">
    <cfRule type="expression" dxfId="1667" priority="227">
      <formula>INDIRECT(ADDRESS(FLOOR((ROW()-2)/19,1)*19+4,FLOOR((COLUMN()-5)/5,1)*5+5))=6</formula>
    </cfRule>
  </conditionalFormatting>
  <conditionalFormatting sqref="Z53:AA56">
    <cfRule type="expression" dxfId="1666" priority="226">
      <formula>INDIRECT(ADDRESS(FLOOR((ROW()-2)/19,1)*19+4,FLOOR((COLUMN()-5)/5,1)*5+5))=16</formula>
    </cfRule>
  </conditionalFormatting>
  <conditionalFormatting sqref="Z50:AA56">
    <cfRule type="expression" dxfId="1665" priority="225">
      <formula>INDIRECT(ADDRESS(FLOOR((ROW()-2)/19,1)*19+4,FLOOR((COLUMN()-5)/5,1)*5+5))=10</formula>
    </cfRule>
  </conditionalFormatting>
  <conditionalFormatting sqref="Z48:AA56">
    <cfRule type="expression" dxfId="1664" priority="224">
      <formula>INDIRECT(ADDRESS(FLOOR((ROW()-2)/19,1)*19+4,FLOOR((COLUMN()-5)/5,1)*5+5))=6</formula>
    </cfRule>
  </conditionalFormatting>
  <conditionalFormatting sqref="E72:H75">
    <cfRule type="expression" dxfId="1663" priority="254">
      <formula>INDIRECT(ADDRESS(FLOOR((ROW()-2)/19,1)*19+4,FLOOR((COLUMN()-5)/5,1)*5+5))=16</formula>
    </cfRule>
  </conditionalFormatting>
  <conditionalFormatting sqref="E69:H75">
    <cfRule type="expression" dxfId="1662" priority="223">
      <formula>INDIRECT(ADDRESS(FLOOR((ROW()-2)/19,1)*19+4,FLOOR((COLUMN()-5)/5,1)*5+5))=10</formula>
    </cfRule>
  </conditionalFormatting>
  <conditionalFormatting sqref="E67:H75">
    <cfRule type="expression" dxfId="1661" priority="222">
      <formula>INDIRECT(ADDRESS(FLOOR((ROW()-2)/19,1)*19+4,FLOOR((COLUMN()-5)/5,1)*5+5))=6</formula>
    </cfRule>
  </conditionalFormatting>
  <conditionalFormatting sqref="F72:G75">
    <cfRule type="expression" dxfId="1660" priority="221">
      <formula>INDIRECT(ADDRESS(FLOOR((ROW()-2)/19,1)*19+4,FLOOR((COLUMN()-5)/5,1)*5+5))=16</formula>
    </cfRule>
  </conditionalFormatting>
  <conditionalFormatting sqref="F69:G75">
    <cfRule type="expression" dxfId="1659" priority="220">
      <formula>INDIRECT(ADDRESS(FLOOR((ROW()-2)/19,1)*19+4,FLOOR((COLUMN()-5)/5,1)*5+5))=10</formula>
    </cfRule>
  </conditionalFormatting>
  <conditionalFormatting sqref="F67:G75">
    <cfRule type="expression" dxfId="1658" priority="219">
      <formula>INDIRECT(ADDRESS(FLOOR((ROW()-2)/19,1)*19+4,FLOOR((COLUMN()-5)/5,1)*5+5))=6</formula>
    </cfRule>
  </conditionalFormatting>
  <conditionalFormatting sqref="J72:K75 M72:M75">
    <cfRule type="expression" dxfId="1657" priority="217">
      <formula>INDIRECT(ADDRESS(FLOOR((ROW()-2)/19,1)*19+4,FLOOR((COLUMN()-5)/5,1)*5+5))=16</formula>
    </cfRule>
  </conditionalFormatting>
  <conditionalFormatting sqref="J69:K75 M69:M75">
    <cfRule type="expression" dxfId="1656" priority="216">
      <formula>INDIRECT(ADDRESS(FLOOR((ROW()-2)/19,1)*19+4,FLOOR((COLUMN()-5)/5,1)*5+5))=10</formula>
    </cfRule>
  </conditionalFormatting>
  <conditionalFormatting sqref="J67:K75 M67:M75">
    <cfRule type="expression" dxfId="1655" priority="215">
      <formula>INDIRECT(ADDRESS(FLOOR((ROW()-2)/19,1)*19+4,FLOOR((COLUMN()-5)/5,1)*5+5))=6</formula>
    </cfRule>
  </conditionalFormatting>
  <conditionalFormatting sqref="K72:K75">
    <cfRule type="expression" dxfId="1654" priority="214">
      <formula>INDIRECT(ADDRESS(FLOOR((ROW()-2)/19,1)*19+4,FLOOR((COLUMN()-5)/5,1)*5+5))=16</formula>
    </cfRule>
  </conditionalFormatting>
  <conditionalFormatting sqref="K69:K75">
    <cfRule type="expression" dxfId="1653" priority="213">
      <formula>INDIRECT(ADDRESS(FLOOR((ROW()-2)/19,1)*19+4,FLOOR((COLUMN()-5)/5,1)*5+5))=10</formula>
    </cfRule>
  </conditionalFormatting>
  <conditionalFormatting sqref="K67:K75">
    <cfRule type="expression" dxfId="1652" priority="212">
      <formula>INDIRECT(ADDRESS(FLOOR((ROW()-2)/19,1)*19+4,FLOOR((COLUMN()-5)/5,1)*5+5))=6</formula>
    </cfRule>
  </conditionalFormatting>
  <conditionalFormatting sqref="O72:P75 R72:R75">
    <cfRule type="expression" dxfId="1651" priority="211">
      <formula>INDIRECT(ADDRESS(FLOOR((ROW()-2)/19,1)*19+4,FLOOR((COLUMN()-5)/5,1)*5+5))=16</formula>
    </cfRule>
  </conditionalFormatting>
  <conditionalFormatting sqref="O69:P75 R69:R75">
    <cfRule type="expression" dxfId="1650" priority="210">
      <formula>INDIRECT(ADDRESS(FLOOR((ROW()-2)/19,1)*19+4,FLOOR((COLUMN()-5)/5,1)*5+5))=10</formula>
    </cfRule>
  </conditionalFormatting>
  <conditionalFormatting sqref="O67:P75 R67:R75">
    <cfRule type="expression" dxfId="1649" priority="209">
      <formula>INDIRECT(ADDRESS(FLOOR((ROW()-2)/19,1)*19+4,FLOOR((COLUMN()-5)/5,1)*5+5))=6</formula>
    </cfRule>
  </conditionalFormatting>
  <conditionalFormatting sqref="P72:P75">
    <cfRule type="expression" dxfId="1648" priority="208">
      <formula>INDIRECT(ADDRESS(FLOOR((ROW()-2)/19,1)*19+4,FLOOR((COLUMN()-5)/5,1)*5+5))=16</formula>
    </cfRule>
  </conditionalFormatting>
  <conditionalFormatting sqref="P69:P75">
    <cfRule type="expression" dxfId="1647" priority="207">
      <formula>INDIRECT(ADDRESS(FLOOR((ROW()-2)/19,1)*19+4,FLOOR((COLUMN()-5)/5,1)*5+5))=10</formula>
    </cfRule>
  </conditionalFormatting>
  <conditionalFormatting sqref="P67:P75">
    <cfRule type="expression" dxfId="1646" priority="206">
      <formula>INDIRECT(ADDRESS(FLOOR((ROW()-2)/19,1)*19+4,FLOOR((COLUMN()-5)/5,1)*5+5))=6</formula>
    </cfRule>
  </conditionalFormatting>
  <conditionalFormatting sqref="T72:U75 W72:W75">
    <cfRule type="expression" dxfId="1645" priority="205">
      <formula>INDIRECT(ADDRESS(FLOOR((ROW()-2)/19,1)*19+4,FLOOR((COLUMN()-5)/5,1)*5+5))=16</formula>
    </cfRule>
  </conditionalFormatting>
  <conditionalFormatting sqref="T69:U75 W69:W75">
    <cfRule type="expression" dxfId="1644" priority="204">
      <formula>INDIRECT(ADDRESS(FLOOR((ROW()-2)/19,1)*19+4,FLOOR((COLUMN()-5)/5,1)*5+5))=10</formula>
    </cfRule>
  </conditionalFormatting>
  <conditionalFormatting sqref="T67:U75 W67:W75">
    <cfRule type="expression" dxfId="1643" priority="203">
      <formula>INDIRECT(ADDRESS(FLOOR((ROW()-2)/19,1)*19+4,FLOOR((COLUMN()-5)/5,1)*5+5))=6</formula>
    </cfRule>
  </conditionalFormatting>
  <conditionalFormatting sqref="U72:U75">
    <cfRule type="expression" dxfId="1642" priority="202">
      <formula>INDIRECT(ADDRESS(FLOOR((ROW()-2)/19,1)*19+4,FLOOR((COLUMN()-5)/5,1)*5+5))=16</formula>
    </cfRule>
  </conditionalFormatting>
  <conditionalFormatting sqref="U69:U75">
    <cfRule type="expression" dxfId="1641" priority="201">
      <formula>INDIRECT(ADDRESS(FLOOR((ROW()-2)/19,1)*19+4,FLOOR((COLUMN()-5)/5,1)*5+5))=10</formula>
    </cfRule>
  </conditionalFormatting>
  <conditionalFormatting sqref="U67:U75">
    <cfRule type="expression" dxfId="1640" priority="200">
      <formula>INDIRECT(ADDRESS(FLOOR((ROW()-2)/19,1)*19+4,FLOOR((COLUMN()-5)/5,1)*5+5))=6</formula>
    </cfRule>
  </conditionalFormatting>
  <conditionalFormatting sqref="Y72:Z75 AB72:AB75">
    <cfRule type="expression" dxfId="1639" priority="199">
      <formula>INDIRECT(ADDRESS(FLOOR((ROW()-2)/19,1)*19+4,FLOOR((COLUMN()-5)/5,1)*5+5))=16</formula>
    </cfRule>
  </conditionalFormatting>
  <conditionalFormatting sqref="Y69:Z75 AB69:AB75">
    <cfRule type="expression" dxfId="1638" priority="198">
      <formula>INDIRECT(ADDRESS(FLOOR((ROW()-2)/19,1)*19+4,FLOOR((COLUMN()-5)/5,1)*5+5))=10</formula>
    </cfRule>
  </conditionalFormatting>
  <conditionalFormatting sqref="Y67:Z75 AB67:AB75">
    <cfRule type="expression" dxfId="1637" priority="197">
      <formula>INDIRECT(ADDRESS(FLOOR((ROW()-2)/19,1)*19+4,FLOOR((COLUMN()-5)/5,1)*5+5))=6</formula>
    </cfRule>
  </conditionalFormatting>
  <conditionalFormatting sqref="Z72:Z75">
    <cfRule type="expression" dxfId="1636" priority="196">
      <formula>INDIRECT(ADDRESS(FLOOR((ROW()-2)/19,1)*19+4,FLOOR((COLUMN()-5)/5,1)*5+5))=16</formula>
    </cfRule>
  </conditionalFormatting>
  <conditionalFormatting sqref="Z69:Z75">
    <cfRule type="expression" dxfId="1635" priority="195">
      <formula>INDIRECT(ADDRESS(FLOOR((ROW()-2)/19,1)*19+4,FLOOR((COLUMN()-5)/5,1)*5+5))=10</formula>
    </cfRule>
  </conditionalFormatting>
  <conditionalFormatting sqref="Z67:Z75">
    <cfRule type="expression" dxfId="1634" priority="194">
      <formula>INDIRECT(ADDRESS(FLOOR((ROW()-2)/19,1)*19+4,FLOOR((COLUMN()-5)/5,1)*5+5))=6</formula>
    </cfRule>
  </conditionalFormatting>
  <conditionalFormatting sqref="L72:L75">
    <cfRule type="expression" dxfId="1633" priority="193">
      <formula>INDIRECT(ADDRESS(FLOOR((ROW()-2)/19,1)*19+4,FLOOR((COLUMN()-5)/5,1)*5+5))=16</formula>
    </cfRule>
  </conditionalFormatting>
  <conditionalFormatting sqref="L69:L75">
    <cfRule type="expression" dxfId="1632" priority="192">
      <formula>INDIRECT(ADDRESS(FLOOR((ROW()-2)/19,1)*19+4,FLOOR((COLUMN()-5)/5,1)*5+5))=10</formula>
    </cfRule>
  </conditionalFormatting>
  <conditionalFormatting sqref="L67:L75">
    <cfRule type="expression" dxfId="1631" priority="191">
      <formula>INDIRECT(ADDRESS(FLOOR((ROW()-2)/19,1)*19+4,FLOOR((COLUMN()-5)/5,1)*5+5))=6</formula>
    </cfRule>
  </conditionalFormatting>
  <conditionalFormatting sqref="L72:L75">
    <cfRule type="expression" dxfId="1630" priority="190">
      <formula>INDIRECT(ADDRESS(FLOOR((ROW()-2)/19,1)*19+4,FLOOR((COLUMN()-5)/5,1)*5+5))=16</formula>
    </cfRule>
  </conditionalFormatting>
  <conditionalFormatting sqref="L69:L75">
    <cfRule type="expression" dxfId="1629" priority="189">
      <formula>INDIRECT(ADDRESS(FLOOR((ROW()-2)/19,1)*19+4,FLOOR((COLUMN()-5)/5,1)*5+5))=10</formula>
    </cfRule>
  </conditionalFormatting>
  <conditionalFormatting sqref="L67:L75">
    <cfRule type="expression" dxfId="1628" priority="188">
      <formula>INDIRECT(ADDRESS(FLOOR((ROW()-2)/19,1)*19+4,FLOOR((COLUMN()-5)/5,1)*5+5))=6</formula>
    </cfRule>
  </conditionalFormatting>
  <conditionalFormatting sqref="Q72:Q75">
    <cfRule type="expression" dxfId="1627" priority="187">
      <formula>INDIRECT(ADDRESS(FLOOR((ROW()-2)/19,1)*19+4,FLOOR((COLUMN()-5)/5,1)*5+5))=16</formula>
    </cfRule>
  </conditionalFormatting>
  <conditionalFormatting sqref="Q69:Q75">
    <cfRule type="expression" dxfId="1626" priority="186">
      <formula>INDIRECT(ADDRESS(FLOOR((ROW()-2)/19,1)*19+4,FLOOR((COLUMN()-5)/5,1)*5+5))=10</formula>
    </cfRule>
  </conditionalFormatting>
  <conditionalFormatting sqref="Q67:Q75">
    <cfRule type="expression" dxfId="1625" priority="185">
      <formula>INDIRECT(ADDRESS(FLOOR((ROW()-2)/19,1)*19+4,FLOOR((COLUMN()-5)/5,1)*5+5))=6</formula>
    </cfRule>
  </conditionalFormatting>
  <conditionalFormatting sqref="Q72:Q75">
    <cfRule type="expression" dxfId="1624" priority="184">
      <formula>INDIRECT(ADDRESS(FLOOR((ROW()-2)/19,1)*19+4,FLOOR((COLUMN()-5)/5,1)*5+5))=16</formula>
    </cfRule>
  </conditionalFormatting>
  <conditionalFormatting sqref="Q69:Q75">
    <cfRule type="expression" dxfId="1623" priority="183">
      <formula>INDIRECT(ADDRESS(FLOOR((ROW()-2)/19,1)*19+4,FLOOR((COLUMN()-5)/5,1)*5+5))=10</formula>
    </cfRule>
  </conditionalFormatting>
  <conditionalFormatting sqref="Q67:Q75">
    <cfRule type="expression" dxfId="1622" priority="182">
      <formula>INDIRECT(ADDRESS(FLOOR((ROW()-2)/19,1)*19+4,FLOOR((COLUMN()-5)/5,1)*5+5))=6</formula>
    </cfRule>
  </conditionalFormatting>
  <conditionalFormatting sqref="V72:V75">
    <cfRule type="expression" dxfId="1621" priority="181">
      <formula>INDIRECT(ADDRESS(FLOOR((ROW()-2)/19,1)*19+4,FLOOR((COLUMN()-5)/5,1)*5+5))=16</formula>
    </cfRule>
  </conditionalFormatting>
  <conditionalFormatting sqref="V69:V75">
    <cfRule type="expression" dxfId="1620" priority="180">
      <formula>INDIRECT(ADDRESS(FLOOR((ROW()-2)/19,1)*19+4,FLOOR((COLUMN()-5)/5,1)*5+5))=10</formula>
    </cfRule>
  </conditionalFormatting>
  <conditionalFormatting sqref="V67:V75">
    <cfRule type="expression" dxfId="1619" priority="179">
      <formula>INDIRECT(ADDRESS(FLOOR((ROW()-2)/19,1)*19+4,FLOOR((COLUMN()-5)/5,1)*5+5))=6</formula>
    </cfRule>
  </conditionalFormatting>
  <conditionalFormatting sqref="V72:V75">
    <cfRule type="expression" dxfId="1618" priority="178">
      <formula>INDIRECT(ADDRESS(FLOOR((ROW()-2)/19,1)*19+4,FLOOR((COLUMN()-5)/5,1)*5+5))=16</formula>
    </cfRule>
  </conditionalFormatting>
  <conditionalFormatting sqref="V69:V75">
    <cfRule type="expression" dxfId="1617" priority="177">
      <formula>INDIRECT(ADDRESS(FLOOR((ROW()-2)/19,1)*19+4,FLOOR((COLUMN()-5)/5,1)*5+5))=10</formula>
    </cfRule>
  </conditionalFormatting>
  <conditionalFormatting sqref="V67:V75">
    <cfRule type="expression" dxfId="1616" priority="176">
      <formula>INDIRECT(ADDRESS(FLOOR((ROW()-2)/19,1)*19+4,FLOOR((COLUMN()-5)/5,1)*5+5))=6</formula>
    </cfRule>
  </conditionalFormatting>
  <conditionalFormatting sqref="AA72:AA75">
    <cfRule type="expression" dxfId="1615" priority="175">
      <formula>INDIRECT(ADDRESS(FLOOR((ROW()-2)/19,1)*19+4,FLOOR((COLUMN()-5)/5,1)*5+5))=16</formula>
    </cfRule>
  </conditionalFormatting>
  <conditionalFormatting sqref="AA69:AA75">
    <cfRule type="expression" dxfId="1614" priority="174">
      <formula>INDIRECT(ADDRESS(FLOOR((ROW()-2)/19,1)*19+4,FLOOR((COLUMN()-5)/5,1)*5+5))=10</formula>
    </cfRule>
  </conditionalFormatting>
  <conditionalFormatting sqref="AA67:AA75">
    <cfRule type="expression" dxfId="1613" priority="173">
      <formula>INDIRECT(ADDRESS(FLOOR((ROW()-2)/19,1)*19+4,FLOOR((COLUMN()-5)/5,1)*5+5))=6</formula>
    </cfRule>
  </conditionalFormatting>
  <conditionalFormatting sqref="AA72:AA75">
    <cfRule type="expression" dxfId="1612" priority="172">
      <formula>INDIRECT(ADDRESS(FLOOR((ROW()-2)/19,1)*19+4,FLOOR((COLUMN()-5)/5,1)*5+5))=16</formula>
    </cfRule>
  </conditionalFormatting>
  <conditionalFormatting sqref="AA69:AA75">
    <cfRule type="expression" dxfId="1611" priority="171">
      <formula>INDIRECT(ADDRESS(FLOOR((ROW()-2)/19,1)*19+4,FLOOR((COLUMN()-5)/5,1)*5+5))=10</formula>
    </cfRule>
  </conditionalFormatting>
  <conditionalFormatting sqref="AA67:AA75">
    <cfRule type="expression" dxfId="1610" priority="170">
      <formula>INDIRECT(ADDRESS(FLOOR((ROW()-2)/19,1)*19+4,FLOOR((COLUMN()-5)/5,1)*5+5))=6</formula>
    </cfRule>
  </conditionalFormatting>
  <conditionalFormatting sqref="E91:H94">
    <cfRule type="expression" dxfId="1609" priority="169">
      <formula>INDIRECT(ADDRESS(FLOOR((ROW()-2)/19,1)*19+4,FLOOR((COLUMN()-5)/5,1)*5+5))=16</formula>
    </cfRule>
  </conditionalFormatting>
  <conditionalFormatting sqref="E88:H94">
    <cfRule type="expression" dxfId="1608" priority="168">
      <formula>INDIRECT(ADDRESS(FLOOR((ROW()-2)/19,1)*19+4,FLOOR((COLUMN()-5)/5,1)*5+5))=10</formula>
    </cfRule>
  </conditionalFormatting>
  <conditionalFormatting sqref="E86:H94">
    <cfRule type="expression" dxfId="1607" priority="167">
      <formula>INDIRECT(ADDRESS(FLOOR((ROW()-2)/19,1)*19+4,FLOOR((COLUMN()-5)/5,1)*5+5))=6</formula>
    </cfRule>
  </conditionalFormatting>
  <conditionalFormatting sqref="F91:G94">
    <cfRule type="expression" dxfId="1606" priority="166">
      <formula>INDIRECT(ADDRESS(FLOOR((ROW()-2)/19,1)*19+4,FLOOR((COLUMN()-5)/5,1)*5+5))=16</formula>
    </cfRule>
  </conditionalFormatting>
  <conditionalFormatting sqref="F88:G94">
    <cfRule type="expression" dxfId="1605" priority="165">
      <formula>INDIRECT(ADDRESS(FLOOR((ROW()-2)/19,1)*19+4,FLOOR((COLUMN()-5)/5,1)*5+5))=10</formula>
    </cfRule>
  </conditionalFormatting>
  <conditionalFormatting sqref="F86:G94">
    <cfRule type="expression" dxfId="1604" priority="164">
      <formula>INDIRECT(ADDRESS(FLOOR((ROW()-2)/19,1)*19+4,FLOOR((COLUMN()-5)/5,1)*5+5))=6</formula>
    </cfRule>
  </conditionalFormatting>
  <conditionalFormatting sqref="J91:M94">
    <cfRule type="expression" dxfId="1603" priority="163">
      <formula>INDIRECT(ADDRESS(FLOOR((ROW()-2)/19,1)*19+4,FLOOR((COLUMN()-5)/5,1)*5+5))=16</formula>
    </cfRule>
  </conditionalFormatting>
  <conditionalFormatting sqref="J88:M94">
    <cfRule type="expression" dxfId="1602" priority="162">
      <formula>INDIRECT(ADDRESS(FLOOR((ROW()-2)/19,1)*19+4,FLOOR((COLUMN()-5)/5,1)*5+5))=10</formula>
    </cfRule>
  </conditionalFormatting>
  <conditionalFormatting sqref="J86:M94">
    <cfRule type="expression" dxfId="1601" priority="161">
      <formula>INDIRECT(ADDRESS(FLOOR((ROW()-2)/19,1)*19+4,FLOOR((COLUMN()-5)/5,1)*5+5))=6</formula>
    </cfRule>
  </conditionalFormatting>
  <conditionalFormatting sqref="K91:L94">
    <cfRule type="expression" dxfId="1600" priority="160">
      <formula>INDIRECT(ADDRESS(FLOOR((ROW()-2)/19,1)*19+4,FLOOR((COLUMN()-5)/5,1)*5+5))=16</formula>
    </cfRule>
  </conditionalFormatting>
  <conditionalFormatting sqref="K88:L94">
    <cfRule type="expression" dxfId="1599" priority="159">
      <formula>INDIRECT(ADDRESS(FLOOR((ROW()-2)/19,1)*19+4,FLOOR((COLUMN()-5)/5,1)*5+5))=10</formula>
    </cfRule>
  </conditionalFormatting>
  <conditionalFormatting sqref="K86:L94">
    <cfRule type="expression" dxfId="1598" priority="158">
      <formula>INDIRECT(ADDRESS(FLOOR((ROW()-2)/19,1)*19+4,FLOOR((COLUMN()-5)/5,1)*5+5))=6</formula>
    </cfRule>
  </conditionalFormatting>
  <conditionalFormatting sqref="O91:R94">
    <cfRule type="expression" dxfId="1597" priority="157">
      <formula>INDIRECT(ADDRESS(FLOOR((ROW()-2)/19,1)*19+4,FLOOR((COLUMN()-5)/5,1)*5+5))=16</formula>
    </cfRule>
  </conditionalFormatting>
  <conditionalFormatting sqref="O88:R94">
    <cfRule type="expression" dxfId="1596" priority="156">
      <formula>INDIRECT(ADDRESS(FLOOR((ROW()-2)/19,1)*19+4,FLOOR((COLUMN()-5)/5,1)*5+5))=10</formula>
    </cfRule>
  </conditionalFormatting>
  <conditionalFormatting sqref="O86:R94">
    <cfRule type="expression" dxfId="1595" priority="155">
      <formula>INDIRECT(ADDRESS(FLOOR((ROW()-2)/19,1)*19+4,FLOOR((COLUMN()-5)/5,1)*5+5))=6</formula>
    </cfRule>
  </conditionalFormatting>
  <conditionalFormatting sqref="P91:Q94">
    <cfRule type="expression" dxfId="1594" priority="154">
      <formula>INDIRECT(ADDRESS(FLOOR((ROW()-2)/19,1)*19+4,FLOOR((COLUMN()-5)/5,1)*5+5))=16</formula>
    </cfRule>
  </conditionalFormatting>
  <conditionalFormatting sqref="P88:Q94">
    <cfRule type="expression" dxfId="1593" priority="153">
      <formula>INDIRECT(ADDRESS(FLOOR((ROW()-2)/19,1)*19+4,FLOOR((COLUMN()-5)/5,1)*5+5))=10</formula>
    </cfRule>
  </conditionalFormatting>
  <conditionalFormatting sqref="P86:Q94">
    <cfRule type="expression" dxfId="1592" priority="152">
      <formula>INDIRECT(ADDRESS(FLOOR((ROW()-2)/19,1)*19+4,FLOOR((COLUMN()-5)/5,1)*5+5))=6</formula>
    </cfRule>
  </conditionalFormatting>
  <conditionalFormatting sqref="T91:W94">
    <cfRule type="expression" dxfId="1591" priority="151">
      <formula>INDIRECT(ADDRESS(FLOOR((ROW()-2)/19,1)*19+4,FLOOR((COLUMN()-5)/5,1)*5+5))=16</formula>
    </cfRule>
  </conditionalFormatting>
  <conditionalFormatting sqref="T88:W94">
    <cfRule type="expression" dxfId="1590" priority="150">
      <formula>INDIRECT(ADDRESS(FLOOR((ROW()-2)/19,1)*19+4,FLOOR((COLUMN()-5)/5,1)*5+5))=10</formula>
    </cfRule>
  </conditionalFormatting>
  <conditionalFormatting sqref="T86:W94">
    <cfRule type="expression" dxfId="1589" priority="149">
      <formula>INDIRECT(ADDRESS(FLOOR((ROW()-2)/19,1)*19+4,FLOOR((COLUMN()-5)/5,1)*5+5))=6</formula>
    </cfRule>
  </conditionalFormatting>
  <conditionalFormatting sqref="U91:V94">
    <cfRule type="expression" dxfId="1588" priority="148">
      <formula>INDIRECT(ADDRESS(FLOOR((ROW()-2)/19,1)*19+4,FLOOR((COLUMN()-5)/5,1)*5+5))=16</formula>
    </cfRule>
  </conditionalFormatting>
  <conditionalFormatting sqref="U88:V94">
    <cfRule type="expression" dxfId="1587" priority="147">
      <formula>INDIRECT(ADDRESS(FLOOR((ROW()-2)/19,1)*19+4,FLOOR((COLUMN()-5)/5,1)*5+5))=10</formula>
    </cfRule>
  </conditionalFormatting>
  <conditionalFormatting sqref="U86:V94">
    <cfRule type="expression" dxfId="1586" priority="146">
      <formula>INDIRECT(ADDRESS(FLOOR((ROW()-2)/19,1)*19+4,FLOOR((COLUMN()-5)/5,1)*5+5))=6</formula>
    </cfRule>
  </conditionalFormatting>
  <conditionalFormatting sqref="Y91:AB94">
    <cfRule type="expression" dxfId="1585" priority="145">
      <formula>INDIRECT(ADDRESS(FLOOR((ROW()-2)/19,1)*19+4,FLOOR((COLUMN()-5)/5,1)*5+5))=16</formula>
    </cfRule>
  </conditionalFormatting>
  <conditionalFormatting sqref="Y88:AB94">
    <cfRule type="expression" dxfId="1584" priority="144">
      <formula>INDIRECT(ADDRESS(FLOOR((ROW()-2)/19,1)*19+4,FLOOR((COLUMN()-5)/5,1)*5+5))=10</formula>
    </cfRule>
  </conditionalFormatting>
  <conditionalFormatting sqref="Y86:AB94">
    <cfRule type="expression" dxfId="1583" priority="143">
      <formula>INDIRECT(ADDRESS(FLOOR((ROW()-2)/19,1)*19+4,FLOOR((COLUMN()-5)/5,1)*5+5))=6</formula>
    </cfRule>
  </conditionalFormatting>
  <conditionalFormatting sqref="Z91:AA94">
    <cfRule type="expression" dxfId="1582" priority="142">
      <formula>INDIRECT(ADDRESS(FLOOR((ROW()-2)/19,1)*19+4,FLOOR((COLUMN()-5)/5,1)*5+5))=16</formula>
    </cfRule>
  </conditionalFormatting>
  <conditionalFormatting sqref="Z88:AA94">
    <cfRule type="expression" dxfId="1581" priority="141">
      <formula>INDIRECT(ADDRESS(FLOOR((ROW()-2)/19,1)*19+4,FLOOR((COLUMN()-5)/5,1)*5+5))=10</formula>
    </cfRule>
  </conditionalFormatting>
  <conditionalFormatting sqref="Z86:AA94">
    <cfRule type="expression" dxfId="1580" priority="140">
      <formula>INDIRECT(ADDRESS(FLOOR((ROW()-2)/19,1)*19+4,FLOOR((COLUMN()-5)/5,1)*5+5))=6</formula>
    </cfRule>
  </conditionalFormatting>
  <conditionalFormatting sqref="E110:H113">
    <cfRule type="expression" dxfId="1579" priority="139">
      <formula>INDIRECT(ADDRESS(FLOOR((ROW()-2)/19,1)*19+4,FLOOR((COLUMN()-5)/5,1)*5+5))=16</formula>
    </cfRule>
  </conditionalFormatting>
  <conditionalFormatting sqref="E107:H113">
    <cfRule type="expression" dxfId="1578" priority="138">
      <formula>INDIRECT(ADDRESS(FLOOR((ROW()-2)/19,1)*19+4,FLOOR((COLUMN()-5)/5,1)*5+5))=10</formula>
    </cfRule>
  </conditionalFormatting>
  <conditionalFormatting sqref="E105:H113">
    <cfRule type="expression" dxfId="1577" priority="137">
      <formula>INDIRECT(ADDRESS(FLOOR((ROW()-2)/19,1)*19+4,FLOOR((COLUMN()-5)/5,1)*5+5))=6</formula>
    </cfRule>
  </conditionalFormatting>
  <conditionalFormatting sqref="F110:G113">
    <cfRule type="expression" dxfId="1576" priority="136">
      <formula>INDIRECT(ADDRESS(FLOOR((ROW()-2)/19,1)*19+4,FLOOR((COLUMN()-5)/5,1)*5+5))=16</formula>
    </cfRule>
  </conditionalFormatting>
  <conditionalFormatting sqref="F107:G113">
    <cfRule type="expression" dxfId="1575" priority="135">
      <formula>INDIRECT(ADDRESS(FLOOR((ROW()-2)/19,1)*19+4,FLOOR((COLUMN()-5)/5,1)*5+5))=10</formula>
    </cfRule>
  </conditionalFormatting>
  <conditionalFormatting sqref="F105:G113">
    <cfRule type="expression" dxfId="1574" priority="134">
      <formula>INDIRECT(ADDRESS(FLOOR((ROW()-2)/19,1)*19+4,FLOOR((COLUMN()-5)/5,1)*5+5))=6</formula>
    </cfRule>
  </conditionalFormatting>
  <conditionalFormatting sqref="J110:K113 M110:M113">
    <cfRule type="expression" dxfId="1573" priority="133">
      <formula>INDIRECT(ADDRESS(FLOOR((ROW()-2)/19,1)*19+4,FLOOR((COLUMN()-5)/5,1)*5+5))=16</formula>
    </cfRule>
  </conditionalFormatting>
  <conditionalFormatting sqref="J107:K113 M107:M113">
    <cfRule type="expression" dxfId="1572" priority="132">
      <formula>INDIRECT(ADDRESS(FLOOR((ROW()-2)/19,1)*19+4,FLOOR((COLUMN()-5)/5,1)*5+5))=10</formula>
    </cfRule>
  </conditionalFormatting>
  <conditionalFormatting sqref="J105:K113 M105:M113">
    <cfRule type="expression" dxfId="1571" priority="131">
      <formula>INDIRECT(ADDRESS(FLOOR((ROW()-2)/19,1)*19+4,FLOOR((COLUMN()-5)/5,1)*5+5))=6</formula>
    </cfRule>
  </conditionalFormatting>
  <conditionalFormatting sqref="K110:K113">
    <cfRule type="expression" dxfId="1570" priority="130">
      <formula>INDIRECT(ADDRESS(FLOOR((ROW()-2)/19,1)*19+4,FLOOR((COLUMN()-5)/5,1)*5+5))=16</formula>
    </cfRule>
  </conditionalFormatting>
  <conditionalFormatting sqref="K107:K113">
    <cfRule type="expression" dxfId="1569" priority="129">
      <formula>INDIRECT(ADDRESS(FLOOR((ROW()-2)/19,1)*19+4,FLOOR((COLUMN()-5)/5,1)*5+5))=10</formula>
    </cfRule>
  </conditionalFormatting>
  <conditionalFormatting sqref="K105:K113">
    <cfRule type="expression" dxfId="1568" priority="128">
      <formula>INDIRECT(ADDRESS(FLOOR((ROW()-2)/19,1)*19+4,FLOOR((COLUMN()-5)/5,1)*5+5))=6</formula>
    </cfRule>
  </conditionalFormatting>
  <conditionalFormatting sqref="O110:P113 R110:R113">
    <cfRule type="expression" dxfId="1567" priority="127">
      <formula>INDIRECT(ADDRESS(FLOOR((ROW()-2)/19,1)*19+4,FLOOR((COLUMN()-5)/5,1)*5+5))=16</formula>
    </cfRule>
  </conditionalFormatting>
  <conditionalFormatting sqref="O107:P113 R107:R113">
    <cfRule type="expression" dxfId="1566" priority="126">
      <formula>INDIRECT(ADDRESS(FLOOR((ROW()-2)/19,1)*19+4,FLOOR((COLUMN()-5)/5,1)*5+5))=10</formula>
    </cfRule>
  </conditionalFormatting>
  <conditionalFormatting sqref="O105:P113 R105:R113">
    <cfRule type="expression" dxfId="1565" priority="125">
      <formula>INDIRECT(ADDRESS(FLOOR((ROW()-2)/19,1)*19+4,FLOOR((COLUMN()-5)/5,1)*5+5))=6</formula>
    </cfRule>
  </conditionalFormatting>
  <conditionalFormatting sqref="P110:P113">
    <cfRule type="expression" dxfId="1564" priority="124">
      <formula>INDIRECT(ADDRESS(FLOOR((ROW()-2)/19,1)*19+4,FLOOR((COLUMN()-5)/5,1)*5+5))=16</formula>
    </cfRule>
  </conditionalFormatting>
  <conditionalFormatting sqref="P107:P113">
    <cfRule type="expression" dxfId="1563" priority="123">
      <formula>INDIRECT(ADDRESS(FLOOR((ROW()-2)/19,1)*19+4,FLOOR((COLUMN()-5)/5,1)*5+5))=10</formula>
    </cfRule>
  </conditionalFormatting>
  <conditionalFormatting sqref="P105:P113">
    <cfRule type="expression" dxfId="1562" priority="122">
      <formula>INDIRECT(ADDRESS(FLOOR((ROW()-2)/19,1)*19+4,FLOOR((COLUMN()-5)/5,1)*5+5))=6</formula>
    </cfRule>
  </conditionalFormatting>
  <conditionalFormatting sqref="T110:U113 W110:W113">
    <cfRule type="expression" dxfId="1561" priority="121">
      <formula>INDIRECT(ADDRESS(FLOOR((ROW()-2)/19,1)*19+4,FLOOR((COLUMN()-5)/5,1)*5+5))=16</formula>
    </cfRule>
  </conditionalFormatting>
  <conditionalFormatting sqref="T107:U113 W107:W113">
    <cfRule type="expression" dxfId="1560" priority="120">
      <formula>INDIRECT(ADDRESS(FLOOR((ROW()-2)/19,1)*19+4,FLOOR((COLUMN()-5)/5,1)*5+5))=10</formula>
    </cfRule>
  </conditionalFormatting>
  <conditionalFormatting sqref="T105:U113 W105:W113">
    <cfRule type="expression" dxfId="1559" priority="119">
      <formula>INDIRECT(ADDRESS(FLOOR((ROW()-2)/19,1)*19+4,FLOOR((COLUMN()-5)/5,1)*5+5))=6</formula>
    </cfRule>
  </conditionalFormatting>
  <conditionalFormatting sqref="U110:U113">
    <cfRule type="expression" dxfId="1558" priority="118">
      <formula>INDIRECT(ADDRESS(FLOOR((ROW()-2)/19,1)*19+4,FLOOR((COLUMN()-5)/5,1)*5+5))=16</formula>
    </cfRule>
  </conditionalFormatting>
  <conditionalFormatting sqref="U107:U113">
    <cfRule type="expression" dxfId="1557" priority="117">
      <formula>INDIRECT(ADDRESS(FLOOR((ROW()-2)/19,1)*19+4,FLOOR((COLUMN()-5)/5,1)*5+5))=10</formula>
    </cfRule>
  </conditionalFormatting>
  <conditionalFormatting sqref="U105:U113">
    <cfRule type="expression" dxfId="1556" priority="116">
      <formula>INDIRECT(ADDRESS(FLOOR((ROW()-2)/19,1)*19+4,FLOOR((COLUMN()-5)/5,1)*5+5))=6</formula>
    </cfRule>
  </conditionalFormatting>
  <conditionalFormatting sqref="Y110:Z113 AB110:AB113">
    <cfRule type="expression" dxfId="1555" priority="115">
      <formula>INDIRECT(ADDRESS(FLOOR((ROW()-2)/19,1)*19+4,FLOOR((COLUMN()-5)/5,1)*5+5))=16</formula>
    </cfRule>
  </conditionalFormatting>
  <conditionalFormatting sqref="Y107:Z113 AB107:AB113">
    <cfRule type="expression" dxfId="1554" priority="114">
      <formula>INDIRECT(ADDRESS(FLOOR((ROW()-2)/19,1)*19+4,FLOOR((COLUMN()-5)/5,1)*5+5))=10</formula>
    </cfRule>
  </conditionalFormatting>
  <conditionalFormatting sqref="Y105:Z113 AB105:AB113">
    <cfRule type="expression" dxfId="1553" priority="113">
      <formula>INDIRECT(ADDRESS(FLOOR((ROW()-2)/19,1)*19+4,FLOOR((COLUMN()-5)/5,1)*5+5))=6</formula>
    </cfRule>
  </conditionalFormatting>
  <conditionalFormatting sqref="Z110:Z113">
    <cfRule type="expression" dxfId="1552" priority="112">
      <formula>INDIRECT(ADDRESS(FLOOR((ROW()-2)/19,1)*19+4,FLOOR((COLUMN()-5)/5,1)*5+5))=16</formula>
    </cfRule>
  </conditionalFormatting>
  <conditionalFormatting sqref="Z107:Z113">
    <cfRule type="expression" dxfId="1551" priority="111">
      <formula>INDIRECT(ADDRESS(FLOOR((ROW()-2)/19,1)*19+4,FLOOR((COLUMN()-5)/5,1)*5+5))=10</formula>
    </cfRule>
  </conditionalFormatting>
  <conditionalFormatting sqref="Z105:Z113">
    <cfRule type="expression" dxfId="1550" priority="110">
      <formula>INDIRECT(ADDRESS(FLOOR((ROW()-2)/19,1)*19+4,FLOOR((COLUMN()-5)/5,1)*5+5))=6</formula>
    </cfRule>
  </conditionalFormatting>
  <conditionalFormatting sqref="L110:L113">
    <cfRule type="expression" dxfId="1549" priority="109">
      <formula>INDIRECT(ADDRESS(FLOOR((ROW()-2)/19,1)*19+4,FLOOR((COLUMN()-5)/5,1)*5+5))=16</formula>
    </cfRule>
  </conditionalFormatting>
  <conditionalFormatting sqref="L107:L113">
    <cfRule type="expression" dxfId="1548" priority="108">
      <formula>INDIRECT(ADDRESS(FLOOR((ROW()-2)/19,1)*19+4,FLOOR((COLUMN()-5)/5,1)*5+5))=10</formula>
    </cfRule>
  </conditionalFormatting>
  <conditionalFormatting sqref="L105:L113">
    <cfRule type="expression" dxfId="1547" priority="107">
      <formula>INDIRECT(ADDRESS(FLOOR((ROW()-2)/19,1)*19+4,FLOOR((COLUMN()-5)/5,1)*5+5))=6</formula>
    </cfRule>
  </conditionalFormatting>
  <conditionalFormatting sqref="L110:L113">
    <cfRule type="expression" dxfId="1546" priority="106">
      <formula>INDIRECT(ADDRESS(FLOOR((ROW()-2)/19,1)*19+4,FLOOR((COLUMN()-5)/5,1)*5+5))=16</formula>
    </cfRule>
  </conditionalFormatting>
  <conditionalFormatting sqref="L107:L113">
    <cfRule type="expression" dxfId="1545" priority="105">
      <formula>INDIRECT(ADDRESS(FLOOR((ROW()-2)/19,1)*19+4,FLOOR((COLUMN()-5)/5,1)*5+5))=10</formula>
    </cfRule>
  </conditionalFormatting>
  <conditionalFormatting sqref="L105:L113">
    <cfRule type="expression" dxfId="1544" priority="104">
      <formula>INDIRECT(ADDRESS(FLOOR((ROW()-2)/19,1)*19+4,FLOOR((COLUMN()-5)/5,1)*5+5))=6</formula>
    </cfRule>
  </conditionalFormatting>
  <conditionalFormatting sqref="Q110:Q113">
    <cfRule type="expression" dxfId="1543" priority="103">
      <formula>INDIRECT(ADDRESS(FLOOR((ROW()-2)/19,1)*19+4,FLOOR((COLUMN()-5)/5,1)*5+5))=16</formula>
    </cfRule>
  </conditionalFormatting>
  <conditionalFormatting sqref="Q107:Q113">
    <cfRule type="expression" dxfId="1542" priority="102">
      <formula>INDIRECT(ADDRESS(FLOOR((ROW()-2)/19,1)*19+4,FLOOR((COLUMN()-5)/5,1)*5+5))=10</formula>
    </cfRule>
  </conditionalFormatting>
  <conditionalFormatting sqref="Q105:Q113">
    <cfRule type="expression" dxfId="1541" priority="101">
      <formula>INDIRECT(ADDRESS(FLOOR((ROW()-2)/19,1)*19+4,FLOOR((COLUMN()-5)/5,1)*5+5))=6</formula>
    </cfRule>
  </conditionalFormatting>
  <conditionalFormatting sqref="Q110:Q113">
    <cfRule type="expression" dxfId="1540" priority="100">
      <formula>INDIRECT(ADDRESS(FLOOR((ROW()-2)/19,1)*19+4,FLOOR((COLUMN()-5)/5,1)*5+5))=16</formula>
    </cfRule>
  </conditionalFormatting>
  <conditionalFormatting sqref="Q107:Q113">
    <cfRule type="expression" dxfId="1539" priority="99">
      <formula>INDIRECT(ADDRESS(FLOOR((ROW()-2)/19,1)*19+4,FLOOR((COLUMN()-5)/5,1)*5+5))=10</formula>
    </cfRule>
  </conditionalFormatting>
  <conditionalFormatting sqref="Q105:Q113">
    <cfRule type="expression" dxfId="1538" priority="98">
      <formula>INDIRECT(ADDRESS(FLOOR((ROW()-2)/19,1)*19+4,FLOOR((COLUMN()-5)/5,1)*5+5))=6</formula>
    </cfRule>
  </conditionalFormatting>
  <conditionalFormatting sqref="V110:V113">
    <cfRule type="expression" dxfId="1537" priority="97">
      <formula>INDIRECT(ADDRESS(FLOOR((ROW()-2)/19,1)*19+4,FLOOR((COLUMN()-5)/5,1)*5+5))=16</formula>
    </cfRule>
  </conditionalFormatting>
  <conditionalFormatting sqref="V107:V113">
    <cfRule type="expression" dxfId="1536" priority="96">
      <formula>INDIRECT(ADDRESS(FLOOR((ROW()-2)/19,1)*19+4,FLOOR((COLUMN()-5)/5,1)*5+5))=10</formula>
    </cfRule>
  </conditionalFormatting>
  <conditionalFormatting sqref="V105:V113">
    <cfRule type="expression" dxfId="1535" priority="95">
      <formula>INDIRECT(ADDRESS(FLOOR((ROW()-2)/19,1)*19+4,FLOOR((COLUMN()-5)/5,1)*5+5))=6</formula>
    </cfRule>
  </conditionalFormatting>
  <conditionalFormatting sqref="V110:V113">
    <cfRule type="expression" dxfId="1534" priority="94">
      <formula>INDIRECT(ADDRESS(FLOOR((ROW()-2)/19,1)*19+4,FLOOR((COLUMN()-5)/5,1)*5+5))=16</formula>
    </cfRule>
  </conditionalFormatting>
  <conditionalFormatting sqref="V107:V113">
    <cfRule type="expression" dxfId="1533" priority="93">
      <formula>INDIRECT(ADDRESS(FLOOR((ROW()-2)/19,1)*19+4,FLOOR((COLUMN()-5)/5,1)*5+5))=10</formula>
    </cfRule>
  </conditionalFormatting>
  <conditionalFormatting sqref="V105:V113">
    <cfRule type="expression" dxfId="1532" priority="92">
      <formula>INDIRECT(ADDRESS(FLOOR((ROW()-2)/19,1)*19+4,FLOOR((COLUMN()-5)/5,1)*5+5))=6</formula>
    </cfRule>
  </conditionalFormatting>
  <conditionalFormatting sqref="AA110:AA113">
    <cfRule type="expression" dxfId="1531" priority="91">
      <formula>INDIRECT(ADDRESS(FLOOR((ROW()-2)/19,1)*19+4,FLOOR((COLUMN()-5)/5,1)*5+5))=16</formula>
    </cfRule>
  </conditionalFormatting>
  <conditionalFormatting sqref="AA107:AA113">
    <cfRule type="expression" dxfId="1530" priority="90">
      <formula>INDIRECT(ADDRESS(FLOOR((ROW()-2)/19,1)*19+4,FLOOR((COLUMN()-5)/5,1)*5+5))=10</formula>
    </cfRule>
  </conditionalFormatting>
  <conditionalFormatting sqref="AA105:AA113">
    <cfRule type="expression" dxfId="1529" priority="89">
      <formula>INDIRECT(ADDRESS(FLOOR((ROW()-2)/19,1)*19+4,FLOOR((COLUMN()-5)/5,1)*5+5))=6</formula>
    </cfRule>
  </conditionalFormatting>
  <conditionalFormatting sqref="AA110:AA113">
    <cfRule type="expression" dxfId="1528" priority="88">
      <formula>INDIRECT(ADDRESS(FLOOR((ROW()-2)/19,1)*19+4,FLOOR((COLUMN()-5)/5,1)*5+5))=16</formula>
    </cfRule>
  </conditionalFormatting>
  <conditionalFormatting sqref="AA107:AA113">
    <cfRule type="expression" dxfId="1527" priority="87">
      <formula>INDIRECT(ADDRESS(FLOOR((ROW()-2)/19,1)*19+4,FLOOR((COLUMN()-5)/5,1)*5+5))=10</formula>
    </cfRule>
  </conditionalFormatting>
  <conditionalFormatting sqref="AA105:AA113">
    <cfRule type="expression" dxfId="1526" priority="86">
      <formula>INDIRECT(ADDRESS(FLOOR((ROW()-2)/19,1)*19+4,FLOOR((COLUMN()-5)/5,1)*5+5))=6</formula>
    </cfRule>
  </conditionalFormatting>
  <conditionalFormatting sqref="E77:H153 J77:M153 O77:R153 T77:W153 Y77:AB153">
    <cfRule type="expression" dxfId="1525" priority="85" stopIfTrue="1">
      <formula>INDIRECT(ADDRESS(FLOOR((ROW()-2)/19,1)*19+4,FLOOR((COLUMN()-5)/5,1)*5+5))=""</formula>
    </cfRule>
  </conditionalFormatting>
  <conditionalFormatting sqref="E129:H132">
    <cfRule type="expression" dxfId="1524" priority="84">
      <formula>INDIRECT(ADDRESS(FLOOR((ROW()-2)/19,1)*19+4,FLOOR((COLUMN()-5)/5,1)*5+5))=16</formula>
    </cfRule>
  </conditionalFormatting>
  <conditionalFormatting sqref="E126:H132">
    <cfRule type="expression" dxfId="1523" priority="83">
      <formula>INDIRECT(ADDRESS(FLOOR((ROW()-2)/19,1)*19+4,FLOOR((COLUMN()-5)/5,1)*5+5))=10</formula>
    </cfRule>
  </conditionalFormatting>
  <conditionalFormatting sqref="E124:H132">
    <cfRule type="expression" dxfId="1522" priority="82">
      <formula>INDIRECT(ADDRESS(FLOOR((ROW()-2)/19,1)*19+4,FLOOR((COLUMN()-5)/5,1)*5+5))=6</formula>
    </cfRule>
  </conditionalFormatting>
  <conditionalFormatting sqref="F129:G132">
    <cfRule type="expression" dxfId="1521" priority="81">
      <formula>INDIRECT(ADDRESS(FLOOR((ROW()-2)/19,1)*19+4,FLOOR((COLUMN()-5)/5,1)*5+5))=16</formula>
    </cfRule>
  </conditionalFormatting>
  <conditionalFormatting sqref="F126:G132">
    <cfRule type="expression" dxfId="1520" priority="80">
      <formula>INDIRECT(ADDRESS(FLOOR((ROW()-2)/19,1)*19+4,FLOOR((COLUMN()-5)/5,1)*5+5))=10</formula>
    </cfRule>
  </conditionalFormatting>
  <conditionalFormatting sqref="F124:G132">
    <cfRule type="expression" dxfId="1519" priority="79">
      <formula>INDIRECT(ADDRESS(FLOOR((ROW()-2)/19,1)*19+4,FLOOR((COLUMN()-5)/5,1)*5+5))=6</formula>
    </cfRule>
  </conditionalFormatting>
  <conditionalFormatting sqref="J129:M132">
    <cfRule type="expression" dxfId="1518" priority="78">
      <formula>INDIRECT(ADDRESS(FLOOR((ROW()-2)/19,1)*19+4,FLOOR((COLUMN()-5)/5,1)*5+5))=16</formula>
    </cfRule>
  </conditionalFormatting>
  <conditionalFormatting sqref="J126:M132">
    <cfRule type="expression" dxfId="1517" priority="77">
      <formula>INDIRECT(ADDRESS(FLOOR((ROW()-2)/19,1)*19+4,FLOOR((COLUMN()-5)/5,1)*5+5))=10</formula>
    </cfRule>
  </conditionalFormatting>
  <conditionalFormatting sqref="J124:M132">
    <cfRule type="expression" dxfId="1516" priority="76">
      <formula>INDIRECT(ADDRESS(FLOOR((ROW()-2)/19,1)*19+4,FLOOR((COLUMN()-5)/5,1)*5+5))=6</formula>
    </cfRule>
  </conditionalFormatting>
  <conditionalFormatting sqref="K129:L132">
    <cfRule type="expression" dxfId="1515" priority="75">
      <formula>INDIRECT(ADDRESS(FLOOR((ROW()-2)/19,1)*19+4,FLOOR((COLUMN()-5)/5,1)*5+5))=16</formula>
    </cfRule>
  </conditionalFormatting>
  <conditionalFormatting sqref="K126:L132">
    <cfRule type="expression" dxfId="1514" priority="74">
      <formula>INDIRECT(ADDRESS(FLOOR((ROW()-2)/19,1)*19+4,FLOOR((COLUMN()-5)/5,1)*5+5))=10</formula>
    </cfRule>
  </conditionalFormatting>
  <conditionalFormatting sqref="K124:L132">
    <cfRule type="expression" dxfId="1513" priority="73">
      <formula>INDIRECT(ADDRESS(FLOOR((ROW()-2)/19,1)*19+4,FLOOR((COLUMN()-5)/5,1)*5+5))=6</formula>
    </cfRule>
  </conditionalFormatting>
  <conditionalFormatting sqref="O129:R132">
    <cfRule type="expression" dxfId="1512" priority="72">
      <formula>INDIRECT(ADDRESS(FLOOR((ROW()-2)/19,1)*19+4,FLOOR((COLUMN()-5)/5,1)*5+5))=16</formula>
    </cfRule>
  </conditionalFormatting>
  <conditionalFormatting sqref="O126:R132">
    <cfRule type="expression" dxfId="1511" priority="71">
      <formula>INDIRECT(ADDRESS(FLOOR((ROW()-2)/19,1)*19+4,FLOOR((COLUMN()-5)/5,1)*5+5))=10</formula>
    </cfRule>
  </conditionalFormatting>
  <conditionalFormatting sqref="O124:R132">
    <cfRule type="expression" dxfId="1510" priority="70">
      <formula>INDIRECT(ADDRESS(FLOOR((ROW()-2)/19,1)*19+4,FLOOR((COLUMN()-5)/5,1)*5+5))=6</formula>
    </cfRule>
  </conditionalFormatting>
  <conditionalFormatting sqref="P129:Q132">
    <cfRule type="expression" dxfId="1509" priority="69">
      <formula>INDIRECT(ADDRESS(FLOOR((ROW()-2)/19,1)*19+4,FLOOR((COLUMN()-5)/5,1)*5+5))=16</formula>
    </cfRule>
  </conditionalFormatting>
  <conditionalFormatting sqref="P126:Q132">
    <cfRule type="expression" dxfId="1508" priority="68">
      <formula>INDIRECT(ADDRESS(FLOOR((ROW()-2)/19,1)*19+4,FLOOR((COLUMN()-5)/5,1)*5+5))=10</formula>
    </cfRule>
  </conditionalFormatting>
  <conditionalFormatting sqref="P124:Q132">
    <cfRule type="expression" dxfId="1507" priority="67">
      <formula>INDIRECT(ADDRESS(FLOOR((ROW()-2)/19,1)*19+4,FLOOR((COLUMN()-5)/5,1)*5+5))=6</formula>
    </cfRule>
  </conditionalFormatting>
  <conditionalFormatting sqref="T129:W132">
    <cfRule type="expression" dxfId="1506" priority="66">
      <formula>INDIRECT(ADDRESS(FLOOR((ROW()-2)/19,1)*19+4,FLOOR((COLUMN()-5)/5,1)*5+5))=16</formula>
    </cfRule>
  </conditionalFormatting>
  <conditionalFormatting sqref="T126:W132">
    <cfRule type="expression" dxfId="1505" priority="65">
      <formula>INDIRECT(ADDRESS(FLOOR((ROW()-2)/19,1)*19+4,FLOOR((COLUMN()-5)/5,1)*5+5))=10</formula>
    </cfRule>
  </conditionalFormatting>
  <conditionalFormatting sqref="T124:W132">
    <cfRule type="expression" dxfId="1504" priority="64">
      <formula>INDIRECT(ADDRESS(FLOOR((ROW()-2)/19,1)*19+4,FLOOR((COLUMN()-5)/5,1)*5+5))=6</formula>
    </cfRule>
  </conditionalFormatting>
  <conditionalFormatting sqref="U129:V132">
    <cfRule type="expression" dxfId="1503" priority="63">
      <formula>INDIRECT(ADDRESS(FLOOR((ROW()-2)/19,1)*19+4,FLOOR((COLUMN()-5)/5,1)*5+5))=16</formula>
    </cfRule>
  </conditionalFormatting>
  <conditionalFormatting sqref="U126:V132">
    <cfRule type="expression" dxfId="1502" priority="62">
      <formula>INDIRECT(ADDRESS(FLOOR((ROW()-2)/19,1)*19+4,FLOOR((COLUMN()-5)/5,1)*5+5))=10</formula>
    </cfRule>
  </conditionalFormatting>
  <conditionalFormatting sqref="U124:V132">
    <cfRule type="expression" dxfId="1501" priority="61">
      <formula>INDIRECT(ADDRESS(FLOOR((ROW()-2)/19,1)*19+4,FLOOR((COLUMN()-5)/5,1)*5+5))=6</formula>
    </cfRule>
  </conditionalFormatting>
  <conditionalFormatting sqref="Y129:AB132">
    <cfRule type="expression" dxfId="1500" priority="60">
      <formula>INDIRECT(ADDRESS(FLOOR((ROW()-2)/19,1)*19+4,FLOOR((COLUMN()-5)/5,1)*5+5))=16</formula>
    </cfRule>
  </conditionalFormatting>
  <conditionalFormatting sqref="Y126:AB132">
    <cfRule type="expression" dxfId="1499" priority="59">
      <formula>INDIRECT(ADDRESS(FLOOR((ROW()-2)/19,1)*19+4,FLOOR((COLUMN()-5)/5,1)*5+5))=10</formula>
    </cfRule>
  </conditionalFormatting>
  <conditionalFormatting sqref="Y124:AB132">
    <cfRule type="expression" dxfId="1498" priority="58">
      <formula>INDIRECT(ADDRESS(FLOOR((ROW()-2)/19,1)*19+4,FLOOR((COLUMN()-5)/5,1)*5+5))=6</formula>
    </cfRule>
  </conditionalFormatting>
  <conditionalFormatting sqref="Z129:AA132">
    <cfRule type="expression" dxfId="1497" priority="57">
      <formula>INDIRECT(ADDRESS(FLOOR((ROW()-2)/19,1)*19+4,FLOOR((COLUMN()-5)/5,1)*5+5))=16</formula>
    </cfRule>
  </conditionalFormatting>
  <conditionalFormatting sqref="Z126:AA132">
    <cfRule type="expression" dxfId="1496" priority="56">
      <formula>INDIRECT(ADDRESS(FLOOR((ROW()-2)/19,1)*19+4,FLOOR((COLUMN()-5)/5,1)*5+5))=10</formula>
    </cfRule>
  </conditionalFormatting>
  <conditionalFormatting sqref="Z124:AA132">
    <cfRule type="expression" dxfId="1495" priority="55">
      <formula>INDIRECT(ADDRESS(FLOOR((ROW()-2)/19,1)*19+4,FLOOR((COLUMN()-5)/5,1)*5+5))=6</formula>
    </cfRule>
  </conditionalFormatting>
  <conditionalFormatting sqref="E148:H151">
    <cfRule type="expression" dxfId="1494" priority="54">
      <formula>INDIRECT(ADDRESS(FLOOR((ROW()-2)/19,1)*19+4,FLOOR((COLUMN()-5)/5,1)*5+5))=16</formula>
    </cfRule>
  </conditionalFormatting>
  <conditionalFormatting sqref="E145:H151">
    <cfRule type="expression" dxfId="1493" priority="53">
      <formula>INDIRECT(ADDRESS(FLOOR((ROW()-2)/19,1)*19+4,FLOOR((COLUMN()-5)/5,1)*5+5))=10</formula>
    </cfRule>
  </conditionalFormatting>
  <conditionalFormatting sqref="E143:H151">
    <cfRule type="expression" dxfId="1492" priority="52">
      <formula>INDIRECT(ADDRESS(FLOOR((ROW()-2)/19,1)*19+4,FLOOR((COLUMN()-5)/5,1)*5+5))=6</formula>
    </cfRule>
  </conditionalFormatting>
  <conditionalFormatting sqref="F148:G151">
    <cfRule type="expression" dxfId="1491" priority="51">
      <formula>INDIRECT(ADDRESS(FLOOR((ROW()-2)/19,1)*19+4,FLOOR((COLUMN()-5)/5,1)*5+5))=16</formula>
    </cfRule>
  </conditionalFormatting>
  <conditionalFormatting sqref="F145:G151">
    <cfRule type="expression" dxfId="1490" priority="50">
      <formula>INDIRECT(ADDRESS(FLOOR((ROW()-2)/19,1)*19+4,FLOOR((COLUMN()-5)/5,1)*5+5))=10</formula>
    </cfRule>
  </conditionalFormatting>
  <conditionalFormatting sqref="F143:G151">
    <cfRule type="expression" dxfId="1489" priority="49">
      <formula>INDIRECT(ADDRESS(FLOOR((ROW()-2)/19,1)*19+4,FLOOR((COLUMN()-5)/5,1)*5+5))=6</formula>
    </cfRule>
  </conditionalFormatting>
  <conditionalFormatting sqref="J148:K151 M148:M151">
    <cfRule type="expression" dxfId="1488" priority="48">
      <formula>INDIRECT(ADDRESS(FLOOR((ROW()-2)/19,1)*19+4,FLOOR((COLUMN()-5)/5,1)*5+5))=16</formula>
    </cfRule>
  </conditionalFormatting>
  <conditionalFormatting sqref="J145:K151 M145:M151">
    <cfRule type="expression" dxfId="1487" priority="47">
      <formula>INDIRECT(ADDRESS(FLOOR((ROW()-2)/19,1)*19+4,FLOOR((COLUMN()-5)/5,1)*5+5))=10</formula>
    </cfRule>
  </conditionalFormatting>
  <conditionalFormatting sqref="J143:K151 M143:M151">
    <cfRule type="expression" dxfId="1486" priority="46">
      <formula>INDIRECT(ADDRESS(FLOOR((ROW()-2)/19,1)*19+4,FLOOR((COLUMN()-5)/5,1)*5+5))=6</formula>
    </cfRule>
  </conditionalFormatting>
  <conditionalFormatting sqref="K148:K151">
    <cfRule type="expression" dxfId="1485" priority="45">
      <formula>INDIRECT(ADDRESS(FLOOR((ROW()-2)/19,1)*19+4,FLOOR((COLUMN()-5)/5,1)*5+5))=16</formula>
    </cfRule>
  </conditionalFormatting>
  <conditionalFormatting sqref="K145:K151">
    <cfRule type="expression" dxfId="1484" priority="44">
      <formula>INDIRECT(ADDRESS(FLOOR((ROW()-2)/19,1)*19+4,FLOOR((COLUMN()-5)/5,1)*5+5))=10</formula>
    </cfRule>
  </conditionalFormatting>
  <conditionalFormatting sqref="K143:K151">
    <cfRule type="expression" dxfId="1483" priority="43">
      <formula>INDIRECT(ADDRESS(FLOOR((ROW()-2)/19,1)*19+4,FLOOR((COLUMN()-5)/5,1)*5+5))=6</formula>
    </cfRule>
  </conditionalFormatting>
  <conditionalFormatting sqref="O148:P151 R148:R151">
    <cfRule type="expression" dxfId="1482" priority="42">
      <formula>INDIRECT(ADDRESS(FLOOR((ROW()-2)/19,1)*19+4,FLOOR((COLUMN()-5)/5,1)*5+5))=16</formula>
    </cfRule>
  </conditionalFormatting>
  <conditionalFormatting sqref="O145:P151 R145:R151">
    <cfRule type="expression" dxfId="1481" priority="41">
      <formula>INDIRECT(ADDRESS(FLOOR((ROW()-2)/19,1)*19+4,FLOOR((COLUMN()-5)/5,1)*5+5))=10</formula>
    </cfRule>
  </conditionalFormatting>
  <conditionalFormatting sqref="O143:P151 R143:R151">
    <cfRule type="expression" dxfId="1480" priority="40">
      <formula>INDIRECT(ADDRESS(FLOOR((ROW()-2)/19,1)*19+4,FLOOR((COLUMN()-5)/5,1)*5+5))=6</formula>
    </cfRule>
  </conditionalFormatting>
  <conditionalFormatting sqref="P148:P151">
    <cfRule type="expression" dxfId="1479" priority="39">
      <formula>INDIRECT(ADDRESS(FLOOR((ROW()-2)/19,1)*19+4,FLOOR((COLUMN()-5)/5,1)*5+5))=16</formula>
    </cfRule>
  </conditionalFormatting>
  <conditionalFormatting sqref="P145:P151">
    <cfRule type="expression" dxfId="1478" priority="38">
      <formula>INDIRECT(ADDRESS(FLOOR((ROW()-2)/19,1)*19+4,FLOOR((COLUMN()-5)/5,1)*5+5))=10</formula>
    </cfRule>
  </conditionalFormatting>
  <conditionalFormatting sqref="P143:P151">
    <cfRule type="expression" dxfId="1477" priority="37">
      <formula>INDIRECT(ADDRESS(FLOOR((ROW()-2)/19,1)*19+4,FLOOR((COLUMN()-5)/5,1)*5+5))=6</formula>
    </cfRule>
  </conditionalFormatting>
  <conditionalFormatting sqref="T148:U151 W148:W151">
    <cfRule type="expression" dxfId="1476" priority="36">
      <formula>INDIRECT(ADDRESS(FLOOR((ROW()-2)/19,1)*19+4,FLOOR((COLUMN()-5)/5,1)*5+5))=16</formula>
    </cfRule>
  </conditionalFormatting>
  <conditionalFormatting sqref="T145:U151 W145:W151">
    <cfRule type="expression" dxfId="1475" priority="35">
      <formula>INDIRECT(ADDRESS(FLOOR((ROW()-2)/19,1)*19+4,FLOOR((COLUMN()-5)/5,1)*5+5))=10</formula>
    </cfRule>
  </conditionalFormatting>
  <conditionalFormatting sqref="T143:U151 W143:W151">
    <cfRule type="expression" dxfId="1474" priority="34">
      <formula>INDIRECT(ADDRESS(FLOOR((ROW()-2)/19,1)*19+4,FLOOR((COLUMN()-5)/5,1)*5+5))=6</formula>
    </cfRule>
  </conditionalFormatting>
  <conditionalFormatting sqref="U148:U151">
    <cfRule type="expression" dxfId="1473" priority="33">
      <formula>INDIRECT(ADDRESS(FLOOR((ROW()-2)/19,1)*19+4,FLOOR((COLUMN()-5)/5,1)*5+5))=16</formula>
    </cfRule>
  </conditionalFormatting>
  <conditionalFormatting sqref="U145:U151">
    <cfRule type="expression" dxfId="1472" priority="32">
      <formula>INDIRECT(ADDRESS(FLOOR((ROW()-2)/19,1)*19+4,FLOOR((COLUMN()-5)/5,1)*5+5))=10</formula>
    </cfRule>
  </conditionalFormatting>
  <conditionalFormatting sqref="U143:U151">
    <cfRule type="expression" dxfId="1471" priority="31">
      <formula>INDIRECT(ADDRESS(FLOOR((ROW()-2)/19,1)*19+4,FLOOR((COLUMN()-5)/5,1)*5+5))=6</formula>
    </cfRule>
  </conditionalFormatting>
  <conditionalFormatting sqref="Y148:Z151 AB148:AB151">
    <cfRule type="expression" dxfId="1470" priority="30">
      <formula>INDIRECT(ADDRESS(FLOOR((ROW()-2)/19,1)*19+4,FLOOR((COLUMN()-5)/5,1)*5+5))=16</formula>
    </cfRule>
  </conditionalFormatting>
  <conditionalFormatting sqref="Y145:Z151 AB145:AB151">
    <cfRule type="expression" dxfId="1469" priority="29">
      <formula>INDIRECT(ADDRESS(FLOOR((ROW()-2)/19,1)*19+4,FLOOR((COLUMN()-5)/5,1)*5+5))=10</formula>
    </cfRule>
  </conditionalFormatting>
  <conditionalFormatting sqref="Y143:Z151 AB143:AB151">
    <cfRule type="expression" dxfId="1468" priority="28">
      <formula>INDIRECT(ADDRESS(FLOOR((ROW()-2)/19,1)*19+4,FLOOR((COLUMN()-5)/5,1)*5+5))=6</formula>
    </cfRule>
  </conditionalFormatting>
  <conditionalFormatting sqref="Z148:Z151">
    <cfRule type="expression" dxfId="1467" priority="27">
      <formula>INDIRECT(ADDRESS(FLOOR((ROW()-2)/19,1)*19+4,FLOOR((COLUMN()-5)/5,1)*5+5))=16</formula>
    </cfRule>
  </conditionalFormatting>
  <conditionalFormatting sqref="Z145:Z151">
    <cfRule type="expression" dxfId="1466" priority="26">
      <formula>INDIRECT(ADDRESS(FLOOR((ROW()-2)/19,1)*19+4,FLOOR((COLUMN()-5)/5,1)*5+5))=10</formula>
    </cfRule>
  </conditionalFormatting>
  <conditionalFormatting sqref="Z143:Z151">
    <cfRule type="expression" dxfId="1465" priority="25">
      <formula>INDIRECT(ADDRESS(FLOOR((ROW()-2)/19,1)*19+4,FLOOR((COLUMN()-5)/5,1)*5+5))=6</formula>
    </cfRule>
  </conditionalFormatting>
  <conditionalFormatting sqref="L148:L151">
    <cfRule type="expression" dxfId="1464" priority="24">
      <formula>INDIRECT(ADDRESS(FLOOR((ROW()-2)/19,1)*19+4,FLOOR((COLUMN()-5)/5,1)*5+5))=16</formula>
    </cfRule>
  </conditionalFormatting>
  <conditionalFormatting sqref="L145:L151">
    <cfRule type="expression" dxfId="1463" priority="23">
      <formula>INDIRECT(ADDRESS(FLOOR((ROW()-2)/19,1)*19+4,FLOOR((COLUMN()-5)/5,1)*5+5))=10</formula>
    </cfRule>
  </conditionalFormatting>
  <conditionalFormatting sqref="L143:L151">
    <cfRule type="expression" dxfId="1462" priority="22">
      <formula>INDIRECT(ADDRESS(FLOOR((ROW()-2)/19,1)*19+4,FLOOR((COLUMN()-5)/5,1)*5+5))=6</formula>
    </cfRule>
  </conditionalFormatting>
  <conditionalFormatting sqref="L148:L151">
    <cfRule type="expression" dxfId="1461" priority="21">
      <formula>INDIRECT(ADDRESS(FLOOR((ROW()-2)/19,1)*19+4,FLOOR((COLUMN()-5)/5,1)*5+5))=16</formula>
    </cfRule>
  </conditionalFormatting>
  <conditionalFormatting sqref="L145:L151">
    <cfRule type="expression" dxfId="1460" priority="20">
      <formula>INDIRECT(ADDRESS(FLOOR((ROW()-2)/19,1)*19+4,FLOOR((COLUMN()-5)/5,1)*5+5))=10</formula>
    </cfRule>
  </conditionalFormatting>
  <conditionalFormatting sqref="L143:L151">
    <cfRule type="expression" dxfId="1459" priority="19">
      <formula>INDIRECT(ADDRESS(FLOOR((ROW()-2)/19,1)*19+4,FLOOR((COLUMN()-5)/5,1)*5+5))=6</formula>
    </cfRule>
  </conditionalFormatting>
  <conditionalFormatting sqref="Q148:Q151">
    <cfRule type="expression" dxfId="1458" priority="18">
      <formula>INDIRECT(ADDRESS(FLOOR((ROW()-2)/19,1)*19+4,FLOOR((COLUMN()-5)/5,1)*5+5))=16</formula>
    </cfRule>
  </conditionalFormatting>
  <conditionalFormatting sqref="Q145:Q151">
    <cfRule type="expression" dxfId="1457" priority="17">
      <formula>INDIRECT(ADDRESS(FLOOR((ROW()-2)/19,1)*19+4,FLOOR((COLUMN()-5)/5,1)*5+5))=10</formula>
    </cfRule>
  </conditionalFormatting>
  <conditionalFormatting sqref="Q143:Q151">
    <cfRule type="expression" dxfId="1456" priority="16">
      <formula>INDIRECT(ADDRESS(FLOOR((ROW()-2)/19,1)*19+4,FLOOR((COLUMN()-5)/5,1)*5+5))=6</formula>
    </cfRule>
  </conditionalFormatting>
  <conditionalFormatting sqref="Q148:Q151">
    <cfRule type="expression" dxfId="1455" priority="15">
      <formula>INDIRECT(ADDRESS(FLOOR((ROW()-2)/19,1)*19+4,FLOOR((COLUMN()-5)/5,1)*5+5))=16</formula>
    </cfRule>
  </conditionalFormatting>
  <conditionalFormatting sqref="Q145:Q151">
    <cfRule type="expression" dxfId="1454" priority="14">
      <formula>INDIRECT(ADDRESS(FLOOR((ROW()-2)/19,1)*19+4,FLOOR((COLUMN()-5)/5,1)*5+5))=10</formula>
    </cfRule>
  </conditionalFormatting>
  <conditionalFormatting sqref="Q143:Q151">
    <cfRule type="expression" dxfId="1453" priority="13">
      <formula>INDIRECT(ADDRESS(FLOOR((ROW()-2)/19,1)*19+4,FLOOR((COLUMN()-5)/5,1)*5+5))=6</formula>
    </cfRule>
  </conditionalFormatting>
  <conditionalFormatting sqref="V148:V151">
    <cfRule type="expression" dxfId="1452" priority="12">
      <formula>INDIRECT(ADDRESS(FLOOR((ROW()-2)/19,1)*19+4,FLOOR((COLUMN()-5)/5,1)*5+5))=16</formula>
    </cfRule>
  </conditionalFormatting>
  <conditionalFormatting sqref="V145:V151">
    <cfRule type="expression" dxfId="1451" priority="11">
      <formula>INDIRECT(ADDRESS(FLOOR((ROW()-2)/19,1)*19+4,FLOOR((COLUMN()-5)/5,1)*5+5))=10</formula>
    </cfRule>
  </conditionalFormatting>
  <conditionalFormatting sqref="V143:V151">
    <cfRule type="expression" dxfId="1450" priority="10">
      <formula>INDIRECT(ADDRESS(FLOOR((ROW()-2)/19,1)*19+4,FLOOR((COLUMN()-5)/5,1)*5+5))=6</formula>
    </cfRule>
  </conditionalFormatting>
  <conditionalFormatting sqref="V148:V151">
    <cfRule type="expression" dxfId="1449" priority="9">
      <formula>INDIRECT(ADDRESS(FLOOR((ROW()-2)/19,1)*19+4,FLOOR((COLUMN()-5)/5,1)*5+5))=16</formula>
    </cfRule>
  </conditionalFormatting>
  <conditionalFormatting sqref="V145:V151">
    <cfRule type="expression" dxfId="1448" priority="8">
      <formula>INDIRECT(ADDRESS(FLOOR((ROW()-2)/19,1)*19+4,FLOOR((COLUMN()-5)/5,1)*5+5))=10</formula>
    </cfRule>
  </conditionalFormatting>
  <conditionalFormatting sqref="V143:V151">
    <cfRule type="expression" dxfId="1447" priority="7">
      <formula>INDIRECT(ADDRESS(FLOOR((ROW()-2)/19,1)*19+4,FLOOR((COLUMN()-5)/5,1)*5+5))=6</formula>
    </cfRule>
  </conditionalFormatting>
  <conditionalFormatting sqref="AA148:AA151">
    <cfRule type="expression" dxfId="1446" priority="6">
      <formula>INDIRECT(ADDRESS(FLOOR((ROW()-2)/19,1)*19+4,FLOOR((COLUMN()-5)/5,1)*5+5))=16</formula>
    </cfRule>
  </conditionalFormatting>
  <conditionalFormatting sqref="AA145:AA151">
    <cfRule type="expression" dxfId="1445" priority="5">
      <formula>INDIRECT(ADDRESS(FLOOR((ROW()-2)/19,1)*19+4,FLOOR((COLUMN()-5)/5,1)*5+5))=10</formula>
    </cfRule>
  </conditionalFormatting>
  <conditionalFormatting sqref="AA143:AA151">
    <cfRule type="expression" dxfId="1444" priority="4">
      <formula>INDIRECT(ADDRESS(FLOOR((ROW()-2)/19,1)*19+4,FLOOR((COLUMN()-5)/5,1)*5+5))=6</formula>
    </cfRule>
  </conditionalFormatting>
  <conditionalFormatting sqref="AA148:AA151">
    <cfRule type="expression" dxfId="1443" priority="3">
      <formula>INDIRECT(ADDRESS(FLOOR((ROW()-2)/19,1)*19+4,FLOOR((COLUMN()-5)/5,1)*5+5))=16</formula>
    </cfRule>
  </conditionalFormatting>
  <conditionalFormatting sqref="AA145:AA151">
    <cfRule type="expression" dxfId="1442" priority="2">
      <formula>INDIRECT(ADDRESS(FLOOR((ROW()-2)/19,1)*19+4,FLOOR((COLUMN()-5)/5,1)*5+5))=10</formula>
    </cfRule>
  </conditionalFormatting>
  <conditionalFormatting sqref="AA143:AA151">
    <cfRule type="expression" dxfId="1441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7"/>
  <sheetViews>
    <sheetView topLeftCell="G4" workbookViewId="0"/>
  </sheetViews>
  <sheetFormatPr defaultColWidth="8.875" defaultRowHeight="16.5"/>
  <cols>
    <col min="1" max="6" width="8.875" style="63" hidden="1" customWidth="1"/>
    <col min="7" max="7" width="3.125" style="63" customWidth="1"/>
    <col min="8" max="9" width="11.875" style="63" customWidth="1"/>
    <col min="10" max="11" width="6.875" style="63" customWidth="1"/>
    <col min="12" max="13" width="2.125" style="63" hidden="1" customWidth="1"/>
    <col min="14" max="14" width="3.625" style="63" bestFit="1" customWidth="1"/>
    <col min="15" max="16" width="11.875" style="63" customWidth="1"/>
    <col min="17" max="18" width="6.875" style="63" customWidth="1"/>
    <col min="19" max="20" width="2.125" style="63" hidden="1" customWidth="1"/>
    <col min="21" max="21" width="4.375" style="63" bestFit="1" customWidth="1"/>
    <col min="22" max="23" width="11.875" style="63" customWidth="1"/>
    <col min="24" max="25" width="6.875" style="63" customWidth="1"/>
    <col min="26" max="27" width="2.125" style="63" hidden="1" customWidth="1"/>
    <col min="28" max="28" width="3" style="63" customWidth="1"/>
    <col min="29" max="30" width="13.875" style="63" customWidth="1"/>
    <col min="31" max="31" width="1.5" style="63" customWidth="1"/>
    <col min="32" max="33" width="13.875" style="63" customWidth="1"/>
    <col min="34" max="34" width="9" style="64" customWidth="1"/>
    <col min="35" max="36" width="2.25" style="63" hidden="1" customWidth="1"/>
    <col min="37" max="37" width="4.375" style="63" bestFit="1" customWidth="1"/>
    <col min="38" max="38" width="11.625" style="63" bestFit="1" customWidth="1"/>
    <col min="39" max="39" width="13" style="63" bestFit="1" customWidth="1"/>
    <col min="40" max="40" width="10.5" style="64" customWidth="1"/>
    <col min="41" max="41" width="9" style="64" customWidth="1"/>
    <col min="42" max="43" width="2.25" style="63" hidden="1" customWidth="1"/>
    <col min="44" max="44" width="3.875" style="63" bestFit="1" customWidth="1"/>
    <col min="45" max="45" width="13.375" style="63" customWidth="1"/>
    <col min="46" max="46" width="13" style="63" bestFit="1" customWidth="1"/>
    <col min="47" max="47" width="1.75" style="63" customWidth="1"/>
    <col min="48" max="49" width="10.5" style="64" customWidth="1"/>
    <col min="50" max="51" width="2.25" style="63" customWidth="1"/>
    <col min="52" max="52" width="3.625" style="63" bestFit="1" customWidth="1"/>
    <col min="53" max="53" width="11.75" style="63" bestFit="1" customWidth="1"/>
    <col min="54" max="54" width="14.375" style="63" bestFit="1" customWidth="1"/>
    <col min="55" max="56" width="10.5" style="64" customWidth="1"/>
    <col min="57" max="58" width="2.25" style="63" hidden="1" customWidth="1"/>
    <col min="59" max="59" width="3.625" style="63" customWidth="1"/>
    <col min="60" max="61" width="13.375" style="63" customWidth="1"/>
    <col min="62" max="16384" width="8.875" style="63"/>
  </cols>
  <sheetData>
    <row r="1" spans="7:61">
      <c r="J1" s="64"/>
      <c r="K1" s="64"/>
      <c r="Q1" s="64"/>
      <c r="R1" s="64"/>
    </row>
    <row r="2" spans="7:61">
      <c r="H2" s="143" t="s">
        <v>123</v>
      </c>
      <c r="I2" s="144"/>
      <c r="O2" s="143" t="s">
        <v>122</v>
      </c>
      <c r="P2" s="143"/>
      <c r="V2" s="143" t="s">
        <v>122</v>
      </c>
      <c r="W2" s="144"/>
      <c r="AC2" s="143" t="s">
        <v>122</v>
      </c>
      <c r="AD2" s="143"/>
      <c r="AE2" s="143" t="s">
        <v>122</v>
      </c>
      <c r="AF2" s="143"/>
      <c r="AG2" s="143" t="s">
        <v>122</v>
      </c>
      <c r="AH2" s="65"/>
      <c r="AL2" s="143" t="s">
        <v>123</v>
      </c>
      <c r="AM2" s="144"/>
      <c r="AN2" s="65"/>
      <c r="AO2" s="65"/>
      <c r="AS2" s="143" t="s">
        <v>125</v>
      </c>
      <c r="AT2" s="143"/>
      <c r="AU2" s="143"/>
      <c r="AV2" s="143"/>
      <c r="AW2" s="143"/>
      <c r="BA2" s="143" t="s">
        <v>125</v>
      </c>
      <c r="BB2" s="144"/>
      <c r="BC2" s="65"/>
      <c r="BD2" s="65"/>
      <c r="BH2" s="143" t="s">
        <v>123</v>
      </c>
      <c r="BI2" s="144"/>
    </row>
    <row r="3" spans="7:61">
      <c r="H3" s="145"/>
      <c r="I3" s="145"/>
      <c r="O3" s="145"/>
      <c r="P3" s="145"/>
      <c r="V3" s="145"/>
      <c r="W3" s="145"/>
      <c r="AC3" s="145"/>
      <c r="AD3" s="145"/>
      <c r="AE3" s="54"/>
      <c r="AF3" s="145"/>
      <c r="AG3" s="145"/>
      <c r="AH3" s="77"/>
      <c r="AL3" s="145"/>
      <c r="AM3" s="145"/>
      <c r="AN3" s="146"/>
      <c r="AO3" s="146"/>
      <c r="AS3" s="145"/>
      <c r="AT3" s="145"/>
      <c r="AU3" s="54"/>
      <c r="AV3" s="145"/>
      <c r="AW3" s="145"/>
      <c r="BA3" s="145"/>
      <c r="BB3" s="145"/>
      <c r="BC3" s="146"/>
      <c r="BD3" s="146"/>
      <c r="BH3" s="145"/>
      <c r="BI3" s="145"/>
    </row>
    <row r="4" spans="7:61">
      <c r="H4" s="76" t="s">
        <v>50</v>
      </c>
      <c r="I4" s="76" t="s">
        <v>51</v>
      </c>
      <c r="O4" s="76" t="s">
        <v>50</v>
      </c>
      <c r="P4" s="76" t="s">
        <v>51</v>
      </c>
      <c r="V4" s="76" t="s">
        <v>50</v>
      </c>
      <c r="W4" s="76" t="s">
        <v>51</v>
      </c>
      <c r="AC4" s="76" t="s">
        <v>50</v>
      </c>
      <c r="AD4" s="76" t="s">
        <v>51</v>
      </c>
      <c r="AE4" s="55"/>
      <c r="AF4" s="76" t="s">
        <v>50</v>
      </c>
      <c r="AG4" s="76" t="s">
        <v>51</v>
      </c>
      <c r="AH4" s="66"/>
      <c r="AL4" s="76" t="s">
        <v>50</v>
      </c>
      <c r="AM4" s="76" t="s">
        <v>51</v>
      </c>
      <c r="AN4" s="77"/>
      <c r="AO4" s="77"/>
      <c r="AS4" s="76" t="s">
        <v>50</v>
      </c>
      <c r="AT4" s="76" t="s">
        <v>51</v>
      </c>
      <c r="AU4" s="55"/>
      <c r="AV4" s="76" t="s">
        <v>50</v>
      </c>
      <c r="AW4" s="76" t="s">
        <v>51</v>
      </c>
      <c r="BA4" s="76" t="s">
        <v>50</v>
      </c>
      <c r="BB4" s="76" t="s">
        <v>51</v>
      </c>
      <c r="BC4" s="77"/>
      <c r="BD4" s="77"/>
      <c r="BH4" s="76" t="s">
        <v>50</v>
      </c>
      <c r="BI4" s="76" t="s">
        <v>51</v>
      </c>
    </row>
    <row r="5" spans="7:61">
      <c r="G5" s="63">
        <v>1</v>
      </c>
      <c r="H5" s="76"/>
      <c r="I5" s="76"/>
      <c r="N5" s="63">
        <v>1</v>
      </c>
      <c r="O5" s="76"/>
      <c r="P5" s="76"/>
      <c r="U5" s="63">
        <v>1</v>
      </c>
      <c r="V5" s="76"/>
      <c r="W5" s="76"/>
      <c r="AB5" s="63">
        <v>1</v>
      </c>
      <c r="AC5" s="76"/>
      <c r="AD5" s="76"/>
      <c r="AE5" s="55"/>
      <c r="AF5" s="76"/>
      <c r="AG5" s="76"/>
      <c r="AH5" s="66">
        <v>1</v>
      </c>
      <c r="AK5" s="63">
        <v>1</v>
      </c>
      <c r="AL5" s="76"/>
      <c r="AM5" s="76"/>
      <c r="AN5" s="67"/>
      <c r="AO5" s="67"/>
      <c r="AR5" s="63">
        <v>1</v>
      </c>
      <c r="AS5" s="76"/>
      <c r="AT5" s="76"/>
      <c r="AU5" s="55"/>
      <c r="AV5" s="68"/>
      <c r="AW5" s="68"/>
      <c r="AX5" s="63">
        <v>1</v>
      </c>
      <c r="AZ5" s="63">
        <v>1</v>
      </c>
      <c r="BA5" s="76"/>
      <c r="BB5" s="76"/>
      <c r="BC5" s="67"/>
      <c r="BD5" s="67"/>
      <c r="BG5" s="63">
        <v>1</v>
      </c>
      <c r="BH5" s="76"/>
      <c r="BI5" s="76"/>
    </row>
    <row r="6" spans="7:61">
      <c r="G6" s="63">
        <v>2</v>
      </c>
      <c r="H6" s="76"/>
      <c r="I6" s="76"/>
      <c r="N6" s="63">
        <v>2</v>
      </c>
      <c r="O6" s="76"/>
      <c r="P6" s="76"/>
      <c r="U6" s="63">
        <v>2</v>
      </c>
      <c r="V6" s="76"/>
      <c r="W6" s="76"/>
      <c r="AB6" s="63">
        <v>2</v>
      </c>
      <c r="AC6" s="76"/>
      <c r="AD6" s="76"/>
      <c r="AE6" s="55"/>
      <c r="AF6" s="76"/>
      <c r="AG6" s="76"/>
      <c r="AH6" s="66">
        <v>2</v>
      </c>
      <c r="AK6" s="63">
        <v>2</v>
      </c>
      <c r="AL6" s="76"/>
      <c r="AM6" s="76"/>
      <c r="AN6" s="67"/>
      <c r="AO6" s="67"/>
      <c r="AR6" s="63">
        <v>2</v>
      </c>
      <c r="AS6" s="76"/>
      <c r="AT6" s="76"/>
      <c r="AU6" s="55"/>
      <c r="AV6" s="68"/>
      <c r="AW6" s="68"/>
      <c r="AX6" s="63">
        <v>2</v>
      </c>
      <c r="AZ6" s="63">
        <v>2</v>
      </c>
      <c r="BA6" s="76"/>
      <c r="BB6" s="76"/>
      <c r="BC6" s="67"/>
      <c r="BD6" s="67"/>
      <c r="BG6" s="63">
        <v>2</v>
      </c>
      <c r="BH6" s="76"/>
      <c r="BI6" s="76"/>
    </row>
    <row r="7" spans="7:61">
      <c r="G7" s="63">
        <v>3</v>
      </c>
      <c r="H7" s="76"/>
      <c r="I7" s="76"/>
      <c r="N7" s="63">
        <v>3</v>
      </c>
      <c r="O7" s="76"/>
      <c r="P7" s="76"/>
      <c r="U7" s="63">
        <v>3</v>
      </c>
      <c r="V7" s="76"/>
      <c r="W7" s="76"/>
      <c r="AB7" s="63">
        <v>3</v>
      </c>
      <c r="AC7" s="76"/>
      <c r="AD7" s="76"/>
      <c r="AE7" s="55"/>
      <c r="AF7" s="76"/>
      <c r="AG7" s="76"/>
      <c r="AH7" s="66">
        <v>3</v>
      </c>
      <c r="AK7" s="63">
        <v>3</v>
      </c>
      <c r="AL7" s="76"/>
      <c r="AM7" s="76"/>
      <c r="AN7" s="67"/>
      <c r="AO7" s="67"/>
      <c r="AR7" s="63">
        <v>3</v>
      </c>
      <c r="AS7" s="76"/>
      <c r="AT7" s="76"/>
      <c r="AU7" s="55"/>
      <c r="AV7" s="68"/>
      <c r="AW7" s="68"/>
      <c r="AX7" s="63">
        <v>3</v>
      </c>
      <c r="AZ7" s="63">
        <v>3</v>
      </c>
      <c r="BA7" s="76"/>
      <c r="BB7" s="76"/>
      <c r="BC7" s="67"/>
      <c r="BD7" s="67"/>
      <c r="BG7" s="63">
        <v>3</v>
      </c>
      <c r="BH7" s="76"/>
      <c r="BI7" s="76"/>
    </row>
    <row r="8" spans="7:61">
      <c r="G8" s="63">
        <v>4</v>
      </c>
      <c r="H8" s="76"/>
      <c r="I8" s="76"/>
      <c r="N8" s="63">
        <v>4</v>
      </c>
      <c r="O8" s="76"/>
      <c r="P8" s="76"/>
      <c r="U8" s="63">
        <v>4</v>
      </c>
      <c r="V8" s="76"/>
      <c r="W8" s="76"/>
      <c r="AB8" s="63">
        <v>4</v>
      </c>
      <c r="AC8" s="76"/>
      <c r="AD8" s="76"/>
      <c r="AE8" s="55"/>
      <c r="AF8" s="76"/>
      <c r="AG8" s="76"/>
      <c r="AH8" s="66">
        <v>4</v>
      </c>
      <c r="AK8" s="63">
        <v>4</v>
      </c>
      <c r="AL8" s="76"/>
      <c r="AM8" s="76"/>
      <c r="AN8" s="67"/>
      <c r="AO8" s="67"/>
      <c r="AR8" s="63">
        <v>4</v>
      </c>
      <c r="AS8" s="76"/>
      <c r="AT8" s="76"/>
      <c r="AU8" s="55"/>
      <c r="AV8" s="68"/>
      <c r="AW8" s="68"/>
      <c r="AX8" s="63">
        <v>4</v>
      </c>
      <c r="AZ8" s="63">
        <v>4</v>
      </c>
      <c r="BA8" s="76"/>
      <c r="BB8" s="76"/>
      <c r="BC8" s="67"/>
      <c r="BD8" s="67"/>
      <c r="BG8" s="63">
        <v>4</v>
      </c>
      <c r="BH8" s="76"/>
      <c r="BI8" s="76"/>
    </row>
    <row r="9" spans="7:61">
      <c r="G9" s="63">
        <v>5</v>
      </c>
      <c r="H9" s="76"/>
      <c r="I9" s="76"/>
      <c r="N9" s="63">
        <v>5</v>
      </c>
      <c r="O9" s="76"/>
      <c r="P9" s="76"/>
      <c r="U9" s="63">
        <v>5</v>
      </c>
      <c r="V9" s="76"/>
      <c r="W9" s="76"/>
      <c r="AB9" s="63">
        <v>5</v>
      </c>
      <c r="AC9" s="76"/>
      <c r="AD9" s="76"/>
      <c r="AE9" s="55"/>
      <c r="AF9" s="76"/>
      <c r="AG9" s="76"/>
      <c r="AH9" s="66">
        <v>5</v>
      </c>
      <c r="AK9" s="63">
        <v>5</v>
      </c>
      <c r="AL9" s="76"/>
      <c r="AM9" s="76"/>
      <c r="AN9" s="67"/>
      <c r="AO9" s="67"/>
      <c r="AR9" s="63">
        <v>5</v>
      </c>
      <c r="AS9" s="76"/>
      <c r="AT9" s="76"/>
      <c r="AU9" s="55"/>
      <c r="AV9" s="68"/>
      <c r="AW9" s="68"/>
      <c r="AX9" s="63">
        <v>5</v>
      </c>
      <c r="AZ9" s="63">
        <v>5</v>
      </c>
      <c r="BA9" s="76"/>
      <c r="BB9" s="76"/>
      <c r="BC9" s="67"/>
      <c r="BD9" s="67"/>
      <c r="BG9" s="63">
        <v>5</v>
      </c>
      <c r="BH9" s="76"/>
      <c r="BI9" s="76"/>
    </row>
    <row r="10" spans="7:61">
      <c r="G10" s="63">
        <v>6</v>
      </c>
      <c r="H10" s="76"/>
      <c r="I10" s="76"/>
      <c r="N10" s="63">
        <v>6</v>
      </c>
      <c r="O10" s="76"/>
      <c r="P10" s="76"/>
      <c r="U10" s="63">
        <v>6</v>
      </c>
      <c r="V10" s="76"/>
      <c r="W10" s="76"/>
      <c r="AB10" s="63">
        <v>6</v>
      </c>
      <c r="AC10" s="76"/>
      <c r="AD10" s="76"/>
      <c r="AE10" s="55"/>
      <c r="AF10" s="76"/>
      <c r="AG10" s="76"/>
      <c r="AH10" s="66">
        <v>6</v>
      </c>
      <c r="AK10" s="63">
        <v>6</v>
      </c>
      <c r="AL10" s="76"/>
      <c r="AM10" s="76"/>
      <c r="AN10" s="67"/>
      <c r="AO10" s="67"/>
      <c r="AR10" s="63">
        <v>6</v>
      </c>
      <c r="AS10" s="76"/>
      <c r="AT10" s="76"/>
      <c r="AU10" s="55"/>
      <c r="AV10" s="68"/>
      <c r="AW10" s="68"/>
      <c r="AX10" s="63">
        <v>6</v>
      </c>
      <c r="AZ10" s="63">
        <v>6</v>
      </c>
      <c r="BA10" s="76"/>
      <c r="BB10" s="76"/>
      <c r="BC10" s="67"/>
      <c r="BD10" s="67"/>
      <c r="BG10" s="63">
        <v>6</v>
      </c>
      <c r="BH10" s="76"/>
      <c r="BI10" s="76"/>
    </row>
    <row r="11" spans="7:61">
      <c r="G11" s="63">
        <v>7</v>
      </c>
      <c r="H11" s="76"/>
      <c r="I11" s="76"/>
      <c r="N11" s="63">
        <v>7</v>
      </c>
      <c r="O11" s="76"/>
      <c r="P11" s="76"/>
      <c r="U11" s="63">
        <v>7</v>
      </c>
      <c r="V11" s="76"/>
      <c r="W11" s="76"/>
      <c r="AB11" s="63">
        <v>7</v>
      </c>
      <c r="AC11" s="76"/>
      <c r="AD11" s="76"/>
      <c r="AE11" s="55"/>
      <c r="AF11" s="76"/>
      <c r="AG11" s="76"/>
      <c r="AH11" s="66">
        <v>7</v>
      </c>
      <c r="AK11" s="63">
        <v>7</v>
      </c>
      <c r="AL11" s="76"/>
      <c r="AM11" s="76"/>
      <c r="AN11" s="67"/>
      <c r="AO11" s="67"/>
      <c r="AR11" s="63">
        <v>7</v>
      </c>
      <c r="AS11" s="76"/>
      <c r="AT11" s="76"/>
      <c r="AU11" s="55"/>
      <c r="AV11" s="68"/>
      <c r="AW11" s="68"/>
      <c r="AX11" s="63">
        <v>7</v>
      </c>
      <c r="AZ11" s="63">
        <v>7</v>
      </c>
      <c r="BA11" s="76"/>
      <c r="BB11" s="76"/>
      <c r="BC11" s="67"/>
      <c r="BD11" s="67"/>
      <c r="BG11" s="63">
        <v>7</v>
      </c>
      <c r="BH11" s="76"/>
      <c r="BI11" s="76"/>
    </row>
    <row r="12" spans="7:61">
      <c r="G12" s="63">
        <v>8</v>
      </c>
      <c r="H12" s="76"/>
      <c r="I12" s="76"/>
      <c r="N12" s="63">
        <v>8</v>
      </c>
      <c r="O12" s="76"/>
      <c r="P12" s="76"/>
      <c r="U12" s="63">
        <v>8</v>
      </c>
      <c r="V12" s="76"/>
      <c r="W12" s="76"/>
      <c r="AB12" s="63">
        <v>8</v>
      </c>
      <c r="AC12" s="76"/>
      <c r="AD12" s="76"/>
      <c r="AE12" s="55"/>
      <c r="AF12" s="76"/>
      <c r="AG12" s="76"/>
      <c r="AH12" s="66">
        <v>8</v>
      </c>
      <c r="AK12" s="63">
        <v>8</v>
      </c>
      <c r="AL12" s="76"/>
      <c r="AM12" s="76"/>
      <c r="AN12" s="67"/>
      <c r="AO12" s="67"/>
      <c r="AR12" s="63">
        <v>8</v>
      </c>
      <c r="AS12" s="76"/>
      <c r="AT12" s="76"/>
      <c r="AU12" s="55"/>
      <c r="AV12" s="68"/>
      <c r="AW12" s="68"/>
      <c r="AX12" s="63">
        <v>8</v>
      </c>
      <c r="AZ12" s="63">
        <v>8</v>
      </c>
      <c r="BA12" s="76"/>
      <c r="BB12" s="76"/>
      <c r="BC12" s="67"/>
      <c r="BD12" s="67"/>
      <c r="BG12" s="63">
        <v>8</v>
      </c>
      <c r="BH12" s="76"/>
      <c r="BI12" s="76"/>
    </row>
    <row r="13" spans="7:61">
      <c r="G13" s="63">
        <v>9</v>
      </c>
      <c r="H13" s="76"/>
      <c r="I13" s="76"/>
      <c r="N13" s="63">
        <v>9</v>
      </c>
      <c r="O13" s="76"/>
      <c r="P13" s="76"/>
      <c r="U13" s="63">
        <v>9</v>
      </c>
      <c r="V13" s="76"/>
      <c r="W13" s="76"/>
      <c r="AB13" s="63">
        <v>9</v>
      </c>
      <c r="AC13" s="76"/>
      <c r="AD13" s="76"/>
      <c r="AE13" s="55"/>
      <c r="AF13" s="76"/>
      <c r="AG13" s="76"/>
      <c r="AH13" s="66">
        <v>9</v>
      </c>
      <c r="AK13" s="63">
        <v>9</v>
      </c>
      <c r="AL13" s="76"/>
      <c r="AM13" s="76"/>
      <c r="AR13" s="63">
        <v>9</v>
      </c>
      <c r="AS13" s="76"/>
      <c r="AT13" s="76"/>
      <c r="AU13" s="55"/>
      <c r="AV13" s="69"/>
      <c r="AW13" s="69"/>
      <c r="AX13" s="63">
        <v>9</v>
      </c>
      <c r="AZ13" s="63">
        <v>9</v>
      </c>
      <c r="BA13" s="76"/>
      <c r="BB13" s="76"/>
      <c r="BG13" s="63">
        <v>9</v>
      </c>
      <c r="BH13" s="76"/>
      <c r="BI13" s="76"/>
    </row>
    <row r="14" spans="7:61">
      <c r="G14" s="63">
        <v>10</v>
      </c>
      <c r="H14" s="76"/>
      <c r="I14" s="76"/>
      <c r="N14" s="63">
        <v>10</v>
      </c>
      <c r="O14" s="76"/>
      <c r="P14" s="76"/>
      <c r="U14" s="63">
        <v>10</v>
      </c>
      <c r="V14" s="76"/>
      <c r="W14" s="76"/>
      <c r="AB14" s="63">
        <v>10</v>
      </c>
      <c r="AC14" s="76"/>
      <c r="AD14" s="76"/>
      <c r="AE14" s="55"/>
      <c r="AF14" s="76"/>
      <c r="AG14" s="76"/>
      <c r="AH14" s="66">
        <v>10</v>
      </c>
      <c r="AK14" s="63">
        <v>10</v>
      </c>
      <c r="AL14" s="76"/>
      <c r="AM14" s="76"/>
      <c r="AR14" s="63">
        <v>10</v>
      </c>
      <c r="AS14" s="76"/>
      <c r="AT14" s="76"/>
      <c r="AU14" s="55"/>
      <c r="AV14" s="69"/>
      <c r="AW14" s="69"/>
      <c r="AX14" s="63">
        <v>10</v>
      </c>
      <c r="AZ14" s="63">
        <v>10</v>
      </c>
      <c r="BA14" s="76"/>
      <c r="BB14" s="76"/>
      <c r="BG14" s="63">
        <v>10</v>
      </c>
      <c r="BH14" s="76"/>
      <c r="BI14" s="76"/>
    </row>
    <row r="15" spans="7:61">
      <c r="G15" s="63">
        <v>11</v>
      </c>
      <c r="H15" s="76"/>
      <c r="I15" s="76"/>
      <c r="N15" s="63">
        <v>11</v>
      </c>
      <c r="O15" s="76"/>
      <c r="P15" s="76"/>
      <c r="U15" s="63">
        <v>11</v>
      </c>
      <c r="V15" s="76"/>
      <c r="W15" s="76"/>
      <c r="AB15" s="63">
        <v>11</v>
      </c>
      <c r="AC15" s="76"/>
      <c r="AD15" s="76"/>
      <c r="AE15" s="55"/>
      <c r="AF15" s="76"/>
      <c r="AG15" s="76"/>
      <c r="AH15" s="66">
        <v>11</v>
      </c>
      <c r="AK15" s="63">
        <v>11</v>
      </c>
      <c r="AL15" s="76"/>
      <c r="AM15" s="76"/>
      <c r="AR15" s="63">
        <v>11</v>
      </c>
      <c r="AS15" s="76"/>
      <c r="AT15" s="76"/>
      <c r="AU15" s="55"/>
      <c r="AV15" s="69"/>
      <c r="AW15" s="69"/>
      <c r="AZ15" s="63">
        <v>11</v>
      </c>
      <c r="BA15" s="76"/>
      <c r="BB15" s="76"/>
      <c r="BG15" s="63">
        <v>11</v>
      </c>
      <c r="BH15" s="76"/>
      <c r="BI15" s="76"/>
    </row>
    <row r="16" spans="7:61">
      <c r="G16" s="63">
        <v>12</v>
      </c>
      <c r="H16" s="76"/>
      <c r="I16" s="76"/>
      <c r="N16" s="63">
        <v>12</v>
      </c>
      <c r="O16" s="76"/>
      <c r="P16" s="76"/>
      <c r="U16" s="63">
        <v>12</v>
      </c>
      <c r="V16" s="76"/>
      <c r="W16" s="76"/>
      <c r="AB16" s="63">
        <v>12</v>
      </c>
      <c r="AC16" s="76"/>
      <c r="AD16" s="76"/>
      <c r="AE16" s="55"/>
      <c r="AF16" s="76"/>
      <c r="AG16" s="76"/>
      <c r="AH16" s="66">
        <v>12</v>
      </c>
      <c r="AK16" s="63">
        <v>12</v>
      </c>
      <c r="AL16" s="76"/>
      <c r="AM16" s="76"/>
      <c r="AR16" s="63">
        <v>12</v>
      </c>
      <c r="AS16" s="76"/>
      <c r="AT16" s="76"/>
      <c r="AU16" s="55"/>
      <c r="AV16" s="69"/>
      <c r="AW16" s="69"/>
      <c r="AZ16" s="63">
        <v>12</v>
      </c>
      <c r="BA16" s="76"/>
      <c r="BB16" s="76"/>
      <c r="BG16" s="63">
        <v>12</v>
      </c>
      <c r="BH16" s="76"/>
      <c r="BI16" s="76"/>
    </row>
    <row r="17" spans="7:61">
      <c r="G17" s="63">
        <v>13</v>
      </c>
      <c r="H17" s="76"/>
      <c r="I17" s="76"/>
      <c r="N17" s="63">
        <v>13</v>
      </c>
      <c r="O17" s="76"/>
      <c r="P17" s="76"/>
      <c r="U17" s="63">
        <v>13</v>
      </c>
      <c r="V17" s="76"/>
      <c r="W17" s="76"/>
      <c r="AB17" s="63">
        <v>13</v>
      </c>
      <c r="AC17" s="76"/>
      <c r="AD17" s="76"/>
      <c r="AE17" s="55"/>
      <c r="AF17" s="76"/>
      <c r="AG17" s="76"/>
      <c r="AH17" s="66">
        <v>13</v>
      </c>
      <c r="AK17" s="63">
        <v>13</v>
      </c>
      <c r="AL17" s="76"/>
      <c r="AM17" s="76"/>
      <c r="AR17" s="63">
        <v>13</v>
      </c>
      <c r="AS17" s="76"/>
      <c r="AT17" s="76"/>
      <c r="AU17" s="55"/>
      <c r="AV17" s="69"/>
      <c r="AW17" s="69"/>
      <c r="AZ17" s="63">
        <v>13</v>
      </c>
      <c r="BA17" s="76"/>
      <c r="BB17" s="76"/>
      <c r="BG17" s="63">
        <v>13</v>
      </c>
      <c r="BH17" s="76"/>
      <c r="BI17" s="76"/>
    </row>
    <row r="18" spans="7:61">
      <c r="G18" s="63">
        <v>14</v>
      </c>
      <c r="H18" s="76"/>
      <c r="I18" s="76"/>
      <c r="N18" s="63">
        <v>14</v>
      </c>
      <c r="O18" s="76"/>
      <c r="P18" s="76"/>
      <c r="U18" s="63">
        <v>14</v>
      </c>
      <c r="V18" s="76"/>
      <c r="W18" s="76"/>
      <c r="AB18" s="63">
        <v>14</v>
      </c>
      <c r="AC18" s="76"/>
      <c r="AD18" s="76"/>
      <c r="AE18" s="55"/>
      <c r="AF18" s="76"/>
      <c r="AG18" s="76"/>
      <c r="AH18" s="66">
        <v>14</v>
      </c>
      <c r="AK18" s="63">
        <v>14</v>
      </c>
      <c r="AL18" s="76"/>
      <c r="AM18" s="76"/>
      <c r="AR18" s="63">
        <v>14</v>
      </c>
      <c r="AS18" s="76"/>
      <c r="AT18" s="76"/>
      <c r="AU18" s="55"/>
      <c r="AV18" s="69"/>
      <c r="AW18" s="69"/>
      <c r="AZ18" s="63">
        <v>14</v>
      </c>
      <c r="BA18" s="76"/>
      <c r="BB18" s="76"/>
      <c r="BH18" s="76"/>
      <c r="BI18" s="76"/>
    </row>
    <row r="19" spans="7:61">
      <c r="G19" s="63">
        <v>15</v>
      </c>
      <c r="H19" s="76"/>
      <c r="I19" s="76"/>
      <c r="N19" s="63">
        <v>15</v>
      </c>
      <c r="O19" s="76"/>
      <c r="P19" s="76"/>
      <c r="U19" s="63">
        <v>15</v>
      </c>
      <c r="V19" s="76"/>
      <c r="W19" s="76"/>
      <c r="AB19" s="63">
        <v>15</v>
      </c>
      <c r="AC19" s="76"/>
      <c r="AD19" s="76"/>
      <c r="AE19" s="55"/>
      <c r="AF19" s="76"/>
      <c r="AG19" s="76"/>
      <c r="AH19" s="66">
        <v>15</v>
      </c>
      <c r="AK19" s="63">
        <v>15</v>
      </c>
      <c r="AL19" s="76"/>
      <c r="AM19" s="76"/>
      <c r="AR19" s="63">
        <v>15</v>
      </c>
      <c r="AS19" s="76"/>
      <c r="AT19" s="76"/>
      <c r="AU19" s="55"/>
      <c r="AV19" s="69"/>
      <c r="AW19" s="69"/>
      <c r="AZ19" s="63">
        <v>15</v>
      </c>
      <c r="BA19" s="76"/>
      <c r="BB19" s="76"/>
      <c r="BH19" s="76"/>
      <c r="BI19" s="76"/>
    </row>
    <row r="20" spans="7:61">
      <c r="G20" s="63">
        <v>16</v>
      </c>
      <c r="H20" s="76"/>
      <c r="I20" s="76"/>
      <c r="N20" s="63">
        <v>16</v>
      </c>
      <c r="O20" s="76"/>
      <c r="P20" s="76"/>
      <c r="U20" s="63">
        <v>16</v>
      </c>
      <c r="V20" s="76"/>
      <c r="W20" s="76"/>
      <c r="AB20" s="63">
        <v>16</v>
      </c>
      <c r="AC20" s="76"/>
      <c r="AD20" s="76"/>
      <c r="AE20" s="55"/>
      <c r="AF20" s="76"/>
      <c r="AG20" s="76"/>
      <c r="AH20" s="66">
        <v>16</v>
      </c>
      <c r="AK20" s="63">
        <v>16</v>
      </c>
      <c r="AL20" s="76"/>
      <c r="AM20" s="76"/>
      <c r="AR20" s="63">
        <v>16</v>
      </c>
      <c r="AS20" s="76"/>
      <c r="AT20" s="76"/>
      <c r="AU20" s="55"/>
      <c r="AV20" s="69"/>
      <c r="AW20" s="69"/>
      <c r="AZ20" s="63">
        <v>16</v>
      </c>
      <c r="BA20" s="76"/>
      <c r="BB20" s="76"/>
      <c r="BH20" s="76"/>
      <c r="BI20" s="76"/>
    </row>
    <row r="21" spans="7:61">
      <c r="G21" s="63">
        <v>17</v>
      </c>
      <c r="H21" s="76"/>
      <c r="I21" s="76"/>
      <c r="N21" s="63">
        <v>17</v>
      </c>
      <c r="O21" s="76"/>
      <c r="P21" s="76"/>
      <c r="U21" s="63">
        <v>17</v>
      </c>
      <c r="V21" s="76"/>
      <c r="W21" s="76"/>
      <c r="AB21" s="63">
        <v>17</v>
      </c>
      <c r="AC21" s="76"/>
      <c r="AD21" s="54"/>
      <c r="AE21" s="55"/>
      <c r="AF21" s="76"/>
      <c r="AG21" s="76"/>
      <c r="AH21" s="66">
        <v>17</v>
      </c>
      <c r="AK21" s="63">
        <v>17</v>
      </c>
      <c r="AL21" s="76"/>
      <c r="AM21" s="76"/>
      <c r="AR21" s="63">
        <v>17</v>
      </c>
      <c r="AS21" s="76"/>
      <c r="AT21" s="76"/>
      <c r="AU21" s="55"/>
      <c r="AV21" s="69"/>
      <c r="AW21" s="69"/>
      <c r="AZ21" s="63">
        <v>17</v>
      </c>
      <c r="BA21" s="76"/>
      <c r="BB21" s="76"/>
      <c r="BH21" s="76"/>
      <c r="BI21" s="76"/>
    </row>
    <row r="22" spans="7:61">
      <c r="G22" s="63">
        <v>18</v>
      </c>
      <c r="H22" s="76"/>
      <c r="I22" s="76"/>
      <c r="N22" s="63">
        <v>18</v>
      </c>
      <c r="O22" s="76"/>
      <c r="P22" s="76"/>
      <c r="U22" s="63">
        <v>18</v>
      </c>
      <c r="V22" s="76"/>
      <c r="W22" s="76"/>
      <c r="AB22" s="63">
        <v>18</v>
      </c>
      <c r="AC22" s="70"/>
      <c r="AD22" s="76"/>
      <c r="AE22" s="57"/>
      <c r="AF22" s="76"/>
      <c r="AG22" s="76"/>
      <c r="AH22" s="66">
        <v>18</v>
      </c>
      <c r="AK22" s="63">
        <v>18</v>
      </c>
      <c r="AL22" s="76"/>
      <c r="AM22" s="76"/>
      <c r="AR22" s="63">
        <v>18</v>
      </c>
      <c r="AS22" s="76"/>
      <c r="AT22" s="76"/>
      <c r="AU22" s="55"/>
      <c r="AV22" s="69"/>
      <c r="AW22" s="69"/>
      <c r="AZ22" s="63">
        <v>18</v>
      </c>
      <c r="BA22" s="76"/>
      <c r="BB22" s="76"/>
      <c r="BH22" s="76"/>
      <c r="BI22" s="76"/>
    </row>
    <row r="23" spans="7:61">
      <c r="G23" s="63">
        <v>19</v>
      </c>
      <c r="H23" s="76"/>
      <c r="I23" s="76"/>
      <c r="N23" s="63">
        <v>19</v>
      </c>
      <c r="O23" s="76"/>
      <c r="P23" s="76"/>
      <c r="U23" s="63">
        <v>19</v>
      </c>
      <c r="V23" s="76"/>
      <c r="W23" s="76"/>
      <c r="AB23" s="63">
        <v>19</v>
      </c>
      <c r="AC23" s="70"/>
      <c r="AD23" s="76"/>
      <c r="AE23" s="57"/>
      <c r="AF23" s="76"/>
      <c r="AG23" s="76"/>
      <c r="AH23" s="66">
        <v>19</v>
      </c>
      <c r="AK23" s="63">
        <v>19</v>
      </c>
      <c r="AL23" s="76"/>
      <c r="AM23" s="76"/>
      <c r="AR23" s="63">
        <v>19</v>
      </c>
      <c r="AS23" s="76"/>
      <c r="AT23" s="76"/>
      <c r="AU23" s="55"/>
      <c r="AV23" s="69"/>
      <c r="AW23" s="69"/>
      <c r="AZ23" s="63">
        <v>19</v>
      </c>
      <c r="BA23" s="76"/>
      <c r="BB23" s="76"/>
      <c r="BH23" s="76"/>
      <c r="BI23" s="76"/>
    </row>
    <row r="24" spans="7:61">
      <c r="G24" s="63">
        <v>20</v>
      </c>
      <c r="H24" s="76"/>
      <c r="I24" s="76"/>
      <c r="N24" s="63">
        <v>20</v>
      </c>
      <c r="O24" s="76"/>
      <c r="P24" s="76"/>
      <c r="U24" s="63">
        <v>20</v>
      </c>
      <c r="V24" s="76"/>
      <c r="W24" s="76"/>
      <c r="AB24" s="63">
        <v>20</v>
      </c>
      <c r="AC24" s="70"/>
      <c r="AD24" s="76"/>
      <c r="AE24" s="57"/>
      <c r="AF24" s="76"/>
      <c r="AG24" s="76"/>
      <c r="AH24" s="66">
        <v>20</v>
      </c>
      <c r="AK24" s="63">
        <v>20</v>
      </c>
      <c r="AL24" s="76"/>
      <c r="AM24" s="76"/>
      <c r="AR24" s="63">
        <v>20</v>
      </c>
      <c r="AS24" s="76"/>
      <c r="AT24" s="76"/>
      <c r="AU24" s="55"/>
      <c r="AV24" s="69"/>
      <c r="AW24" s="69"/>
      <c r="AZ24" s="63">
        <v>20</v>
      </c>
      <c r="BA24" s="76"/>
      <c r="BB24" s="76"/>
      <c r="BH24" s="76"/>
      <c r="BI24" s="76"/>
    </row>
    <row r="25" spans="7:61">
      <c r="G25" s="63">
        <v>21</v>
      </c>
      <c r="H25" s="76"/>
      <c r="I25" s="76"/>
      <c r="N25" s="63">
        <v>21</v>
      </c>
      <c r="O25" s="76"/>
      <c r="P25" s="76"/>
      <c r="U25" s="63">
        <v>21</v>
      </c>
      <c r="V25" s="76"/>
      <c r="W25" s="76"/>
      <c r="AB25" s="63">
        <v>21</v>
      </c>
      <c r="AC25" s="70"/>
      <c r="AD25" s="76"/>
      <c r="AE25" s="57"/>
      <c r="AF25" s="76"/>
      <c r="AG25" s="76"/>
      <c r="AH25" s="66">
        <v>21</v>
      </c>
      <c r="AK25" s="63">
        <v>21</v>
      </c>
      <c r="AL25" s="76"/>
      <c r="AM25" s="76"/>
      <c r="AR25" s="63">
        <v>21</v>
      </c>
      <c r="AS25" s="76"/>
      <c r="AT25" s="76"/>
      <c r="AU25" s="55"/>
      <c r="AV25" s="69"/>
      <c r="AW25" s="69"/>
      <c r="AZ25" s="63">
        <v>21</v>
      </c>
      <c r="BA25" s="76"/>
      <c r="BB25" s="76"/>
      <c r="BH25" s="76"/>
      <c r="BI25" s="76"/>
    </row>
    <row r="26" spans="7:61">
      <c r="G26" s="63">
        <v>22</v>
      </c>
      <c r="H26" s="76"/>
      <c r="I26" s="76"/>
      <c r="N26" s="63">
        <v>22</v>
      </c>
      <c r="O26" s="76"/>
      <c r="P26" s="76"/>
      <c r="U26" s="63">
        <v>22</v>
      </c>
      <c r="V26" s="76"/>
      <c r="W26" s="76"/>
      <c r="AB26" s="63">
        <v>22</v>
      </c>
      <c r="AC26" s="70"/>
      <c r="AD26" s="76"/>
      <c r="AE26" s="57"/>
      <c r="AF26" s="76"/>
      <c r="AG26" s="76"/>
      <c r="AH26" s="66">
        <v>22</v>
      </c>
      <c r="AK26" s="63">
        <v>22</v>
      </c>
      <c r="AL26" s="76"/>
      <c r="AM26" s="76"/>
      <c r="AR26" s="63">
        <v>22</v>
      </c>
      <c r="AS26" s="76"/>
      <c r="AT26" s="76"/>
      <c r="AU26" s="55"/>
      <c r="AV26" s="69"/>
      <c r="AW26" s="69"/>
      <c r="AZ26" s="63">
        <v>22</v>
      </c>
      <c r="BA26" s="76"/>
      <c r="BB26" s="76"/>
      <c r="BH26" s="76"/>
      <c r="BI26" s="76"/>
    </row>
    <row r="27" spans="7:61">
      <c r="G27" s="63">
        <v>23</v>
      </c>
      <c r="H27" s="76"/>
      <c r="I27" s="76"/>
      <c r="N27" s="63">
        <v>23</v>
      </c>
      <c r="O27" s="76"/>
      <c r="P27" s="76"/>
      <c r="U27" s="63">
        <v>23</v>
      </c>
      <c r="V27" s="76"/>
      <c r="W27" s="76"/>
      <c r="AB27" s="63">
        <v>23</v>
      </c>
      <c r="AC27" s="70"/>
      <c r="AD27" s="76"/>
      <c r="AE27" s="57"/>
      <c r="AF27" s="76"/>
      <c r="AG27" s="76"/>
      <c r="AH27" s="66">
        <v>23</v>
      </c>
      <c r="AK27" s="63">
        <v>23</v>
      </c>
      <c r="AL27" s="76"/>
      <c r="AM27" s="76"/>
      <c r="AR27" s="63">
        <v>23</v>
      </c>
      <c r="AS27" s="76"/>
      <c r="AT27" s="76"/>
      <c r="AU27" s="55"/>
      <c r="AV27" s="69"/>
      <c r="AW27" s="69"/>
      <c r="AZ27" s="63">
        <v>23</v>
      </c>
      <c r="BA27" s="76"/>
      <c r="BB27" s="76"/>
      <c r="BH27" s="76"/>
      <c r="BI27" s="76"/>
    </row>
    <row r="28" spans="7:61">
      <c r="G28" s="63">
        <v>24</v>
      </c>
      <c r="H28" s="76"/>
      <c r="I28" s="76"/>
      <c r="N28" s="63">
        <v>24</v>
      </c>
      <c r="O28" s="76"/>
      <c r="P28" s="76"/>
      <c r="U28" s="63">
        <v>24</v>
      </c>
      <c r="V28" s="76"/>
      <c r="W28" s="76"/>
      <c r="AB28" s="63">
        <v>24</v>
      </c>
      <c r="AC28" s="70"/>
      <c r="AD28" s="76"/>
      <c r="AE28" s="57"/>
      <c r="AF28" s="76"/>
      <c r="AG28" s="76"/>
      <c r="AH28" s="66">
        <v>24</v>
      </c>
      <c r="AK28" s="63">
        <v>24</v>
      </c>
      <c r="AL28" s="76"/>
      <c r="AM28" s="76"/>
      <c r="AR28" s="63">
        <v>24</v>
      </c>
      <c r="AS28" s="76"/>
      <c r="AT28" s="76"/>
      <c r="AU28" s="55"/>
      <c r="AV28" s="69"/>
      <c r="AW28" s="69"/>
      <c r="AZ28" s="63">
        <v>24</v>
      </c>
      <c r="BA28" s="76"/>
      <c r="BB28" s="76"/>
      <c r="BH28" s="76"/>
      <c r="BI28" s="76"/>
    </row>
    <row r="29" spans="7:61">
      <c r="H29" s="77"/>
      <c r="I29" s="77"/>
      <c r="O29" s="77"/>
      <c r="P29" s="77"/>
      <c r="U29" s="63">
        <v>25</v>
      </c>
      <c r="V29" s="76"/>
      <c r="W29" s="76"/>
      <c r="AB29" s="63">
        <v>25</v>
      </c>
      <c r="AC29" s="76"/>
      <c r="AD29" s="76"/>
      <c r="AE29" s="55"/>
      <c r="AF29" s="76"/>
      <c r="AG29" s="76"/>
      <c r="AH29" s="66">
        <v>25</v>
      </c>
      <c r="AK29" s="63">
        <v>25</v>
      </c>
      <c r="AL29" s="76"/>
      <c r="AM29" s="76"/>
      <c r="AR29" s="63">
        <v>25</v>
      </c>
      <c r="AS29" s="76"/>
      <c r="AT29" s="76"/>
      <c r="AU29" s="55"/>
      <c r="AV29" s="69"/>
      <c r="AW29" s="69"/>
      <c r="AZ29" s="63">
        <v>25</v>
      </c>
      <c r="BA29" s="76"/>
      <c r="BB29" s="76"/>
      <c r="BH29" s="76"/>
      <c r="BI29" s="76"/>
    </row>
    <row r="30" spans="7:61">
      <c r="H30" s="77"/>
      <c r="I30" s="77"/>
      <c r="O30" s="77"/>
      <c r="P30" s="77"/>
      <c r="U30" s="63">
        <v>26</v>
      </c>
      <c r="V30" s="76"/>
      <c r="W30" s="76"/>
      <c r="AB30" s="63">
        <v>26</v>
      </c>
      <c r="AC30" s="76"/>
      <c r="AD30" s="76"/>
      <c r="AE30" s="55"/>
      <c r="AF30" s="76"/>
      <c r="AG30" s="76"/>
      <c r="AH30" s="66">
        <v>26</v>
      </c>
      <c r="AK30" s="63">
        <v>26</v>
      </c>
      <c r="AL30" s="76"/>
      <c r="AM30" s="76"/>
      <c r="AR30" s="63">
        <v>26</v>
      </c>
      <c r="AS30" s="76"/>
      <c r="AT30" s="76"/>
      <c r="AU30" s="55"/>
      <c r="AV30" s="69"/>
      <c r="AW30" s="69"/>
      <c r="AZ30" s="63">
        <v>26</v>
      </c>
      <c r="BA30" s="76"/>
      <c r="BB30" s="76"/>
      <c r="BH30" s="76"/>
      <c r="BI30" s="76"/>
    </row>
    <row r="31" spans="7:61">
      <c r="H31" s="77"/>
      <c r="I31" s="77"/>
      <c r="O31" s="77"/>
      <c r="P31" s="77"/>
      <c r="U31" s="63">
        <v>27</v>
      </c>
      <c r="V31" s="76"/>
      <c r="W31" s="76"/>
      <c r="AB31" s="63">
        <v>27</v>
      </c>
      <c r="AC31" s="76"/>
      <c r="AD31" s="76"/>
      <c r="AE31" s="55"/>
      <c r="AF31" s="76"/>
      <c r="AG31" s="76"/>
      <c r="AH31" s="66">
        <v>27</v>
      </c>
      <c r="AK31" s="63">
        <v>27</v>
      </c>
      <c r="AL31" s="76"/>
      <c r="AM31" s="76"/>
      <c r="AR31" s="63">
        <v>27</v>
      </c>
      <c r="AS31" s="76"/>
      <c r="AT31" s="76"/>
      <c r="AU31" s="55"/>
      <c r="AV31" s="69"/>
      <c r="AW31" s="69"/>
      <c r="AZ31" s="63">
        <v>27</v>
      </c>
      <c r="BA31" s="76"/>
      <c r="BB31" s="76"/>
      <c r="BH31" s="76"/>
      <c r="BI31" s="76"/>
    </row>
    <row r="32" spans="7:61">
      <c r="H32" s="77"/>
      <c r="I32" s="77"/>
      <c r="O32" s="77"/>
      <c r="P32" s="77"/>
      <c r="U32" s="63">
        <v>28</v>
      </c>
      <c r="V32" s="76"/>
      <c r="W32" s="76"/>
      <c r="AB32" s="63">
        <v>28</v>
      </c>
      <c r="AC32" s="76"/>
      <c r="AD32" s="76"/>
      <c r="AE32" s="55"/>
      <c r="AF32" s="76"/>
      <c r="AG32" s="76"/>
      <c r="AH32" s="66">
        <v>28</v>
      </c>
      <c r="AK32" s="63">
        <v>28</v>
      </c>
      <c r="AL32" s="76"/>
      <c r="AM32" s="76"/>
      <c r="AR32" s="63">
        <v>28</v>
      </c>
      <c r="AS32" s="76"/>
      <c r="AT32" s="76"/>
      <c r="AU32" s="55"/>
      <c r="AV32" s="69"/>
      <c r="AW32" s="69"/>
      <c r="AZ32" s="63">
        <v>28</v>
      </c>
      <c r="BA32" s="76"/>
      <c r="BB32" s="76"/>
      <c r="BH32" s="76"/>
      <c r="BI32" s="76"/>
    </row>
    <row r="33" spans="21:61">
      <c r="U33" s="63">
        <v>29</v>
      </c>
      <c r="V33" s="76"/>
      <c r="W33" s="76"/>
      <c r="AB33" s="63">
        <v>29</v>
      </c>
      <c r="AC33" s="76"/>
      <c r="AD33" s="76"/>
      <c r="AE33" s="55"/>
      <c r="AF33" s="76"/>
      <c r="AG33" s="76"/>
      <c r="AH33" s="66">
        <v>29</v>
      </c>
      <c r="AK33" s="63">
        <v>29</v>
      </c>
      <c r="AL33" s="76"/>
      <c r="AM33" s="76"/>
      <c r="AR33" s="63">
        <v>29</v>
      </c>
      <c r="AS33" s="76"/>
      <c r="AT33" s="76"/>
      <c r="AU33" s="55"/>
      <c r="AV33" s="69"/>
      <c r="AW33" s="69"/>
      <c r="AZ33" s="63">
        <v>29</v>
      </c>
      <c r="BA33" s="76"/>
      <c r="BB33" s="76"/>
      <c r="BH33" s="76"/>
      <c r="BI33" s="76"/>
    </row>
    <row r="34" spans="21:61">
      <c r="U34" s="63">
        <v>30</v>
      </c>
      <c r="V34" s="76"/>
      <c r="W34" s="76"/>
      <c r="AB34" s="63">
        <v>30</v>
      </c>
      <c r="AC34" s="76"/>
      <c r="AD34" s="76"/>
      <c r="AE34" s="55"/>
      <c r="AF34" s="76"/>
      <c r="AG34" s="76"/>
      <c r="AH34" s="66">
        <v>30</v>
      </c>
      <c r="AK34" s="63">
        <v>30</v>
      </c>
      <c r="AL34" s="76"/>
      <c r="AM34" s="76"/>
      <c r="AR34" s="63">
        <v>30</v>
      </c>
      <c r="AS34" s="76"/>
      <c r="AT34" s="76"/>
      <c r="AU34" s="55"/>
      <c r="AV34" s="69"/>
      <c r="AW34" s="69"/>
      <c r="AZ34" s="63">
        <v>30</v>
      </c>
      <c r="BA34" s="76"/>
      <c r="BB34" s="76"/>
      <c r="BH34" s="76"/>
      <c r="BI34" s="76"/>
    </row>
    <row r="35" spans="21:61">
      <c r="U35" s="63">
        <v>31</v>
      </c>
      <c r="V35" s="76"/>
      <c r="W35" s="76"/>
      <c r="AB35" s="63">
        <v>31</v>
      </c>
      <c r="AC35" s="76"/>
      <c r="AD35" s="76"/>
      <c r="AE35" s="55"/>
      <c r="AF35" s="76"/>
      <c r="AG35" s="76"/>
      <c r="AH35" s="66">
        <v>31</v>
      </c>
      <c r="AK35" s="63">
        <v>31</v>
      </c>
      <c r="AL35" s="76"/>
      <c r="AM35" s="76"/>
      <c r="AR35" s="63">
        <v>31</v>
      </c>
      <c r="AS35" s="76"/>
      <c r="AT35" s="76"/>
      <c r="AU35" s="55"/>
      <c r="AV35" s="69"/>
      <c r="AW35" s="69"/>
      <c r="AZ35" s="63">
        <v>31</v>
      </c>
      <c r="BA35" s="76"/>
      <c r="BB35" s="76"/>
      <c r="BH35" s="76"/>
      <c r="BI35" s="76"/>
    </row>
    <row r="36" spans="21:61">
      <c r="U36" s="63">
        <v>32</v>
      </c>
      <c r="V36" s="76"/>
      <c r="W36" s="76"/>
      <c r="AB36" s="63">
        <v>32</v>
      </c>
      <c r="AC36" s="76"/>
      <c r="AD36" s="76"/>
      <c r="AE36" s="55"/>
      <c r="AF36" s="76"/>
      <c r="AG36" s="76"/>
      <c r="AH36" s="66">
        <v>32</v>
      </c>
      <c r="AK36" s="63">
        <v>32</v>
      </c>
      <c r="AL36" s="76"/>
      <c r="AM36" s="76"/>
      <c r="AR36" s="63">
        <v>32</v>
      </c>
      <c r="AS36" s="76"/>
      <c r="AT36" s="76"/>
      <c r="AU36" s="55"/>
      <c r="AV36" s="69"/>
      <c r="AW36" s="69"/>
      <c r="AZ36" s="63">
        <v>32</v>
      </c>
      <c r="BA36" s="76"/>
      <c r="BB36" s="76"/>
      <c r="BH36" s="76"/>
      <c r="BI36" s="76"/>
    </row>
    <row r="37" spans="21:61">
      <c r="U37" s="63">
        <v>33</v>
      </c>
      <c r="V37" s="76"/>
      <c r="W37" s="76"/>
      <c r="AB37" s="63">
        <v>33</v>
      </c>
      <c r="AC37" s="76"/>
      <c r="AD37" s="76"/>
      <c r="AE37" s="55"/>
      <c r="AF37" s="76"/>
      <c r="AG37" s="76"/>
      <c r="AH37" s="66">
        <v>33</v>
      </c>
      <c r="AK37" s="63">
        <v>33</v>
      </c>
      <c r="AL37" s="76"/>
      <c r="AM37" s="76"/>
      <c r="AR37" s="63">
        <v>33</v>
      </c>
      <c r="AS37" s="76"/>
      <c r="AT37" s="76"/>
      <c r="AU37" s="55"/>
      <c r="AV37" s="69"/>
      <c r="AW37" s="69"/>
      <c r="AZ37" s="63">
        <v>33</v>
      </c>
      <c r="BA37" s="76"/>
      <c r="BB37" s="76"/>
      <c r="BH37" s="76"/>
      <c r="BI37" s="76"/>
    </row>
    <row r="38" spans="21:61">
      <c r="U38" s="63">
        <v>34</v>
      </c>
      <c r="V38" s="76"/>
      <c r="W38" s="76"/>
      <c r="AB38" s="63">
        <v>34</v>
      </c>
      <c r="AC38" s="76"/>
      <c r="AD38" s="76"/>
      <c r="AE38" s="55"/>
      <c r="AF38" s="76"/>
      <c r="AG38" s="76"/>
      <c r="AH38" s="66">
        <v>34</v>
      </c>
      <c r="AK38" s="63">
        <v>34</v>
      </c>
      <c r="AL38" s="76"/>
      <c r="AM38" s="76"/>
      <c r="AR38" s="63">
        <v>34</v>
      </c>
      <c r="AS38" s="76"/>
      <c r="AT38" s="76"/>
      <c r="AU38" s="55"/>
      <c r="AV38" s="69"/>
      <c r="AW38" s="69"/>
      <c r="AZ38" s="63">
        <v>34</v>
      </c>
      <c r="BA38" s="76"/>
      <c r="BB38" s="76"/>
      <c r="BH38" s="76"/>
      <c r="BI38" s="76"/>
    </row>
    <row r="39" spans="21:61">
      <c r="U39" s="63">
        <v>35</v>
      </c>
      <c r="V39" s="76"/>
      <c r="W39" s="76"/>
      <c r="AB39" s="63">
        <v>35</v>
      </c>
      <c r="AC39" s="76"/>
      <c r="AD39" s="76"/>
      <c r="AE39" s="55"/>
      <c r="AF39" s="76"/>
      <c r="AG39" s="76"/>
      <c r="AH39" s="66">
        <v>35</v>
      </c>
      <c r="AK39" s="63">
        <v>35</v>
      </c>
      <c r="AL39" s="76"/>
      <c r="AM39" s="76"/>
      <c r="AR39" s="63">
        <v>35</v>
      </c>
      <c r="AS39" s="76"/>
      <c r="AT39" s="76"/>
      <c r="AU39" s="55"/>
      <c r="AV39" s="69"/>
      <c r="AW39" s="69"/>
      <c r="AZ39" s="63">
        <v>35</v>
      </c>
      <c r="BA39" s="76"/>
      <c r="BB39" s="76"/>
      <c r="BH39" s="76"/>
      <c r="BI39" s="76"/>
    </row>
    <row r="40" spans="21:61">
      <c r="U40" s="63">
        <v>36</v>
      </c>
      <c r="V40" s="76"/>
      <c r="W40" s="76"/>
      <c r="AB40" s="63">
        <v>36</v>
      </c>
      <c r="AC40" s="76"/>
      <c r="AD40" s="76"/>
      <c r="AE40" s="55"/>
      <c r="AF40" s="76"/>
      <c r="AG40" s="76"/>
      <c r="AH40" s="66">
        <v>36</v>
      </c>
      <c r="AK40" s="63">
        <v>36</v>
      </c>
      <c r="AL40" s="76"/>
      <c r="AM40" s="76"/>
      <c r="AR40" s="63">
        <v>36</v>
      </c>
      <c r="AS40" s="76"/>
      <c r="AT40" s="76"/>
      <c r="AU40" s="55"/>
      <c r="AV40" s="69"/>
      <c r="AW40" s="69"/>
      <c r="AZ40" s="63">
        <v>36</v>
      </c>
      <c r="BA40" s="76"/>
      <c r="BB40" s="76"/>
      <c r="BH40" s="76"/>
      <c r="BI40" s="76"/>
    </row>
    <row r="41" spans="21:61">
      <c r="U41" s="63">
        <v>37</v>
      </c>
      <c r="V41" s="76"/>
      <c r="W41" s="76"/>
      <c r="AB41" s="63">
        <v>37</v>
      </c>
      <c r="AC41" s="76"/>
      <c r="AD41" s="76"/>
      <c r="AE41" s="55"/>
      <c r="AF41" s="76"/>
      <c r="AG41" s="76"/>
      <c r="AH41" s="66">
        <v>37</v>
      </c>
      <c r="AK41" s="63">
        <v>37</v>
      </c>
      <c r="AL41" s="76"/>
      <c r="AM41" s="76"/>
      <c r="AR41" s="63">
        <v>37</v>
      </c>
      <c r="AS41" s="76"/>
      <c r="AT41" s="76"/>
      <c r="AU41" s="55"/>
      <c r="AV41" s="69"/>
      <c r="AW41" s="69"/>
      <c r="AZ41" s="63">
        <v>37</v>
      </c>
      <c r="BA41" s="76"/>
      <c r="BB41" s="76"/>
      <c r="BH41" s="76"/>
      <c r="BI41" s="76"/>
    </row>
    <row r="42" spans="21:61">
      <c r="U42" s="63">
        <v>38</v>
      </c>
      <c r="V42" s="76"/>
      <c r="W42" s="76"/>
      <c r="AB42" s="63">
        <v>38</v>
      </c>
      <c r="AC42" s="76"/>
      <c r="AD42" s="76"/>
      <c r="AE42" s="55"/>
      <c r="AF42" s="76"/>
      <c r="AG42" s="76"/>
      <c r="AH42" s="66">
        <v>38</v>
      </c>
      <c r="AK42" s="63">
        <v>38</v>
      </c>
      <c r="AL42" s="71"/>
      <c r="AM42" s="76"/>
      <c r="AR42" s="63">
        <v>38</v>
      </c>
      <c r="AS42" s="76"/>
      <c r="AT42" s="76"/>
      <c r="AU42" s="55"/>
      <c r="AV42" s="69"/>
      <c r="AW42" s="69"/>
      <c r="AZ42" s="63">
        <v>38</v>
      </c>
      <c r="BA42" s="76"/>
      <c r="BB42" s="76"/>
      <c r="BH42" s="76"/>
      <c r="BI42" s="76"/>
    </row>
    <row r="43" spans="21:61">
      <c r="U43" s="63">
        <v>39</v>
      </c>
      <c r="V43" s="76"/>
      <c r="W43" s="76"/>
      <c r="AB43" s="63">
        <v>39</v>
      </c>
      <c r="AC43" s="76"/>
      <c r="AD43" s="76"/>
      <c r="AE43" s="56"/>
      <c r="AF43" s="76"/>
      <c r="AG43" s="76"/>
      <c r="AH43" s="66">
        <v>39</v>
      </c>
      <c r="AK43" s="63">
        <v>39</v>
      </c>
      <c r="AL43" s="76"/>
      <c r="AM43" s="76"/>
      <c r="AR43" s="63">
        <v>39</v>
      </c>
      <c r="AS43" s="76"/>
      <c r="AT43" s="76"/>
      <c r="AU43" s="55"/>
      <c r="AV43" s="69"/>
      <c r="AW43" s="69"/>
      <c r="AZ43" s="63">
        <v>39</v>
      </c>
      <c r="BA43" s="76"/>
      <c r="BB43" s="76"/>
      <c r="BH43" s="76"/>
      <c r="BI43" s="76"/>
    </row>
    <row r="44" spans="21:61">
      <c r="U44" s="63">
        <v>40</v>
      </c>
      <c r="V44" s="76"/>
      <c r="W44" s="76"/>
      <c r="AH44" s="66"/>
      <c r="AK44" s="63">
        <v>40</v>
      </c>
      <c r="AL44" s="76"/>
      <c r="AM44" s="76"/>
      <c r="AR44" s="63">
        <v>40</v>
      </c>
      <c r="AS44" s="76"/>
      <c r="AT44" s="76"/>
      <c r="AU44" s="55"/>
      <c r="AV44" s="69"/>
      <c r="AW44" s="69"/>
      <c r="AZ44" s="63">
        <v>40</v>
      </c>
      <c r="BA44" s="76"/>
      <c r="BB44" s="76"/>
      <c r="BH44" s="76"/>
      <c r="BI44" s="76"/>
    </row>
    <row r="45" spans="21:61">
      <c r="U45" s="63">
        <v>41</v>
      </c>
      <c r="V45" s="76"/>
      <c r="W45" s="76"/>
      <c r="AK45" s="63">
        <v>41</v>
      </c>
      <c r="AL45" s="76"/>
      <c r="AM45" s="76"/>
      <c r="AR45" s="63">
        <v>41</v>
      </c>
      <c r="AS45" s="76"/>
      <c r="AT45" s="76"/>
      <c r="AU45" s="56"/>
      <c r="AV45" s="69"/>
      <c r="AW45" s="69"/>
      <c r="AZ45" s="63">
        <v>41</v>
      </c>
      <c r="BA45" s="76"/>
      <c r="BB45" s="76"/>
      <c r="BH45" s="76"/>
      <c r="BI45" s="76"/>
    </row>
    <row r="46" spans="21:61">
      <c r="AL46" s="77"/>
      <c r="AM46" s="77"/>
      <c r="AS46" s="77"/>
      <c r="AT46" s="77"/>
      <c r="AU46" s="77"/>
    </row>
    <row r="47" spans="21:61">
      <c r="AL47" s="64"/>
      <c r="AM47" s="64"/>
    </row>
  </sheetData>
  <mergeCells count="20">
    <mergeCell ref="BA3:BB3"/>
    <mergeCell ref="BC3:BD3"/>
    <mergeCell ref="BH3:BI3"/>
    <mergeCell ref="BA2:BB2"/>
    <mergeCell ref="BH2:BI2"/>
    <mergeCell ref="AL3:AM3"/>
    <mergeCell ref="AN3:AO3"/>
    <mergeCell ref="AS3:AT3"/>
    <mergeCell ref="H2:I2"/>
    <mergeCell ref="O2:P2"/>
    <mergeCell ref="V2:W2"/>
    <mergeCell ref="AC2:AG2"/>
    <mergeCell ref="AL2:AM2"/>
    <mergeCell ref="AS2:AW2"/>
    <mergeCell ref="H3:I3"/>
    <mergeCell ref="O3:P3"/>
    <mergeCell ref="V3:W3"/>
    <mergeCell ref="AC3:AD3"/>
    <mergeCell ref="AF3:AG3"/>
    <mergeCell ref="AV3:AW3"/>
  </mergeCells>
  <phoneticPr fontId="1" type="noConversion"/>
  <pageMargins left="0.23622047244094491" right="0.23622047244094491" top="0.74803149606299213" bottom="0.74803149606299213" header="0.31496062992125984" footer="0.31496062992125984"/>
  <pageSetup paperSize="9" scale="67" orientation="landscape" r:id="rId1"/>
  <headerFooter scaleWithDoc="0">
    <oddHeader>&amp;C&amp;"-,粗體"&amp;14孟申機械 電控施工表
&amp;A</oddHeader>
    <oddFooter>&amp;L&amp;P</oddFooter>
  </headerFooter>
  <colBreaks count="1" manualBreakCount="1">
    <brk id="36" max="4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3" zoomScale="60" zoomScaleNormal="100" workbookViewId="0">
      <selection activeCell="F64" sqref="F64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2206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B01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1.25mm*3C</v>
      </c>
      <c r="G6" s="32">
        <f t="shared" ref="G6:G69" ca="1" si="1">IF(E6="","",INDIRECT(E$4&amp;"!"&amp;ADDRESS(FLOOR((ROW(A1)-1)/6,1)*25+25,MOD(ROW(A1)-1,6)*4+2)))</f>
        <v>15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#1熱板控制電源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#1熱板中繼箱</v>
      </c>
      <c r="K6" s="1" t="str">
        <f t="shared" ca="1" si="2"/>
        <v>#4熱壓輪中繼箱</v>
      </c>
      <c r="L6" s="1" t="str">
        <f t="shared" ca="1" si="2"/>
        <v>CONNECT(CON-B2)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B02</v>
      </c>
      <c r="F7" s="1" t="str">
        <f t="shared" ca="1" si="0"/>
        <v>耐熱線*3</v>
      </c>
      <c r="G7" s="32">
        <f t="shared" ca="1" si="1"/>
        <v>8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#1熱板加熱棒1-1</v>
      </c>
      <c r="J7" s="1" t="str">
        <f t="shared" ca="1" si="2"/>
        <v>#1熱板加熱棒</v>
      </c>
      <c r="K7" s="1" t="str">
        <f t="shared" ca="1" si="2"/>
        <v>#1熱板中繼箱</v>
      </c>
      <c r="L7" s="1" t="str">
        <f t="shared" ca="1" si="2"/>
        <v>熱縮+汐套管</v>
      </c>
    </row>
    <row r="8" spans="5:12">
      <c r="E8" s="1" t="str">
        <f t="shared" ca="1" si="3"/>
        <v>B03</v>
      </c>
      <c r="F8" s="1" t="str">
        <f t="shared" ca="1" si="0"/>
        <v>耐熱線*3</v>
      </c>
      <c r="G8" s="32">
        <f t="shared" ca="1" si="1"/>
        <v>8</v>
      </c>
      <c r="H8" s="60"/>
      <c r="I8" s="1" t="str">
        <f t="shared" ca="1" si="4"/>
        <v>#1熱板加熱棒1-2</v>
      </c>
      <c r="J8" s="1" t="str">
        <f t="shared" ca="1" si="2"/>
        <v>#1熱板加熱棒</v>
      </c>
      <c r="K8" s="1" t="str">
        <f t="shared" ca="1" si="2"/>
        <v>#1熱板中繼箱</v>
      </c>
      <c r="L8" s="1" t="str">
        <f t="shared" ca="1" si="2"/>
        <v>熱縮+汐套管</v>
      </c>
    </row>
    <row r="9" spans="5:12">
      <c r="E9" s="1" t="str">
        <f t="shared" ca="1" si="3"/>
        <v>B04</v>
      </c>
      <c r="F9" s="1" t="str">
        <f t="shared" ca="1" si="0"/>
        <v>耐熱線*3</v>
      </c>
      <c r="G9" s="32">
        <f t="shared" ca="1" si="1"/>
        <v>8</v>
      </c>
      <c r="H9" s="60"/>
      <c r="I9" s="1" t="str">
        <f t="shared" ca="1" si="4"/>
        <v>#1熱板加熱棒1-3</v>
      </c>
      <c r="J9" s="1" t="str">
        <f t="shared" ca="1" si="2"/>
        <v>#1熱板加熱棒</v>
      </c>
      <c r="K9" s="1" t="str">
        <f t="shared" ca="1" si="2"/>
        <v>#1熱板中繼箱</v>
      </c>
      <c r="L9" s="1" t="str">
        <f t="shared" ca="1" si="2"/>
        <v>熱縮+汐套管</v>
      </c>
    </row>
    <row r="10" spans="5:12">
      <c r="E10" s="1" t="str">
        <f t="shared" ca="1" si="3"/>
        <v>B05</v>
      </c>
      <c r="F10" s="1" t="str">
        <f t="shared" ca="1" si="0"/>
        <v>耐熱線*3</v>
      </c>
      <c r="G10" s="32">
        <f t="shared" ca="1" si="1"/>
        <v>8</v>
      </c>
      <c r="H10" s="60"/>
      <c r="I10" s="1" t="str">
        <f t="shared" ca="1" si="4"/>
        <v>#1熱板加熱棒1-4</v>
      </c>
      <c r="J10" s="1" t="str">
        <f t="shared" ca="1" si="2"/>
        <v>#1熱板加熱棒</v>
      </c>
      <c r="K10" s="1" t="str">
        <f t="shared" ca="1" si="2"/>
        <v>#1熱板中繼箱</v>
      </c>
      <c r="L10" s="1" t="str">
        <f t="shared" ca="1" si="2"/>
        <v>熱縮+汐套管</v>
      </c>
    </row>
    <row r="11" spans="5:12">
      <c r="E11" s="1" t="str">
        <f t="shared" ca="1" si="3"/>
        <v>B06</v>
      </c>
      <c r="F11" s="1" t="str">
        <f t="shared" ca="1" si="0"/>
        <v>耐熱線*3</v>
      </c>
      <c r="G11" s="32">
        <f t="shared" ca="1" si="1"/>
        <v>8</v>
      </c>
      <c r="H11" s="60"/>
      <c r="I11" s="1" t="str">
        <f t="shared" ca="1" si="4"/>
        <v>#1熱板加熱棒1-5</v>
      </c>
      <c r="J11" s="1" t="str">
        <f t="shared" ca="1" si="2"/>
        <v>#1熱板加熱棒</v>
      </c>
      <c r="K11" s="1" t="str">
        <f t="shared" ca="1" si="2"/>
        <v>#1熱板中繼箱</v>
      </c>
      <c r="L11" s="1" t="str">
        <f t="shared" ca="1" si="2"/>
        <v>熱縮+汐套管</v>
      </c>
    </row>
    <row r="12" spans="5:12">
      <c r="E12" s="1" t="str">
        <f t="shared" ca="1" si="3"/>
        <v>B07</v>
      </c>
      <c r="F12" s="1" t="str">
        <f t="shared" ca="1" si="0"/>
        <v>耐熱線*3</v>
      </c>
      <c r="G12" s="32">
        <f t="shared" ca="1" si="1"/>
        <v>8</v>
      </c>
      <c r="H12" s="60"/>
      <c r="I12" s="1" t="str">
        <f t="shared" ca="1" si="4"/>
        <v>#1熱板加熱棒1-6</v>
      </c>
      <c r="J12" s="1" t="str">
        <f t="shared" ca="1" si="2"/>
        <v>#1熱板加熱棒</v>
      </c>
      <c r="K12" s="1" t="str">
        <f t="shared" ca="1" si="2"/>
        <v>#1熱板中繼箱</v>
      </c>
      <c r="L12" s="1" t="str">
        <f t="shared" ca="1" si="2"/>
        <v>熱縮+汐套管</v>
      </c>
    </row>
    <row r="13" spans="5:12">
      <c r="E13" s="1" t="str">
        <f t="shared" ca="1" si="3"/>
        <v>B08</v>
      </c>
      <c r="F13" s="1" t="str">
        <f t="shared" ca="1" si="0"/>
        <v>0.5mm*4C</v>
      </c>
      <c r="G13" s="32">
        <f t="shared" ca="1" si="1"/>
        <v>6.5</v>
      </c>
      <c r="H13" s="60"/>
      <c r="I13" s="1" t="str">
        <f t="shared" ca="1" si="4"/>
        <v>#2熱壓輪原點</v>
      </c>
      <c r="J13" s="1" t="str">
        <f t="shared" ca="1" si="2"/>
        <v>#2熱壓輪原點</v>
      </c>
      <c r="K13" s="1" t="str">
        <f t="shared" ca="1" si="2"/>
        <v>#1熱板中繼箱</v>
      </c>
      <c r="L13" s="1" t="str">
        <f t="shared" ca="1" si="2"/>
        <v/>
      </c>
    </row>
    <row r="14" spans="5:12">
      <c r="E14" s="1" t="str">
        <f t="shared" ca="1" si="3"/>
        <v>B09</v>
      </c>
      <c r="F14" s="1" t="str">
        <f t="shared" ca="1" si="0"/>
        <v>0.5mm*16C</v>
      </c>
      <c r="G14" s="32">
        <f t="shared" ca="1" si="1"/>
        <v>14</v>
      </c>
      <c r="H14" s="60"/>
      <c r="I14" s="1" t="str">
        <f t="shared" ca="1" si="4"/>
        <v>#1熱板溫控器、SCR信號</v>
      </c>
      <c r="J14" s="1" t="str">
        <f t="shared" ca="1" si="2"/>
        <v>#1熱板中繼箱</v>
      </c>
      <c r="K14" s="1" t="str">
        <f t="shared" ca="1" si="2"/>
        <v>#4熱壓輪中繼箱</v>
      </c>
      <c r="L14" s="1" t="str">
        <f t="shared" ca="1" si="2"/>
        <v>CONNECT(CON-B1)</v>
      </c>
    </row>
    <row r="15" spans="5:12">
      <c r="E15" s="1" t="str">
        <f t="shared" ca="1" si="3"/>
        <v>B10</v>
      </c>
      <c r="F15" s="1" t="str">
        <f t="shared" ca="1" si="0"/>
        <v>　</v>
      </c>
      <c r="G15" s="32" t="str">
        <f t="shared" ca="1" si="1"/>
        <v>線長：　　米</v>
      </c>
      <c r="H15" s="60"/>
      <c r="I15" s="1" t="str">
        <f t="shared" ca="1" si="4"/>
        <v/>
      </c>
      <c r="J15" s="1" t="str">
        <f t="shared" ca="1" si="2"/>
        <v/>
      </c>
      <c r="K15" s="1" t="str">
        <f t="shared" ca="1" si="2"/>
        <v/>
      </c>
      <c r="L15" s="1" t="str">
        <f t="shared" ca="1" si="2"/>
        <v/>
      </c>
    </row>
    <row r="16" spans="5:12">
      <c r="E16" s="1" t="str">
        <f t="shared" ca="1" si="3"/>
        <v>B11</v>
      </c>
      <c r="F16" s="1" t="str">
        <f t="shared" ca="1" si="0"/>
        <v>0.5mm*10C</v>
      </c>
      <c r="G16" s="32">
        <f t="shared" ca="1" si="1"/>
        <v>3.5</v>
      </c>
      <c r="H16" s="60"/>
      <c r="I16" s="1" t="str">
        <f t="shared" ca="1" si="4"/>
        <v>#2熱壓輪EMO(操)</v>
      </c>
      <c r="J16" s="1" t="str">
        <f t="shared" ca="1" si="2"/>
        <v>#2熱壓輪EMO(操)</v>
      </c>
      <c r="K16" s="1" t="str">
        <f t="shared" ca="1" si="2"/>
        <v>#1熱板中繼箱</v>
      </c>
      <c r="L16" s="1" t="str">
        <f t="shared" ca="1" si="2"/>
        <v/>
      </c>
    </row>
    <row r="17" spans="5:12">
      <c r="E17" s="1" t="str">
        <f t="shared" ca="1" si="3"/>
        <v>B12</v>
      </c>
      <c r="F17" s="1" t="str">
        <f t="shared" ca="1" si="0"/>
        <v>0.5mm*4C</v>
      </c>
      <c r="G17" s="32">
        <f t="shared" ca="1" si="1"/>
        <v>6.5</v>
      </c>
      <c r="H17" s="60"/>
      <c r="I17" s="1" t="str">
        <f t="shared" ca="1" si="4"/>
        <v>#2熱壓輪EMO(傳)</v>
      </c>
      <c r="J17" s="1" t="str">
        <f t="shared" ca="1" si="2"/>
        <v>#2熱壓輪EMO(傳)</v>
      </c>
      <c r="K17" s="1" t="str">
        <f t="shared" ca="1" si="2"/>
        <v>#1熱板中繼箱</v>
      </c>
      <c r="L17" s="1" t="str">
        <f t="shared" ca="1" si="2"/>
        <v/>
      </c>
    </row>
    <row r="18" spans="5:12">
      <c r="E18" s="1" t="str">
        <f t="shared" ca="1" si="3"/>
        <v>B13</v>
      </c>
      <c r="F18" s="1" t="str">
        <f t="shared" ca="1" si="0"/>
        <v>0.5mm*4C</v>
      </c>
      <c r="G18" s="32">
        <f t="shared" ca="1" si="1"/>
        <v>3.5</v>
      </c>
      <c r="H18" s="60"/>
      <c r="I18" s="1" t="str">
        <f t="shared" ca="1" si="4"/>
        <v>#2熱壓輪極限(操)</v>
      </c>
      <c r="J18" s="1" t="str">
        <f t="shared" ca="1" si="2"/>
        <v>#2熱壓輪極限(操)</v>
      </c>
      <c r="K18" s="1" t="str">
        <f t="shared" ca="1" si="2"/>
        <v>#1熱板中繼箱</v>
      </c>
      <c r="L18" s="1" t="str">
        <f t="shared" ca="1" si="2"/>
        <v/>
      </c>
    </row>
    <row r="19" spans="5:12">
      <c r="E19" s="1" t="str">
        <f t="shared" ca="1" si="3"/>
        <v>B14</v>
      </c>
      <c r="F19" s="1" t="str">
        <f t="shared" ca="1" si="0"/>
        <v>0.5mm*4C</v>
      </c>
      <c r="G19" s="32">
        <f t="shared" ca="1" si="1"/>
        <v>6.5</v>
      </c>
      <c r="H19" s="60"/>
      <c r="I19" s="1" t="str">
        <f t="shared" ca="1" si="4"/>
        <v>#2熱壓輪極限(傳)</v>
      </c>
      <c r="J19" s="1" t="str">
        <f t="shared" ca="1" si="2"/>
        <v>#2熱壓輪極限(傳)</v>
      </c>
      <c r="K19" s="1" t="str">
        <f t="shared" ca="1" si="2"/>
        <v>#1熱板中繼箱</v>
      </c>
      <c r="L19" s="1" t="str">
        <f t="shared" ca="1" si="2"/>
        <v/>
      </c>
    </row>
    <row r="20" spans="5:12">
      <c r="E20" s="1" t="str">
        <f t="shared" ca="1" si="3"/>
        <v>B15</v>
      </c>
      <c r="F20" s="1" t="str">
        <f t="shared" ca="1" si="0"/>
        <v>0.5mm*16C</v>
      </c>
      <c r="G20" s="32">
        <f t="shared" ca="1" si="1"/>
        <v>14</v>
      </c>
      <c r="H20" s="60"/>
      <c r="I20" s="1" t="str">
        <f t="shared" ca="1" si="4"/>
        <v>#2熱壓輪信號</v>
      </c>
      <c r="J20" s="1" t="str">
        <f t="shared" ca="1" si="2"/>
        <v>#1熱板中繼箱</v>
      </c>
      <c r="K20" s="1" t="str">
        <f t="shared" ca="1" si="2"/>
        <v>#4熱壓輪中繼箱</v>
      </c>
      <c r="L20" s="1" t="str">
        <f t="shared" ca="1" si="2"/>
        <v>CONNECT(CON-B1)</v>
      </c>
    </row>
    <row r="21" spans="5:12">
      <c r="E21" s="1" t="str">
        <f t="shared" ca="1" si="3"/>
        <v>B16</v>
      </c>
      <c r="F21" s="1" t="str">
        <f t="shared" ca="1" si="0"/>
        <v>　</v>
      </c>
      <c r="G21" s="32" t="str">
        <f t="shared" ca="1" si="1"/>
        <v>線長：　　米</v>
      </c>
      <c r="H21" s="60"/>
      <c r="I21" s="1" t="str">
        <f t="shared" ca="1" si="4"/>
        <v/>
      </c>
      <c r="J21" s="1" t="str">
        <f t="shared" ca="1" si="2"/>
        <v/>
      </c>
      <c r="K21" s="1" t="str">
        <f t="shared" ca="1" si="2"/>
        <v/>
      </c>
      <c r="L21" s="1" t="str">
        <f t="shared" ca="1" si="2"/>
        <v/>
      </c>
    </row>
    <row r="22" spans="5:12">
      <c r="E22" s="1" t="str">
        <f t="shared" ca="1" si="3"/>
        <v>B17</v>
      </c>
      <c r="F22" s="1" t="str">
        <f t="shared" ca="1" si="0"/>
        <v>0.5mm*16C</v>
      </c>
      <c r="G22" s="32">
        <f t="shared" ca="1" si="1"/>
        <v>14</v>
      </c>
      <c r="H22" s="60"/>
      <c r="I22" s="1" t="str">
        <f t="shared" ca="1" si="4"/>
        <v>#1熱板信號</v>
      </c>
      <c r="J22" s="1" t="str">
        <f t="shared" ca="1" si="4"/>
        <v>#1熱板中繼箱</v>
      </c>
      <c r="K22" s="1" t="str">
        <f t="shared" ca="1" si="4"/>
        <v>#4熱壓輪中繼箱</v>
      </c>
      <c r="L22" s="1" t="str">
        <f t="shared" ca="1" si="4"/>
        <v>CONNECT(CON-B2)</v>
      </c>
    </row>
    <row r="23" spans="5:12">
      <c r="E23" s="1" t="str">
        <f t="shared" ca="1" si="3"/>
        <v>B18</v>
      </c>
      <c r="F23" s="1" t="str">
        <f t="shared" ca="1" si="0"/>
        <v>　</v>
      </c>
      <c r="G23" s="32" t="str">
        <f t="shared" ca="1" si="1"/>
        <v>線長：　　米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/>
      </c>
      <c r="J23" s="1" t="str">
        <f t="shared" ca="1" si="5"/>
        <v/>
      </c>
      <c r="K23" s="1" t="str">
        <f t="shared" ca="1" si="5"/>
        <v/>
      </c>
      <c r="L23" s="1" t="str">
        <f t="shared" ca="1" si="5"/>
        <v/>
      </c>
    </row>
    <row r="24" spans="5:12">
      <c r="E24" s="1" t="str">
        <f t="shared" ca="1" si="3"/>
        <v>B19</v>
      </c>
      <c r="F24" s="1" t="str">
        <f t="shared" ca="1" si="0"/>
        <v>1.25mm*3C</v>
      </c>
      <c r="G24" s="32">
        <f t="shared" ca="1" si="1"/>
        <v>12</v>
      </c>
      <c r="H24" s="60"/>
      <c r="I24" s="1" t="str">
        <f t="shared" ca="1" si="5"/>
        <v>#2熱板控制電源</v>
      </c>
      <c r="J24" s="1" t="str">
        <f t="shared" ca="1" si="5"/>
        <v>#2熱板中繼箱</v>
      </c>
      <c r="K24" s="1" t="str">
        <f t="shared" ca="1" si="5"/>
        <v>#4熱壓輪中繼箱</v>
      </c>
      <c r="L24" s="1" t="str">
        <f t="shared" ca="1" si="5"/>
        <v>CONNECT(CON-B3)</v>
      </c>
    </row>
    <row r="25" spans="5:12">
      <c r="E25" s="1" t="str">
        <f t="shared" ca="1" si="3"/>
        <v>B20</v>
      </c>
      <c r="F25" s="1" t="str">
        <f t="shared" ca="1" si="0"/>
        <v>耐熱線*3</v>
      </c>
      <c r="G25" s="32">
        <f t="shared" ca="1" si="1"/>
        <v>8</v>
      </c>
      <c r="H25" s="60"/>
      <c r="I25" s="1" t="str">
        <f t="shared" ca="1" si="5"/>
        <v>#2熱板加熱棒2-1</v>
      </c>
      <c r="J25" s="1" t="str">
        <f t="shared" ca="1" si="5"/>
        <v>#2熱板加熱棒</v>
      </c>
      <c r="K25" s="1" t="str">
        <f t="shared" ca="1" si="5"/>
        <v>#2熱板中繼箱</v>
      </c>
      <c r="L25" s="1" t="str">
        <f t="shared" ca="1" si="5"/>
        <v>熱縮+汐套管</v>
      </c>
    </row>
    <row r="26" spans="5:12">
      <c r="E26" s="1" t="str">
        <f t="shared" ca="1" si="3"/>
        <v>B21</v>
      </c>
      <c r="F26" s="1" t="str">
        <f t="shared" ca="1" si="0"/>
        <v>耐熱線*3</v>
      </c>
      <c r="G26" s="32">
        <f t="shared" ca="1" si="1"/>
        <v>8</v>
      </c>
      <c r="H26" s="60"/>
      <c r="I26" s="1" t="str">
        <f t="shared" ca="1" si="5"/>
        <v>#2熱板加熱棒2-2</v>
      </c>
      <c r="J26" s="1" t="str">
        <f t="shared" ca="1" si="5"/>
        <v>#2熱板加熱棒</v>
      </c>
      <c r="K26" s="1" t="str">
        <f t="shared" ca="1" si="5"/>
        <v>#2熱板中繼箱</v>
      </c>
      <c r="L26" s="1" t="str">
        <f t="shared" ca="1" si="5"/>
        <v>熱縮+汐套管</v>
      </c>
    </row>
    <row r="27" spans="5:12">
      <c r="E27" s="1" t="str">
        <f t="shared" ca="1" si="3"/>
        <v>B22</v>
      </c>
      <c r="F27" s="1" t="str">
        <f t="shared" ca="1" si="0"/>
        <v>耐熱線*3</v>
      </c>
      <c r="G27" s="32">
        <f t="shared" ca="1" si="1"/>
        <v>8</v>
      </c>
      <c r="H27" s="60"/>
      <c r="I27" s="1" t="str">
        <f t="shared" ca="1" si="5"/>
        <v>#2熱板加熱棒2-3</v>
      </c>
      <c r="J27" s="1" t="str">
        <f t="shared" ca="1" si="5"/>
        <v>#2熱板加熱棒</v>
      </c>
      <c r="K27" s="1" t="str">
        <f t="shared" ca="1" si="5"/>
        <v>#2熱板中繼箱</v>
      </c>
      <c r="L27" s="1" t="str">
        <f t="shared" ca="1" si="5"/>
        <v>熱縮+汐套管</v>
      </c>
    </row>
    <row r="28" spans="5:12">
      <c r="E28" s="1" t="str">
        <f t="shared" ca="1" si="3"/>
        <v>B23</v>
      </c>
      <c r="F28" s="1" t="str">
        <f t="shared" ca="1" si="0"/>
        <v>耐熱線*3</v>
      </c>
      <c r="G28" s="32">
        <f t="shared" ca="1" si="1"/>
        <v>8</v>
      </c>
      <c r="H28" s="60"/>
      <c r="I28" s="1" t="str">
        <f t="shared" ca="1" si="5"/>
        <v>#2熱板加熱棒2-4</v>
      </c>
      <c r="J28" s="1" t="str">
        <f t="shared" ca="1" si="5"/>
        <v>#2熱板加熱棒</v>
      </c>
      <c r="K28" s="1" t="str">
        <f t="shared" ca="1" si="5"/>
        <v>#2熱板中繼箱</v>
      </c>
      <c r="L28" s="1" t="str">
        <f t="shared" ca="1" si="5"/>
        <v>熱縮+汐套管</v>
      </c>
    </row>
    <row r="29" spans="5:12">
      <c r="E29" s="1" t="str">
        <f t="shared" ca="1" si="3"/>
        <v>B24</v>
      </c>
      <c r="F29" s="1" t="str">
        <f t="shared" ca="1" si="0"/>
        <v>0.5mm*10C</v>
      </c>
      <c r="G29" s="32">
        <f t="shared" ca="1" si="1"/>
        <v>12</v>
      </c>
      <c r="H29" s="60"/>
      <c r="I29" s="1" t="str">
        <f t="shared" ca="1" si="5"/>
        <v>#2熱板溫控器、SCR信號</v>
      </c>
      <c r="J29" s="1" t="str">
        <f t="shared" ca="1" si="5"/>
        <v>#2熱板中繼箱</v>
      </c>
      <c r="K29" s="1" t="str">
        <f t="shared" ca="1" si="5"/>
        <v>#4熱壓輪中繼箱</v>
      </c>
      <c r="L29" s="1" t="str">
        <f t="shared" ca="1" si="5"/>
        <v>CONNECT(CON-B3)</v>
      </c>
    </row>
    <row r="30" spans="5:12">
      <c r="E30" s="1" t="str">
        <f t="shared" ca="1" si="3"/>
        <v>B25</v>
      </c>
      <c r="F30" s="1" t="str">
        <f t="shared" ca="1" si="0"/>
        <v>0.5mm*10C</v>
      </c>
      <c r="G30" s="32">
        <f t="shared" ca="1" si="1"/>
        <v>3.5</v>
      </c>
      <c r="H30" s="60"/>
      <c r="I30" s="1" t="str">
        <f t="shared" ca="1" si="5"/>
        <v>#3熱壓輪EMO(操)</v>
      </c>
      <c r="J30" s="1" t="str">
        <f t="shared" ca="1" si="5"/>
        <v>#3熱壓輪EMO(操)</v>
      </c>
      <c r="K30" s="1" t="str">
        <f t="shared" ca="1" si="5"/>
        <v>#4熱壓輪中繼箱</v>
      </c>
      <c r="L30" s="1" t="str">
        <f t="shared" ca="1" si="5"/>
        <v/>
      </c>
    </row>
    <row r="31" spans="5:12">
      <c r="E31" s="1" t="str">
        <f t="shared" ca="1" si="3"/>
        <v>B26</v>
      </c>
      <c r="F31" s="1" t="str">
        <f t="shared" ca="1" si="0"/>
        <v>0.5mm*4C</v>
      </c>
      <c r="G31" s="32">
        <f t="shared" ca="1" si="1"/>
        <v>6.5</v>
      </c>
      <c r="H31" s="60"/>
      <c r="I31" s="1" t="str">
        <f t="shared" ca="1" si="5"/>
        <v>#3熱壓輪EMO(傳)</v>
      </c>
      <c r="J31" s="1" t="str">
        <f t="shared" ca="1" si="5"/>
        <v>#3熱壓輪EMO(傳)</v>
      </c>
      <c r="K31" s="1" t="str">
        <f t="shared" ca="1" si="5"/>
        <v>#4熱壓輪中繼箱</v>
      </c>
      <c r="L31" s="1" t="str">
        <f t="shared" ca="1" si="5"/>
        <v/>
      </c>
    </row>
    <row r="32" spans="5:12">
      <c r="E32" s="1" t="str">
        <f t="shared" ca="1" si="3"/>
        <v>B27</v>
      </c>
      <c r="F32" s="1" t="str">
        <f t="shared" ca="1" si="0"/>
        <v>0.5mm*16C</v>
      </c>
      <c r="G32" s="32">
        <f t="shared" ca="1" si="1"/>
        <v>12</v>
      </c>
      <c r="H32" s="60"/>
      <c r="I32" s="1" t="str">
        <f t="shared" ca="1" si="5"/>
        <v>#3熱壓輪EMO信號</v>
      </c>
      <c r="J32" s="1" t="str">
        <f t="shared" ca="1" si="5"/>
        <v>#2熱板中繼箱</v>
      </c>
      <c r="K32" s="1" t="str">
        <f t="shared" ca="1" si="5"/>
        <v>#4熱壓輪中繼箱</v>
      </c>
      <c r="L32" s="1" t="str">
        <f t="shared" ca="1" si="5"/>
        <v>CONNECT(CON-B3)</v>
      </c>
    </row>
    <row r="33" spans="5:12">
      <c r="E33" s="1" t="str">
        <f t="shared" ca="1" si="3"/>
        <v>B28</v>
      </c>
      <c r="F33" s="1" t="str">
        <f t="shared" ca="1" si="0"/>
        <v>　</v>
      </c>
      <c r="G33" s="32" t="str">
        <f t="shared" ca="1" si="1"/>
        <v>線長：　　米</v>
      </c>
      <c r="H33" s="60"/>
      <c r="I33" s="1" t="str">
        <f t="shared" ca="1" si="5"/>
        <v/>
      </c>
      <c r="J33" s="1" t="str">
        <f t="shared" ca="1" si="5"/>
        <v/>
      </c>
      <c r="K33" s="1" t="str">
        <f t="shared" ca="1" si="5"/>
        <v/>
      </c>
      <c r="L33" s="1" t="str">
        <f t="shared" ca="1" si="5"/>
        <v/>
      </c>
    </row>
    <row r="34" spans="5:12">
      <c r="E34" s="1" t="str">
        <f t="shared" ca="1" si="3"/>
        <v>B29</v>
      </c>
      <c r="F34" s="1" t="str">
        <f t="shared" ca="1" si="0"/>
        <v>0.5mm*16C</v>
      </c>
      <c r="G34" s="32">
        <f t="shared" ca="1" si="1"/>
        <v>12</v>
      </c>
      <c r="H34" s="60"/>
      <c r="I34" s="1" t="str">
        <f t="shared" ca="1" si="5"/>
        <v>#2熱板信號</v>
      </c>
      <c r="J34" s="1" t="str">
        <f t="shared" ca="1" si="5"/>
        <v>#2熱板中繼箱</v>
      </c>
      <c r="K34" s="1" t="str">
        <f t="shared" ca="1" si="5"/>
        <v>#4熱壓輪中繼箱</v>
      </c>
      <c r="L34" s="1" t="str">
        <f t="shared" ca="1" si="5"/>
        <v>CONNECT(CON-B4)</v>
      </c>
    </row>
    <row r="35" spans="5:12">
      <c r="E35" s="1" t="str">
        <f t="shared" ca="1" si="3"/>
        <v>B30</v>
      </c>
      <c r="F35" s="1" t="str">
        <f t="shared" ca="1" si="0"/>
        <v>　</v>
      </c>
      <c r="G35" s="32" t="str">
        <f t="shared" ca="1" si="1"/>
        <v>線長：　　米</v>
      </c>
      <c r="H35" s="60"/>
      <c r="I35" s="1" t="str">
        <f t="shared" ca="1" si="5"/>
        <v/>
      </c>
      <c r="J35" s="1" t="str">
        <f t="shared" ca="1" si="5"/>
        <v/>
      </c>
      <c r="K35" s="1" t="str">
        <f t="shared" ca="1" si="5"/>
        <v/>
      </c>
      <c r="L35" s="1" t="str">
        <f t="shared" ca="1" si="5"/>
        <v/>
      </c>
    </row>
    <row r="36" spans="5:12">
      <c r="E36" s="1" t="str">
        <f t="shared" ca="1" si="3"/>
        <v>B31</v>
      </c>
      <c r="F36" s="1" t="str">
        <f t="shared" ca="1" si="0"/>
        <v>0.5mm*4C</v>
      </c>
      <c r="G36" s="32">
        <f t="shared" ca="1" si="1"/>
        <v>3.5</v>
      </c>
      <c r="H36" s="60"/>
      <c r="I36" s="1" t="str">
        <f t="shared" ca="1" si="5"/>
        <v>#3熱壓輪極限(操)</v>
      </c>
      <c r="J36" s="1" t="str">
        <f t="shared" ca="1" si="5"/>
        <v>#3熱壓輪極限(操)</v>
      </c>
      <c r="K36" s="1" t="str">
        <f t="shared" ca="1" si="5"/>
        <v>#2熱板中繼箱</v>
      </c>
      <c r="L36" s="1" t="str">
        <f t="shared" ca="1" si="5"/>
        <v/>
      </c>
    </row>
    <row r="37" spans="5:12">
      <c r="E37" s="1" t="str">
        <f t="shared" ca="1" si="3"/>
        <v>B32</v>
      </c>
      <c r="F37" s="1" t="str">
        <f t="shared" ca="1" si="0"/>
        <v>0.5mm*4C</v>
      </c>
      <c r="G37" s="32">
        <f t="shared" ca="1" si="1"/>
        <v>6.5</v>
      </c>
      <c r="H37" s="60"/>
      <c r="I37" s="1" t="str">
        <f t="shared" ca="1" si="5"/>
        <v>#3熱壓輪極限(傳)</v>
      </c>
      <c r="J37" s="1" t="str">
        <f t="shared" ca="1" si="5"/>
        <v>#3熱壓輪極限(傳)</v>
      </c>
      <c r="K37" s="1" t="str">
        <f t="shared" ca="1" si="5"/>
        <v>#2熱板中繼箱</v>
      </c>
      <c r="L37" s="1" t="str">
        <f t="shared" ca="1" si="5"/>
        <v/>
      </c>
    </row>
    <row r="38" spans="5:12">
      <c r="E38" s="1" t="str">
        <f t="shared" ca="1" si="3"/>
        <v>B33</v>
      </c>
      <c r="F38" s="1" t="str">
        <f t="shared" ca="1" si="0"/>
        <v>0.5mm*4C</v>
      </c>
      <c r="G38" s="32">
        <f t="shared" ca="1" si="1"/>
        <v>6.5</v>
      </c>
      <c r="H38" s="60"/>
      <c r="I38" s="1" t="str">
        <f t="shared" ca="1" si="5"/>
        <v>#3熱壓輪原點</v>
      </c>
      <c r="J38" s="1" t="str">
        <f t="shared" ca="1" si="5"/>
        <v>#3熱壓輪原點</v>
      </c>
      <c r="K38" s="1" t="str">
        <f t="shared" ca="1" si="5"/>
        <v>#2熱板中繼箱</v>
      </c>
      <c r="L38" s="1" t="str">
        <f t="shared" ca="1" si="5"/>
        <v/>
      </c>
    </row>
    <row r="39" spans="5:12">
      <c r="E39" s="1" t="str">
        <f t="shared" ca="1" si="3"/>
        <v>B34</v>
      </c>
      <c r="F39" s="1" t="str">
        <f t="shared" ca="1" si="0"/>
        <v>0.5mm*4C</v>
      </c>
      <c r="G39" s="32">
        <f t="shared" ca="1" si="1"/>
        <v>3.5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>#2熱板升降極限(操)</v>
      </c>
      <c r="J39" s="1" t="str">
        <f t="shared" ca="1" si="6"/>
        <v>#2熱板升降極限(操)</v>
      </c>
      <c r="K39" s="1" t="str">
        <f t="shared" ca="1" si="6"/>
        <v>#2熱板中繼箱</v>
      </c>
      <c r="L39" s="1" t="str">
        <f t="shared" ca="1" si="6"/>
        <v>浪管</v>
      </c>
    </row>
    <row r="40" spans="5:12">
      <c r="E40" s="1" t="str">
        <f t="shared" ca="1" si="3"/>
        <v>B35</v>
      </c>
      <c r="F40" s="1" t="str">
        <f t="shared" ca="1" si="0"/>
        <v>0.5mm*4C</v>
      </c>
      <c r="G40" s="32">
        <f t="shared" ca="1" si="1"/>
        <v>6.5</v>
      </c>
      <c r="H40" s="60"/>
      <c r="I40" s="1" t="str">
        <f t="shared" ca="1" si="6"/>
        <v>#2熱板升降極限(傳)</v>
      </c>
      <c r="J40" s="1" t="str">
        <f t="shared" ca="1" si="6"/>
        <v>#2熱板升降極限(傳)</v>
      </c>
      <c r="K40" s="1" t="str">
        <f t="shared" ca="1" si="6"/>
        <v>#2熱板中繼箱</v>
      </c>
      <c r="L40" s="1" t="str">
        <f t="shared" ca="1" si="6"/>
        <v>浪管</v>
      </c>
    </row>
    <row r="41" spans="5:12">
      <c r="E41" s="1" t="str">
        <f t="shared" ca="1" si="3"/>
        <v>B36</v>
      </c>
      <c r="F41" s="1" t="str">
        <f t="shared" ca="1" si="0"/>
        <v>0.5mm*4C</v>
      </c>
      <c r="G41" s="32">
        <f t="shared" ca="1" si="1"/>
        <v>8</v>
      </c>
      <c r="H41" s="60"/>
      <c r="I41" s="1" t="str">
        <f t="shared" ca="1" si="6"/>
        <v>#2熱板升降在席檢</v>
      </c>
      <c r="J41" s="1" t="str">
        <f t="shared" ca="1" si="6"/>
        <v>#2熱板 傳動側</v>
      </c>
      <c r="K41" s="1" t="str">
        <f t="shared" ca="1" si="6"/>
        <v>#2熱板中繼箱</v>
      </c>
      <c r="L41" s="1" t="str">
        <f t="shared" ca="1" si="6"/>
        <v>浪管</v>
      </c>
    </row>
    <row r="42" spans="5:12">
      <c r="E42" s="1" t="str">
        <f t="shared" ca="1" si="3"/>
        <v>B37</v>
      </c>
      <c r="F42" s="1" t="str">
        <f t="shared" ca="1" si="0"/>
        <v>0.5mm*4C</v>
      </c>
      <c r="G42" s="32">
        <f t="shared" ca="1" si="1"/>
        <v>5</v>
      </c>
      <c r="H42" s="60"/>
      <c r="I42" s="1" t="str">
        <f t="shared" ca="1" si="6"/>
        <v>#2熱板升降在席檢</v>
      </c>
      <c r="J42" s="1" t="str">
        <f t="shared" ca="1" si="6"/>
        <v>#2熱板 操作側</v>
      </c>
      <c r="K42" s="1" t="str">
        <f t="shared" ca="1" si="6"/>
        <v>#2熱板中繼箱</v>
      </c>
      <c r="L42" s="1" t="str">
        <f t="shared" ca="1" si="6"/>
        <v>浪管</v>
      </c>
    </row>
    <row r="43" spans="5:12">
      <c r="E43" s="1" t="str">
        <f t="shared" ca="1" si="3"/>
        <v>B38</v>
      </c>
      <c r="F43" s="1" t="str">
        <f t="shared" ca="1" si="0"/>
        <v>　</v>
      </c>
      <c r="G43" s="32" t="str">
        <f t="shared" ca="1" si="1"/>
        <v>線長：　　米</v>
      </c>
      <c r="H43" s="60"/>
      <c r="I43" s="1" t="str">
        <f t="shared" ca="1" si="6"/>
        <v/>
      </c>
      <c r="J43" s="1" t="str">
        <f t="shared" ca="1" si="6"/>
        <v/>
      </c>
      <c r="K43" s="1" t="str">
        <f t="shared" ca="1" si="6"/>
        <v/>
      </c>
      <c r="L43" s="1" t="str">
        <f t="shared" ca="1" si="6"/>
        <v/>
      </c>
    </row>
    <row r="44" spans="5:12">
      <c r="E44" s="1" t="str">
        <f t="shared" ca="1" si="3"/>
        <v>B39</v>
      </c>
      <c r="F44" s="1" t="str">
        <f t="shared" ca="1" si="0"/>
        <v>0.5mm*16C</v>
      </c>
      <c r="G44" s="32">
        <f t="shared" ca="1" si="1"/>
        <v>12</v>
      </c>
      <c r="H44" s="60"/>
      <c r="I44" s="1" t="str">
        <f t="shared" ca="1" si="6"/>
        <v>#3熱壓輪信號</v>
      </c>
      <c r="J44" s="1" t="str">
        <f t="shared" ca="1" si="6"/>
        <v>#2熱板中繼箱</v>
      </c>
      <c r="K44" s="1" t="str">
        <f t="shared" ca="1" si="6"/>
        <v>#4熱壓輪中繼箱</v>
      </c>
      <c r="L44" s="1" t="str">
        <f t="shared" ca="1" si="6"/>
        <v>CONNECT(CON-B5)</v>
      </c>
    </row>
    <row r="45" spans="5:12">
      <c r="E45" s="1" t="str">
        <f t="shared" ca="1" si="3"/>
        <v>B40</v>
      </c>
      <c r="F45" s="1" t="str">
        <f t="shared" ca="1" si="0"/>
        <v>　</v>
      </c>
      <c r="G45" s="32" t="str">
        <f t="shared" ca="1" si="1"/>
        <v>線長：　　米</v>
      </c>
      <c r="H45" s="60"/>
      <c r="I45" s="1" t="str">
        <f t="shared" ca="1" si="6"/>
        <v/>
      </c>
      <c r="J45" s="1" t="str">
        <f t="shared" ca="1" si="6"/>
        <v/>
      </c>
      <c r="K45" s="1" t="str">
        <f t="shared" ca="1" si="6"/>
        <v/>
      </c>
      <c r="L45" s="1" t="str">
        <f t="shared" ca="1" si="6"/>
        <v/>
      </c>
    </row>
    <row r="46" spans="5:12">
      <c r="E46" s="1" t="str">
        <f t="shared" ca="1" si="3"/>
        <v>B41</v>
      </c>
      <c r="F46" s="1" t="str">
        <f t="shared" ca="1" si="0"/>
        <v>0.5mm*10C</v>
      </c>
      <c r="G46" s="32">
        <f t="shared" ca="1" si="1"/>
        <v>3.5</v>
      </c>
      <c r="H46" s="60"/>
      <c r="I46" s="1" t="str">
        <f t="shared" ca="1" si="6"/>
        <v>#4熱壓輪EMO</v>
      </c>
      <c r="J46" s="1" t="str">
        <f t="shared" ca="1" si="6"/>
        <v>#4熱壓輪EMO</v>
      </c>
      <c r="K46" s="1" t="str">
        <f t="shared" ca="1" si="6"/>
        <v>#4熱壓輪中繼箱</v>
      </c>
      <c r="L46" s="1" t="str">
        <f t="shared" ca="1" si="6"/>
        <v/>
      </c>
    </row>
    <row r="47" spans="5:12">
      <c r="E47" s="1" t="str">
        <f t="shared" ca="1" si="3"/>
        <v>B42</v>
      </c>
      <c r="F47" s="1" t="str">
        <f t="shared" ca="1" si="0"/>
        <v>0.5mm*4C</v>
      </c>
      <c r="G47" s="32">
        <f t="shared" ca="1" si="1"/>
        <v>6.5</v>
      </c>
      <c r="H47" s="60"/>
      <c r="I47" s="1" t="str">
        <f t="shared" ca="1" si="6"/>
        <v>#4熱壓輪EMO(傳)</v>
      </c>
      <c r="J47" s="1" t="str">
        <f t="shared" ca="1" si="6"/>
        <v>#4熱壓輪EMO(傳)</v>
      </c>
      <c r="K47" s="1" t="str">
        <f t="shared" ca="1" si="6"/>
        <v>#4熱壓輪中繼箱</v>
      </c>
      <c r="L47" s="1" t="str">
        <f t="shared" ca="1" si="6"/>
        <v/>
      </c>
    </row>
    <row r="48" spans="5:12">
      <c r="E48" s="1" t="str">
        <f t="shared" ca="1" si="3"/>
        <v>B43</v>
      </c>
      <c r="F48" s="1" t="str">
        <f t="shared" ca="1" si="0"/>
        <v>0.5mm*4C</v>
      </c>
      <c r="G48" s="32">
        <f t="shared" ca="1" si="1"/>
        <v>3.5</v>
      </c>
      <c r="H48" s="60"/>
      <c r="I48" s="1" t="str">
        <f t="shared" ca="1" si="6"/>
        <v>#4熱壓輪極限(操)</v>
      </c>
      <c r="J48" s="1" t="str">
        <f t="shared" ca="1" si="6"/>
        <v>#4熱壓輪極限(操)</v>
      </c>
      <c r="K48" s="1" t="str">
        <f t="shared" ca="1" si="6"/>
        <v>#4熱壓輪中繼箱</v>
      </c>
      <c r="L48" s="1" t="str">
        <f t="shared" ca="1" si="6"/>
        <v/>
      </c>
    </row>
    <row r="49" spans="5:12">
      <c r="E49" s="1" t="str">
        <f t="shared" ca="1" si="3"/>
        <v>B44</v>
      </c>
      <c r="F49" s="1" t="str">
        <f t="shared" ca="1" si="0"/>
        <v>0.5mm*4C</v>
      </c>
      <c r="G49" s="32">
        <f t="shared" ca="1" si="1"/>
        <v>6.5</v>
      </c>
      <c r="H49" s="60"/>
      <c r="I49" s="1" t="str">
        <f t="shared" ca="1" si="6"/>
        <v>#4熱壓輪極限(傳)</v>
      </c>
      <c r="J49" s="1" t="str">
        <f t="shared" ca="1" si="6"/>
        <v>#4熱壓輪極限(傳)</v>
      </c>
      <c r="K49" s="1" t="str">
        <f t="shared" ca="1" si="6"/>
        <v>#4熱壓輪中繼箱</v>
      </c>
      <c r="L49" s="1" t="str">
        <f t="shared" ca="1" si="6"/>
        <v/>
      </c>
    </row>
    <row r="50" spans="5:12">
      <c r="E50" s="1" t="str">
        <f t="shared" ca="1" si="3"/>
        <v>B45</v>
      </c>
      <c r="F50" s="1" t="str">
        <f t="shared" ca="1" si="0"/>
        <v>0.5mm*4C</v>
      </c>
      <c r="G50" s="32">
        <f t="shared" ca="1" si="1"/>
        <v>6.5</v>
      </c>
      <c r="H50" s="60"/>
      <c r="I50" s="1" t="str">
        <f t="shared" ca="1" si="6"/>
        <v>#4熱壓輪原點</v>
      </c>
      <c r="J50" s="1" t="str">
        <f t="shared" ca="1" si="6"/>
        <v>#4熱壓輪原點</v>
      </c>
      <c r="K50" s="1" t="str">
        <f t="shared" ca="1" si="6"/>
        <v>#4熱壓輪中繼箱</v>
      </c>
      <c r="L50" s="1" t="str">
        <f t="shared" ca="1" si="6"/>
        <v/>
      </c>
    </row>
    <row r="51" spans="5:12">
      <c r="E51" s="1" t="str">
        <f t="shared" ca="1" si="3"/>
        <v>B46</v>
      </c>
      <c r="F51" s="1" t="str">
        <f t="shared" ca="1" si="0"/>
        <v>0.5mm*10C</v>
      </c>
      <c r="G51" s="32">
        <f t="shared" ca="1" si="1"/>
        <v>3.5</v>
      </c>
      <c r="H51" s="60"/>
      <c r="I51" s="1" t="str">
        <f t="shared" ca="1" si="6"/>
        <v>#5熱壓輪EMO</v>
      </c>
      <c r="J51" s="1" t="str">
        <f t="shared" ca="1" si="6"/>
        <v>#5熱壓輪EMO</v>
      </c>
      <c r="K51" s="1" t="str">
        <f t="shared" ca="1" si="6"/>
        <v>#5熱壓輪中繼箱</v>
      </c>
      <c r="L51" s="1" t="str">
        <f t="shared" ca="1" si="6"/>
        <v/>
      </c>
    </row>
    <row r="52" spans="5:12">
      <c r="E52" s="1" t="str">
        <f t="shared" ca="1" si="3"/>
        <v>B47</v>
      </c>
      <c r="F52" s="1" t="str">
        <f t="shared" ca="1" si="0"/>
        <v>0.5mm*4C</v>
      </c>
      <c r="G52" s="32">
        <f t="shared" ca="1" si="1"/>
        <v>6.5</v>
      </c>
      <c r="H52" s="60"/>
      <c r="I52" s="1" t="str">
        <f t="shared" ca="1" si="6"/>
        <v>#5熱壓輪EMO(傳)</v>
      </c>
      <c r="J52" s="1" t="str">
        <f t="shared" ca="1" si="6"/>
        <v>#5熱壓輪EMO(傳)</v>
      </c>
      <c r="K52" s="1" t="str">
        <f t="shared" ca="1" si="6"/>
        <v>#5熱壓輪中繼箱</v>
      </c>
      <c r="L52" s="1" t="str">
        <f t="shared" ca="1" si="6"/>
        <v/>
      </c>
    </row>
    <row r="53" spans="5:12">
      <c r="E53" s="1" t="str">
        <f t="shared" ca="1" si="3"/>
        <v>B48</v>
      </c>
      <c r="F53" s="1" t="str">
        <f t="shared" ca="1" si="0"/>
        <v>0.5mm*4C</v>
      </c>
      <c r="G53" s="32">
        <f t="shared" ca="1" si="1"/>
        <v>3.5</v>
      </c>
      <c r="H53" s="60"/>
      <c r="I53" s="1" t="str">
        <f t="shared" ca="1" si="6"/>
        <v>#5熱壓輪極限(操)</v>
      </c>
      <c r="J53" s="1" t="str">
        <f t="shared" ca="1" si="6"/>
        <v>#5熱壓輪極限(操)</v>
      </c>
      <c r="K53" s="1" t="str">
        <f t="shared" ca="1" si="6"/>
        <v>#5熱壓輪中繼箱</v>
      </c>
      <c r="L53" s="1" t="str">
        <f t="shared" ca="1" si="6"/>
        <v/>
      </c>
    </row>
    <row r="54" spans="5:12">
      <c r="E54" s="1" t="str">
        <f t="shared" ca="1" si="3"/>
        <v>B49</v>
      </c>
      <c r="F54" s="1" t="str">
        <f t="shared" ca="1" si="0"/>
        <v>0.5mm*4C</v>
      </c>
      <c r="G54" s="32">
        <f t="shared" ca="1" si="1"/>
        <v>6.5</v>
      </c>
      <c r="H54" s="60"/>
      <c r="I54" s="1" t="str">
        <f t="shared" ca="1" si="6"/>
        <v>#5熱壓輪極限(傳)</v>
      </c>
      <c r="J54" s="1" t="str">
        <f t="shared" ca="1" si="6"/>
        <v>#5熱壓輪極限(傳)</v>
      </c>
      <c r="K54" s="1" t="str">
        <f t="shared" ca="1" si="6"/>
        <v>#5熱壓輪中繼箱</v>
      </c>
      <c r="L54" s="1" t="str">
        <f t="shared" ca="1" si="6"/>
        <v/>
      </c>
    </row>
    <row r="55" spans="5:12">
      <c r="E55" s="1" t="str">
        <f t="shared" ca="1" si="3"/>
        <v>B50</v>
      </c>
      <c r="F55" s="1" t="str">
        <f t="shared" ca="1" si="0"/>
        <v>0.5mm*2C</v>
      </c>
      <c r="G55" s="32">
        <f t="shared" ca="1" si="1"/>
        <v>6.5</v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>#5熱壓輪原點</v>
      </c>
      <c r="J55" s="1" t="str">
        <f t="shared" ca="1" si="7"/>
        <v>#5熱壓輪原點</v>
      </c>
      <c r="K55" s="1" t="str">
        <f t="shared" ca="1" si="7"/>
        <v>#5熱壓輪中繼箱</v>
      </c>
      <c r="L55" s="1" t="str">
        <f t="shared" ca="1" si="7"/>
        <v/>
      </c>
    </row>
    <row r="56" spans="5:12">
      <c r="E56" s="1" t="str">
        <f t="shared" ca="1" si="3"/>
        <v>B51</v>
      </c>
      <c r="F56" s="1" t="str">
        <f t="shared" ca="1" si="0"/>
        <v>0.5mm*16C</v>
      </c>
      <c r="G56" s="32">
        <f t="shared" ca="1" si="1"/>
        <v>14</v>
      </c>
      <c r="H56" s="60"/>
      <c r="I56" s="1" t="str">
        <f t="shared" ca="1" si="7"/>
        <v>#5熱壓輪信號</v>
      </c>
      <c r="J56" s="1" t="str">
        <f t="shared" ca="1" si="7"/>
        <v>#5熱壓輪中繼箱</v>
      </c>
      <c r="K56" s="1" t="str">
        <f t="shared" ca="1" si="7"/>
        <v>#4熱壓輪中繼箱</v>
      </c>
      <c r="L56" s="1" t="str">
        <f t="shared" ca="1" si="7"/>
        <v>CONNECT(CON-B6)</v>
      </c>
    </row>
    <row r="57" spans="5:12">
      <c r="E57" s="1" t="str">
        <f t="shared" ca="1" si="3"/>
        <v>B52</v>
      </c>
      <c r="F57" s="1" t="str">
        <f t="shared" ca="1" si="0"/>
        <v>0.5mm*6C</v>
      </c>
      <c r="G57" s="32" t="str">
        <f t="shared" ca="1" si="1"/>
        <v>線長：　　米</v>
      </c>
      <c r="H57" s="60"/>
      <c r="I57" s="1" t="str">
        <f t="shared" ca="1" si="7"/>
        <v>#5熱壓輪I/O</v>
      </c>
      <c r="J57" s="1" t="str">
        <f t="shared" ca="1" si="7"/>
        <v>#5熱壓輪中繼箱</v>
      </c>
      <c r="K57" s="1" t="str">
        <f t="shared" ca="1" si="7"/>
        <v>#4熱壓輪中繼箱</v>
      </c>
      <c r="L57" s="1" t="str">
        <f t="shared" ca="1" si="7"/>
        <v>CONNECT(CON-B6)</v>
      </c>
    </row>
    <row r="58" spans="5:12">
      <c r="E58" s="1" t="str">
        <f t="shared" ca="1" si="3"/>
        <v>B53</v>
      </c>
      <c r="F58" s="1" t="str">
        <f t="shared" ca="1" si="0"/>
        <v>0.5mm*16C</v>
      </c>
      <c r="G58" s="32">
        <f t="shared" ca="1" si="1"/>
        <v>21</v>
      </c>
      <c r="H58" s="60"/>
      <c r="I58" s="1" t="str">
        <f t="shared" ca="1" si="7"/>
        <v>#1下離型紙收卷</v>
      </c>
      <c r="J58" s="1" t="str">
        <f t="shared" ca="1" si="7"/>
        <v>#1下離型紙收卷面板</v>
      </c>
      <c r="K58" s="1" t="str">
        <f t="shared" ca="1" si="7"/>
        <v>#4熱壓輪中繼箱</v>
      </c>
      <c r="L58" s="1" t="str">
        <f t="shared" ca="1" si="7"/>
        <v>CONNECT(CON-B7)</v>
      </c>
    </row>
    <row r="59" spans="5:12">
      <c r="E59" s="1" t="str">
        <f t="shared" ca="1" si="3"/>
        <v>B54</v>
      </c>
      <c r="F59" s="1" t="str">
        <f t="shared" ca="1" si="0"/>
        <v>　</v>
      </c>
      <c r="G59" s="32" t="str">
        <f t="shared" ca="1" si="1"/>
        <v>線長：　　米</v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>
      <c r="E60" s="1" t="str">
        <f t="shared" ca="1" si="3"/>
        <v>B55</v>
      </c>
      <c r="F60" s="1" t="str">
        <f t="shared" ca="1" si="0"/>
        <v>0.5mm*2C</v>
      </c>
      <c r="G60" s="32">
        <f t="shared" ca="1" si="1"/>
        <v>8</v>
      </c>
      <c r="H60" s="60"/>
      <c r="I60" s="1" t="str">
        <f t="shared" ca="1" si="7"/>
        <v>#1下離型紙收卷LOCK</v>
      </c>
      <c r="J60" s="1" t="str">
        <f t="shared" ca="1" si="7"/>
        <v>#1下離型紙收卷LOCK</v>
      </c>
      <c r="K60" s="1" t="str">
        <f t="shared" ca="1" si="7"/>
        <v>#1下離型紙收卷面板</v>
      </c>
      <c r="L60" s="1" t="str">
        <f t="shared" ca="1" si="7"/>
        <v/>
      </c>
    </row>
    <row r="61" spans="5:12">
      <c r="E61" s="1" t="str">
        <f t="shared" ca="1" si="3"/>
        <v>B56</v>
      </c>
      <c r="F61" s="1" t="str">
        <f t="shared" ca="1" si="0"/>
        <v>22AWG*2P 耐繞曲</v>
      </c>
      <c r="G61" s="32">
        <f t="shared" ca="1" si="1"/>
        <v>21</v>
      </c>
      <c r="H61" s="60"/>
      <c r="I61" s="1" t="str">
        <f t="shared" ca="1" si="7"/>
        <v>#1下離型紙收卷紅外線</v>
      </c>
      <c r="J61" s="1" t="str">
        <f t="shared" ca="1" si="7"/>
        <v>#1下離型紙收卷紅外線</v>
      </c>
      <c r="K61" s="1" t="str">
        <f t="shared" ca="1" si="7"/>
        <v>#4熱壓輪中繼箱</v>
      </c>
      <c r="L61" s="1" t="str">
        <f t="shared" ca="1" si="7"/>
        <v>浪管</v>
      </c>
    </row>
    <row r="62" spans="5:12">
      <c r="E62" s="1" t="str">
        <f t="shared" ca="1" si="3"/>
        <v>B57</v>
      </c>
      <c r="F62" s="1" t="str">
        <f t="shared" ca="1" si="0"/>
        <v>0.5mm*10C</v>
      </c>
      <c r="G62" s="32">
        <f t="shared" ca="1" si="1"/>
        <v>19</v>
      </c>
      <c r="H62" s="60"/>
      <c r="I62" s="1" t="str">
        <f t="shared" ca="1" si="7"/>
        <v>#6熱壓輪EMO(操)</v>
      </c>
      <c r="J62" s="1" t="str">
        <f t="shared" ca="1" si="7"/>
        <v>#6熱壓輪EMO(操)</v>
      </c>
      <c r="K62" s="1" t="str">
        <f t="shared" ca="1" si="7"/>
        <v>#4熱壓輪中繼箱</v>
      </c>
      <c r="L62" s="1" t="str">
        <f t="shared" ca="1" si="7"/>
        <v>CONNECT(CON-B8)</v>
      </c>
    </row>
    <row r="63" spans="5:12">
      <c r="E63" s="1" t="str">
        <f t="shared" ca="1" si="3"/>
        <v>B58</v>
      </c>
      <c r="F63" s="1" t="str">
        <f t="shared" ca="1" si="0"/>
        <v>0.5mm*4C</v>
      </c>
      <c r="G63" s="32">
        <f t="shared" ca="1" si="1"/>
        <v>19</v>
      </c>
      <c r="H63" s="60"/>
      <c r="I63" s="1" t="str">
        <f t="shared" ca="1" si="7"/>
        <v>#6熱壓輪EMO(傳)</v>
      </c>
      <c r="J63" s="1" t="str">
        <f t="shared" ca="1" si="7"/>
        <v>#6熱壓輪EMO(傳)</v>
      </c>
      <c r="K63" s="1" t="str">
        <f t="shared" ca="1" si="7"/>
        <v>#4熱壓輪中繼箱</v>
      </c>
      <c r="L63" s="1" t="str">
        <f t="shared" ca="1" si="7"/>
        <v>CONNECT(CON-B8)</v>
      </c>
    </row>
    <row r="64" spans="5:12">
      <c r="E64" s="1" t="str">
        <f t="shared" ca="1" si="3"/>
        <v>B59</v>
      </c>
      <c r="F64" s="1" t="str">
        <f t="shared" ca="1" si="0"/>
        <v>0.5mm*4C</v>
      </c>
      <c r="G64" s="32">
        <f t="shared" ca="1" si="1"/>
        <v>19</v>
      </c>
      <c r="H64" s="60"/>
      <c r="I64" s="1" t="str">
        <f t="shared" ca="1" si="7"/>
        <v>#6熱壓輪極限(操)</v>
      </c>
      <c r="J64" s="1" t="str">
        <f t="shared" ca="1" si="7"/>
        <v>#6熱壓輪極限(操)</v>
      </c>
      <c r="K64" s="1" t="str">
        <f t="shared" ca="1" si="7"/>
        <v>#4熱壓輪中繼箱</v>
      </c>
      <c r="L64" s="1" t="str">
        <f t="shared" ca="1" si="7"/>
        <v>CONNECT(CON-B8)</v>
      </c>
    </row>
    <row r="65" spans="5:12">
      <c r="E65" s="1" t="str">
        <f t="shared" ca="1" si="3"/>
        <v>B60</v>
      </c>
      <c r="F65" s="1" t="str">
        <f t="shared" ca="1" si="0"/>
        <v>0.5mm*4C</v>
      </c>
      <c r="G65" s="32">
        <f t="shared" ca="1" si="1"/>
        <v>19</v>
      </c>
      <c r="H65" s="60"/>
      <c r="I65" s="1" t="str">
        <f t="shared" ca="1" si="7"/>
        <v>#6熱壓輪極限(傳)</v>
      </c>
      <c r="J65" s="1" t="str">
        <f t="shared" ca="1" si="7"/>
        <v>#6熱壓輪極限(傳)</v>
      </c>
      <c r="K65" s="1" t="str">
        <f t="shared" ca="1" si="7"/>
        <v>#4熱壓輪中繼箱</v>
      </c>
      <c r="L65" s="1" t="str">
        <f t="shared" ca="1" si="7"/>
        <v>CONNECT(CON-B8)</v>
      </c>
    </row>
    <row r="66" spans="5:12">
      <c r="E66" s="1" t="str">
        <f t="shared" ca="1" si="3"/>
        <v>B61</v>
      </c>
      <c r="F66" s="1" t="str">
        <f t="shared" ca="1" si="0"/>
        <v>0.5mm*2C</v>
      </c>
      <c r="G66" s="32">
        <f t="shared" ca="1" si="1"/>
        <v>19</v>
      </c>
      <c r="H66" s="60"/>
      <c r="I66" s="1" t="str">
        <f t="shared" ca="1" si="7"/>
        <v>#6熱壓輪原點</v>
      </c>
      <c r="J66" s="1" t="str">
        <f t="shared" ca="1" si="7"/>
        <v>#6熱壓輪原點</v>
      </c>
      <c r="K66" s="1" t="str">
        <f t="shared" ca="1" si="7"/>
        <v>#4熱壓輪中繼箱</v>
      </c>
      <c r="L66" s="1" t="str">
        <f t="shared" ca="1" si="7"/>
        <v>CONNECT(CON-B8)</v>
      </c>
    </row>
    <row r="67" spans="5:12">
      <c r="E67" s="1" t="str">
        <f t="shared" ca="1" si="3"/>
        <v>B62</v>
      </c>
      <c r="F67" s="1" t="str">
        <f t="shared" ca="1" si="0"/>
        <v>SJ-C10U原廠線</v>
      </c>
      <c r="G67" s="32">
        <f t="shared" ca="1" si="1"/>
        <v>19</v>
      </c>
      <c r="H67" s="60"/>
      <c r="I67" s="1" t="str">
        <f t="shared" ca="1" si="7"/>
        <v>#6熱壓輪靜電棒</v>
      </c>
      <c r="J67" s="1" t="str">
        <f t="shared" ca="1" si="7"/>
        <v>#6熱壓輪靜電棒</v>
      </c>
      <c r="K67" s="1" t="str">
        <f t="shared" ca="1" si="7"/>
        <v>#4熱壓輪中繼箱</v>
      </c>
      <c r="L67" s="1" t="str">
        <f t="shared" ca="1" si="7"/>
        <v>CONNECT(CON-B8)</v>
      </c>
    </row>
    <row r="68" spans="5:12">
      <c r="E68" s="1" t="str">
        <f t="shared" ca="1" si="3"/>
        <v>B63</v>
      </c>
      <c r="F68" s="1" t="str">
        <f t="shared" ca="1" si="0"/>
        <v>0.5mm*4C 耐繞曲</v>
      </c>
      <c r="G68" s="32">
        <f t="shared" ca="1" si="1"/>
        <v>21</v>
      </c>
      <c r="H68" s="60"/>
      <c r="I68" s="1" t="str">
        <f t="shared" ca="1" si="7"/>
        <v>#1下離型紙收卷</v>
      </c>
      <c r="J68" s="1" t="str">
        <f t="shared" ca="1" si="7"/>
        <v>#1下離型紙收卷面板</v>
      </c>
      <c r="K68" s="1" t="str">
        <f t="shared" ca="1" si="7"/>
        <v>#4熱壓輪中繼箱</v>
      </c>
      <c r="L68" s="1" t="str">
        <f t="shared" ca="1" si="7"/>
        <v>CONNECT(CON-B7)</v>
      </c>
    </row>
    <row r="69" spans="5:12">
      <c r="E69" s="1" t="str">
        <f t="shared" ca="1" si="3"/>
        <v>B64</v>
      </c>
      <c r="F69" s="1" t="str">
        <f t="shared" ca="1" si="0"/>
        <v>　</v>
      </c>
      <c r="G69" s="32" t="str">
        <f t="shared" ca="1" si="1"/>
        <v>線長：　　米</v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>
      <c r="E70" s="1" t="str">
        <f t="shared" ca="1" si="3"/>
        <v>B65</v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>線長：　　米</v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>B66</v>
      </c>
      <c r="F71" s="1" t="str">
        <f t="shared" ca="1" si="8"/>
        <v>　</v>
      </c>
      <c r="G71" s="32" t="str">
        <f t="shared" ca="1" si="9"/>
        <v>線長：　　米</v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>
      <c r="E72" s="1" t="str">
        <f t="shared" ca="1" si="10"/>
        <v>B67</v>
      </c>
      <c r="F72" s="1" t="str">
        <f t="shared" ca="1" si="8"/>
        <v>　</v>
      </c>
      <c r="G72" s="32">
        <f t="shared" ca="1" si="9"/>
        <v>0</v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>
      <c r="E73" s="1" t="str">
        <f t="shared" ca="1" si="10"/>
        <v>B68</v>
      </c>
      <c r="F73" s="1" t="str">
        <f t="shared" ca="1" si="8"/>
        <v>　</v>
      </c>
      <c r="G73" s="32" t="str">
        <f t="shared" ca="1" si="9"/>
        <v>線長：　　米</v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>
      <c r="E74" s="1" t="str">
        <f t="shared" ca="1" si="10"/>
        <v>B69</v>
      </c>
      <c r="F74" s="1" t="str">
        <f t="shared" ca="1" si="8"/>
        <v>　</v>
      </c>
      <c r="G74" s="32" t="str">
        <f t="shared" ca="1" si="9"/>
        <v>線長：　　米</v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>
      <c r="E75" s="1" t="str">
        <f t="shared" ca="1" si="10"/>
        <v>B70</v>
      </c>
      <c r="F75" s="1" t="str">
        <f t="shared" ca="1" si="8"/>
        <v>　</v>
      </c>
      <c r="G75" s="32" t="str">
        <f t="shared" ca="1" si="9"/>
        <v>線長：　　米</v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>
      <c r="E76" s="1" t="str">
        <f t="shared" ca="1" si="10"/>
        <v>B71</v>
      </c>
      <c r="F76" s="1" t="str">
        <f t="shared" ca="1" si="8"/>
        <v>　</v>
      </c>
      <c r="G76" s="32" t="str">
        <f t="shared" ca="1" si="9"/>
        <v>線長：　　米</v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>
      <c r="E77" s="1" t="str">
        <f t="shared" ca="1" si="10"/>
        <v>B72</v>
      </c>
      <c r="F77" s="1" t="str">
        <f t="shared" ca="1" si="8"/>
        <v>　</v>
      </c>
      <c r="G77" s="32" t="str">
        <f t="shared" ca="1" si="9"/>
        <v>線長：　　米</v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00"/>
  <sheetViews>
    <sheetView view="pageBreakPreview" topLeftCell="A4" zoomScale="60" zoomScaleNormal="100" workbookViewId="0">
      <selection activeCell="L21" sqref="L21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0.5mm*4C</v>
      </c>
      <c r="G2" s="11" t="str">
        <f>F2</f>
        <v>0.5mm*4C</v>
      </c>
      <c r="H2" s="11" t="str">
        <f>G2</f>
        <v>0.5mm*4C</v>
      </c>
      <c r="N2" s="11" t="str">
        <f>K13</f>
        <v>22AWG*2P 耐繞曲</v>
      </c>
      <c r="O2" s="11" t="str">
        <f>N2</f>
        <v>22AWG*2P 耐繞曲</v>
      </c>
      <c r="P2" s="11" t="str">
        <f>O2</f>
        <v>22AWG*2P 耐繞曲</v>
      </c>
      <c r="V2" s="11" t="str">
        <f>S13</f>
        <v>22AWG*2P</v>
      </c>
      <c r="W2" s="11" t="str">
        <f>V2</f>
        <v>22AWG*2P</v>
      </c>
      <c r="X2" s="11" t="str">
        <f>W2</f>
        <v>22AWG*2P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139</v>
      </c>
      <c r="D5" s="137"/>
      <c r="F5" s="12" t="s">
        <v>29</v>
      </c>
      <c r="G5" s="136" t="s">
        <v>31</v>
      </c>
      <c r="H5" s="137"/>
      <c r="J5" s="12" t="s">
        <v>29</v>
      </c>
      <c r="K5" s="136" t="s">
        <v>141</v>
      </c>
      <c r="L5" s="137"/>
      <c r="N5" s="12" t="s">
        <v>29</v>
      </c>
      <c r="O5" s="136" t="s">
        <v>141</v>
      </c>
      <c r="P5" s="137"/>
      <c r="R5" s="12" t="s">
        <v>29</v>
      </c>
      <c r="S5" s="136" t="s">
        <v>141</v>
      </c>
      <c r="T5" s="137"/>
      <c r="V5" s="12" t="s">
        <v>29</v>
      </c>
      <c r="W5" s="136" t="s">
        <v>141</v>
      </c>
      <c r="X5" s="137"/>
    </row>
    <row r="6" spans="2:24" ht="17.25" thickBot="1">
      <c r="B6" s="13" t="s">
        <v>30</v>
      </c>
      <c r="C6" s="134" t="s">
        <v>34</v>
      </c>
      <c r="D6" s="135"/>
      <c r="F6" s="13" t="s">
        <v>30</v>
      </c>
      <c r="G6" s="134" t="s">
        <v>34</v>
      </c>
      <c r="H6" s="135"/>
      <c r="J6" s="13" t="s">
        <v>30</v>
      </c>
      <c r="K6" s="134" t="s">
        <v>32</v>
      </c>
      <c r="L6" s="135"/>
      <c r="N6" s="13" t="s">
        <v>30</v>
      </c>
      <c r="O6" s="134" t="s">
        <v>32</v>
      </c>
      <c r="P6" s="135"/>
      <c r="R6" s="13" t="s">
        <v>30</v>
      </c>
      <c r="S6" s="134" t="s">
        <v>32</v>
      </c>
      <c r="T6" s="135"/>
      <c r="V6" s="13" t="s">
        <v>30</v>
      </c>
      <c r="W6" s="134" t="s">
        <v>32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1371</v>
      </c>
      <c r="D8" s="133"/>
      <c r="E8" s="16"/>
      <c r="F8" s="73" t="s">
        <v>1</v>
      </c>
      <c r="G8" s="132" t="s">
        <v>1372</v>
      </c>
      <c r="H8" s="133"/>
      <c r="I8" s="16"/>
      <c r="J8" s="73" t="s">
        <v>1</v>
      </c>
      <c r="K8" s="132" t="s">
        <v>1373</v>
      </c>
      <c r="L8" s="133"/>
      <c r="M8" s="16"/>
      <c r="N8" s="73" t="s">
        <v>1</v>
      </c>
      <c r="O8" s="132" t="s">
        <v>1374</v>
      </c>
      <c r="P8" s="133"/>
      <c r="Q8" s="16"/>
      <c r="R8" s="73" t="s">
        <v>1</v>
      </c>
      <c r="S8" s="132" t="s">
        <v>1375</v>
      </c>
      <c r="T8" s="133"/>
      <c r="U8" s="16"/>
      <c r="V8" s="73" t="s">
        <v>1</v>
      </c>
      <c r="W8" s="132" t="s">
        <v>1376</v>
      </c>
      <c r="X8" s="133"/>
    </row>
    <row r="9" spans="2:24">
      <c r="B9" s="73" t="s">
        <v>2</v>
      </c>
      <c r="C9" s="132" t="s">
        <v>1369</v>
      </c>
      <c r="D9" s="133"/>
      <c r="E9" s="16"/>
      <c r="F9" s="73" t="s">
        <v>2</v>
      </c>
      <c r="G9" s="132" t="s">
        <v>1383</v>
      </c>
      <c r="H9" s="133"/>
      <c r="I9" s="16"/>
      <c r="J9" s="73" t="s">
        <v>2</v>
      </c>
      <c r="K9" s="132" t="s">
        <v>1400</v>
      </c>
      <c r="L9" s="133"/>
      <c r="M9" s="16"/>
      <c r="N9" s="73" t="s">
        <v>2</v>
      </c>
      <c r="O9" s="132" t="s">
        <v>1403</v>
      </c>
      <c r="P9" s="133"/>
      <c r="Q9" s="16"/>
      <c r="R9" s="73" t="s">
        <v>2</v>
      </c>
      <c r="S9" s="132" t="s">
        <v>1409</v>
      </c>
      <c r="T9" s="133"/>
      <c r="U9" s="16"/>
      <c r="V9" s="73" t="s">
        <v>2</v>
      </c>
      <c r="W9" s="132" t="s">
        <v>1408</v>
      </c>
      <c r="X9" s="133"/>
    </row>
    <row r="10" spans="2:24">
      <c r="B10" s="73" t="s">
        <v>3</v>
      </c>
      <c r="C10" s="132" t="s">
        <v>1369</v>
      </c>
      <c r="D10" s="133"/>
      <c r="E10" s="16"/>
      <c r="F10" s="73" t="s">
        <v>3</v>
      </c>
      <c r="G10" s="132" t="s">
        <v>1370</v>
      </c>
      <c r="H10" s="133"/>
      <c r="I10" s="16"/>
      <c r="J10" s="73" t="s">
        <v>3</v>
      </c>
      <c r="K10" s="132" t="s">
        <v>1370</v>
      </c>
      <c r="L10" s="133"/>
      <c r="M10" s="16"/>
      <c r="N10" s="73" t="s">
        <v>3</v>
      </c>
      <c r="O10" s="132" t="s">
        <v>1403</v>
      </c>
      <c r="P10" s="133"/>
      <c r="Q10" s="16"/>
      <c r="R10" s="73" t="s">
        <v>3</v>
      </c>
      <c r="S10" s="132" t="s">
        <v>1408</v>
      </c>
      <c r="T10" s="133"/>
      <c r="U10" s="16"/>
      <c r="V10" s="73" t="s">
        <v>3</v>
      </c>
      <c r="W10" s="132" t="s">
        <v>1408</v>
      </c>
      <c r="X10" s="133"/>
    </row>
    <row r="11" spans="2:24">
      <c r="B11" s="73" t="s">
        <v>4</v>
      </c>
      <c r="C11" s="132" t="s">
        <v>1379</v>
      </c>
      <c r="D11" s="133"/>
      <c r="E11" s="16"/>
      <c r="F11" s="73" t="s">
        <v>4</v>
      </c>
      <c r="G11" s="132" t="s">
        <v>1346</v>
      </c>
      <c r="H11" s="133"/>
      <c r="I11" s="16"/>
      <c r="J11" s="73" t="s">
        <v>4</v>
      </c>
      <c r="K11" s="132" t="s">
        <v>1346</v>
      </c>
      <c r="L11" s="133"/>
      <c r="M11" s="16"/>
      <c r="N11" s="73" t="s">
        <v>4</v>
      </c>
      <c r="O11" s="132" t="s">
        <v>1346</v>
      </c>
      <c r="P11" s="133"/>
      <c r="Q11" s="16"/>
      <c r="R11" s="73" t="s">
        <v>4</v>
      </c>
      <c r="S11" s="132" t="s">
        <v>1346</v>
      </c>
      <c r="T11" s="133"/>
      <c r="U11" s="16"/>
      <c r="V11" s="73" t="s">
        <v>4</v>
      </c>
      <c r="W11" s="132" t="s">
        <v>1346</v>
      </c>
      <c r="X11" s="133"/>
    </row>
    <row r="12" spans="2:24">
      <c r="B12" s="73" t="s">
        <v>5</v>
      </c>
      <c r="C12" s="132" t="s">
        <v>1672</v>
      </c>
      <c r="D12" s="133"/>
      <c r="E12" s="16"/>
      <c r="F12" s="73" t="s">
        <v>5</v>
      </c>
      <c r="G12" s="132" t="s">
        <v>1378</v>
      </c>
      <c r="H12" s="133"/>
      <c r="I12" s="16"/>
      <c r="J12" s="73" t="s">
        <v>5</v>
      </c>
      <c r="K12" s="132" t="s">
        <v>1682</v>
      </c>
      <c r="L12" s="133"/>
      <c r="M12" s="16"/>
      <c r="N12" s="73" t="s">
        <v>5</v>
      </c>
      <c r="O12" s="132" t="s">
        <v>1682</v>
      </c>
      <c r="P12" s="133"/>
      <c r="Q12" s="16"/>
      <c r="R12" s="73" t="s">
        <v>5</v>
      </c>
      <c r="S12" s="132" t="s">
        <v>1682</v>
      </c>
      <c r="T12" s="133"/>
      <c r="U12" s="16"/>
      <c r="V12" s="73" t="s">
        <v>5</v>
      </c>
      <c r="W12" s="132" t="s">
        <v>1682</v>
      </c>
      <c r="X12" s="133"/>
    </row>
    <row r="13" spans="2:24">
      <c r="B13" s="74" t="s">
        <v>6</v>
      </c>
      <c r="C13" s="132" t="s">
        <v>25</v>
      </c>
      <c r="D13" s="133"/>
      <c r="E13" s="11" t="s">
        <v>1688</v>
      </c>
      <c r="F13" s="74" t="s">
        <v>6</v>
      </c>
      <c r="G13" s="132" t="s">
        <v>1389</v>
      </c>
      <c r="H13" s="133"/>
      <c r="J13" s="74" t="s">
        <v>6</v>
      </c>
      <c r="K13" s="132" t="s">
        <v>1387</v>
      </c>
      <c r="L13" s="133"/>
      <c r="N13" s="74" t="s">
        <v>6</v>
      </c>
      <c r="O13" s="132" t="s">
        <v>1387</v>
      </c>
      <c r="P13" s="133"/>
      <c r="R13" s="74" t="s">
        <v>6</v>
      </c>
      <c r="S13" s="132" t="s">
        <v>28</v>
      </c>
      <c r="T13" s="133"/>
      <c r="V13" s="74" t="s">
        <v>6</v>
      </c>
      <c r="W13" s="132" t="s">
        <v>28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5" s="21" t="s">
        <v>1380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5" s="21" t="s">
        <v>1384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21" t="s">
        <v>1381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21" t="s">
        <v>1381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5" s="21" t="s">
        <v>1381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5" s="21" t="s">
        <v>1381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" s="22" t="s">
        <v>1381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" s="22" t="s">
        <v>1385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22" t="s">
        <v>1382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22" t="s">
        <v>1382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" s="22" t="s">
        <v>1382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" s="22" t="s">
        <v>1382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7" s="21" t="s">
        <v>1382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7" s="21" t="s">
        <v>1381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21" t="s">
        <v>1401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21" t="s">
        <v>1404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7" s="21" t="s">
        <v>1410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7" s="21" t="s">
        <v>1412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8" s="22"/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8" s="22" t="s">
        <v>1382</v>
      </c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22" t="s">
        <v>1402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22" t="s">
        <v>1407</v>
      </c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8" s="22" t="s">
        <v>1411</v>
      </c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8" s="22" t="s">
        <v>1413</v>
      </c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9" s="21" t="s">
        <v>1405</v>
      </c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9" s="21" t="s">
        <v>1406</v>
      </c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9" s="21" t="s">
        <v>626</v>
      </c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9" s="21" t="s">
        <v>626</v>
      </c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28</v>
      </c>
      <c r="C25" s="130"/>
      <c r="D25" s="131"/>
      <c r="E25" s="16"/>
      <c r="F25" s="129">
        <v>33</v>
      </c>
      <c r="G25" s="130"/>
      <c r="H25" s="131"/>
      <c r="I25" s="16"/>
      <c r="J25" s="129">
        <v>33</v>
      </c>
      <c r="K25" s="130"/>
      <c r="L25" s="131"/>
      <c r="M25" s="16"/>
      <c r="N25" s="129">
        <v>26</v>
      </c>
      <c r="O25" s="130"/>
      <c r="P25" s="131"/>
      <c r="Q25" s="16"/>
      <c r="R25" s="129">
        <v>13</v>
      </c>
      <c r="S25" s="130"/>
      <c r="T25" s="131"/>
      <c r="U25" s="16"/>
      <c r="V25" s="129">
        <v>13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0.5mm*4C 耐繞曲</v>
      </c>
      <c r="G27" s="11" t="str">
        <f>F27</f>
        <v>0.5mm*4C 耐繞曲</v>
      </c>
      <c r="H27" s="11" t="str">
        <f>G27</f>
        <v>0.5mm*4C 耐繞曲</v>
      </c>
      <c r="J27" s="2"/>
      <c r="K27" s="2"/>
      <c r="L27" s="2"/>
      <c r="N27" s="2" t="str">
        <f>K38</f>
        <v>0.5mm*16C</v>
      </c>
      <c r="O27" s="11" t="str">
        <f>N27</f>
        <v>0.5mm*16C</v>
      </c>
      <c r="P27" s="11" t="str">
        <f>O27</f>
        <v>0.5mm*16C</v>
      </c>
      <c r="R27" s="2"/>
      <c r="S27" s="2"/>
      <c r="T27" s="2"/>
      <c r="V27" s="2" t="str">
        <f>S38</f>
        <v>0.5mm*4C</v>
      </c>
      <c r="W27" s="11" t="str">
        <f>V27</f>
        <v>0.5mm*4C</v>
      </c>
      <c r="X27" s="11" t="str">
        <f>W27</f>
        <v>0.5mm*4C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131</v>
      </c>
      <c r="D30" s="137"/>
      <c r="F30" s="12" t="s">
        <v>29</v>
      </c>
      <c r="G30" s="136" t="s">
        <v>139</v>
      </c>
      <c r="H30" s="137"/>
      <c r="J30" s="12" t="s">
        <v>29</v>
      </c>
      <c r="K30" s="136" t="s">
        <v>31</v>
      </c>
      <c r="L30" s="137"/>
      <c r="N30" s="12" t="s">
        <v>29</v>
      </c>
      <c r="O30" s="136"/>
      <c r="P30" s="137"/>
      <c r="R30" s="12" t="s">
        <v>29</v>
      </c>
      <c r="S30" s="136" t="s">
        <v>139</v>
      </c>
      <c r="T30" s="137"/>
      <c r="V30" s="12" t="s">
        <v>29</v>
      </c>
      <c r="W30" s="136" t="s">
        <v>139</v>
      </c>
      <c r="X30" s="137"/>
    </row>
    <row r="31" spans="2:24" ht="17.25" thickBot="1">
      <c r="B31" s="13" t="s">
        <v>30</v>
      </c>
      <c r="C31" s="134" t="s">
        <v>34</v>
      </c>
      <c r="D31" s="135"/>
      <c r="F31" s="13" t="s">
        <v>30</v>
      </c>
      <c r="G31" s="134" t="s">
        <v>34</v>
      </c>
      <c r="H31" s="135"/>
      <c r="J31" s="13" t="s">
        <v>30</v>
      </c>
      <c r="K31" s="134" t="s">
        <v>34</v>
      </c>
      <c r="L31" s="135"/>
      <c r="N31" s="13" t="s">
        <v>30</v>
      </c>
      <c r="O31" s="134"/>
      <c r="P31" s="135"/>
      <c r="R31" s="13" t="s">
        <v>30</v>
      </c>
      <c r="S31" s="134" t="s">
        <v>31</v>
      </c>
      <c r="T31" s="135"/>
      <c r="V31" s="13" t="s">
        <v>30</v>
      </c>
      <c r="W31" s="134" t="s">
        <v>31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1414</v>
      </c>
      <c r="D33" s="133"/>
      <c r="E33" s="16"/>
      <c r="F33" s="73" t="s">
        <v>1</v>
      </c>
      <c r="G33" s="132" t="s">
        <v>1415</v>
      </c>
      <c r="H33" s="133"/>
      <c r="I33" s="16"/>
      <c r="J33" s="73" t="s">
        <v>1</v>
      </c>
      <c r="K33" s="132" t="s">
        <v>1416</v>
      </c>
      <c r="L33" s="133"/>
      <c r="M33" s="16"/>
      <c r="N33" s="73" t="s">
        <v>1</v>
      </c>
      <c r="O33" s="132" t="s">
        <v>1417</v>
      </c>
      <c r="P33" s="133"/>
      <c r="Q33" s="16"/>
      <c r="R33" s="73" t="s">
        <v>1</v>
      </c>
      <c r="S33" s="132" t="s">
        <v>1418</v>
      </c>
      <c r="T33" s="133"/>
      <c r="U33" s="16"/>
      <c r="V33" s="73" t="s">
        <v>1</v>
      </c>
      <c r="W33" s="132" t="s">
        <v>1419</v>
      </c>
      <c r="X33" s="133"/>
    </row>
    <row r="34" spans="2:24">
      <c r="B34" s="73" t="s">
        <v>2</v>
      </c>
      <c r="C34" s="132" t="s">
        <v>1422</v>
      </c>
      <c r="D34" s="133"/>
      <c r="E34" s="16"/>
      <c r="F34" s="73" t="s">
        <v>2</v>
      </c>
      <c r="G34" s="132" t="s">
        <v>1591</v>
      </c>
      <c r="H34" s="133"/>
      <c r="I34" s="16"/>
      <c r="J34" s="73" t="s">
        <v>2</v>
      </c>
      <c r="K34" s="132" t="s">
        <v>1590</v>
      </c>
      <c r="L34" s="133"/>
      <c r="M34" s="16"/>
      <c r="N34" s="73" t="s">
        <v>2</v>
      </c>
      <c r="O34" s="132"/>
      <c r="P34" s="133"/>
      <c r="Q34" s="16"/>
      <c r="R34" s="73" t="s">
        <v>2</v>
      </c>
      <c r="S34" s="132" t="s">
        <v>1441</v>
      </c>
      <c r="T34" s="133"/>
      <c r="U34" s="16"/>
      <c r="V34" s="73" t="s">
        <v>2</v>
      </c>
      <c r="W34" s="132" t="s">
        <v>1445</v>
      </c>
      <c r="X34" s="133"/>
    </row>
    <row r="35" spans="2:24">
      <c r="B35" s="73" t="s">
        <v>3</v>
      </c>
      <c r="C35" s="132" t="s">
        <v>1421</v>
      </c>
      <c r="D35" s="133"/>
      <c r="E35" s="16"/>
      <c r="F35" s="73" t="s">
        <v>3</v>
      </c>
      <c r="G35" s="132" t="s">
        <v>2360</v>
      </c>
      <c r="H35" s="133"/>
      <c r="I35" s="16"/>
      <c r="J35" s="73" t="s">
        <v>3</v>
      </c>
      <c r="K35" s="132" t="s">
        <v>1420</v>
      </c>
      <c r="L35" s="133"/>
      <c r="M35" s="16"/>
      <c r="N35" s="73" t="s">
        <v>3</v>
      </c>
      <c r="O35" s="132"/>
      <c r="P35" s="133"/>
      <c r="Q35" s="16"/>
      <c r="R35" s="73" t="s">
        <v>3</v>
      </c>
      <c r="S35" s="132" t="s">
        <v>1441</v>
      </c>
      <c r="T35" s="133"/>
      <c r="U35" s="16"/>
      <c r="V35" s="73" t="s">
        <v>3</v>
      </c>
      <c r="W35" s="132" t="s">
        <v>1445</v>
      </c>
      <c r="X35" s="133"/>
    </row>
    <row r="36" spans="2:24">
      <c r="B36" s="73" t="s">
        <v>4</v>
      </c>
      <c r="C36" s="132" t="s">
        <v>1346</v>
      </c>
      <c r="D36" s="133"/>
      <c r="E36" s="16"/>
      <c r="F36" s="73" t="s">
        <v>4</v>
      </c>
      <c r="G36" s="132" t="s">
        <v>1420</v>
      </c>
      <c r="H36" s="133"/>
      <c r="I36" s="16"/>
      <c r="J36" s="73" t="s">
        <v>4</v>
      </c>
      <c r="K36" s="132" t="s">
        <v>1346</v>
      </c>
      <c r="L36" s="133"/>
      <c r="M36" s="16"/>
      <c r="N36" s="73" t="s">
        <v>4</v>
      </c>
      <c r="O36" s="132"/>
      <c r="P36" s="133"/>
      <c r="Q36" s="16"/>
      <c r="R36" s="73" t="s">
        <v>4</v>
      </c>
      <c r="S36" s="132" t="s">
        <v>1442</v>
      </c>
      <c r="T36" s="133"/>
      <c r="U36" s="16"/>
      <c r="V36" s="73" t="s">
        <v>4</v>
      </c>
      <c r="W36" s="132" t="s">
        <v>1442</v>
      </c>
      <c r="X36" s="133"/>
    </row>
    <row r="37" spans="2:24">
      <c r="B37" s="73" t="s">
        <v>5</v>
      </c>
      <c r="C37" s="132" t="s">
        <v>1424</v>
      </c>
      <c r="D37" s="133"/>
      <c r="E37" s="16"/>
      <c r="F37" s="73" t="s">
        <v>5</v>
      </c>
      <c r="G37" s="132" t="s">
        <v>2359</v>
      </c>
      <c r="H37" s="133"/>
      <c r="I37" s="16"/>
      <c r="J37" s="73" t="s">
        <v>5</v>
      </c>
      <c r="K37" s="132" t="s">
        <v>1423</v>
      </c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1389</v>
      </c>
      <c r="D38" s="133"/>
      <c r="E38" s="16"/>
      <c r="F38" s="73" t="s">
        <v>6</v>
      </c>
      <c r="G38" s="132" t="s">
        <v>25</v>
      </c>
      <c r="H38" s="133"/>
      <c r="I38" s="16" t="s">
        <v>1689</v>
      </c>
      <c r="J38" s="73" t="s">
        <v>6</v>
      </c>
      <c r="K38" s="132" t="s">
        <v>109</v>
      </c>
      <c r="L38" s="133"/>
      <c r="M38" s="16" t="s">
        <v>1440</v>
      </c>
      <c r="N38" s="73" t="s">
        <v>6</v>
      </c>
      <c r="O38" s="132" t="s">
        <v>93</v>
      </c>
      <c r="P38" s="133"/>
      <c r="Q38" s="16"/>
      <c r="R38" s="73" t="s">
        <v>6</v>
      </c>
      <c r="S38" s="132" t="s">
        <v>25</v>
      </c>
      <c r="T38" s="133"/>
      <c r="U38" s="16"/>
      <c r="V38" s="73" t="s">
        <v>6</v>
      </c>
      <c r="W38" s="132" t="s">
        <v>25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40" s="78" t="s">
        <v>1425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78" t="s">
        <v>1589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40" s="78" t="s">
        <v>1428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40" s="78" t="s">
        <v>1436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0" s="78" t="s">
        <v>1443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78" t="s">
        <v>1381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1" s="78" t="s">
        <v>1426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78" t="s">
        <v>1381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41" s="78" t="s">
        <v>1429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12</v>
      </c>
      <c r="O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41" s="78" t="s">
        <v>1437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1" s="78" t="s">
        <v>1382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78" t="s">
        <v>1382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2" s="21" t="s">
        <v>20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78" t="s">
        <v>1382</v>
      </c>
      <c r="I42" s="16"/>
      <c r="J42" s="24">
        <f t="shared" ca="1" si="8"/>
        <v>3</v>
      </c>
      <c r="K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42" s="78" t="s">
        <v>1381</v>
      </c>
      <c r="M42" s="16"/>
      <c r="N42" s="24">
        <f t="shared" ca="1" si="9"/>
        <v>13</v>
      </c>
      <c r="O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42" s="78" t="s">
        <v>1438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2" s="78" t="s">
        <v>1444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78" t="s">
        <v>1443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3" s="21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21"/>
      <c r="I43" s="16"/>
      <c r="J43" s="24">
        <f t="shared" ca="1" si="8"/>
        <v>4</v>
      </c>
      <c r="K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43" s="78" t="s">
        <v>1382</v>
      </c>
      <c r="M43" s="16"/>
      <c r="N43" s="24">
        <f t="shared" ca="1" si="9"/>
        <v>14</v>
      </c>
      <c r="O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43" s="78" t="s">
        <v>1439</v>
      </c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3" s="21"/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21"/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44" s="79" t="s">
        <v>1430</v>
      </c>
      <c r="M44" s="16"/>
      <c r="N44" s="24">
        <f t="shared" ca="1" si="9"/>
        <v>15</v>
      </c>
      <c r="O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44" s="79" t="s">
        <v>1513</v>
      </c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45" s="23" t="s">
        <v>1431</v>
      </c>
      <c r="M45" s="16"/>
      <c r="N45" s="24">
        <f t="shared" ca="1" si="9"/>
        <v>16</v>
      </c>
      <c r="O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45" s="23" t="s">
        <v>1588</v>
      </c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46" s="23" t="s">
        <v>1432</v>
      </c>
      <c r="M46" s="16"/>
      <c r="N46" s="24" t="str">
        <f t="shared" ca="1" si="9"/>
        <v/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47" s="23" t="s">
        <v>1433</v>
      </c>
      <c r="M47" s="16"/>
      <c r="N47" s="24" t="str">
        <f t="shared" ca="1" si="9"/>
        <v/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48" s="23" t="s">
        <v>1434</v>
      </c>
      <c r="M48" s="16"/>
      <c r="N48" s="24" t="str">
        <f t="shared" ca="1" si="9"/>
        <v/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49" s="23" t="s">
        <v>1435</v>
      </c>
      <c r="M49" s="16"/>
      <c r="N49" s="24" t="str">
        <f t="shared" ca="1" si="9"/>
        <v/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31</v>
      </c>
      <c r="C50" s="130"/>
      <c r="D50" s="131"/>
      <c r="E50" s="16"/>
      <c r="F50" s="129">
        <v>8</v>
      </c>
      <c r="G50" s="130"/>
      <c r="H50" s="131"/>
      <c r="I50" s="16"/>
      <c r="J50" s="129">
        <v>31</v>
      </c>
      <c r="K50" s="130"/>
      <c r="L50" s="131"/>
      <c r="M50" s="16"/>
      <c r="N50" s="129" t="s">
        <v>225</v>
      </c>
      <c r="O50" s="130"/>
      <c r="P50" s="131"/>
      <c r="Q50" s="16"/>
      <c r="R50" s="129">
        <v>10</v>
      </c>
      <c r="S50" s="130"/>
      <c r="T50" s="131"/>
      <c r="U50" s="16"/>
      <c r="V50" s="129">
        <v>13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0.5mm*2C</v>
      </c>
      <c r="G52" s="11" t="str">
        <f>F52</f>
        <v>0.5mm*2C</v>
      </c>
      <c r="H52" s="11" t="str">
        <f>G52</f>
        <v>0.5mm*2C</v>
      </c>
      <c r="J52" s="2"/>
      <c r="K52" s="2"/>
      <c r="L52" s="2"/>
      <c r="N52" s="2" t="str">
        <f>K63</f>
        <v>0.5mm*10C</v>
      </c>
      <c r="O52" s="11" t="str">
        <f>N52</f>
        <v>0.5mm*10C</v>
      </c>
      <c r="P52" s="11" t="str">
        <f>O52</f>
        <v>0.5mm*10C</v>
      </c>
      <c r="R52" s="2"/>
      <c r="S52" s="2"/>
      <c r="T52" s="2"/>
      <c r="V52" s="2" t="str">
        <f>S63</f>
        <v>0.5mm*10C</v>
      </c>
      <c r="W52" s="11" t="str">
        <f>V52</f>
        <v>0.5mm*10C</v>
      </c>
      <c r="X52" s="11" t="str">
        <f>W52</f>
        <v>0.5mm*10C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138</v>
      </c>
      <c r="D55" s="128"/>
      <c r="F55" s="12" t="s">
        <v>47</v>
      </c>
      <c r="G55" s="127" t="s">
        <v>31</v>
      </c>
      <c r="H55" s="128"/>
      <c r="J55" s="12" t="s">
        <v>47</v>
      </c>
      <c r="K55" s="127" t="s">
        <v>127</v>
      </c>
      <c r="L55" s="128"/>
      <c r="N55" s="12" t="s">
        <v>47</v>
      </c>
      <c r="O55" s="127" t="s">
        <v>31</v>
      </c>
      <c r="P55" s="128"/>
      <c r="R55" s="12" t="s">
        <v>47</v>
      </c>
      <c r="S55" s="127" t="s">
        <v>31</v>
      </c>
      <c r="T55" s="128"/>
      <c r="V55" s="12" t="s">
        <v>47</v>
      </c>
      <c r="W55" s="127"/>
      <c r="X55" s="128"/>
    </row>
    <row r="56" spans="2:24" ht="17.25" thickBot="1">
      <c r="B56" s="13" t="s">
        <v>48</v>
      </c>
      <c r="C56" s="125" t="s">
        <v>31</v>
      </c>
      <c r="D56" s="126"/>
      <c r="F56" s="13" t="s">
        <v>48</v>
      </c>
      <c r="G56" s="125" t="s">
        <v>31</v>
      </c>
      <c r="H56" s="126"/>
      <c r="J56" s="13" t="s">
        <v>48</v>
      </c>
      <c r="K56" s="125" t="s">
        <v>31</v>
      </c>
      <c r="L56" s="126"/>
      <c r="N56" s="13" t="s">
        <v>48</v>
      </c>
      <c r="O56" s="125" t="s">
        <v>34</v>
      </c>
      <c r="P56" s="126"/>
      <c r="R56" s="13" t="s">
        <v>48</v>
      </c>
      <c r="S56" s="125" t="s">
        <v>34</v>
      </c>
      <c r="T56" s="126"/>
      <c r="V56" s="13" t="s">
        <v>48</v>
      </c>
      <c r="W56" s="125"/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1447</v>
      </c>
      <c r="D58" s="124"/>
      <c r="E58" s="16"/>
      <c r="F58" s="73" t="s">
        <v>1</v>
      </c>
      <c r="G58" s="123" t="s">
        <v>1448</v>
      </c>
      <c r="H58" s="124"/>
      <c r="I58" s="16"/>
      <c r="J58" s="73" t="s">
        <v>1</v>
      </c>
      <c r="K58" s="123" t="s">
        <v>1449</v>
      </c>
      <c r="L58" s="124"/>
      <c r="M58" s="16"/>
      <c r="N58" s="73" t="s">
        <v>1</v>
      </c>
      <c r="O58" s="123" t="s">
        <v>1450</v>
      </c>
      <c r="P58" s="124"/>
      <c r="Q58" s="16"/>
      <c r="R58" s="73" t="s">
        <v>1</v>
      </c>
      <c r="S58" s="123" t="s">
        <v>1451</v>
      </c>
      <c r="T58" s="124"/>
      <c r="U58" s="16"/>
      <c r="V58" s="73" t="s">
        <v>1</v>
      </c>
      <c r="W58" s="123" t="s">
        <v>1452</v>
      </c>
      <c r="X58" s="124"/>
    </row>
    <row r="59" spans="2:24">
      <c r="B59" s="73" t="s">
        <v>2</v>
      </c>
      <c r="C59" s="123" t="s">
        <v>1446</v>
      </c>
      <c r="D59" s="124"/>
      <c r="E59" s="16"/>
      <c r="F59" s="73" t="s">
        <v>2</v>
      </c>
      <c r="G59" s="123" t="s">
        <v>1454</v>
      </c>
      <c r="H59" s="124"/>
      <c r="I59" s="16"/>
      <c r="J59" s="73" t="s">
        <v>2</v>
      </c>
      <c r="K59" s="123" t="s">
        <v>1457</v>
      </c>
      <c r="L59" s="124"/>
      <c r="M59" s="16"/>
      <c r="N59" s="73" t="s">
        <v>2</v>
      </c>
      <c r="O59" s="123" t="s">
        <v>1582</v>
      </c>
      <c r="P59" s="124"/>
      <c r="Q59" s="16"/>
      <c r="R59" s="73" t="s">
        <v>2</v>
      </c>
      <c r="S59" s="123" t="s">
        <v>1583</v>
      </c>
      <c r="T59" s="124"/>
      <c r="U59" s="16"/>
      <c r="V59" s="73" t="s">
        <v>2</v>
      </c>
      <c r="W59" s="123" t="s">
        <v>1470</v>
      </c>
      <c r="X59" s="124"/>
    </row>
    <row r="60" spans="2:24">
      <c r="B60" s="73" t="s">
        <v>3</v>
      </c>
      <c r="C60" s="123" t="s">
        <v>1446</v>
      </c>
      <c r="D60" s="124"/>
      <c r="E60" s="16"/>
      <c r="F60" s="73" t="s">
        <v>3</v>
      </c>
      <c r="G60" s="123" t="s">
        <v>1454</v>
      </c>
      <c r="H60" s="124"/>
      <c r="I60" s="16"/>
      <c r="J60" s="73" t="s">
        <v>3</v>
      </c>
      <c r="K60" s="123" t="s">
        <v>1458</v>
      </c>
      <c r="L60" s="124"/>
      <c r="M60" s="16"/>
      <c r="N60" s="73" t="s">
        <v>3</v>
      </c>
      <c r="O60" s="123" t="s">
        <v>1442</v>
      </c>
      <c r="P60" s="124"/>
      <c r="Q60" s="16"/>
      <c r="R60" s="73" t="s">
        <v>3</v>
      </c>
      <c r="S60" s="123" t="s">
        <v>1442</v>
      </c>
      <c r="T60" s="124"/>
      <c r="U60" s="16"/>
      <c r="V60" s="73" t="s">
        <v>3</v>
      </c>
      <c r="W60" s="123" t="s">
        <v>1469</v>
      </c>
      <c r="X60" s="124"/>
    </row>
    <row r="61" spans="2:24">
      <c r="B61" s="73" t="s">
        <v>4</v>
      </c>
      <c r="C61" s="123" t="s">
        <v>1442</v>
      </c>
      <c r="D61" s="124"/>
      <c r="E61" s="16"/>
      <c r="F61" s="73" t="s">
        <v>4</v>
      </c>
      <c r="G61" s="123" t="s">
        <v>1442</v>
      </c>
      <c r="H61" s="124"/>
      <c r="I61" s="16"/>
      <c r="J61" s="73" t="s">
        <v>4</v>
      </c>
      <c r="K61" s="123" t="s">
        <v>1442</v>
      </c>
      <c r="L61" s="124"/>
      <c r="M61" s="16"/>
      <c r="N61" s="73" t="s">
        <v>4</v>
      </c>
      <c r="O61" s="123" t="s">
        <v>1346</v>
      </c>
      <c r="P61" s="124"/>
      <c r="Q61" s="16"/>
      <c r="R61" s="73" t="s">
        <v>4</v>
      </c>
      <c r="S61" s="123" t="s">
        <v>1346</v>
      </c>
      <c r="T61" s="124"/>
      <c r="U61" s="16"/>
      <c r="V61" s="73" t="s">
        <v>4</v>
      </c>
      <c r="W61" s="123" t="s">
        <v>1442</v>
      </c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/>
      <c r="L62" s="124"/>
      <c r="M62" s="16"/>
      <c r="N62" s="73" t="s">
        <v>5</v>
      </c>
      <c r="O62" s="123" t="s">
        <v>1464</v>
      </c>
      <c r="P62" s="124"/>
      <c r="Q62" s="16"/>
      <c r="R62" s="73" t="s">
        <v>5</v>
      </c>
      <c r="S62" s="123" t="s">
        <v>1463</v>
      </c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21</v>
      </c>
      <c r="D63" s="124"/>
      <c r="E63" s="16"/>
      <c r="F63" s="73" t="s">
        <v>6</v>
      </c>
      <c r="G63" s="123" t="s">
        <v>25</v>
      </c>
      <c r="H63" s="124"/>
      <c r="I63" s="16"/>
      <c r="J63" s="73" t="s">
        <v>6</v>
      </c>
      <c r="K63" s="123" t="s">
        <v>22</v>
      </c>
      <c r="L63" s="124"/>
      <c r="M63" s="16"/>
      <c r="N63" s="73" t="s">
        <v>6</v>
      </c>
      <c r="O63" s="123" t="s">
        <v>22</v>
      </c>
      <c r="P63" s="124"/>
      <c r="Q63" s="16"/>
      <c r="R63" s="73" t="s">
        <v>6</v>
      </c>
      <c r="S63" s="123" t="s">
        <v>22</v>
      </c>
      <c r="T63" s="124"/>
      <c r="U63" s="16"/>
      <c r="V63" s="73" t="s">
        <v>6</v>
      </c>
      <c r="W63" s="123" t="s">
        <v>23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5" s="80" t="s">
        <v>1453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65" s="80" t="s">
        <v>1455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65" s="80" t="s">
        <v>1459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65" s="80" t="s">
        <v>1455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65" s="80" t="s">
        <v>1431</v>
      </c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65" s="18" t="s">
        <v>1471</v>
      </c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6" s="80" t="s">
        <v>1381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66" s="80" t="s">
        <v>1381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66" s="80" t="s">
        <v>1460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P66" s="80" t="s">
        <v>1459</v>
      </c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66" s="80" t="s">
        <v>1456</v>
      </c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66" s="18" t="s">
        <v>1472</v>
      </c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7" s="18"/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7" s="80" t="s">
        <v>1431</v>
      </c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67" s="80" t="s">
        <v>1461</v>
      </c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67" s="80" t="s">
        <v>1444</v>
      </c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67" s="80" t="s">
        <v>1351</v>
      </c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8" s="18"/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68" s="80" t="s">
        <v>1456</v>
      </c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68" s="80" t="s">
        <v>1462</v>
      </c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P68" s="80" t="s">
        <v>1453</v>
      </c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68" s="80" t="s">
        <v>1381</v>
      </c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68" s="18" t="s">
        <v>20</v>
      </c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69" s="20"/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69" s="83" t="s">
        <v>1456</v>
      </c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69" s="83" t="s">
        <v>1460</v>
      </c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69" s="83" t="s">
        <v>1382</v>
      </c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70" s="73" t="s">
        <v>1351</v>
      </c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70" s="73" t="s">
        <v>1461</v>
      </c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70" s="73" t="s">
        <v>1465</v>
      </c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71" s="73" t="s">
        <v>1381</v>
      </c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71" s="73" t="s">
        <v>1462</v>
      </c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72" s="73" t="s">
        <v>1382</v>
      </c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73" s="73" t="s">
        <v>20</v>
      </c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10</v>
      </c>
      <c r="C75" s="121"/>
      <c r="D75" s="122"/>
      <c r="E75" s="16"/>
      <c r="F75" s="120">
        <v>10</v>
      </c>
      <c r="G75" s="121"/>
      <c r="H75" s="122"/>
      <c r="I75" s="16"/>
      <c r="J75" s="120">
        <v>13</v>
      </c>
      <c r="K75" s="121"/>
      <c r="L75" s="122"/>
      <c r="M75" s="16"/>
      <c r="N75" s="120">
        <v>14</v>
      </c>
      <c r="O75" s="121"/>
      <c r="P75" s="122"/>
      <c r="Q75" s="16"/>
      <c r="R75" s="120">
        <v>14</v>
      </c>
      <c r="S75" s="121"/>
      <c r="T75" s="122"/>
      <c r="U75" s="16"/>
      <c r="V75" s="120">
        <v>15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0.5mm*4C</v>
      </c>
      <c r="G77" s="11" t="str">
        <f>F77</f>
        <v>0.5mm*4C</v>
      </c>
      <c r="H77" s="11" t="str">
        <f>G77</f>
        <v>0.5mm*4C</v>
      </c>
      <c r="J77" s="2"/>
      <c r="K77" s="2"/>
      <c r="L77" s="2"/>
      <c r="N77" s="2" t="str">
        <f>K88</f>
        <v>SJ-C10U原廠線</v>
      </c>
      <c r="O77" s="11" t="str">
        <f>N77</f>
        <v>SJ-C10U原廠線</v>
      </c>
      <c r="P77" s="11" t="str">
        <f>O77</f>
        <v>SJ-C10U原廠線</v>
      </c>
      <c r="R77" s="2"/>
      <c r="S77" s="2"/>
      <c r="T77" s="2"/>
      <c r="V77" s="2" t="str">
        <f>S88</f>
        <v>0.5mm*4C</v>
      </c>
      <c r="W77" s="11" t="str">
        <f>V77</f>
        <v>0.5mm*4C</v>
      </c>
      <c r="X77" s="11" t="str">
        <f>W77</f>
        <v>0.5mm*4C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/>
      <c r="D80" s="128"/>
      <c r="F80" s="12" t="s">
        <v>47</v>
      </c>
      <c r="G80" s="127"/>
      <c r="H80" s="128"/>
      <c r="J80" s="12" t="s">
        <v>47</v>
      </c>
      <c r="K80" s="127"/>
      <c r="L80" s="128"/>
      <c r="N80" s="12" t="s">
        <v>47</v>
      </c>
      <c r="O80" s="127" t="s">
        <v>31</v>
      </c>
      <c r="P80" s="128"/>
      <c r="R80" s="12" t="s">
        <v>47</v>
      </c>
      <c r="S80" s="127" t="s">
        <v>31</v>
      </c>
      <c r="T80" s="128"/>
      <c r="V80" s="12" t="s">
        <v>47</v>
      </c>
      <c r="W80" s="127" t="s">
        <v>139</v>
      </c>
      <c r="X80" s="128"/>
    </row>
    <row r="81" spans="2:24" ht="17.25" thickBot="1">
      <c r="B81" s="13" t="s">
        <v>48</v>
      </c>
      <c r="C81" s="125"/>
      <c r="D81" s="126"/>
      <c r="F81" s="13" t="s">
        <v>48</v>
      </c>
      <c r="G81" s="125" t="s">
        <v>31</v>
      </c>
      <c r="H81" s="126"/>
      <c r="J81" s="13" t="s">
        <v>48</v>
      </c>
      <c r="K81" s="125" t="s">
        <v>31</v>
      </c>
      <c r="L81" s="126"/>
      <c r="N81" s="13" t="s">
        <v>48</v>
      </c>
      <c r="O81" s="125" t="s">
        <v>31</v>
      </c>
      <c r="P81" s="126"/>
      <c r="R81" s="13" t="s">
        <v>48</v>
      </c>
      <c r="S81" s="125" t="s">
        <v>31</v>
      </c>
      <c r="T81" s="126"/>
      <c r="V81" s="13" t="s">
        <v>48</v>
      </c>
      <c r="W81" s="125" t="s">
        <v>31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1473</v>
      </c>
      <c r="D83" s="124"/>
      <c r="E83" s="16"/>
      <c r="F83" s="73" t="s">
        <v>1</v>
      </c>
      <c r="G83" s="123" t="s">
        <v>1474</v>
      </c>
      <c r="H83" s="124"/>
      <c r="I83" s="16"/>
      <c r="J83" s="73" t="s">
        <v>1</v>
      </c>
      <c r="K83" s="123" t="s">
        <v>1475</v>
      </c>
      <c r="L83" s="124"/>
      <c r="M83" s="16"/>
      <c r="N83" s="73" t="s">
        <v>1</v>
      </c>
      <c r="O83" s="123" t="s">
        <v>1476</v>
      </c>
      <c r="P83" s="124"/>
      <c r="Q83" s="16"/>
      <c r="R83" s="73" t="s">
        <v>1</v>
      </c>
      <c r="S83" s="123" t="s">
        <v>1477</v>
      </c>
      <c r="T83" s="124"/>
      <c r="U83" s="16"/>
      <c r="V83" s="73" t="s">
        <v>1</v>
      </c>
      <c r="W83" s="123" t="s">
        <v>1478</v>
      </c>
      <c r="X83" s="124"/>
    </row>
    <row r="84" spans="2:24">
      <c r="B84" s="73" t="s">
        <v>2</v>
      </c>
      <c r="C84" s="123" t="s">
        <v>1525</v>
      </c>
      <c r="D84" s="124"/>
      <c r="E84" s="16"/>
      <c r="F84" s="73" t="s">
        <v>2</v>
      </c>
      <c r="G84" s="123" t="s">
        <v>1483</v>
      </c>
      <c r="H84" s="124"/>
      <c r="I84" s="16"/>
      <c r="J84" s="73" t="s">
        <v>2</v>
      </c>
      <c r="K84" s="147" t="s">
        <v>1487</v>
      </c>
      <c r="L84" s="147"/>
      <c r="M84" s="16"/>
      <c r="N84" s="73" t="s">
        <v>2</v>
      </c>
      <c r="O84" s="123" t="s">
        <v>1492</v>
      </c>
      <c r="P84" s="124"/>
      <c r="Q84" s="16"/>
      <c r="R84" s="73" t="s">
        <v>2</v>
      </c>
      <c r="S84" s="123" t="s">
        <v>1499</v>
      </c>
      <c r="T84" s="124"/>
      <c r="U84" s="16"/>
      <c r="V84" s="73" t="s">
        <v>2</v>
      </c>
      <c r="W84" s="123" t="s">
        <v>1503</v>
      </c>
      <c r="X84" s="124"/>
    </row>
    <row r="85" spans="2:24">
      <c r="B85" s="73" t="s">
        <v>3</v>
      </c>
      <c r="C85" s="123" t="s">
        <v>1469</v>
      </c>
      <c r="D85" s="124"/>
      <c r="E85" s="16"/>
      <c r="F85" s="73" t="s">
        <v>3</v>
      </c>
      <c r="G85" s="123" t="s">
        <v>1484</v>
      </c>
      <c r="H85" s="124"/>
      <c r="I85" s="16"/>
      <c r="J85" s="73" t="s">
        <v>3</v>
      </c>
      <c r="K85" s="147" t="s">
        <v>1488</v>
      </c>
      <c r="L85" s="147"/>
      <c r="M85" s="16"/>
      <c r="N85" s="73" t="s">
        <v>3</v>
      </c>
      <c r="O85" s="123" t="s">
        <v>1493</v>
      </c>
      <c r="P85" s="124"/>
      <c r="Q85" s="16"/>
      <c r="R85" s="73" t="s">
        <v>3</v>
      </c>
      <c r="S85" s="123" t="s">
        <v>1500</v>
      </c>
      <c r="T85" s="124"/>
      <c r="U85" s="16"/>
      <c r="V85" s="73" t="s">
        <v>3</v>
      </c>
      <c r="W85" s="123" t="s">
        <v>1500</v>
      </c>
      <c r="X85" s="124"/>
    </row>
    <row r="86" spans="2:24">
      <c r="B86" s="73" t="s">
        <v>4</v>
      </c>
      <c r="C86" s="123" t="s">
        <v>1442</v>
      </c>
      <c r="D86" s="124"/>
      <c r="E86" s="16"/>
      <c r="F86" s="73" t="s">
        <v>4</v>
      </c>
      <c r="G86" s="123" t="s">
        <v>1442</v>
      </c>
      <c r="H86" s="124"/>
      <c r="I86" s="16"/>
      <c r="J86" s="73" t="s">
        <v>4</v>
      </c>
      <c r="K86" s="147" t="s">
        <v>1489</v>
      </c>
      <c r="L86" s="147"/>
      <c r="M86" s="16"/>
      <c r="N86" s="73" t="s">
        <v>4</v>
      </c>
      <c r="O86" s="123" t="s">
        <v>1442</v>
      </c>
      <c r="P86" s="124"/>
      <c r="Q86" s="16"/>
      <c r="R86" s="73" t="s">
        <v>4</v>
      </c>
      <c r="S86" s="123" t="s">
        <v>1442</v>
      </c>
      <c r="T86" s="124"/>
      <c r="U86" s="16"/>
      <c r="V86" s="73" t="s">
        <v>4</v>
      </c>
      <c r="W86" s="123" t="s">
        <v>1442</v>
      </c>
      <c r="X86" s="124"/>
    </row>
    <row r="87" spans="2:24">
      <c r="B87" s="73" t="s">
        <v>5</v>
      </c>
      <c r="C87" s="123"/>
      <c r="D87" s="124"/>
      <c r="E87" s="16"/>
      <c r="F87" s="73" t="s">
        <v>5</v>
      </c>
      <c r="G87" s="123" t="s">
        <v>1682</v>
      </c>
      <c r="H87" s="124"/>
      <c r="I87" s="16"/>
      <c r="J87" s="73" t="s">
        <v>5</v>
      </c>
      <c r="K87" s="123" t="s">
        <v>1686</v>
      </c>
      <c r="L87" s="124"/>
      <c r="M87" s="16"/>
      <c r="N87" s="73" t="s">
        <v>5</v>
      </c>
      <c r="O87" s="123"/>
      <c r="P87" s="124"/>
      <c r="Q87" s="16"/>
      <c r="R87" s="73" t="s">
        <v>5</v>
      </c>
      <c r="S87" s="123"/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25</v>
      </c>
      <c r="D88" s="124"/>
      <c r="E88" s="16"/>
      <c r="F88" s="73" t="s">
        <v>6</v>
      </c>
      <c r="G88" s="123" t="s">
        <v>114</v>
      </c>
      <c r="H88" s="124"/>
      <c r="I88" s="16"/>
      <c r="J88" s="73" t="s">
        <v>6</v>
      </c>
      <c r="K88" s="123" t="s">
        <v>114</v>
      </c>
      <c r="L88" s="124"/>
      <c r="M88" s="16"/>
      <c r="N88" s="73" t="s">
        <v>6</v>
      </c>
      <c r="O88" s="123" t="s">
        <v>22</v>
      </c>
      <c r="P88" s="124"/>
      <c r="Q88" s="16"/>
      <c r="R88" s="73" t="s">
        <v>6</v>
      </c>
      <c r="S88" s="123" t="s">
        <v>25</v>
      </c>
      <c r="T88" s="124"/>
      <c r="U88" s="16"/>
      <c r="V88" s="73" t="s">
        <v>6</v>
      </c>
      <c r="W88" s="123" t="s">
        <v>25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90" s="18" t="s">
        <v>1479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90" s="80" t="s">
        <v>1466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90" s="80" t="s">
        <v>1467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90" s="80" t="s">
        <v>1494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90" s="80" t="s">
        <v>1501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90" s="80" t="s">
        <v>1504</v>
      </c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1" s="18" t="s">
        <v>1480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91" s="80" t="s">
        <v>1468</v>
      </c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91" s="80" t="s">
        <v>1468</v>
      </c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P91" s="80" t="s">
        <v>1495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1" s="80" t="s">
        <v>1381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91" s="80" t="s">
        <v>1381</v>
      </c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2" s="18" t="s">
        <v>1481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橙</v>
      </c>
      <c r="H92" s="80" t="s">
        <v>1468</v>
      </c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橙</v>
      </c>
      <c r="L92" s="80" t="s">
        <v>1468</v>
      </c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92" s="80" t="s">
        <v>1496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92" s="80" t="s">
        <v>1502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92" s="80" t="s">
        <v>1382</v>
      </c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3" s="18" t="s">
        <v>1482</v>
      </c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粉紅</v>
      </c>
      <c r="H93" s="80" t="s">
        <v>1485</v>
      </c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粉紅</v>
      </c>
      <c r="L93" s="80" t="s">
        <v>1490</v>
      </c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P93" s="80" t="s">
        <v>1497</v>
      </c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93" s="80" t="s">
        <v>1498</v>
      </c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94" s="82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94" s="83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94" s="83" t="s">
        <v>1498</v>
      </c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95" s="84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95" s="73" t="s">
        <v>1430</v>
      </c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96" s="73" t="s">
        <v>1486</v>
      </c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96" s="73" t="s">
        <v>1491</v>
      </c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96" s="73" t="s">
        <v>1381</v>
      </c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</v>
      </c>
      <c r="H97" s="73" t="s">
        <v>20</v>
      </c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</v>
      </c>
      <c r="L97" s="73" t="s">
        <v>20</v>
      </c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P97" s="73" t="s">
        <v>1382</v>
      </c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P98" s="73" t="s">
        <v>20</v>
      </c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15</v>
      </c>
      <c r="C100" s="121"/>
      <c r="D100" s="122"/>
      <c r="E100" s="16"/>
      <c r="F100" s="120">
        <v>10</v>
      </c>
      <c r="G100" s="121"/>
      <c r="H100" s="122"/>
      <c r="I100" s="16"/>
      <c r="J100" s="120">
        <v>10</v>
      </c>
      <c r="K100" s="121"/>
      <c r="L100" s="122"/>
      <c r="M100" s="16"/>
      <c r="N100" s="120">
        <v>3.5</v>
      </c>
      <c r="O100" s="121"/>
      <c r="P100" s="122"/>
      <c r="Q100" s="16"/>
      <c r="R100" s="120">
        <v>6.5</v>
      </c>
      <c r="S100" s="121"/>
      <c r="T100" s="122"/>
      <c r="U100" s="16"/>
      <c r="V100" s="120">
        <v>6.5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0.5mm*10C</v>
      </c>
      <c r="G102" s="11" t="str">
        <f>F102</f>
        <v>0.5mm*10C</v>
      </c>
      <c r="H102" s="11" t="str">
        <f>G102</f>
        <v>0.5mm*10C</v>
      </c>
      <c r="J102" s="2"/>
      <c r="K102" s="2"/>
      <c r="L102" s="2"/>
      <c r="N102" s="2" t="str">
        <f>K113</f>
        <v>0.5mm*10C</v>
      </c>
      <c r="O102" s="11" t="str">
        <f>N102</f>
        <v>0.5mm*10C</v>
      </c>
      <c r="P102" s="11" t="str">
        <f>O102</f>
        <v>0.5mm*10C</v>
      </c>
      <c r="R102" s="2"/>
      <c r="S102" s="2"/>
      <c r="T102" s="2"/>
      <c r="V102" s="2" t="str">
        <f>S113</f>
        <v>　</v>
      </c>
      <c r="W102" s="11" t="str">
        <f>V102</f>
        <v>　</v>
      </c>
      <c r="X102" s="11" t="str">
        <f>W102</f>
        <v>　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31</v>
      </c>
      <c r="D105" s="128"/>
      <c r="F105" s="12" t="s">
        <v>47</v>
      </c>
      <c r="G105" s="127" t="s">
        <v>31</v>
      </c>
      <c r="H105" s="128"/>
      <c r="J105" s="12" t="s">
        <v>47</v>
      </c>
      <c r="K105" s="127" t="s">
        <v>31</v>
      </c>
      <c r="L105" s="128"/>
      <c r="N105" s="12" t="s">
        <v>47</v>
      </c>
      <c r="O105" s="127" t="s">
        <v>139</v>
      </c>
      <c r="P105" s="128"/>
      <c r="R105" s="12" t="s">
        <v>47</v>
      </c>
      <c r="S105" s="127"/>
      <c r="T105" s="128"/>
      <c r="V105" s="12" t="s">
        <v>47</v>
      </c>
      <c r="W105" s="127" t="s">
        <v>31</v>
      </c>
      <c r="X105" s="128"/>
    </row>
    <row r="106" spans="2:24" ht="17.25" thickBot="1">
      <c r="B106" s="13" t="s">
        <v>48</v>
      </c>
      <c r="C106" s="125" t="s">
        <v>34</v>
      </c>
      <c r="D106" s="126"/>
      <c r="F106" s="13" t="s">
        <v>48</v>
      </c>
      <c r="G106" s="125" t="s">
        <v>34</v>
      </c>
      <c r="H106" s="126"/>
      <c r="J106" s="13" t="s">
        <v>48</v>
      </c>
      <c r="K106" s="125" t="s">
        <v>31</v>
      </c>
      <c r="L106" s="126"/>
      <c r="N106" s="13" t="s">
        <v>48</v>
      </c>
      <c r="O106" s="125" t="s">
        <v>31</v>
      </c>
      <c r="P106" s="126"/>
      <c r="R106" s="13" t="s">
        <v>48</v>
      </c>
      <c r="S106" s="125"/>
      <c r="T106" s="126"/>
      <c r="V106" s="13" t="s">
        <v>48</v>
      </c>
      <c r="W106" s="125" t="s">
        <v>34</v>
      </c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1507</v>
      </c>
      <c r="D108" s="124"/>
      <c r="E108" s="16"/>
      <c r="F108" s="73" t="s">
        <v>1</v>
      </c>
      <c r="G108" s="123" t="s">
        <v>1508</v>
      </c>
      <c r="H108" s="124"/>
      <c r="I108" s="16"/>
      <c r="J108" s="73" t="s">
        <v>1</v>
      </c>
      <c r="K108" s="123" t="s">
        <v>1509</v>
      </c>
      <c r="L108" s="124"/>
      <c r="M108" s="16"/>
      <c r="N108" s="73" t="s">
        <v>1</v>
      </c>
      <c r="O108" s="123" t="s">
        <v>1510</v>
      </c>
      <c r="P108" s="124"/>
      <c r="Q108" s="16"/>
      <c r="R108" s="73" t="s">
        <v>1</v>
      </c>
      <c r="S108" s="123" t="s">
        <v>1511</v>
      </c>
      <c r="T108" s="124"/>
      <c r="U108" s="16"/>
      <c r="V108" s="73" t="s">
        <v>1</v>
      </c>
      <c r="W108" s="123" t="s">
        <v>1512</v>
      </c>
      <c r="X108" s="124"/>
    </row>
    <row r="109" spans="2:24">
      <c r="B109" s="73" t="s">
        <v>2</v>
      </c>
      <c r="C109" s="123" t="s">
        <v>1584</v>
      </c>
      <c r="D109" s="124"/>
      <c r="E109" s="16"/>
      <c r="F109" s="73" t="s">
        <v>2</v>
      </c>
      <c r="G109" s="123" t="s">
        <v>1585</v>
      </c>
      <c r="H109" s="124"/>
      <c r="I109" s="16"/>
      <c r="J109" s="73" t="s">
        <v>2</v>
      </c>
      <c r="K109" s="123" t="s">
        <v>1524</v>
      </c>
      <c r="L109" s="124"/>
      <c r="M109" s="16"/>
      <c r="N109" s="73" t="s">
        <v>2</v>
      </c>
      <c r="O109" s="123" t="s">
        <v>1785</v>
      </c>
      <c r="P109" s="124"/>
      <c r="Q109" s="16"/>
      <c r="R109" s="73" t="s">
        <v>2</v>
      </c>
      <c r="S109" s="148"/>
      <c r="T109" s="149"/>
      <c r="U109" s="16"/>
      <c r="V109" s="73" t="s">
        <v>2</v>
      </c>
      <c r="W109" s="123" t="s">
        <v>1522</v>
      </c>
      <c r="X109" s="124"/>
    </row>
    <row r="110" spans="2:24">
      <c r="B110" s="73" t="s">
        <v>3</v>
      </c>
      <c r="C110" s="123" t="s">
        <v>1442</v>
      </c>
      <c r="D110" s="124"/>
      <c r="E110" s="16"/>
      <c r="F110" s="73" t="s">
        <v>3</v>
      </c>
      <c r="G110" s="123" t="s">
        <v>1442</v>
      </c>
      <c r="H110" s="124"/>
      <c r="I110" s="16"/>
      <c r="J110" s="73" t="s">
        <v>3</v>
      </c>
      <c r="K110" s="123" t="s">
        <v>1515</v>
      </c>
      <c r="L110" s="124"/>
      <c r="M110" s="16"/>
      <c r="N110" s="73" t="s">
        <v>3</v>
      </c>
      <c r="O110" s="123" t="s">
        <v>1522</v>
      </c>
      <c r="P110" s="124"/>
      <c r="Q110" s="16"/>
      <c r="R110" s="73" t="s">
        <v>3</v>
      </c>
      <c r="S110" s="123"/>
      <c r="T110" s="124"/>
      <c r="U110" s="16"/>
      <c r="V110" s="73" t="s">
        <v>3</v>
      </c>
      <c r="W110" s="123" t="s">
        <v>1516</v>
      </c>
      <c r="X110" s="124"/>
    </row>
    <row r="111" spans="2:24">
      <c r="B111" s="73" t="s">
        <v>4</v>
      </c>
      <c r="C111" s="123" t="s">
        <v>1346</v>
      </c>
      <c r="D111" s="124"/>
      <c r="E111" s="16"/>
      <c r="F111" s="73" t="s">
        <v>4</v>
      </c>
      <c r="G111" s="123" t="s">
        <v>1346</v>
      </c>
      <c r="H111" s="124"/>
      <c r="I111" s="16"/>
      <c r="J111" s="73" t="s">
        <v>4</v>
      </c>
      <c r="K111" s="123" t="s">
        <v>1516</v>
      </c>
      <c r="L111" s="124"/>
      <c r="M111" s="16"/>
      <c r="N111" s="73" t="s">
        <v>4</v>
      </c>
      <c r="O111" s="123" t="s">
        <v>1516</v>
      </c>
      <c r="P111" s="124"/>
      <c r="Q111" s="16"/>
      <c r="R111" s="73" t="s">
        <v>4</v>
      </c>
      <c r="S111" s="123"/>
      <c r="T111" s="124"/>
      <c r="U111" s="16"/>
      <c r="V111" s="73" t="s">
        <v>4</v>
      </c>
      <c r="W111" s="123" t="s">
        <v>1346</v>
      </c>
      <c r="X111" s="124"/>
    </row>
    <row r="112" spans="2:24">
      <c r="B112" s="73" t="s">
        <v>5</v>
      </c>
      <c r="C112" s="123" t="s">
        <v>1506</v>
      </c>
      <c r="D112" s="124"/>
      <c r="E112" s="16"/>
      <c r="F112" s="73" t="s">
        <v>5</v>
      </c>
      <c r="G112" s="123" t="s">
        <v>1505</v>
      </c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 t="s">
        <v>1526</v>
      </c>
      <c r="X112" s="124"/>
    </row>
    <row r="113" spans="2:24">
      <c r="B113" s="73" t="s">
        <v>6</v>
      </c>
      <c r="C113" s="123" t="s">
        <v>22</v>
      </c>
      <c r="D113" s="124"/>
      <c r="E113" s="16"/>
      <c r="F113" s="73" t="s">
        <v>6</v>
      </c>
      <c r="G113" s="123" t="s">
        <v>22</v>
      </c>
      <c r="H113" s="124"/>
      <c r="I113" s="16"/>
      <c r="J113" s="73" t="s">
        <v>6</v>
      </c>
      <c r="K113" s="123" t="s">
        <v>22</v>
      </c>
      <c r="L113" s="124"/>
      <c r="M113" s="16"/>
      <c r="N113" s="73" t="s">
        <v>6</v>
      </c>
      <c r="O113" s="123" t="s">
        <v>25</v>
      </c>
      <c r="P113" s="124"/>
      <c r="Q113" s="16"/>
      <c r="R113" s="73" t="s">
        <v>6</v>
      </c>
      <c r="S113" s="123" t="s">
        <v>93</v>
      </c>
      <c r="T113" s="124"/>
      <c r="U113" s="16"/>
      <c r="V113" s="73" t="s">
        <v>6</v>
      </c>
      <c r="W113" s="123" t="s">
        <v>22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15" s="80" t="s">
        <v>1502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15" s="80" t="s">
        <v>1466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15" s="80" t="s">
        <v>1517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15" s="80" t="s">
        <v>1523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5" s="80"/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15" s="80" t="s">
        <v>1517</v>
      </c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116" s="80" t="s">
        <v>1498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116" s="80" t="s">
        <v>1468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116" s="80" t="s">
        <v>1518</v>
      </c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16" s="80" t="s">
        <v>1381</v>
      </c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6" s="80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16" s="80" t="s">
        <v>1518</v>
      </c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17" s="80" t="s">
        <v>1430</v>
      </c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17" s="80" t="s">
        <v>1485</v>
      </c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17" s="80" t="s">
        <v>1519</v>
      </c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17" s="80" t="s">
        <v>1382</v>
      </c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80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17" s="80" t="s">
        <v>1519</v>
      </c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118" s="80" t="s">
        <v>1501</v>
      </c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118" s="80" t="s">
        <v>1486</v>
      </c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118" s="80" t="s">
        <v>1520</v>
      </c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118" s="80" t="s">
        <v>1523</v>
      </c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119" s="83" t="s">
        <v>1494</v>
      </c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119" s="83" t="s">
        <v>1467</v>
      </c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119" s="83" t="s">
        <v>1521</v>
      </c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119" s="83" t="s">
        <v>1520</v>
      </c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20" s="73" t="s">
        <v>1504</v>
      </c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20" s="73" t="s">
        <v>1490</v>
      </c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20" s="73" t="s">
        <v>1502</v>
      </c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20" s="73" t="s">
        <v>1521</v>
      </c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121" s="73" t="s">
        <v>1495</v>
      </c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121" s="73" t="s">
        <v>1491</v>
      </c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121" s="73" t="s">
        <v>1381</v>
      </c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121" s="73" t="s">
        <v>1502</v>
      </c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122" s="73" t="s">
        <v>1496</v>
      </c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122" s="73" t="s">
        <v>1381</v>
      </c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122" s="73" t="s">
        <v>1382</v>
      </c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123" s="73" t="s">
        <v>1497</v>
      </c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123" s="73" t="s">
        <v>1382</v>
      </c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123" s="73" t="s">
        <v>20</v>
      </c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24" s="73" t="s">
        <v>1514</v>
      </c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24" s="73"/>
    </row>
    <row r="125" spans="2:24">
      <c r="B125" s="120">
        <v>16</v>
      </c>
      <c r="C125" s="121"/>
      <c r="D125" s="122"/>
      <c r="E125" s="16"/>
      <c r="F125" s="120">
        <v>16</v>
      </c>
      <c r="G125" s="121"/>
      <c r="H125" s="122"/>
      <c r="I125" s="16"/>
      <c r="J125" s="120">
        <v>2.5</v>
      </c>
      <c r="K125" s="121"/>
      <c r="L125" s="122"/>
      <c r="M125" s="16"/>
      <c r="N125" s="120">
        <v>6.5</v>
      </c>
      <c r="O125" s="121"/>
      <c r="P125" s="122"/>
      <c r="Q125" s="16"/>
      <c r="R125" s="120" t="s">
        <v>225</v>
      </c>
      <c r="S125" s="121"/>
      <c r="T125" s="122"/>
      <c r="U125" s="16"/>
      <c r="V125" s="120">
        <v>10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SJ-C10U原廠線</v>
      </c>
      <c r="G127" s="11" t="str">
        <f>F127</f>
        <v>SJ-C10U原廠線</v>
      </c>
      <c r="H127" s="11" t="str">
        <f>G127</f>
        <v>SJ-C10U原廠線</v>
      </c>
      <c r="J127" s="2"/>
      <c r="K127" s="2"/>
      <c r="L127" s="2"/>
      <c r="N127" s="2" t="str">
        <f>K138</f>
        <v>0.5mm*4C</v>
      </c>
      <c r="O127" s="11" t="str">
        <f>N127</f>
        <v>0.5mm*4C</v>
      </c>
      <c r="P127" s="11" t="str">
        <f>O127</f>
        <v>0.5mm*4C</v>
      </c>
      <c r="R127" s="2"/>
      <c r="S127" s="2"/>
      <c r="T127" s="2"/>
      <c r="V127" s="2" t="str">
        <f>S138</f>
        <v>0.5mm*4C</v>
      </c>
      <c r="W127" s="11" t="str">
        <f>V127</f>
        <v>0.5mm*4C</v>
      </c>
      <c r="X127" s="11" t="str">
        <f>W127</f>
        <v>0.5mm*4C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5" ht="17.25" thickBot="1"/>
    <row r="130" spans="2:25" ht="16.149999999999999" customHeight="1">
      <c r="B130" s="12" t="s">
        <v>47</v>
      </c>
      <c r="C130" s="127"/>
      <c r="D130" s="128"/>
      <c r="F130" s="12" t="s">
        <v>47</v>
      </c>
      <c r="G130" s="127" t="s">
        <v>140</v>
      </c>
      <c r="H130" s="128"/>
      <c r="J130" s="12" t="s">
        <v>47</v>
      </c>
      <c r="K130" s="127" t="s">
        <v>140</v>
      </c>
      <c r="L130" s="128"/>
      <c r="N130" s="12" t="s">
        <v>47</v>
      </c>
      <c r="O130" s="127"/>
      <c r="P130" s="128"/>
      <c r="R130" s="12" t="s">
        <v>47</v>
      </c>
      <c r="S130" s="127" t="s">
        <v>31</v>
      </c>
      <c r="T130" s="128"/>
      <c r="V130" s="12" t="s">
        <v>47</v>
      </c>
      <c r="W130" s="127"/>
      <c r="X130" s="128"/>
    </row>
    <row r="131" spans="2:25" ht="17.25" thickBot="1">
      <c r="B131" s="13" t="s">
        <v>48</v>
      </c>
      <c r="C131" s="125"/>
      <c r="D131" s="126"/>
      <c r="F131" s="13" t="s">
        <v>48</v>
      </c>
      <c r="G131" s="125" t="s">
        <v>31</v>
      </c>
      <c r="H131" s="126"/>
      <c r="J131" s="13" t="s">
        <v>48</v>
      </c>
      <c r="K131" s="125" t="s">
        <v>31</v>
      </c>
      <c r="L131" s="126"/>
      <c r="N131" s="13" t="s">
        <v>48</v>
      </c>
      <c r="O131" s="125"/>
      <c r="P131" s="126"/>
      <c r="R131" s="13" t="s">
        <v>48</v>
      </c>
      <c r="S131" s="125" t="s">
        <v>31</v>
      </c>
      <c r="T131" s="126"/>
      <c r="V131" s="13" t="s">
        <v>48</v>
      </c>
      <c r="W131" s="125"/>
      <c r="X131" s="126"/>
    </row>
    <row r="132" spans="2:25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5">
      <c r="B133" s="73" t="s">
        <v>1</v>
      </c>
      <c r="C133" s="123" t="s">
        <v>1527</v>
      </c>
      <c r="D133" s="124"/>
      <c r="E133" s="16"/>
      <c r="F133" s="73" t="s">
        <v>1</v>
      </c>
      <c r="G133" s="123" t="s">
        <v>1528</v>
      </c>
      <c r="H133" s="124"/>
      <c r="I133" s="16"/>
      <c r="J133" s="73" t="s">
        <v>1</v>
      </c>
      <c r="K133" s="123" t="s">
        <v>1529</v>
      </c>
      <c r="L133" s="124"/>
      <c r="M133" s="16"/>
      <c r="N133" s="73" t="s">
        <v>1</v>
      </c>
      <c r="O133" s="123" t="s">
        <v>1530</v>
      </c>
      <c r="P133" s="124"/>
      <c r="Q133" s="16"/>
      <c r="R133" s="73" t="s">
        <v>1</v>
      </c>
      <c r="S133" s="123" t="s">
        <v>1531</v>
      </c>
      <c r="T133" s="124"/>
      <c r="U133" s="16"/>
      <c r="V133" s="73" t="s">
        <v>1</v>
      </c>
      <c r="W133" s="123" t="s">
        <v>1532</v>
      </c>
      <c r="X133" s="124"/>
    </row>
    <row r="134" spans="2:25">
      <c r="B134" s="73" t="s">
        <v>2</v>
      </c>
      <c r="C134" s="123" t="s">
        <v>1534</v>
      </c>
      <c r="D134" s="124"/>
      <c r="E134" s="16"/>
      <c r="F134" s="73" t="s">
        <v>2</v>
      </c>
      <c r="G134" s="123" t="s">
        <v>1555</v>
      </c>
      <c r="H134" s="124"/>
      <c r="I134" s="16"/>
      <c r="J134" s="73" t="s">
        <v>2</v>
      </c>
      <c r="K134" s="123" t="s">
        <v>1556</v>
      </c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 t="s">
        <v>1547</v>
      </c>
      <c r="T134" s="124"/>
      <c r="U134" s="16"/>
      <c r="V134" s="73" t="s">
        <v>2</v>
      </c>
      <c r="W134" s="123" t="s">
        <v>1550</v>
      </c>
      <c r="X134" s="124"/>
    </row>
    <row r="135" spans="2:25">
      <c r="B135" s="73" t="s">
        <v>3</v>
      </c>
      <c r="C135" s="123" t="s">
        <v>1522</v>
      </c>
      <c r="D135" s="124"/>
      <c r="E135" s="16"/>
      <c r="F135" s="73" t="s">
        <v>3</v>
      </c>
      <c r="G135" s="123" t="s">
        <v>1533</v>
      </c>
      <c r="H135" s="124"/>
      <c r="I135" s="16"/>
      <c r="J135" s="73" t="s">
        <v>3</v>
      </c>
      <c r="K135" s="123" t="s">
        <v>1533</v>
      </c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 t="s">
        <v>1533</v>
      </c>
      <c r="T135" s="124"/>
      <c r="U135" s="16"/>
      <c r="V135" s="73" t="s">
        <v>3</v>
      </c>
      <c r="W135" s="123" t="s">
        <v>1551</v>
      </c>
      <c r="X135" s="124"/>
    </row>
    <row r="136" spans="2:25">
      <c r="B136" s="73" t="s">
        <v>4</v>
      </c>
      <c r="C136" s="123" t="s">
        <v>1516</v>
      </c>
      <c r="D136" s="124"/>
      <c r="E136" s="16"/>
      <c r="F136" s="73" t="s">
        <v>4</v>
      </c>
      <c r="G136" s="123" t="s">
        <v>1516</v>
      </c>
      <c r="H136" s="124"/>
      <c r="I136" s="16"/>
      <c r="J136" s="73" t="s">
        <v>4</v>
      </c>
      <c r="K136" s="123" t="s">
        <v>1516</v>
      </c>
      <c r="L136" s="124"/>
      <c r="M136" s="16"/>
      <c r="N136" s="73" t="s">
        <v>4</v>
      </c>
      <c r="O136" s="123"/>
      <c r="P136" s="124"/>
      <c r="Q136" s="16"/>
      <c r="R136" s="73" t="s">
        <v>4</v>
      </c>
      <c r="S136" s="123" t="s">
        <v>1516</v>
      </c>
      <c r="T136" s="124"/>
      <c r="U136" s="16"/>
      <c r="V136" s="73" t="s">
        <v>4</v>
      </c>
      <c r="W136" s="123" t="s">
        <v>1516</v>
      </c>
      <c r="X136" s="124"/>
    </row>
    <row r="137" spans="2:25">
      <c r="B137" s="73" t="s">
        <v>5</v>
      </c>
      <c r="C137" s="123" t="s">
        <v>1535</v>
      </c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 t="s">
        <v>1535</v>
      </c>
      <c r="X137" s="124"/>
    </row>
    <row r="138" spans="2:25">
      <c r="B138" s="73" t="s">
        <v>6</v>
      </c>
      <c r="C138" s="123" t="s">
        <v>114</v>
      </c>
      <c r="D138" s="124"/>
      <c r="E138" s="16" t="s">
        <v>1682</v>
      </c>
      <c r="F138" s="73" t="s">
        <v>6</v>
      </c>
      <c r="G138" s="123" t="s">
        <v>25</v>
      </c>
      <c r="H138" s="124"/>
      <c r="I138" s="16"/>
      <c r="J138" s="73" t="s">
        <v>6</v>
      </c>
      <c r="K138" s="123" t="s">
        <v>25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25</v>
      </c>
      <c r="T138" s="124"/>
      <c r="U138" s="16"/>
      <c r="V138" s="73" t="s">
        <v>6</v>
      </c>
      <c r="W138" s="123" t="s">
        <v>114</v>
      </c>
      <c r="X138" s="124"/>
      <c r="Y138" s="11" t="s">
        <v>1689</v>
      </c>
    </row>
    <row r="139" spans="2:25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5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140" s="80" t="s">
        <v>1536</v>
      </c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40" s="80" t="s">
        <v>1539</v>
      </c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40" s="80" t="s">
        <v>1541</v>
      </c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80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40" s="80" t="s">
        <v>1548</v>
      </c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40" s="80" t="s">
        <v>1552</v>
      </c>
    </row>
    <row r="141" spans="2:25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141" s="80" t="s">
        <v>1468</v>
      </c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41" s="80" t="s">
        <v>1540</v>
      </c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41" s="80" t="s">
        <v>1542</v>
      </c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80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41" s="80" t="s">
        <v>1381</v>
      </c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141" s="80" t="s">
        <v>1468</v>
      </c>
    </row>
    <row r="142" spans="2:25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橙</v>
      </c>
      <c r="D142" s="80" t="s">
        <v>1468</v>
      </c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42" s="80" t="s">
        <v>1381</v>
      </c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42" s="80" t="s">
        <v>1381</v>
      </c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80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42" s="80" t="s">
        <v>1549</v>
      </c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橙</v>
      </c>
      <c r="X142" s="80" t="s">
        <v>1468</v>
      </c>
    </row>
    <row r="143" spans="2:25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粉紅</v>
      </c>
      <c r="D143" s="80" t="s">
        <v>1537</v>
      </c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43" s="80" t="s">
        <v>1381</v>
      </c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43" s="80" t="s">
        <v>1381</v>
      </c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80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43" s="80" t="s">
        <v>1546</v>
      </c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粉紅</v>
      </c>
      <c r="X143" s="80" t="s">
        <v>1553</v>
      </c>
    </row>
    <row r="144" spans="2:25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44" s="83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83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44" s="83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146" s="73" t="s">
        <v>1538</v>
      </c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146" s="73" t="s">
        <v>1554</v>
      </c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</v>
      </c>
      <c r="D147" s="73" t="s">
        <v>20</v>
      </c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</v>
      </c>
      <c r="X147" s="73" t="s">
        <v>20</v>
      </c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10</v>
      </c>
      <c r="C150" s="121"/>
      <c r="D150" s="122"/>
      <c r="E150" s="16"/>
      <c r="F150" s="120">
        <v>6.5</v>
      </c>
      <c r="G150" s="121"/>
      <c r="H150" s="122"/>
      <c r="I150" s="16"/>
      <c r="J150" s="120">
        <v>4.5</v>
      </c>
      <c r="K150" s="121"/>
      <c r="L150" s="122"/>
      <c r="M150" s="16"/>
      <c r="N150" s="120"/>
      <c r="O150" s="121"/>
      <c r="P150" s="122"/>
      <c r="Q150" s="16"/>
      <c r="R150" s="120">
        <v>4.5</v>
      </c>
      <c r="S150" s="121"/>
      <c r="T150" s="122"/>
      <c r="U150" s="105"/>
      <c r="V150" s="120">
        <v>10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0.5mm*16C</v>
      </c>
      <c r="G152" s="11" t="str">
        <f>F152</f>
        <v>0.5mm*16C</v>
      </c>
      <c r="H152" s="11" t="str">
        <f>G152</f>
        <v>0.5mm*16C</v>
      </c>
      <c r="N152" s="11" t="str">
        <f>K163</f>
        <v>0.5mm*16C</v>
      </c>
      <c r="O152" s="11" t="str">
        <f>N152</f>
        <v>0.5mm*16C</v>
      </c>
      <c r="P152" s="11" t="str">
        <f>O152</f>
        <v>0.5mm*16C</v>
      </c>
      <c r="V152" s="11" t="str">
        <f>S163</f>
        <v>0.5mm*10C</v>
      </c>
      <c r="W152" s="11" t="str">
        <f>V152</f>
        <v>0.5mm*10C</v>
      </c>
      <c r="X152" s="11" t="str">
        <f>W152</f>
        <v>0.5mm*10C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31</v>
      </c>
      <c r="D155" s="128"/>
      <c r="F155" s="12" t="s">
        <v>47</v>
      </c>
      <c r="G155" s="127"/>
      <c r="H155" s="128"/>
      <c r="J155" s="12" t="s">
        <v>47</v>
      </c>
      <c r="K155" s="127" t="s">
        <v>31</v>
      </c>
      <c r="L155" s="128"/>
      <c r="N155" s="12" t="s">
        <v>47</v>
      </c>
      <c r="O155" s="127"/>
      <c r="P155" s="128"/>
      <c r="R155" s="12" t="s">
        <v>47</v>
      </c>
      <c r="S155" s="127" t="s">
        <v>31</v>
      </c>
      <c r="T155" s="128"/>
      <c r="V155" s="12" t="s">
        <v>47</v>
      </c>
      <c r="W155" s="127" t="s">
        <v>31</v>
      </c>
      <c r="X155" s="128"/>
    </row>
    <row r="156" spans="2:24" ht="17.25" thickBot="1">
      <c r="B156" s="13" t="s">
        <v>48</v>
      </c>
      <c r="C156" s="125" t="s">
        <v>31</v>
      </c>
      <c r="D156" s="126"/>
      <c r="F156" s="13" t="s">
        <v>48</v>
      </c>
      <c r="G156" s="125"/>
      <c r="H156" s="126"/>
      <c r="J156" s="13" t="s">
        <v>48</v>
      </c>
      <c r="K156" s="125" t="s">
        <v>34</v>
      </c>
      <c r="L156" s="126"/>
      <c r="N156" s="13" t="s">
        <v>48</v>
      </c>
      <c r="O156" s="125"/>
      <c r="P156" s="126"/>
      <c r="R156" s="13" t="s">
        <v>48</v>
      </c>
      <c r="S156" s="125" t="s">
        <v>34</v>
      </c>
      <c r="T156" s="126"/>
      <c r="V156" s="13" t="s">
        <v>48</v>
      </c>
      <c r="W156" s="125" t="s">
        <v>34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1558</v>
      </c>
      <c r="D158" s="124"/>
      <c r="E158" s="16"/>
      <c r="F158" s="73" t="s">
        <v>1</v>
      </c>
      <c r="G158" s="123" t="s">
        <v>1559</v>
      </c>
      <c r="H158" s="124"/>
      <c r="I158" s="16"/>
      <c r="J158" s="73" t="s">
        <v>1</v>
      </c>
      <c r="K158" s="123" t="s">
        <v>1560</v>
      </c>
      <c r="L158" s="124"/>
      <c r="M158" s="16"/>
      <c r="N158" s="73" t="s">
        <v>1</v>
      </c>
      <c r="O158" s="123" t="s">
        <v>1561</v>
      </c>
      <c r="P158" s="124"/>
      <c r="Q158" s="16"/>
      <c r="R158" s="73" t="s">
        <v>1</v>
      </c>
      <c r="S158" s="123" t="s">
        <v>1562</v>
      </c>
      <c r="T158" s="124"/>
      <c r="U158" s="16"/>
      <c r="V158" s="73" t="s">
        <v>1</v>
      </c>
      <c r="W158" s="123" t="s">
        <v>1563</v>
      </c>
      <c r="X158" s="124"/>
    </row>
    <row r="159" spans="2:24">
      <c r="B159" s="73" t="s">
        <v>2</v>
      </c>
      <c r="C159" s="123" t="s">
        <v>1586</v>
      </c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 t="s">
        <v>1522</v>
      </c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 t="s">
        <v>1516</v>
      </c>
      <c r="T159" s="124"/>
      <c r="U159" s="16"/>
      <c r="V159" s="73" t="s">
        <v>2</v>
      </c>
      <c r="W159" s="123" t="s">
        <v>1516</v>
      </c>
      <c r="X159" s="124"/>
    </row>
    <row r="160" spans="2:24">
      <c r="B160" s="73" t="s">
        <v>3</v>
      </c>
      <c r="C160" s="123" t="s">
        <v>1533</v>
      </c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 t="s">
        <v>1516</v>
      </c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 t="s">
        <v>1516</v>
      </c>
      <c r="T160" s="124"/>
      <c r="U160" s="16"/>
      <c r="V160" s="73" t="s">
        <v>3</v>
      </c>
      <c r="W160" s="123" t="s">
        <v>1516</v>
      </c>
      <c r="X160" s="124"/>
    </row>
    <row r="161" spans="2:24">
      <c r="B161" s="73" t="s">
        <v>4</v>
      </c>
      <c r="C161" s="123" t="s">
        <v>1516</v>
      </c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 t="s">
        <v>1346</v>
      </c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 t="s">
        <v>1346</v>
      </c>
      <c r="T161" s="124"/>
      <c r="U161" s="16"/>
      <c r="V161" s="73" t="s">
        <v>4</v>
      </c>
      <c r="W161" s="123" t="s">
        <v>1346</v>
      </c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 t="s">
        <v>1557</v>
      </c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 t="s">
        <v>1574</v>
      </c>
      <c r="T162" s="124"/>
      <c r="U162" s="16"/>
      <c r="V162" s="73" t="s">
        <v>5</v>
      </c>
      <c r="W162" s="123" t="s">
        <v>1575</v>
      </c>
      <c r="X162" s="124"/>
    </row>
    <row r="163" spans="2:24">
      <c r="B163" s="74" t="s">
        <v>6</v>
      </c>
      <c r="C163" s="123" t="s">
        <v>109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109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22</v>
      </c>
      <c r="T163" s="124"/>
      <c r="V163" s="74" t="s">
        <v>6</v>
      </c>
      <c r="W163" s="123" t="s">
        <v>22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165" s="80" t="s">
        <v>1564</v>
      </c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165" s="18" t="s">
        <v>1382</v>
      </c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165" s="80" t="s">
        <v>1548</v>
      </c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1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165" s="80" t="s">
        <v>1570</v>
      </c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65" s="80" t="s">
        <v>1549</v>
      </c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5" s="80" t="s">
        <v>1552</v>
      </c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166" s="83" t="s">
        <v>1565</v>
      </c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12</v>
      </c>
      <c r="G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166" s="19" t="s">
        <v>1546</v>
      </c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166" s="83" t="s">
        <v>1543</v>
      </c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12</v>
      </c>
      <c r="O1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166" s="83" t="s">
        <v>1571</v>
      </c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166" s="83" t="s">
        <v>1546</v>
      </c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66" s="83" t="s">
        <v>1468</v>
      </c>
    </row>
    <row r="167" spans="2:24">
      <c r="B167" s="73">
        <f t="shared" ca="1" si="36"/>
        <v>3</v>
      </c>
      <c r="C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167" s="80" t="s">
        <v>1566</v>
      </c>
      <c r="E167" s="16"/>
      <c r="F167" s="73">
        <f t="shared" ca="1" si="37"/>
        <v>13</v>
      </c>
      <c r="G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167" s="18" t="s">
        <v>1521</v>
      </c>
      <c r="I167" s="16"/>
      <c r="J167" s="73">
        <f t="shared" ca="1" si="38"/>
        <v>3</v>
      </c>
      <c r="K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167" s="80" t="s">
        <v>1539</v>
      </c>
      <c r="M167" s="16"/>
      <c r="N167" s="73">
        <f t="shared" ca="1" si="39"/>
        <v>13</v>
      </c>
      <c r="O1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167" s="80" t="s">
        <v>1572</v>
      </c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67" s="80" t="s">
        <v>1521</v>
      </c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67" s="80" t="s">
        <v>1553</v>
      </c>
    </row>
    <row r="168" spans="2:24">
      <c r="B168" s="73">
        <f t="shared" ca="1" si="36"/>
        <v>4</v>
      </c>
      <c r="C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168" s="83" t="s">
        <v>1543</v>
      </c>
      <c r="E168" s="16"/>
      <c r="F168" s="73">
        <f t="shared" ca="1" si="37"/>
        <v>14</v>
      </c>
      <c r="G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168" s="19"/>
      <c r="I168" s="16"/>
      <c r="J168" s="73">
        <f t="shared" ca="1" si="38"/>
        <v>4</v>
      </c>
      <c r="K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168" s="83" t="s">
        <v>1540</v>
      </c>
      <c r="M168" s="16"/>
      <c r="N168" s="73">
        <f t="shared" ca="1" si="39"/>
        <v>14</v>
      </c>
      <c r="O1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168" s="83" t="s">
        <v>1573</v>
      </c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168" s="83" t="s">
        <v>1502</v>
      </c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168" s="83" t="s">
        <v>1554</v>
      </c>
    </row>
    <row r="169" spans="2:24">
      <c r="B169" s="73">
        <f t="shared" ca="1" si="36"/>
        <v>5</v>
      </c>
      <c r="C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169" s="80" t="s">
        <v>1544</v>
      </c>
      <c r="E169" s="16"/>
      <c r="F169" s="73">
        <f t="shared" ca="1" si="37"/>
        <v>15</v>
      </c>
      <c r="G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169" s="18"/>
      <c r="I169" s="16"/>
      <c r="J169" s="73">
        <f t="shared" ca="1" si="38"/>
        <v>5</v>
      </c>
      <c r="K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169" s="80" t="s">
        <v>1541</v>
      </c>
      <c r="M169" s="16"/>
      <c r="N169" s="73">
        <f t="shared" ca="1" si="39"/>
        <v>15</v>
      </c>
      <c r="O1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169" s="80" t="s">
        <v>1545</v>
      </c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169" s="80" t="s">
        <v>1536</v>
      </c>
    </row>
    <row r="170" spans="2:24">
      <c r="B170" s="73">
        <f t="shared" ca="1" si="36"/>
        <v>6</v>
      </c>
      <c r="C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170" s="83" t="s">
        <v>1545</v>
      </c>
      <c r="E170" s="16"/>
      <c r="F170" s="73">
        <f t="shared" ca="1" si="37"/>
        <v>16</v>
      </c>
      <c r="G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170" s="19"/>
      <c r="I170" s="16"/>
      <c r="J170" s="73">
        <f t="shared" ca="1" si="38"/>
        <v>6</v>
      </c>
      <c r="K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170" s="83" t="s">
        <v>1542</v>
      </c>
      <c r="M170" s="16"/>
      <c r="N170" s="73">
        <f t="shared" ca="1" si="39"/>
        <v>16</v>
      </c>
      <c r="O1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70" s="83" t="s">
        <v>1567</v>
      </c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70" s="83" t="s">
        <v>1537</v>
      </c>
    </row>
    <row r="171" spans="2:24">
      <c r="B171" s="73">
        <f t="shared" ca="1" si="36"/>
        <v>7</v>
      </c>
      <c r="C1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171" s="73" t="s">
        <v>1567</v>
      </c>
      <c r="E171" s="16"/>
      <c r="F171" s="73" t="str">
        <f t="shared" ca="1" si="37"/>
        <v/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171" s="73" t="s">
        <v>1564</v>
      </c>
      <c r="M171" s="16"/>
      <c r="N171" s="73" t="str">
        <f t="shared" ca="1" si="39"/>
        <v/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171" s="73" t="s">
        <v>1568</v>
      </c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171" s="73" t="s">
        <v>1538</v>
      </c>
    </row>
    <row r="172" spans="2:24">
      <c r="B172" s="73">
        <f t="shared" ca="1" si="36"/>
        <v>8</v>
      </c>
      <c r="C1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172" s="73" t="s">
        <v>1568</v>
      </c>
      <c r="E172" s="16"/>
      <c r="F172" s="73" t="str">
        <f t="shared" ca="1" si="37"/>
        <v/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172" s="73" t="s">
        <v>1565</v>
      </c>
      <c r="M172" s="16"/>
      <c r="N172" s="73" t="str">
        <f t="shared" ca="1" si="39"/>
        <v/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172" s="73" t="s">
        <v>1569</v>
      </c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172" s="73" t="s">
        <v>1381</v>
      </c>
    </row>
    <row r="173" spans="2:24">
      <c r="B173" s="73">
        <f t="shared" ca="1" si="36"/>
        <v>9</v>
      </c>
      <c r="C1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173" s="73" t="s">
        <v>1569</v>
      </c>
      <c r="E173" s="16"/>
      <c r="F173" s="73" t="str">
        <f t="shared" ca="1" si="37"/>
        <v/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173" s="73" t="s">
        <v>1566</v>
      </c>
      <c r="M173" s="16"/>
      <c r="N173" s="73" t="str">
        <f t="shared" ca="1" si="39"/>
        <v/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173" s="73" t="s">
        <v>1382</v>
      </c>
    </row>
    <row r="174" spans="2:24">
      <c r="B174" s="73">
        <f t="shared" ca="1" si="36"/>
        <v>10</v>
      </c>
      <c r="C1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174" s="73" t="s">
        <v>1381</v>
      </c>
      <c r="E174" s="16"/>
      <c r="F174" s="73" t="str">
        <f t="shared" ca="1" si="37"/>
        <v/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174" s="73" t="s">
        <v>1544</v>
      </c>
      <c r="M174" s="16"/>
      <c r="N174" s="73" t="str">
        <f t="shared" ca="1" si="39"/>
        <v/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74" s="73" t="s">
        <v>1587</v>
      </c>
    </row>
    <row r="175" spans="2:24">
      <c r="B175" s="120">
        <v>4.5</v>
      </c>
      <c r="C175" s="121"/>
      <c r="D175" s="122"/>
      <c r="E175" s="16"/>
      <c r="F175" s="120" t="s">
        <v>225</v>
      </c>
      <c r="G175" s="121"/>
      <c r="H175" s="122"/>
      <c r="I175" s="16"/>
      <c r="J175" s="120">
        <v>10</v>
      </c>
      <c r="K175" s="121"/>
      <c r="L175" s="122"/>
      <c r="M175" s="16"/>
      <c r="N175" s="120" t="s">
        <v>225</v>
      </c>
      <c r="O175" s="121"/>
      <c r="P175" s="122"/>
      <c r="Q175" s="16"/>
      <c r="R175" s="120">
        <v>10</v>
      </c>
      <c r="S175" s="121"/>
      <c r="T175" s="122"/>
      <c r="U175" s="105"/>
      <c r="V175" s="120">
        <v>10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0.5mm*4C</v>
      </c>
      <c r="G177" s="11" t="str">
        <f>F177</f>
        <v>0.5mm*4C</v>
      </c>
      <c r="H177" s="11" t="str">
        <f>G177</f>
        <v>0.5mm*4C</v>
      </c>
      <c r="J177" s="2"/>
      <c r="K177" s="2"/>
      <c r="L177" s="2"/>
      <c r="N177" s="2" t="str">
        <f>K188</f>
        <v>1.25mm*4C</v>
      </c>
      <c r="O177" s="11" t="str">
        <f>N177</f>
        <v>1.25mm*4C</v>
      </c>
      <c r="P177" s="11" t="str">
        <f>O177</f>
        <v>1.25mm*4C</v>
      </c>
      <c r="R177" s="2"/>
      <c r="S177" s="2"/>
      <c r="T177" s="2"/>
      <c r="V177" s="2" t="str">
        <f>S188</f>
        <v>0.5mm*4C</v>
      </c>
      <c r="W177" s="11" t="str">
        <f>V177</f>
        <v>0.5mm*4C</v>
      </c>
      <c r="X177" s="11" t="str">
        <f>W177</f>
        <v>0.5mm*4C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 t="s">
        <v>154</v>
      </c>
      <c r="D180" s="128"/>
      <c r="F180" s="12" t="s">
        <v>47</v>
      </c>
      <c r="G180" s="127" t="s">
        <v>154</v>
      </c>
      <c r="H180" s="128"/>
      <c r="J180" s="12" t="s">
        <v>47</v>
      </c>
      <c r="K180" s="127" t="s">
        <v>131</v>
      </c>
      <c r="L180" s="128"/>
      <c r="N180" s="12" t="s">
        <v>47</v>
      </c>
      <c r="O180" s="127" t="s">
        <v>31</v>
      </c>
      <c r="P180" s="128"/>
      <c r="R180" s="12" t="s">
        <v>47</v>
      </c>
      <c r="S180" s="127" t="s">
        <v>31</v>
      </c>
      <c r="T180" s="128"/>
      <c r="V180" s="12" t="s">
        <v>47</v>
      </c>
      <c r="W180" s="127" t="s">
        <v>31</v>
      </c>
      <c r="X180" s="128"/>
    </row>
    <row r="181" spans="2:24" ht="17.25" thickBot="1">
      <c r="B181" s="13" t="s">
        <v>48</v>
      </c>
      <c r="C181" s="125" t="s">
        <v>32</v>
      </c>
      <c r="D181" s="126"/>
      <c r="F181" s="13" t="s">
        <v>48</v>
      </c>
      <c r="G181" s="125" t="s">
        <v>32</v>
      </c>
      <c r="H181" s="126"/>
      <c r="J181" s="13" t="s">
        <v>48</v>
      </c>
      <c r="K181" s="125" t="s">
        <v>131</v>
      </c>
      <c r="L181" s="126"/>
      <c r="N181" s="13" t="s">
        <v>48</v>
      </c>
      <c r="O181" s="125" t="s">
        <v>127</v>
      </c>
      <c r="P181" s="126"/>
      <c r="R181" s="13" t="s">
        <v>48</v>
      </c>
      <c r="S181" s="125" t="s">
        <v>127</v>
      </c>
      <c r="T181" s="126"/>
      <c r="V181" s="13" t="s">
        <v>48</v>
      </c>
      <c r="W181" s="125" t="s">
        <v>32</v>
      </c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 t="s">
        <v>1576</v>
      </c>
      <c r="D183" s="124"/>
      <c r="E183" s="16"/>
      <c r="F183" s="73" t="s">
        <v>1</v>
      </c>
      <c r="G183" s="123" t="s">
        <v>1577</v>
      </c>
      <c r="H183" s="124"/>
      <c r="I183" s="16"/>
      <c r="J183" s="73" t="s">
        <v>1</v>
      </c>
      <c r="K183" s="123" t="s">
        <v>1578</v>
      </c>
      <c r="L183" s="124"/>
      <c r="M183" s="16"/>
      <c r="N183" s="73" t="s">
        <v>1</v>
      </c>
      <c r="O183" s="123" t="s">
        <v>1579</v>
      </c>
      <c r="P183" s="124"/>
      <c r="Q183" s="16"/>
      <c r="R183" s="73" t="s">
        <v>1</v>
      </c>
      <c r="S183" s="123" t="s">
        <v>1580</v>
      </c>
      <c r="T183" s="124"/>
      <c r="U183" s="16"/>
      <c r="V183" s="73" t="s">
        <v>1</v>
      </c>
      <c r="W183" s="123" t="s">
        <v>1581</v>
      </c>
      <c r="X183" s="124"/>
    </row>
    <row r="184" spans="2:24">
      <c r="B184" s="73" t="s">
        <v>2</v>
      </c>
      <c r="C184" s="123" t="s">
        <v>1592</v>
      </c>
      <c r="D184" s="124"/>
      <c r="E184" s="16"/>
      <c r="F184" s="73" t="s">
        <v>2</v>
      </c>
      <c r="G184" s="123" t="s">
        <v>1595</v>
      </c>
      <c r="H184" s="124"/>
      <c r="I184" s="16"/>
      <c r="J184" s="73" t="s">
        <v>2</v>
      </c>
      <c r="K184" s="123" t="s">
        <v>1598</v>
      </c>
      <c r="L184" s="124"/>
      <c r="M184" s="16"/>
      <c r="N184" s="73" t="s">
        <v>2</v>
      </c>
      <c r="O184" s="123" t="s">
        <v>1603</v>
      </c>
      <c r="P184" s="124"/>
      <c r="Q184" s="16"/>
      <c r="R184" s="73" t="s">
        <v>2</v>
      </c>
      <c r="S184" s="123" t="s">
        <v>1607</v>
      </c>
      <c r="T184" s="124"/>
      <c r="U184" s="16"/>
      <c r="V184" s="73" t="s">
        <v>2</v>
      </c>
      <c r="W184" s="123" t="s">
        <v>1610</v>
      </c>
      <c r="X184" s="124"/>
    </row>
    <row r="185" spans="2:24">
      <c r="B185" s="73" t="s">
        <v>3</v>
      </c>
      <c r="C185" s="123" t="s">
        <v>1592</v>
      </c>
      <c r="D185" s="124"/>
      <c r="E185" s="16"/>
      <c r="F185" s="73" t="s">
        <v>3</v>
      </c>
      <c r="G185" s="123" t="s">
        <v>1595</v>
      </c>
      <c r="H185" s="124"/>
      <c r="I185" s="16"/>
      <c r="J185" s="73" t="s">
        <v>3</v>
      </c>
      <c r="K185" s="123" t="s">
        <v>1599</v>
      </c>
      <c r="L185" s="124"/>
      <c r="M185" s="16"/>
      <c r="N185" s="73" t="s">
        <v>3</v>
      </c>
      <c r="O185" s="123" t="s">
        <v>1604</v>
      </c>
      <c r="P185" s="124"/>
      <c r="Q185" s="16"/>
      <c r="R185" s="73" t="s">
        <v>3</v>
      </c>
      <c r="S185" s="123" t="s">
        <v>1604</v>
      </c>
      <c r="T185" s="124"/>
      <c r="U185" s="16"/>
      <c r="V185" s="73" t="s">
        <v>3</v>
      </c>
      <c r="W185" s="123" t="s">
        <v>1611</v>
      </c>
      <c r="X185" s="124"/>
    </row>
    <row r="186" spans="2:24">
      <c r="B186" s="73" t="s">
        <v>4</v>
      </c>
      <c r="C186" s="123" t="s">
        <v>1346</v>
      </c>
      <c r="D186" s="124"/>
      <c r="E186" s="16"/>
      <c r="F186" s="73" t="s">
        <v>4</v>
      </c>
      <c r="G186" s="123" t="s">
        <v>1346</v>
      </c>
      <c r="H186" s="124"/>
      <c r="I186" s="16"/>
      <c r="J186" s="73" t="s">
        <v>4</v>
      </c>
      <c r="K186" s="123" t="s">
        <v>1346</v>
      </c>
      <c r="L186" s="124"/>
      <c r="M186" s="16"/>
      <c r="N186" s="73" t="s">
        <v>4</v>
      </c>
      <c r="O186" s="123" t="s">
        <v>1346</v>
      </c>
      <c r="P186" s="124"/>
      <c r="Q186" s="16"/>
      <c r="R186" s="73" t="s">
        <v>4</v>
      </c>
      <c r="S186" s="123" t="s">
        <v>1346</v>
      </c>
      <c r="T186" s="124"/>
      <c r="U186" s="16"/>
      <c r="V186" s="73" t="s">
        <v>4</v>
      </c>
      <c r="W186" s="123" t="s">
        <v>1346</v>
      </c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 t="s">
        <v>1682</v>
      </c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25</v>
      </c>
      <c r="D188" s="124"/>
      <c r="E188" s="16"/>
      <c r="F188" s="73" t="s">
        <v>6</v>
      </c>
      <c r="G188" s="123" t="s">
        <v>25</v>
      </c>
      <c r="H188" s="124"/>
      <c r="I188" s="16"/>
      <c r="J188" s="73" t="s">
        <v>6</v>
      </c>
      <c r="K188" s="123" t="s">
        <v>43</v>
      </c>
      <c r="L188" s="124"/>
      <c r="M188" s="16"/>
      <c r="N188" s="73" t="s">
        <v>6</v>
      </c>
      <c r="O188" s="123" t="s">
        <v>25</v>
      </c>
      <c r="P188" s="124"/>
      <c r="Q188" s="16"/>
      <c r="R188" s="73" t="s">
        <v>6</v>
      </c>
      <c r="S188" s="123" t="s">
        <v>25</v>
      </c>
      <c r="T188" s="124"/>
      <c r="U188" s="16"/>
      <c r="V188" s="73" t="s">
        <v>6</v>
      </c>
      <c r="W188" s="123" t="s">
        <v>22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90" s="18" t="s">
        <v>1593</v>
      </c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90" s="18" t="s">
        <v>1596</v>
      </c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90" s="18" t="s">
        <v>1600</v>
      </c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90" s="18" t="s">
        <v>1605</v>
      </c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90" s="18" t="s">
        <v>1608</v>
      </c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90" s="18" t="s">
        <v>1612</v>
      </c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91" s="18" t="s">
        <v>1594</v>
      </c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91" s="18" t="s">
        <v>1597</v>
      </c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91" s="18" t="s">
        <v>1601</v>
      </c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91" s="18" t="s">
        <v>1381</v>
      </c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91" s="18" t="s">
        <v>1381</v>
      </c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191" s="18" t="s">
        <v>1613</v>
      </c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92" s="18" t="s">
        <v>1381</v>
      </c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92" s="18" t="s">
        <v>1381</v>
      </c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92" s="18" t="s">
        <v>1602</v>
      </c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92" s="18" t="s">
        <v>1220</v>
      </c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92" s="18" t="s">
        <v>1606</v>
      </c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92" s="18" t="s">
        <v>1614</v>
      </c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93" s="18" t="s">
        <v>1381</v>
      </c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93" s="18" t="s">
        <v>1381</v>
      </c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93" s="18" t="s">
        <v>20</v>
      </c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93" s="18" t="s">
        <v>1606</v>
      </c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93" s="18" t="s">
        <v>1609</v>
      </c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193" s="18" t="s">
        <v>1615</v>
      </c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194" s="20" t="s">
        <v>1616</v>
      </c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95" s="73" t="s">
        <v>1617</v>
      </c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196" s="73" t="s">
        <v>1381</v>
      </c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99" s="73"/>
    </row>
    <row r="200" spans="2:24">
      <c r="B200" s="120">
        <v>7</v>
      </c>
      <c r="C200" s="121"/>
      <c r="D200" s="122"/>
      <c r="E200" s="105"/>
      <c r="F200" s="120">
        <v>8</v>
      </c>
      <c r="G200" s="121"/>
      <c r="H200" s="122"/>
      <c r="I200" s="105"/>
      <c r="J200" s="120">
        <v>4.5</v>
      </c>
      <c r="K200" s="121"/>
      <c r="L200" s="122"/>
      <c r="M200" s="105"/>
      <c r="N200" s="120">
        <v>5</v>
      </c>
      <c r="O200" s="121"/>
      <c r="P200" s="122"/>
      <c r="Q200" s="105"/>
      <c r="R200" s="120">
        <v>5</v>
      </c>
      <c r="S200" s="121"/>
      <c r="T200" s="122"/>
      <c r="U200" s="105"/>
      <c r="V200" s="120">
        <v>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0.5mm*10C</v>
      </c>
      <c r="G202" s="11" t="str">
        <f>F202</f>
        <v>0.5mm*10C</v>
      </c>
      <c r="H202" s="11" t="str">
        <f>G202</f>
        <v>0.5mm*10C</v>
      </c>
      <c r="J202" s="2"/>
      <c r="K202" s="2"/>
      <c r="L202" s="2"/>
      <c r="N202" s="2" t="str">
        <f>K213</f>
        <v>0.5mm*4C</v>
      </c>
      <c r="O202" s="11" t="str">
        <f>N202</f>
        <v>0.5mm*4C</v>
      </c>
      <c r="P202" s="11" t="str">
        <f>O202</f>
        <v>0.5mm*4C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 t="s">
        <v>31</v>
      </c>
      <c r="D205" s="128"/>
      <c r="F205" s="12" t="s">
        <v>47</v>
      </c>
      <c r="G205" s="127" t="s">
        <v>130</v>
      </c>
      <c r="H205" s="128"/>
      <c r="J205" s="12" t="s">
        <v>47</v>
      </c>
      <c r="K205" s="127" t="s">
        <v>154</v>
      </c>
      <c r="L205" s="128"/>
      <c r="N205" s="12" t="s">
        <v>47</v>
      </c>
      <c r="O205" s="127" t="s">
        <v>154</v>
      </c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 t="s">
        <v>32</v>
      </c>
      <c r="D206" s="126"/>
      <c r="F206" s="13" t="s">
        <v>48</v>
      </c>
      <c r="G206" s="125" t="s">
        <v>31</v>
      </c>
      <c r="H206" s="126"/>
      <c r="J206" s="13" t="s">
        <v>48</v>
      </c>
      <c r="K206" s="125" t="s">
        <v>32</v>
      </c>
      <c r="L206" s="126"/>
      <c r="N206" s="13" t="s">
        <v>48</v>
      </c>
      <c r="O206" s="125" t="s">
        <v>32</v>
      </c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 t="s">
        <v>1618</v>
      </c>
      <c r="D208" s="124"/>
      <c r="E208" s="16"/>
      <c r="F208" s="73" t="s">
        <v>1</v>
      </c>
      <c r="G208" s="123" t="s">
        <v>1619</v>
      </c>
      <c r="H208" s="124"/>
      <c r="I208" s="16"/>
      <c r="J208" s="73" t="s">
        <v>1</v>
      </c>
      <c r="K208" s="123" t="s">
        <v>1620</v>
      </c>
      <c r="L208" s="124"/>
      <c r="M208" s="16"/>
      <c r="N208" s="73" t="s">
        <v>1</v>
      </c>
      <c r="O208" s="123" t="s">
        <v>1621</v>
      </c>
      <c r="P208" s="124"/>
      <c r="Q208" s="16"/>
      <c r="R208" s="73" t="s">
        <v>1</v>
      </c>
      <c r="S208" s="123" t="s">
        <v>1622</v>
      </c>
      <c r="T208" s="124"/>
      <c r="U208" s="16"/>
      <c r="V208" s="73" t="s">
        <v>1</v>
      </c>
      <c r="W208" s="123" t="s">
        <v>1623</v>
      </c>
      <c r="X208" s="124"/>
    </row>
    <row r="209" spans="2:24">
      <c r="B209" s="73" t="s">
        <v>2</v>
      </c>
      <c r="C209" s="123" t="s">
        <v>1624</v>
      </c>
      <c r="D209" s="124"/>
      <c r="E209" s="16"/>
      <c r="F209" s="73" t="s">
        <v>2</v>
      </c>
      <c r="G209" s="123" t="s">
        <v>1631</v>
      </c>
      <c r="H209" s="124"/>
      <c r="I209" s="16"/>
      <c r="J209" s="73" t="s">
        <v>2</v>
      </c>
      <c r="K209" s="123" t="s">
        <v>1639</v>
      </c>
      <c r="L209" s="124"/>
      <c r="M209" s="16"/>
      <c r="N209" s="73" t="s">
        <v>2</v>
      </c>
      <c r="O209" s="123" t="s">
        <v>1640</v>
      </c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 t="s">
        <v>1611</v>
      </c>
      <c r="D210" s="124"/>
      <c r="E210" s="16"/>
      <c r="F210" s="73" t="s">
        <v>3</v>
      </c>
      <c r="G210" s="123" t="s">
        <v>1631</v>
      </c>
      <c r="H210" s="124"/>
      <c r="I210" s="16"/>
      <c r="J210" s="73" t="s">
        <v>3</v>
      </c>
      <c r="K210" s="123" t="s">
        <v>1634</v>
      </c>
      <c r="L210" s="124"/>
      <c r="M210" s="16"/>
      <c r="N210" s="73" t="s">
        <v>3</v>
      </c>
      <c r="O210" s="123" t="s">
        <v>1634</v>
      </c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 t="s">
        <v>1346</v>
      </c>
      <c r="D211" s="124"/>
      <c r="E211" s="16"/>
      <c r="F211" s="73" t="s">
        <v>4</v>
      </c>
      <c r="G211" s="123" t="s">
        <v>1346</v>
      </c>
      <c r="H211" s="124"/>
      <c r="I211" s="16"/>
      <c r="J211" s="73" t="s">
        <v>4</v>
      </c>
      <c r="K211" s="123" t="s">
        <v>1346</v>
      </c>
      <c r="L211" s="124"/>
      <c r="M211" s="16"/>
      <c r="N211" s="73" t="s">
        <v>4</v>
      </c>
      <c r="O211" s="123" t="s">
        <v>1346</v>
      </c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22</v>
      </c>
      <c r="D213" s="124"/>
      <c r="E213" s="16"/>
      <c r="F213" s="73" t="s">
        <v>6</v>
      </c>
      <c r="G213" s="123" t="s">
        <v>25</v>
      </c>
      <c r="H213" s="124"/>
      <c r="I213" s="16"/>
      <c r="J213" s="73" t="s">
        <v>6</v>
      </c>
      <c r="K213" s="123" t="s">
        <v>25</v>
      </c>
      <c r="L213" s="124"/>
      <c r="M213" s="16"/>
      <c r="N213" s="73" t="s">
        <v>6</v>
      </c>
      <c r="O213" s="123" t="s">
        <v>25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15" s="18" t="s">
        <v>1625</v>
      </c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15" s="18" t="s">
        <v>1632</v>
      </c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15" s="18" t="s">
        <v>1635</v>
      </c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15" s="18" t="s">
        <v>1637</v>
      </c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216" s="18" t="s">
        <v>1626</v>
      </c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16" s="18" t="s">
        <v>1632</v>
      </c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16" s="18" t="s">
        <v>1636</v>
      </c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16" s="18" t="s">
        <v>1638</v>
      </c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17" s="18" t="s">
        <v>1627</v>
      </c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17" s="18" t="s">
        <v>1633</v>
      </c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17" s="18" t="s">
        <v>1381</v>
      </c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17" s="18" t="s">
        <v>1381</v>
      </c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218" s="18" t="s">
        <v>1628</v>
      </c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18" s="18" t="s">
        <v>1633</v>
      </c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18" s="18" t="s">
        <v>1381</v>
      </c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18" s="18" t="s">
        <v>1381</v>
      </c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219" s="20" t="s">
        <v>1629</v>
      </c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20" s="73" t="s">
        <v>1630</v>
      </c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221" s="73" t="s">
        <v>1382</v>
      </c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>
        <v>5</v>
      </c>
      <c r="C225" s="121"/>
      <c r="D225" s="122"/>
      <c r="E225" s="105"/>
      <c r="F225" s="120">
        <v>6</v>
      </c>
      <c r="G225" s="121"/>
      <c r="H225" s="122"/>
      <c r="I225" s="105"/>
      <c r="J225" s="120">
        <v>6</v>
      </c>
      <c r="K225" s="121"/>
      <c r="L225" s="122"/>
      <c r="M225" s="105"/>
      <c r="N225" s="120">
        <v>6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0.5mm*10C</v>
      </c>
      <c r="G227" s="11" t="str">
        <f>F227</f>
        <v>0.5mm*10C</v>
      </c>
      <c r="H227" s="11" t="str">
        <f>G227</f>
        <v>0.5mm*10C</v>
      </c>
      <c r="J227" s="2"/>
      <c r="K227" s="2"/>
      <c r="L227" s="2"/>
      <c r="N227" s="2" t="str">
        <f>K238</f>
        <v>0.5mm*4C</v>
      </c>
      <c r="O227" s="11" t="str">
        <f>N227</f>
        <v>0.5mm*4C</v>
      </c>
      <c r="P227" s="11" t="str">
        <f>O227</f>
        <v>0.5mm*4C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 t="s">
        <v>31</v>
      </c>
      <c r="D230" s="128"/>
      <c r="F230" s="12" t="s">
        <v>47</v>
      </c>
      <c r="G230" s="127" t="s">
        <v>31</v>
      </c>
      <c r="H230" s="128"/>
      <c r="J230" s="12" t="s">
        <v>47</v>
      </c>
      <c r="K230" s="127" t="s">
        <v>139</v>
      </c>
      <c r="L230" s="128"/>
      <c r="N230" s="12" t="s">
        <v>47</v>
      </c>
      <c r="O230" s="127" t="s">
        <v>139</v>
      </c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 t="s">
        <v>34</v>
      </c>
      <c r="D231" s="126"/>
      <c r="F231" s="13" t="s">
        <v>48</v>
      </c>
      <c r="G231" s="125" t="s">
        <v>34</v>
      </c>
      <c r="H231" s="126"/>
      <c r="J231" s="13" t="s">
        <v>48</v>
      </c>
      <c r="K231" s="125" t="s">
        <v>34</v>
      </c>
      <c r="L231" s="126"/>
      <c r="N231" s="13" t="s">
        <v>48</v>
      </c>
      <c r="O231" s="125" t="s">
        <v>34</v>
      </c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 t="s">
        <v>1641</v>
      </c>
      <c r="D233" s="124"/>
      <c r="E233" s="16"/>
      <c r="F233" s="73" t="s">
        <v>1</v>
      </c>
      <c r="G233" s="123" t="s">
        <v>1642</v>
      </c>
      <c r="H233" s="124"/>
      <c r="I233" s="16"/>
      <c r="J233" s="73" t="s">
        <v>1</v>
      </c>
      <c r="K233" s="123" t="s">
        <v>1643</v>
      </c>
      <c r="L233" s="124"/>
      <c r="M233" s="16"/>
      <c r="N233" s="73" t="s">
        <v>1</v>
      </c>
      <c r="O233" s="123" t="s">
        <v>1644</v>
      </c>
      <c r="P233" s="124"/>
      <c r="Q233" s="16"/>
      <c r="R233" s="73" t="s">
        <v>1</v>
      </c>
      <c r="S233" s="123" t="s">
        <v>1645</v>
      </c>
      <c r="T233" s="124"/>
      <c r="U233" s="16"/>
      <c r="V233" s="73" t="s">
        <v>1</v>
      </c>
      <c r="W233" s="123" t="s">
        <v>1646</v>
      </c>
      <c r="X233" s="124"/>
    </row>
    <row r="234" spans="2:24">
      <c r="B234" s="73" t="s">
        <v>2</v>
      </c>
      <c r="C234" s="123" t="s">
        <v>1647</v>
      </c>
      <c r="D234" s="124"/>
      <c r="E234" s="16"/>
      <c r="F234" s="73" t="s">
        <v>2</v>
      </c>
      <c r="G234" s="123" t="s">
        <v>1647</v>
      </c>
      <c r="H234" s="124"/>
      <c r="I234" s="16"/>
      <c r="J234" s="73" t="s">
        <v>2</v>
      </c>
      <c r="K234" s="123" t="s">
        <v>1662</v>
      </c>
      <c r="L234" s="124"/>
      <c r="M234" s="16"/>
      <c r="N234" s="73" t="s">
        <v>2</v>
      </c>
      <c r="O234" s="123" t="s">
        <v>1664</v>
      </c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 t="s">
        <v>1648</v>
      </c>
      <c r="D235" s="124"/>
      <c r="E235" s="16"/>
      <c r="F235" s="73" t="s">
        <v>3</v>
      </c>
      <c r="G235" s="123" t="s">
        <v>1648</v>
      </c>
      <c r="H235" s="124"/>
      <c r="I235" s="16"/>
      <c r="J235" s="73" t="s">
        <v>3</v>
      </c>
      <c r="K235" s="123" t="s">
        <v>1648</v>
      </c>
      <c r="L235" s="124"/>
      <c r="M235" s="16"/>
      <c r="N235" s="73" t="s">
        <v>3</v>
      </c>
      <c r="O235" s="123" t="s">
        <v>1648</v>
      </c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 t="s">
        <v>1346</v>
      </c>
      <c r="D236" s="124"/>
      <c r="E236" s="16"/>
      <c r="F236" s="73" t="s">
        <v>4</v>
      </c>
      <c r="G236" s="123" t="s">
        <v>1346</v>
      </c>
      <c r="H236" s="124"/>
      <c r="I236" s="16"/>
      <c r="J236" s="73" t="s">
        <v>4</v>
      </c>
      <c r="K236" s="123" t="s">
        <v>1346</v>
      </c>
      <c r="L236" s="124"/>
      <c r="M236" s="16"/>
      <c r="N236" s="73" t="s">
        <v>4</v>
      </c>
      <c r="O236" s="123" t="s">
        <v>1346</v>
      </c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 t="s">
        <v>1649</v>
      </c>
      <c r="D237" s="124"/>
      <c r="E237" s="16"/>
      <c r="F237" s="73" t="s">
        <v>5</v>
      </c>
      <c r="G237" s="123" t="s">
        <v>1649</v>
      </c>
      <c r="H237" s="124"/>
      <c r="I237" s="16"/>
      <c r="J237" s="73" t="s">
        <v>5</v>
      </c>
      <c r="K237" s="123" t="s">
        <v>1649</v>
      </c>
      <c r="L237" s="124"/>
      <c r="M237" s="16"/>
      <c r="N237" s="73" t="s">
        <v>5</v>
      </c>
      <c r="O237" s="123" t="s">
        <v>1649</v>
      </c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22</v>
      </c>
      <c r="D238" s="124"/>
      <c r="E238" s="16"/>
      <c r="F238" s="73" t="s">
        <v>6</v>
      </c>
      <c r="G238" s="123" t="s">
        <v>1272</v>
      </c>
      <c r="H238" s="124"/>
      <c r="I238" s="16"/>
      <c r="J238" s="73" t="s">
        <v>6</v>
      </c>
      <c r="K238" s="123" t="s">
        <v>25</v>
      </c>
      <c r="L238" s="124"/>
      <c r="M238" s="16"/>
      <c r="N238" s="73" t="s">
        <v>6</v>
      </c>
      <c r="O238" s="123" t="s">
        <v>25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40" s="80" t="s">
        <v>1650</v>
      </c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40" s="80" t="s">
        <v>1657</v>
      </c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40" s="80" t="s">
        <v>1663</v>
      </c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40" s="80" t="s">
        <v>1665</v>
      </c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241" s="80" t="s">
        <v>1651</v>
      </c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41" s="80" t="s">
        <v>1658</v>
      </c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41" s="80" t="s">
        <v>1381</v>
      </c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41" s="80" t="s">
        <v>1381</v>
      </c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42" s="80" t="s">
        <v>1652</v>
      </c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242" s="80" t="s">
        <v>1659</v>
      </c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42" s="80" t="s">
        <v>1382</v>
      </c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42" s="80" t="s">
        <v>1382</v>
      </c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243" s="80" t="s">
        <v>1653</v>
      </c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43" s="80" t="s">
        <v>1660</v>
      </c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244" s="83" t="s">
        <v>1654</v>
      </c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44" s="83" t="s">
        <v>1661</v>
      </c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45" s="73" t="s">
        <v>1655</v>
      </c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45" s="73" t="s">
        <v>1382</v>
      </c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246" s="73" t="s">
        <v>1381</v>
      </c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247" s="73" t="s">
        <v>1609</v>
      </c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248" s="73" t="s">
        <v>1656</v>
      </c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49" s="73" t="s">
        <v>1549</v>
      </c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>
        <v>12</v>
      </c>
      <c r="C250" s="121"/>
      <c r="D250" s="122"/>
      <c r="E250" s="105"/>
      <c r="F250" s="120">
        <v>12</v>
      </c>
      <c r="G250" s="121"/>
      <c r="H250" s="122"/>
      <c r="I250" s="105"/>
      <c r="J250" s="120">
        <v>12</v>
      </c>
      <c r="K250" s="121"/>
      <c r="L250" s="122"/>
      <c r="M250" s="105"/>
      <c r="N250" s="120">
        <v>12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紹凱LC連接線</v>
      </c>
      <c r="G252" s="11" t="str">
        <f>F252</f>
        <v>紹凱LC連接線</v>
      </c>
      <c r="H252" s="11" t="str">
        <f>G252</f>
        <v>紹凱LC連接線</v>
      </c>
      <c r="J252" s="2"/>
      <c r="K252" s="2"/>
      <c r="L252" s="2"/>
      <c r="N252" s="2" t="str">
        <f>K263</f>
        <v>紹凱LC連接線</v>
      </c>
      <c r="O252" s="11" t="str">
        <f>N252</f>
        <v>紹凱LC連接線</v>
      </c>
      <c r="P252" s="11" t="str">
        <f>O252</f>
        <v>紹凱LC連接線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 t="s">
        <v>141</v>
      </c>
      <c r="D255" s="128"/>
      <c r="F255" s="12" t="s">
        <v>47</v>
      </c>
      <c r="G255" s="127" t="s">
        <v>141</v>
      </c>
      <c r="H255" s="128"/>
      <c r="J255" s="12" t="s">
        <v>47</v>
      </c>
      <c r="K255" s="127" t="s">
        <v>141</v>
      </c>
      <c r="L255" s="128"/>
      <c r="N255" s="12" t="s">
        <v>47</v>
      </c>
      <c r="O255" s="127" t="s">
        <v>141</v>
      </c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 t="s">
        <v>32</v>
      </c>
      <c r="D256" s="126"/>
      <c r="F256" s="13" t="s">
        <v>48</v>
      </c>
      <c r="G256" s="125" t="s">
        <v>32</v>
      </c>
      <c r="H256" s="126"/>
      <c r="J256" s="13" t="s">
        <v>48</v>
      </c>
      <c r="K256" s="125" t="s">
        <v>32</v>
      </c>
      <c r="L256" s="126"/>
      <c r="N256" s="13" t="s">
        <v>48</v>
      </c>
      <c r="O256" s="125" t="s">
        <v>32</v>
      </c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 t="s">
        <v>1666</v>
      </c>
      <c r="D258" s="124"/>
      <c r="E258" s="16"/>
      <c r="F258" s="73" t="s">
        <v>1</v>
      </c>
      <c r="G258" s="123" t="s">
        <v>1667</v>
      </c>
      <c r="H258" s="124"/>
      <c r="I258" s="16"/>
      <c r="J258" s="73" t="s">
        <v>1</v>
      </c>
      <c r="K258" s="123" t="s">
        <v>1668</v>
      </c>
      <c r="L258" s="124"/>
      <c r="M258" s="16"/>
      <c r="N258" s="73" t="s">
        <v>1</v>
      </c>
      <c r="O258" s="123" t="s">
        <v>1669</v>
      </c>
      <c r="P258" s="124"/>
      <c r="Q258" s="16"/>
      <c r="R258" s="73" t="s">
        <v>1</v>
      </c>
      <c r="S258" s="123" t="s">
        <v>1670</v>
      </c>
      <c r="T258" s="124"/>
      <c r="U258" s="16"/>
      <c r="V258" s="73" t="s">
        <v>1</v>
      </c>
      <c r="W258" s="123" t="s">
        <v>1671</v>
      </c>
      <c r="X258" s="124"/>
    </row>
    <row r="259" spans="2:24">
      <c r="B259" s="73" t="s">
        <v>2</v>
      </c>
      <c r="C259" s="123" t="s">
        <v>2339</v>
      </c>
      <c r="D259" s="124"/>
      <c r="E259" s="16"/>
      <c r="F259" s="73" t="s">
        <v>2</v>
      </c>
      <c r="G259" s="123" t="s">
        <v>2341</v>
      </c>
      <c r="H259" s="124"/>
      <c r="I259" s="16"/>
      <c r="J259" s="73" t="s">
        <v>2</v>
      </c>
      <c r="K259" s="123" t="s">
        <v>2349</v>
      </c>
      <c r="L259" s="124"/>
      <c r="M259" s="16"/>
      <c r="N259" s="73" t="s">
        <v>2</v>
      </c>
      <c r="O259" s="123" t="s">
        <v>2348</v>
      </c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 t="s">
        <v>2340</v>
      </c>
      <c r="D260" s="124"/>
      <c r="E260" s="16"/>
      <c r="F260" s="73" t="s">
        <v>3</v>
      </c>
      <c r="G260" s="123" t="s">
        <v>2342</v>
      </c>
      <c r="H260" s="124"/>
      <c r="I260" s="16"/>
      <c r="J260" s="73" t="s">
        <v>3</v>
      </c>
      <c r="K260" s="123" t="s">
        <v>2349</v>
      </c>
      <c r="L260" s="124"/>
      <c r="M260" s="16"/>
      <c r="N260" s="73" t="s">
        <v>3</v>
      </c>
      <c r="O260" s="123" t="s">
        <v>2355</v>
      </c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 t="s">
        <v>1346</v>
      </c>
      <c r="D261" s="124"/>
      <c r="E261" s="16"/>
      <c r="F261" s="73" t="s">
        <v>4</v>
      </c>
      <c r="G261" s="123" t="s">
        <v>1346</v>
      </c>
      <c r="H261" s="124"/>
      <c r="I261" s="16"/>
      <c r="J261" s="73" t="s">
        <v>4</v>
      </c>
      <c r="K261" s="123" t="s">
        <v>1346</v>
      </c>
      <c r="L261" s="124"/>
      <c r="M261" s="16"/>
      <c r="N261" s="73" t="s">
        <v>4</v>
      </c>
      <c r="O261" s="123" t="s">
        <v>1346</v>
      </c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 t="s">
        <v>2318</v>
      </c>
      <c r="D262" s="124"/>
      <c r="E262" s="16"/>
      <c r="F262" s="73" t="s">
        <v>5</v>
      </c>
      <c r="G262" s="123" t="s">
        <v>2318</v>
      </c>
      <c r="H262" s="124"/>
      <c r="I262" s="16"/>
      <c r="J262" s="73" t="s">
        <v>5</v>
      </c>
      <c r="K262" s="123" t="s">
        <v>2318</v>
      </c>
      <c r="L262" s="124"/>
      <c r="M262" s="16"/>
      <c r="N262" s="73" t="s">
        <v>5</v>
      </c>
      <c r="O262" s="123" t="s">
        <v>2318</v>
      </c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100</v>
      </c>
      <c r="D263" s="124"/>
      <c r="E263" s="16"/>
      <c r="F263" s="73" t="s">
        <v>6</v>
      </c>
      <c r="G263" s="123" t="s">
        <v>100</v>
      </c>
      <c r="H263" s="124"/>
      <c r="I263" s="16"/>
      <c r="J263" s="73" t="s">
        <v>6</v>
      </c>
      <c r="K263" s="123" t="s">
        <v>100</v>
      </c>
      <c r="L263" s="124"/>
      <c r="M263" s="16"/>
      <c r="N263" s="73" t="s">
        <v>6</v>
      </c>
      <c r="O263" s="123" t="s">
        <v>100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65" s="18" t="s">
        <v>755</v>
      </c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65" s="18" t="s">
        <v>751</v>
      </c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65" s="18" t="s">
        <v>755</v>
      </c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65" s="18" t="s">
        <v>751</v>
      </c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66" s="18" t="s">
        <v>756</v>
      </c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66" s="18" t="s">
        <v>752</v>
      </c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66" s="18" t="s">
        <v>756</v>
      </c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66" s="18" t="s">
        <v>752</v>
      </c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67" s="18" t="s">
        <v>757</v>
      </c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67" s="18" t="s">
        <v>753</v>
      </c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67" s="18" t="s">
        <v>757</v>
      </c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67" s="18" t="s">
        <v>753</v>
      </c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68" s="18" t="s">
        <v>758</v>
      </c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68" s="18" t="s">
        <v>754</v>
      </c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68" s="18" t="s">
        <v>758</v>
      </c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68" s="18" t="s">
        <v>754</v>
      </c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269" s="20" t="s">
        <v>626</v>
      </c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269" s="20" t="s">
        <v>626</v>
      </c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269" s="20" t="s">
        <v>626</v>
      </c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269" s="20" t="s">
        <v>626</v>
      </c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>
        <v>16</v>
      </c>
      <c r="C275" s="121"/>
      <c r="D275" s="122"/>
      <c r="E275" s="16"/>
      <c r="F275" s="120">
        <v>14</v>
      </c>
      <c r="G275" s="121"/>
      <c r="H275" s="122"/>
      <c r="I275" s="16"/>
      <c r="J275" s="120">
        <v>17</v>
      </c>
      <c r="K275" s="121"/>
      <c r="L275" s="122"/>
      <c r="M275" s="16"/>
      <c r="N275" s="120">
        <v>15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1440" priority="23">
      <formula>RIGHT(INDIRECT(ADDRESS(FLOOR((ROW()-5)/25,1)*25+2,COLUMN())),3)="16C"</formula>
    </cfRule>
  </conditionalFormatting>
  <conditionalFormatting sqref="A55:XFD63">
    <cfRule type="expression" dxfId="1439" priority="22">
      <formula>RIGHT(INDIRECT(ADDRESS(FLOOR((ROW()-5)/25,1)*25+2,COLUMN())),3)="16C"</formula>
    </cfRule>
  </conditionalFormatting>
  <conditionalFormatting sqref="A80:XFD88">
    <cfRule type="expression" dxfId="1438" priority="21">
      <formula>RIGHT(INDIRECT(ADDRESS(FLOOR((ROW()-5)/25,1)*25+2,COLUMN())),3)="16C"</formula>
    </cfRule>
  </conditionalFormatting>
  <conditionalFormatting sqref="A105:XFD113">
    <cfRule type="expression" dxfId="1437" priority="20">
      <formula>RIGHT(INDIRECT(ADDRESS(FLOOR((ROW()-5)/25,1)*25+2,COLUMN())),3)="16C"</formula>
    </cfRule>
  </conditionalFormatting>
  <conditionalFormatting sqref="A130:XFD138">
    <cfRule type="expression" dxfId="1436" priority="19">
      <formula>RIGHT(INDIRECT(ADDRESS(FLOOR((ROW()-5)/25,1)*25+2,COLUMN())),3)="16C"</formula>
    </cfRule>
  </conditionalFormatting>
  <conditionalFormatting sqref="A155:XFD163 A180:XFD188">
    <cfRule type="expression" dxfId="1435" priority="18">
      <formula>RIGHT(INDIRECT(ADDRESS(FLOOR((ROW()-5)/25,1)*25+2,COLUMN())),3)="16C"</formula>
    </cfRule>
  </conditionalFormatting>
  <conditionalFormatting sqref="A205:XFD213">
    <cfRule type="expression" dxfId="1434" priority="17">
      <formula>RIGHT(INDIRECT(ADDRESS(FLOOR((ROW()-5)/25,1)*25+2,COLUMN())),3)="16C"</formula>
    </cfRule>
  </conditionalFormatting>
  <conditionalFormatting sqref="A230:XFD238">
    <cfRule type="expression" dxfId="1433" priority="16">
      <formula>RIGHT(INDIRECT(ADDRESS(FLOOR((ROW()-5)/25,1)*25+2,COLUMN())),3)="16C"</formula>
    </cfRule>
  </conditionalFormatting>
  <conditionalFormatting sqref="A255:XFD263">
    <cfRule type="expression" dxfId="1432" priority="15">
      <formula>RIGHT(INDIRECT(ADDRESS(FLOOR((ROW()-5)/25,1)*25+2,COLUMN())),3)="16C"</formula>
    </cfRule>
  </conditionalFormatting>
  <conditionalFormatting sqref="A280:XFD288">
    <cfRule type="expression" dxfId="1431" priority="14">
      <formula>RIGHT(INDIRECT(ADDRESS(FLOOR((ROW()-5)/25,1)*25+2,COLUMN())),3)="16C"</formula>
    </cfRule>
  </conditionalFormatting>
  <conditionalFormatting sqref="A305:XFD313 A330:XFD338">
    <cfRule type="expression" dxfId="1430" priority="13">
      <formula>RIGHT(INDIRECT(ADDRESS(FLOOR((ROW()-5)/25,1)*25+2,COLUMN())),3)="16C"</formula>
    </cfRule>
  </conditionalFormatting>
  <conditionalFormatting sqref="A355:XFD363">
    <cfRule type="expression" dxfId="1429" priority="12">
      <formula>RIGHT(INDIRECT(ADDRESS(FLOOR((ROW()-5)/25,1)*25+2,COLUMN())),3)="16C"</formula>
    </cfRule>
  </conditionalFormatting>
  <conditionalFormatting sqref="A380:XFD388">
    <cfRule type="expression" dxfId="1428" priority="11">
      <formula>RIGHT(INDIRECT(ADDRESS(FLOOR((ROW()-5)/25,1)*25+2,COLUMN())),3)="16C"</formula>
    </cfRule>
  </conditionalFormatting>
  <conditionalFormatting sqref="A405:XFD413">
    <cfRule type="expression" dxfId="1427" priority="10">
      <formula>RIGHT(INDIRECT(ADDRESS(FLOOR((ROW()-5)/25,1)*25+2,COLUMN())),3)="16C"</formula>
    </cfRule>
  </conditionalFormatting>
  <conditionalFormatting sqref="A430:XFD438">
    <cfRule type="expression" dxfId="1426" priority="9">
      <formula>RIGHT(INDIRECT(ADDRESS(FLOOR((ROW()-5)/25,1)*25+2,COLUMN())),3)="16C"</formula>
    </cfRule>
  </conditionalFormatting>
  <conditionalFormatting sqref="A455:XFD463 A480:XFD488">
    <cfRule type="expression" dxfId="1425" priority="8">
      <formula>RIGHT(INDIRECT(ADDRESS(FLOOR((ROW()-5)/25,1)*25+2,COLUMN())),3)="16C"</formula>
    </cfRule>
  </conditionalFormatting>
  <conditionalFormatting sqref="A505:XFD513">
    <cfRule type="expression" dxfId="1424" priority="7">
      <formula>RIGHT(INDIRECT(ADDRESS(FLOOR((ROW()-5)/25,1)*25+2,COLUMN())),3)="16C"</formula>
    </cfRule>
  </conditionalFormatting>
  <conditionalFormatting sqref="A530:XFD538">
    <cfRule type="expression" dxfId="1423" priority="6">
      <formula>RIGHT(INDIRECT(ADDRESS(FLOOR((ROW()-5)/25,1)*25+2,COLUMN())),3)="16C"</formula>
    </cfRule>
  </conditionalFormatting>
  <conditionalFormatting sqref="A555:XFD563">
    <cfRule type="expression" dxfId="1422" priority="5">
      <formula>RIGHT(INDIRECT(ADDRESS(FLOOR((ROW()-5)/25,1)*25+2,COLUMN())),3)="16C"</formula>
    </cfRule>
  </conditionalFormatting>
  <conditionalFormatting sqref="A580:XFD588">
    <cfRule type="expression" dxfId="1421" priority="4">
      <formula>RIGHT(INDIRECT(ADDRESS(FLOOR((ROW()-5)/25,1)*25+2,COLUMN())),3)="16C"</formula>
    </cfRule>
  </conditionalFormatting>
  <conditionalFormatting sqref="V1:X1048576 R1:T1048576 N1:P1048576 J1:L1048576 B1:D1048576 F1:H1048576">
    <cfRule type="expression" dxfId="1420" priority="3">
      <formula>INDIRECT(ADDRESS(FLOOR((ROW()-4)/25,1)*25+13,FLOOR((COLUMN()-2)/4,1)*4+3))=""</formula>
    </cfRule>
  </conditionalFormatting>
  <conditionalFormatting sqref="C261:D261">
    <cfRule type="expression" dxfId="1419" priority="2">
      <formula>RIGHT(INDIRECT(ADDRESS(FLOOR((ROW()-5)/25,1)*25+2,COLUMN())),3)="16C"</formula>
    </cfRule>
  </conditionalFormatting>
  <conditionalFormatting sqref="G261:H261">
    <cfRule type="expression" dxfId="1418" priority="1">
      <formula>RIGHT(INDIRECT(ADDRESS(FLOOR((ROW()-5)/25,1)*25+2,COLUMN())),3)="16C"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V20" sqref="V20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 t="s">
        <v>1711</v>
      </c>
      <c r="G3" s="113"/>
      <c r="H3" s="114"/>
      <c r="J3" s="9" t="s">
        <v>44</v>
      </c>
      <c r="K3" s="141" t="s">
        <v>1673</v>
      </c>
      <c r="L3" s="113"/>
      <c r="M3" s="114"/>
      <c r="O3" s="9" t="s">
        <v>44</v>
      </c>
      <c r="P3" s="141" t="s">
        <v>1674</v>
      </c>
      <c r="Q3" s="113"/>
      <c r="R3" s="114"/>
      <c r="T3" s="9" t="s">
        <v>44</v>
      </c>
      <c r="U3" s="141" t="s">
        <v>1675</v>
      </c>
      <c r="V3" s="113"/>
      <c r="W3" s="114"/>
      <c r="Y3" s="9" t="s">
        <v>44</v>
      </c>
      <c r="Z3" s="141" t="s">
        <v>1676</v>
      </c>
      <c r="AA3" s="113"/>
      <c r="AB3" s="114"/>
    </row>
    <row r="4" spans="5:28">
      <c r="E4" s="115">
        <v>10</v>
      </c>
      <c r="F4" s="116"/>
      <c r="G4" s="116"/>
      <c r="H4" s="117"/>
      <c r="J4" s="115">
        <v>24</v>
      </c>
      <c r="K4" s="116"/>
      <c r="L4" s="116"/>
      <c r="M4" s="117"/>
      <c r="O4" s="115">
        <v>16</v>
      </c>
      <c r="P4" s="116"/>
      <c r="Q4" s="116"/>
      <c r="R4" s="117"/>
      <c r="T4" s="115">
        <v>24</v>
      </c>
      <c r="U4" s="116"/>
      <c r="V4" s="116"/>
      <c r="W4" s="117"/>
      <c r="Y4" s="115">
        <v>24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/>
      <c r="F7" s="7">
        <v>1</v>
      </c>
      <c r="G7" s="7">
        <f ca="1">VLOOKUP(INDIRECT(ADDRESS(FLOOR((ROW()-2)/19,1)*19+4,FLOOR((COLUMN()-5)/5,1)*5+5)),歐規腳位!$H$8:$T$11,2,FALSE)</f>
        <v>6</v>
      </c>
      <c r="H7" s="30"/>
      <c r="J7" s="29" t="s">
        <v>1425</v>
      </c>
      <c r="K7" s="7">
        <v>1</v>
      </c>
      <c r="L7" s="7">
        <f ca="1">VLOOKUP(INDIRECT(ADDRESS(FLOOR((ROW()-2)/19,1)*19+4,FLOOR((COLUMN()-5)/5,1)*5+5)),歐規腳位!$H$8:$T$11,2,FALSE)</f>
        <v>13</v>
      </c>
      <c r="M7" s="30" t="s">
        <v>1426</v>
      </c>
      <c r="O7" s="29" t="s">
        <v>1381</v>
      </c>
      <c r="P7" s="7">
        <v>1</v>
      </c>
      <c r="Q7" s="7">
        <f ca="1">VLOOKUP(INDIRECT(ADDRESS(FLOOR((ROW()-2)/19,1)*19+4,FLOOR((COLUMN()-5)/5,1)*5+5)),歐規腳位!$H$8:$T$11,2,FALSE)</f>
        <v>9</v>
      </c>
      <c r="R7" s="30" t="s">
        <v>1382</v>
      </c>
      <c r="T7" s="29"/>
      <c r="U7" s="7">
        <v>1</v>
      </c>
      <c r="V7" s="7">
        <f ca="1">VLOOKUP(INDIRECT(ADDRESS(FLOOR((ROW()-2)/19,1)*19+4,FLOOR((COLUMN()-5)/5,1)*5+5)),歐規腳位!$H$8:$T$11,2,FALSE)</f>
        <v>13</v>
      </c>
      <c r="W7" s="30"/>
      <c r="Y7" s="29"/>
      <c r="Z7" s="7">
        <v>1</v>
      </c>
      <c r="AA7" s="7">
        <f ca="1">VLOOKUP(INDIRECT(ADDRESS(FLOOR((ROW()-2)/19,1)*19+4,FLOOR((COLUMN()-5)/5,1)*5+5)),歐規腳位!$H$8:$T$11,2,FALSE)</f>
        <v>13</v>
      </c>
      <c r="AB7" s="30"/>
    </row>
    <row r="8" spans="5:28" s="49" customFormat="1">
      <c r="E8" s="29" t="s">
        <v>1381</v>
      </c>
      <c r="F8" s="7">
        <v>2</v>
      </c>
      <c r="G8" s="7">
        <f ca="1">VLOOKUP(INDIRECT(ADDRESS(FLOOR((ROW()-2)/19,1)*19+4,FLOOR((COLUMN()-5)/5,1)*5+5)),歐規腳位!$H$8:$T$11,3,FALSE)</f>
        <v>7</v>
      </c>
      <c r="H8" s="30" t="s">
        <v>1382</v>
      </c>
      <c r="J8" s="29" t="s">
        <v>1381</v>
      </c>
      <c r="K8" s="7">
        <v>2</v>
      </c>
      <c r="L8" s="7">
        <f ca="1">VLOOKUP(INDIRECT(ADDRESS(FLOOR((ROW()-2)/19,1)*19+4,FLOOR((COLUMN()-5)/5,1)*5+5)),歐規腳位!$H$8:$T$11,3,FALSE)</f>
        <v>14</v>
      </c>
      <c r="M8" s="30" t="s">
        <v>1382</v>
      </c>
      <c r="O8" s="29" t="s">
        <v>1431</v>
      </c>
      <c r="P8" s="7">
        <v>2</v>
      </c>
      <c r="Q8" s="7">
        <f ca="1">VLOOKUP(INDIRECT(ADDRESS(FLOOR((ROW()-2)/19,1)*19+4,FLOOR((COLUMN()-5)/5,1)*5+5)),歐規腳位!$H$8:$T$11,3,FALSE)</f>
        <v>10</v>
      </c>
      <c r="R8" s="30" t="s">
        <v>1456</v>
      </c>
      <c r="T8" s="29" t="s">
        <v>1381</v>
      </c>
      <c r="U8" s="7">
        <v>2</v>
      </c>
      <c r="V8" s="7">
        <f ca="1">VLOOKUP(INDIRECT(ADDRESS(FLOOR((ROW()-2)/19,1)*19+4,FLOOR((COLUMN()-5)/5,1)*5+5)),歐規腳位!$H$8:$T$11,3,FALSE)</f>
        <v>14</v>
      </c>
      <c r="W8" s="30" t="s">
        <v>1382</v>
      </c>
      <c r="Y8" s="29" t="s">
        <v>1517</v>
      </c>
      <c r="Z8" s="7">
        <v>2</v>
      </c>
      <c r="AA8" s="7">
        <f ca="1">VLOOKUP(INDIRECT(ADDRESS(FLOOR((ROW()-2)/19,1)*19+4,FLOOR((COLUMN()-5)/5,1)*5+5)),歐規腳位!$H$8:$T$11,3,FALSE)</f>
        <v>14</v>
      </c>
      <c r="AB8" s="30" t="s">
        <v>1565</v>
      </c>
    </row>
    <row r="9" spans="5:28" s="49" customFormat="1">
      <c r="E9" s="29" t="s">
        <v>1381</v>
      </c>
      <c r="F9" s="7">
        <v>3</v>
      </c>
      <c r="G9" s="7">
        <f ca="1">VLOOKUP(INDIRECT(ADDRESS(FLOOR((ROW()-2)/19,1)*19+4,FLOOR((COLUMN()-5)/5,1)*5+5)),歐規腳位!$H$8:$T$11,4,FALSE)</f>
        <v>8</v>
      </c>
      <c r="H9" s="30" t="s">
        <v>1382</v>
      </c>
      <c r="J9" s="29" t="s">
        <v>1381</v>
      </c>
      <c r="K9" s="7">
        <v>3</v>
      </c>
      <c r="L9" s="7">
        <f ca="1">VLOOKUP(INDIRECT(ADDRESS(FLOOR((ROW()-2)/19,1)*19+4,FLOOR((COLUMN()-5)/5,1)*5+5)),歐規腳位!$H$8:$T$11,4,FALSE)</f>
        <v>15</v>
      </c>
      <c r="M9" s="30" t="s">
        <v>1382</v>
      </c>
      <c r="O9" s="29" t="s">
        <v>1455</v>
      </c>
      <c r="P9" s="7">
        <v>3</v>
      </c>
      <c r="Q9" s="7">
        <f ca="1">VLOOKUP(INDIRECT(ADDRESS(FLOOR((ROW()-2)/19,1)*19+4,FLOOR((COLUMN()-5)/5,1)*5+5)),歐規腳位!$H$8:$T$11,4,FALSE)</f>
        <v>11</v>
      </c>
      <c r="R9" s="30" t="s">
        <v>1351</v>
      </c>
      <c r="T9" s="29" t="s">
        <v>1502</v>
      </c>
      <c r="U9" s="7">
        <v>3</v>
      </c>
      <c r="V9" s="7">
        <f ca="1">VLOOKUP(INDIRECT(ADDRESS(FLOOR((ROW()-2)/19,1)*19+4,FLOOR((COLUMN()-5)/5,1)*5+5)),歐規腳位!$H$8:$T$11,4,FALSE)</f>
        <v>15</v>
      </c>
      <c r="W9" s="30" t="s">
        <v>1468</v>
      </c>
      <c r="Y9" s="29" t="s">
        <v>1518</v>
      </c>
      <c r="Z9" s="7">
        <v>3</v>
      </c>
      <c r="AA9" s="7">
        <f ca="1">VLOOKUP(INDIRECT(ADDRESS(FLOOR((ROW()-2)/19,1)*19+4,FLOOR((COLUMN()-5)/5,1)*5+5)),歐規腳位!$H$8:$T$11,4,FALSE)</f>
        <v>15</v>
      </c>
      <c r="AB9" s="30" t="s">
        <v>1566</v>
      </c>
    </row>
    <row r="10" spans="5:28" s="49" customFormat="1">
      <c r="E10" s="29" t="s">
        <v>1380</v>
      </c>
      <c r="F10" s="7">
        <v>4</v>
      </c>
      <c r="G10" s="7">
        <f ca="1">VLOOKUP(INDIRECT(ADDRESS(FLOOR((ROW()-2)/19,1)*19+4,FLOOR((COLUMN()-5)/5,1)*5+5)),歐規腳位!$H$8:$T$11,5,FALSE)</f>
        <v>9</v>
      </c>
      <c r="H10" s="30" t="s">
        <v>1385</v>
      </c>
      <c r="J10" s="29" t="s">
        <v>1430</v>
      </c>
      <c r="K10" s="7">
        <v>4</v>
      </c>
      <c r="L10" s="7">
        <f ca="1">VLOOKUP(INDIRECT(ADDRESS(FLOOR((ROW()-2)/19,1)*19+4,FLOOR((COLUMN()-5)/5,1)*5+5)),歐規腳位!$H$8:$T$11,5,FALSE)</f>
        <v>16</v>
      </c>
      <c r="M10" s="30" t="s">
        <v>1438</v>
      </c>
      <c r="O10" s="29" t="s">
        <v>1459</v>
      </c>
      <c r="P10" s="7">
        <v>4</v>
      </c>
      <c r="Q10" s="7">
        <f ca="1">VLOOKUP(INDIRECT(ADDRESS(FLOOR((ROW()-2)/19,1)*19+4,FLOOR((COLUMN()-5)/5,1)*5+5)),歐規腳位!$H$8:$T$11,5,FALSE)</f>
        <v>12</v>
      </c>
      <c r="R10" s="30" t="s">
        <v>1462</v>
      </c>
      <c r="T10" s="101" t="s">
        <v>1680</v>
      </c>
      <c r="U10" s="7">
        <v>4</v>
      </c>
      <c r="V10" s="7">
        <f ca="1">VLOOKUP(INDIRECT(ADDRESS(FLOOR((ROW()-2)/19,1)*19+4,FLOOR((COLUMN()-5)/5,1)*5+5)),歐規腳位!$H$8:$T$11,5,FALSE)</f>
        <v>16</v>
      </c>
      <c r="W10" s="30" t="s">
        <v>1497</v>
      </c>
      <c r="Y10" s="29" t="s">
        <v>1519</v>
      </c>
      <c r="Z10" s="7">
        <v>4</v>
      </c>
      <c r="AA10" s="7">
        <f ca="1">VLOOKUP(INDIRECT(ADDRESS(FLOOR((ROW()-2)/19,1)*19+4,FLOOR((COLUMN()-5)/5,1)*5+5)),歐規腳位!$H$8:$T$11,5,FALSE)</f>
        <v>16</v>
      </c>
      <c r="AB10" s="30" t="s">
        <v>1544</v>
      </c>
    </row>
    <row r="11" spans="5:28" s="49" customFormat="1">
      <c r="E11" s="29" t="s">
        <v>1384</v>
      </c>
      <c r="F11" s="7">
        <v>5</v>
      </c>
      <c r="G11" s="7">
        <f ca="1">VLOOKUP(INDIRECT(ADDRESS(FLOOR((ROW()-2)/19,1)*19+4,FLOOR((COLUMN()-5)/5,1)*5+5)),歐規腳位!$H$8:$T$11,6,FALSE)</f>
        <v>10</v>
      </c>
      <c r="H11" s="30"/>
      <c r="J11" s="29" t="s">
        <v>1431</v>
      </c>
      <c r="K11" s="7">
        <v>5</v>
      </c>
      <c r="L11" s="7">
        <f ca="1">VLOOKUP(INDIRECT(ADDRESS(FLOOR((ROW()-2)/19,1)*19+4,FLOOR((COLUMN()-5)/5,1)*5+5)),歐規腳位!$H$8:$T$11,6,FALSE)</f>
        <v>17</v>
      </c>
      <c r="M11" s="30" t="s">
        <v>1439</v>
      </c>
      <c r="O11" s="29" t="s">
        <v>1444</v>
      </c>
      <c r="P11" s="7">
        <v>5</v>
      </c>
      <c r="Q11" s="7">
        <f ca="1">VLOOKUP(INDIRECT(ADDRESS(FLOOR((ROW()-2)/19,1)*19+4,FLOOR((COLUMN()-5)/5,1)*5+5)),歐規腳位!$H$8:$T$11,6,FALSE)</f>
        <v>13</v>
      </c>
      <c r="R11" s="30"/>
      <c r="T11" s="101" t="s">
        <v>1681</v>
      </c>
      <c r="U11" s="7">
        <v>5</v>
      </c>
      <c r="V11" s="7">
        <f ca="1">VLOOKUP(INDIRECT(ADDRESS(FLOOR((ROW()-2)/19,1)*19+4,FLOOR((COLUMN()-5)/5,1)*5+5)),歐規腳位!$H$8:$T$11,6,FALSE)</f>
        <v>17</v>
      </c>
      <c r="W11" s="30" t="s">
        <v>1485</v>
      </c>
      <c r="Y11" s="29" t="s">
        <v>1523</v>
      </c>
      <c r="Z11" s="7">
        <v>5</v>
      </c>
      <c r="AA11" s="7">
        <f ca="1">VLOOKUP(INDIRECT(ADDRESS(FLOOR((ROW()-2)/19,1)*19+4,FLOOR((COLUMN()-5)/5,1)*5+5)),歐規腳位!$H$8:$T$11,6,FALSE)</f>
        <v>17</v>
      </c>
      <c r="AB11" s="30" t="s">
        <v>1520</v>
      </c>
    </row>
    <row r="12" spans="5:28" s="49" customFormat="1">
      <c r="E12" s="29"/>
      <c r="F12" s="7">
        <v>6</v>
      </c>
      <c r="G12" s="7">
        <f ca="1">VLOOKUP(INDIRECT(ADDRESS(FLOOR((ROW()-2)/19,1)*19+4,FLOOR((COLUMN()-5)/5,1)*5+5)),歐規腳位!$H$8:$T$11,7,FALSE)</f>
        <v>0</v>
      </c>
      <c r="H12" s="30"/>
      <c r="J12" s="29" t="s">
        <v>1588</v>
      </c>
      <c r="K12" s="7">
        <v>6</v>
      </c>
      <c r="L12" s="7">
        <f ca="1">VLOOKUP(INDIRECT(ADDRESS(FLOOR((ROW()-2)/19,1)*19+4,FLOOR((COLUMN()-5)/5,1)*5+5)),歐規腳位!$H$8:$T$11,7,FALSE)</f>
        <v>18</v>
      </c>
      <c r="M12" s="30" t="s">
        <v>1679</v>
      </c>
      <c r="O12" s="29" t="s">
        <v>1453</v>
      </c>
      <c r="P12" s="7">
        <v>6</v>
      </c>
      <c r="Q12" s="7">
        <f ca="1">VLOOKUP(INDIRECT(ADDRESS(FLOOR((ROW()-2)/19,1)*19+4,FLOOR((COLUMN()-5)/5,1)*5+5)),歐規腳位!$H$8:$T$11,7,FALSE)</f>
        <v>14</v>
      </c>
      <c r="R12" s="30"/>
      <c r="T12" s="29" t="s">
        <v>1466</v>
      </c>
      <c r="U12" s="7">
        <v>6</v>
      </c>
      <c r="V12" s="7">
        <f ca="1">VLOOKUP(INDIRECT(ADDRESS(FLOOR((ROW()-2)/19,1)*19+4,FLOOR((COLUMN()-5)/5,1)*5+5)),歐規腳位!$H$8:$T$11,7,FALSE)</f>
        <v>18</v>
      </c>
      <c r="W12" s="30" t="s">
        <v>1486</v>
      </c>
      <c r="Y12" s="29" t="s">
        <v>1548</v>
      </c>
      <c r="Z12" s="7">
        <v>6</v>
      </c>
      <c r="AA12" s="7">
        <f ca="1">VLOOKUP(INDIRECT(ADDRESS(FLOOR((ROW()-2)/19,1)*19+4,FLOOR((COLUMN()-5)/5,1)*5+5)),歐規腳位!$H$8:$T$11,7,FALSE)</f>
        <v>18</v>
      </c>
      <c r="AB12" s="30" t="s">
        <v>1570</v>
      </c>
    </row>
    <row r="13" spans="5:28" s="49" customFormat="1">
      <c r="E13" s="29"/>
      <c r="F13" s="7">
        <v>7</v>
      </c>
      <c r="G13" s="7">
        <f ca="1">VLOOKUP(INDIRECT(ADDRESS(FLOOR((ROW()-2)/19,1)*19+4,FLOOR((COLUMN()-5)/5,1)*5+5)),歐規腳位!$H$8:$T$11,8,FALSE)</f>
        <v>0</v>
      </c>
      <c r="H13" s="30"/>
      <c r="J13" s="29" t="s">
        <v>1432</v>
      </c>
      <c r="K13" s="7">
        <v>7</v>
      </c>
      <c r="L13" s="7">
        <f ca="1">VLOOKUP(INDIRECT(ADDRESS(FLOOR((ROW()-2)/19,1)*19+4,FLOOR((COLUMN()-5)/5,1)*5+5)),歐規腳位!$H$8:$T$11,8,FALSE)</f>
        <v>19</v>
      </c>
      <c r="M13" s="30" t="s">
        <v>1428</v>
      </c>
      <c r="O13" s="29" t="s">
        <v>1460</v>
      </c>
      <c r="P13" s="7">
        <v>7</v>
      </c>
      <c r="Q13" s="7">
        <f ca="1">VLOOKUP(INDIRECT(ADDRESS(FLOOR((ROW()-2)/19,1)*19+4,FLOOR((COLUMN()-5)/5,1)*5+5)),歐規腳位!$H$8:$T$11,8,FALSE)</f>
        <v>15</v>
      </c>
      <c r="R13" s="30"/>
      <c r="T13" s="29" t="s">
        <v>1467</v>
      </c>
      <c r="U13" s="7">
        <v>7</v>
      </c>
      <c r="V13" s="7">
        <f ca="1">VLOOKUP(INDIRECT(ADDRESS(FLOOR((ROW()-2)/19,1)*19+4,FLOOR((COLUMN()-5)/5,1)*5+5)),歐規腳位!$H$8:$T$11,8,FALSE)</f>
        <v>19</v>
      </c>
      <c r="W13" s="30" t="s">
        <v>1490</v>
      </c>
      <c r="Y13" s="29" t="s">
        <v>1543</v>
      </c>
      <c r="Z13" s="7">
        <v>7</v>
      </c>
      <c r="AA13" s="7">
        <f ca="1">VLOOKUP(INDIRECT(ADDRESS(FLOOR((ROW()-2)/19,1)*19+4,FLOOR((COLUMN()-5)/5,1)*5+5)),歐規腳位!$H$8:$T$11,8,FALSE)</f>
        <v>19</v>
      </c>
      <c r="AB13" s="30" t="s">
        <v>1571</v>
      </c>
    </row>
    <row r="14" spans="5:28" s="49" customFormat="1">
      <c r="E14" s="29"/>
      <c r="F14" s="7">
        <v>8</v>
      </c>
      <c r="G14" s="7">
        <f ca="1">VLOOKUP(INDIRECT(ADDRESS(FLOOR((ROW()-2)/19,1)*19+4,FLOOR((COLUMN()-5)/5,1)*5+5)),歐規腳位!$H$8:$T$11,9,FALSE)</f>
        <v>0</v>
      </c>
      <c r="H14" s="30"/>
      <c r="J14" s="29" t="s">
        <v>1433</v>
      </c>
      <c r="K14" s="7">
        <v>8</v>
      </c>
      <c r="L14" s="7">
        <f ca="1">VLOOKUP(INDIRECT(ADDRESS(FLOOR((ROW()-2)/19,1)*19+4,FLOOR((COLUMN()-5)/5,1)*5+5)),歐規腳位!$H$8:$T$11,9,FALSE)</f>
        <v>20</v>
      </c>
      <c r="M14" s="30" t="s">
        <v>1429</v>
      </c>
      <c r="O14" s="29" t="s">
        <v>1461</v>
      </c>
      <c r="P14" s="7">
        <v>8</v>
      </c>
      <c r="Q14" s="7">
        <f ca="1">VLOOKUP(INDIRECT(ADDRESS(FLOOR((ROW()-2)/19,1)*19+4,FLOOR((COLUMN()-5)/5,1)*5+5)),歐規腳位!$H$8:$T$11,9,FALSE)</f>
        <v>16</v>
      </c>
      <c r="R14" s="30"/>
      <c r="T14" s="29" t="s">
        <v>1501</v>
      </c>
      <c r="U14" s="7">
        <v>8</v>
      </c>
      <c r="V14" s="7">
        <f ca="1">VLOOKUP(INDIRECT(ADDRESS(FLOOR((ROW()-2)/19,1)*19+4,FLOOR((COLUMN()-5)/5,1)*5+5)),歐規腳位!$H$8:$T$11,9,FALSE)</f>
        <v>20</v>
      </c>
      <c r="W14" s="30" t="s">
        <v>1491</v>
      </c>
      <c r="Y14" s="29" t="s">
        <v>1539</v>
      </c>
      <c r="Z14" s="7">
        <v>8</v>
      </c>
      <c r="AA14" s="7">
        <f ca="1">VLOOKUP(INDIRECT(ADDRESS(FLOOR((ROW()-2)/19,1)*19+4,FLOOR((COLUMN()-5)/5,1)*5+5)),歐規腳位!$H$8:$T$11,9,FALSE)</f>
        <v>20</v>
      </c>
      <c r="AB14" s="30" t="s">
        <v>1572</v>
      </c>
    </row>
    <row r="15" spans="5:28" s="49" customFormat="1">
      <c r="E15" s="29"/>
      <c r="F15" s="7">
        <v>9</v>
      </c>
      <c r="G15" s="7">
        <f ca="1">VLOOKUP(INDIRECT(ADDRESS(FLOOR((ROW()-2)/19,1)*19+4,FLOOR((COLUMN()-5)/5,1)*5+5)),歐規腳位!$H$8:$T$11,10,FALSE)</f>
        <v>0</v>
      </c>
      <c r="H15" s="51"/>
      <c r="J15" s="50" t="s">
        <v>1434</v>
      </c>
      <c r="K15" s="7">
        <v>9</v>
      </c>
      <c r="L15" s="7">
        <f ca="1">VLOOKUP(INDIRECT(ADDRESS(FLOOR((ROW()-2)/19,1)*19+4,FLOOR((COLUMN()-5)/5,1)*5+5)),歐規腳位!$H$8:$T$11,10,FALSE)</f>
        <v>21</v>
      </c>
      <c r="M15" s="51"/>
      <c r="O15" s="50"/>
      <c r="P15" s="7">
        <v>9</v>
      </c>
      <c r="Q15" s="7">
        <f ca="1">VLOOKUP(INDIRECT(ADDRESS(FLOOR((ROW()-2)/19,1)*19+4,FLOOR((COLUMN()-5)/5,1)*5+5)),歐規腳位!$H$8:$T$11,10,FALSE)</f>
        <v>0</v>
      </c>
      <c r="R15" s="51"/>
      <c r="T15" s="50" t="s">
        <v>1494</v>
      </c>
      <c r="U15" s="7">
        <v>9</v>
      </c>
      <c r="V15" s="7">
        <f ca="1">VLOOKUP(INDIRECT(ADDRESS(FLOOR((ROW()-2)/19,1)*19+4,FLOOR((COLUMN()-5)/5,1)*5+5)),歐規腳位!$H$8:$T$11,10,FALSE)</f>
        <v>21</v>
      </c>
      <c r="W15" s="51"/>
      <c r="Y15" s="50" t="s">
        <v>1540</v>
      </c>
      <c r="Z15" s="7">
        <v>9</v>
      </c>
      <c r="AA15" s="7">
        <f ca="1">VLOOKUP(INDIRECT(ADDRESS(FLOOR((ROW()-2)/19,1)*19+4,FLOOR((COLUMN()-5)/5,1)*5+5)),歐規腳位!$H$8:$T$11,10,FALSE)</f>
        <v>21</v>
      </c>
      <c r="AB15" s="51" t="s">
        <v>1573</v>
      </c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0</v>
      </c>
      <c r="H16" s="51"/>
      <c r="J16" s="50" t="s">
        <v>1435</v>
      </c>
      <c r="K16" s="7">
        <v>10</v>
      </c>
      <c r="L16" s="7">
        <f ca="1">VLOOKUP(INDIRECT(ADDRESS(FLOOR((ROW()-2)/19,1)*19+4,FLOOR((COLUMN()-5)/5,1)*5+5)),歐規腳位!$H$8:$T$11,11,FALSE)</f>
        <v>22</v>
      </c>
      <c r="M16" s="51"/>
      <c r="O16" s="50"/>
      <c r="P16" s="7">
        <v>10</v>
      </c>
      <c r="Q16" s="7">
        <f ca="1">VLOOKUP(INDIRECT(ADDRESS(FLOOR((ROW()-2)/19,1)*19+4,FLOOR((COLUMN()-5)/5,1)*5+5)),歐規腳位!$H$8:$T$11,11,FALSE)</f>
        <v>0</v>
      </c>
      <c r="R16" s="51"/>
      <c r="T16" s="50" t="s">
        <v>1504</v>
      </c>
      <c r="U16" s="7">
        <v>10</v>
      </c>
      <c r="V16" s="7">
        <f ca="1">VLOOKUP(INDIRECT(ADDRESS(FLOOR((ROW()-2)/19,1)*19+4,FLOOR((COLUMN()-5)/5,1)*5+5)),歐規腳位!$H$8:$T$11,11,FALSE)</f>
        <v>22</v>
      </c>
      <c r="W16" s="51"/>
      <c r="Y16" s="50" t="s">
        <v>1541</v>
      </c>
      <c r="Z16" s="7">
        <v>10</v>
      </c>
      <c r="AA16" s="7">
        <f ca="1">VLOOKUP(INDIRECT(ADDRESS(FLOOR((ROW()-2)/19,1)*19+4,FLOOR((COLUMN()-5)/5,1)*5+5)),歐規腳位!$H$8:$T$11,11,FALSE)</f>
        <v>22</v>
      </c>
      <c r="AB16" s="51"/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0</v>
      </c>
      <c r="H17" s="51"/>
      <c r="J17" s="50" t="s">
        <v>1436</v>
      </c>
      <c r="K17" s="7">
        <v>11</v>
      </c>
      <c r="L17" s="7">
        <f ca="1">VLOOKUP(INDIRECT(ADDRESS(FLOOR((ROW()-2)/19,1)*19+4,FLOOR((COLUMN()-5)/5,1)*5+5)),歐規腳位!$H$8:$T$11,12,FALSE)</f>
        <v>23</v>
      </c>
      <c r="M17" s="51"/>
      <c r="O17" s="50"/>
      <c r="P17" s="7">
        <v>11</v>
      </c>
      <c r="Q17" s="7">
        <f ca="1">VLOOKUP(INDIRECT(ADDRESS(FLOOR((ROW()-2)/19,1)*19+4,FLOOR((COLUMN()-5)/5,1)*5+5)),歐規腳位!$H$8:$T$11,12,FALSE)</f>
        <v>0</v>
      </c>
      <c r="R17" s="51"/>
      <c r="T17" s="50" t="s">
        <v>1495</v>
      </c>
      <c r="U17" s="7">
        <v>11</v>
      </c>
      <c r="V17" s="7">
        <f ca="1">VLOOKUP(INDIRECT(ADDRESS(FLOOR((ROW()-2)/19,1)*19+4,FLOOR((COLUMN()-5)/5,1)*5+5)),歐規腳位!$H$8:$T$11,12,FALSE)</f>
        <v>23</v>
      </c>
      <c r="W17" s="51"/>
      <c r="Y17" s="50" t="s">
        <v>1542</v>
      </c>
      <c r="Z17" s="7">
        <v>11</v>
      </c>
      <c r="AA17" s="7">
        <f ca="1">VLOOKUP(INDIRECT(ADDRESS(FLOOR((ROW()-2)/19,1)*19+4,FLOOR((COLUMN()-5)/5,1)*5+5)),歐規腳位!$H$8:$T$11,12,FALSE)</f>
        <v>23</v>
      </c>
      <c r="AB17" s="51"/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0</v>
      </c>
      <c r="H18" s="53"/>
      <c r="J18" s="52" t="s">
        <v>1437</v>
      </c>
      <c r="K18" s="8">
        <v>12</v>
      </c>
      <c r="L18" s="8">
        <f ca="1">VLOOKUP(INDIRECT(ADDRESS(FLOOR((ROW()-2)/19,1)*19+4,FLOOR((COLUMN()-5)/5,1)*5+5)),歐規腳位!$H$8:$T$11,13,FALSE)</f>
        <v>24</v>
      </c>
      <c r="M18" s="53"/>
      <c r="O18" s="52"/>
      <c r="P18" s="8">
        <v>12</v>
      </c>
      <c r="Q18" s="8">
        <f ca="1">VLOOKUP(INDIRECT(ADDRESS(FLOOR((ROW()-2)/19,1)*19+4,FLOOR((COLUMN()-5)/5,1)*5+5)),歐規腳位!$H$8:$T$11,13,FALSE)</f>
        <v>0</v>
      </c>
      <c r="R18" s="53"/>
      <c r="T18" s="52" t="s">
        <v>1496</v>
      </c>
      <c r="U18" s="8">
        <v>12</v>
      </c>
      <c r="V18" s="8">
        <f ca="1">VLOOKUP(INDIRECT(ADDRESS(FLOOR((ROW()-2)/19,1)*19+4,FLOOR((COLUMN()-5)/5,1)*5+5)),歐規腳位!$H$8:$T$11,13,FALSE)</f>
        <v>24</v>
      </c>
      <c r="W18" s="53"/>
      <c r="Y18" s="52" t="s">
        <v>1564</v>
      </c>
      <c r="Z18" s="8">
        <v>12</v>
      </c>
      <c r="AA18" s="8">
        <f ca="1">VLOOKUP(INDIRECT(ADDRESS(FLOOR((ROW()-2)/19,1)*19+4,FLOOR((COLUMN()-5)/5,1)*5+5)),歐規腳位!$H$8:$T$11,13,FALSE)</f>
        <v>24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41" t="s">
        <v>1677</v>
      </c>
      <c r="G22" s="113"/>
      <c r="H22" s="114"/>
      <c r="J22" s="9" t="s">
        <v>44</v>
      </c>
      <c r="K22" s="141" t="s">
        <v>1678</v>
      </c>
      <c r="L22" s="113"/>
      <c r="M22" s="114"/>
      <c r="O22" s="9" t="s">
        <v>44</v>
      </c>
      <c r="P22" s="112"/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/>
      <c r="K26" s="7">
        <v>1</v>
      </c>
      <c r="L26" s="7">
        <f ca="1">VLOOKUP(INDIRECT(ADDRESS(FLOOR((ROW()-2)/19,1)*19+4,FLOOR((COLUMN()-5)/5,1)*5+5)),歐規腳位!$H$8:$T$11,2,FALSE)</f>
        <v>13</v>
      </c>
      <c r="M26" s="30"/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 t="s">
        <v>1381</v>
      </c>
      <c r="F27" s="7">
        <v>2</v>
      </c>
      <c r="G27" s="7">
        <f ca="1">VLOOKUP(INDIRECT(ADDRESS(FLOOR((ROW()-2)/19,1)*19+4,FLOOR((COLUMN()-5)/5,1)*5+5)),歐規腳位!$H$8:$T$11,3,FALSE)</f>
        <v>14</v>
      </c>
      <c r="H27" s="30" t="s">
        <v>1382</v>
      </c>
      <c r="J27" s="29" t="s">
        <v>1381</v>
      </c>
      <c r="K27" s="7">
        <v>2</v>
      </c>
      <c r="L27" s="7">
        <f ca="1">VLOOKUP(INDIRECT(ADDRESS(FLOOR((ROW()-2)/19,1)*19+4,FLOOR((COLUMN()-5)/5,1)*5+5)),歐規腳位!$H$8:$T$11,3,FALSE)</f>
        <v>14</v>
      </c>
      <c r="M27" s="30" t="s">
        <v>1382</v>
      </c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 t="s">
        <v>1536</v>
      </c>
      <c r="F28" s="7">
        <v>3</v>
      </c>
      <c r="G28" s="7">
        <f ca="1">VLOOKUP(INDIRECT(ADDRESS(FLOOR((ROW()-2)/19,1)*19+4,FLOOR((COLUMN()-5)/5,1)*5+5)),歐規腳位!$H$8:$T$11,4,FALSE)</f>
        <v>15</v>
      </c>
      <c r="H28" s="30" t="s">
        <v>1468</v>
      </c>
      <c r="J28" s="29" t="s">
        <v>1381</v>
      </c>
      <c r="K28" s="7">
        <v>3</v>
      </c>
      <c r="L28" s="7">
        <f ca="1">VLOOKUP(INDIRECT(ADDRESS(FLOOR((ROW()-2)/19,1)*19+4,FLOOR((COLUMN()-5)/5,1)*5+5)),歐規腳位!$H$8:$T$11,4,FALSE)</f>
        <v>15</v>
      </c>
      <c r="M28" s="30" t="s">
        <v>1382</v>
      </c>
      <c r="O28" s="29"/>
      <c r="P28" s="7">
        <v>3</v>
      </c>
      <c r="Q28" s="7">
        <f ca="1">VLOOKUP(INDIRECT(ADDRESS(FLOOR((ROW()-2)/19,1)*19+4,FLOOR((COLUMN()-5)/5,1)*5+5)),歐規腳位!$H$8:$T$11,4,FALSE)</f>
        <v>15</v>
      </c>
      <c r="R28" s="30"/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 t="s">
        <v>1552</v>
      </c>
      <c r="F29" s="7">
        <v>4</v>
      </c>
      <c r="G29" s="7">
        <f ca="1">VLOOKUP(INDIRECT(ADDRESS(FLOOR((ROW()-2)/19,1)*19+4,FLOOR((COLUMN()-5)/5,1)*5+5)),歐規腳位!$H$8:$T$11,5,FALSE)</f>
        <v>16</v>
      </c>
      <c r="H29" s="30" t="s">
        <v>1545</v>
      </c>
      <c r="J29" s="29" t="s">
        <v>1381</v>
      </c>
      <c r="K29" s="7">
        <v>4</v>
      </c>
      <c r="L29" s="7">
        <f ca="1">VLOOKUP(INDIRECT(ADDRESS(FLOOR((ROW()-2)/19,1)*19+4,FLOOR((COLUMN()-5)/5,1)*5+5)),歐規腳位!$H$8:$T$11,5,FALSE)</f>
        <v>16</v>
      </c>
      <c r="M29" s="30" t="s">
        <v>1382</v>
      </c>
      <c r="O29" s="29"/>
      <c r="P29" s="7">
        <v>4</v>
      </c>
      <c r="Q29" s="7">
        <f ca="1">VLOOKUP(INDIRECT(ADDRESS(FLOOR((ROW()-2)/19,1)*19+4,FLOOR((COLUMN()-5)/5,1)*5+5)),歐規腳位!$H$8:$T$11,5,FALSE)</f>
        <v>16</v>
      </c>
      <c r="R29" s="30"/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 t="s">
        <v>1549</v>
      </c>
      <c r="F30" s="7">
        <v>5</v>
      </c>
      <c r="G30" s="7">
        <f ca="1">VLOOKUP(INDIRECT(ADDRESS(FLOOR((ROW()-2)/19,1)*19+4,FLOOR((COLUMN()-5)/5,1)*5+5)),歐規腳位!$H$8:$T$11,6,FALSE)</f>
        <v>17</v>
      </c>
      <c r="H30" s="30" t="s">
        <v>1567</v>
      </c>
      <c r="J30" s="29" t="s">
        <v>1650</v>
      </c>
      <c r="K30" s="7">
        <v>5</v>
      </c>
      <c r="L30" s="7">
        <f ca="1">VLOOKUP(INDIRECT(ADDRESS(FLOOR((ROW()-2)/19,1)*19+4,FLOOR((COLUMN()-5)/5,1)*5+5)),歐規腳位!$H$8:$T$11,6,FALSE)</f>
        <v>17</v>
      </c>
      <c r="M30" s="30" t="s">
        <v>1609</v>
      </c>
      <c r="O30" s="29"/>
      <c r="P30" s="7">
        <v>5</v>
      </c>
      <c r="Q30" s="7">
        <f ca="1">VLOOKUP(INDIRECT(ADDRESS(FLOOR((ROW()-2)/19,1)*19+4,FLOOR((COLUMN()-5)/5,1)*5+5)),歐規腳位!$H$8:$T$11,6,FALSE)</f>
        <v>17</v>
      </c>
      <c r="R30" s="30"/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 t="s">
        <v>1546</v>
      </c>
      <c r="F31" s="7">
        <v>6</v>
      </c>
      <c r="G31" s="7">
        <f ca="1">VLOOKUP(INDIRECT(ADDRESS(FLOOR((ROW()-2)/19,1)*19+4,FLOOR((COLUMN()-5)/5,1)*5+5)),歐規腳位!$H$8:$T$11,7,FALSE)</f>
        <v>18</v>
      </c>
      <c r="H31" s="30" t="s">
        <v>1568</v>
      </c>
      <c r="J31" s="29" t="s">
        <v>1651</v>
      </c>
      <c r="K31" s="7">
        <v>6</v>
      </c>
      <c r="L31" s="7">
        <f ca="1">VLOOKUP(INDIRECT(ADDRESS(FLOOR((ROW()-2)/19,1)*19+4,FLOOR((COLUMN()-5)/5,1)*5+5)),歐規腳位!$H$8:$T$11,7,FALSE)</f>
        <v>18</v>
      </c>
      <c r="M31" s="30" t="s">
        <v>1656</v>
      </c>
      <c r="O31" s="29"/>
      <c r="P31" s="7">
        <v>6</v>
      </c>
      <c r="Q31" s="7">
        <f ca="1">VLOOKUP(INDIRECT(ADDRESS(FLOOR((ROW()-2)/19,1)*19+4,FLOOR((COLUMN()-5)/5,1)*5+5)),歐規腳位!$H$8:$T$11,7,FALSE)</f>
        <v>18</v>
      </c>
      <c r="R31" s="30"/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 t="s">
        <v>1521</v>
      </c>
      <c r="F32" s="7">
        <v>7</v>
      </c>
      <c r="G32" s="7">
        <f ca="1">VLOOKUP(INDIRECT(ADDRESS(FLOOR((ROW()-2)/19,1)*19+4,FLOOR((COLUMN()-5)/5,1)*5+5)),歐規腳位!$H$8:$T$11,8,FALSE)</f>
        <v>19</v>
      </c>
      <c r="H32" s="30" t="s">
        <v>1569</v>
      </c>
      <c r="J32" s="29" t="s">
        <v>1652</v>
      </c>
      <c r="K32" s="7">
        <v>7</v>
      </c>
      <c r="L32" s="7">
        <f ca="1">VLOOKUP(INDIRECT(ADDRESS(FLOOR((ROW()-2)/19,1)*19+4,FLOOR((COLUMN()-5)/5,1)*5+5)),歐規腳位!$H$8:$T$11,8,FALSE)</f>
        <v>19</v>
      </c>
      <c r="M32" s="30" t="s">
        <v>1549</v>
      </c>
      <c r="O32" s="29"/>
      <c r="P32" s="7">
        <v>7</v>
      </c>
      <c r="Q32" s="7">
        <f ca="1">VLOOKUP(INDIRECT(ADDRESS(FLOOR((ROW()-2)/19,1)*19+4,FLOOR((COLUMN()-5)/5,1)*5+5)),歐規腳位!$H$8:$T$11,8,FALSE)</f>
        <v>19</v>
      </c>
      <c r="R32" s="30"/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 t="s">
        <v>1502</v>
      </c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 t="s">
        <v>1653</v>
      </c>
      <c r="K33" s="7">
        <v>8</v>
      </c>
      <c r="L33" s="7">
        <f ca="1">VLOOKUP(INDIRECT(ADDRESS(FLOOR((ROW()-2)/19,1)*19+4,FLOOR((COLUMN()-5)/5,1)*5+5)),歐規腳位!$H$8:$T$11,9,FALSE)</f>
        <v>20</v>
      </c>
      <c r="M33" s="30" t="s">
        <v>1657</v>
      </c>
      <c r="O33" s="29"/>
      <c r="P33" s="7">
        <v>8</v>
      </c>
      <c r="Q33" s="7">
        <f ca="1">VLOOKUP(INDIRECT(ADDRESS(FLOOR((ROW()-2)/19,1)*19+4,FLOOR((COLUMN()-5)/5,1)*5+5)),歐規腳位!$H$8:$T$11,9,FALSE)</f>
        <v>20</v>
      </c>
      <c r="R33" s="30"/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 t="s">
        <v>1537</v>
      </c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 t="s">
        <v>1654</v>
      </c>
      <c r="K34" s="7">
        <v>9</v>
      </c>
      <c r="L34" s="7">
        <f ca="1">VLOOKUP(INDIRECT(ADDRESS(FLOOR((ROW()-2)/19,1)*19+4,FLOOR((COLUMN()-5)/5,1)*5+5)),歐規腳位!$H$8:$T$11,10,FALSE)</f>
        <v>21</v>
      </c>
      <c r="M34" s="51" t="s">
        <v>1658</v>
      </c>
      <c r="O34" s="50"/>
      <c r="P34" s="7">
        <v>9</v>
      </c>
      <c r="Q34" s="7">
        <f ca="1">VLOOKUP(INDIRECT(ADDRESS(FLOOR((ROW()-2)/19,1)*19+4,FLOOR((COLUMN()-5)/5,1)*5+5)),歐規腳位!$H$8:$T$11,10,FALSE)</f>
        <v>21</v>
      </c>
      <c r="R34" s="51"/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 t="s">
        <v>1538</v>
      </c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 t="s">
        <v>1655</v>
      </c>
      <c r="K35" s="7">
        <v>10</v>
      </c>
      <c r="L35" s="7">
        <f ca="1">VLOOKUP(INDIRECT(ADDRESS(FLOOR((ROW()-2)/19,1)*19+4,FLOOR((COLUMN()-5)/5,1)*5+5)),歐規腳位!$H$8:$T$11,11,FALSE)</f>
        <v>22</v>
      </c>
      <c r="M35" s="51" t="s">
        <v>1659</v>
      </c>
      <c r="O35" s="50"/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 t="s">
        <v>1553</v>
      </c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 t="s">
        <v>1663</v>
      </c>
      <c r="K36" s="7">
        <v>11</v>
      </c>
      <c r="L36" s="7">
        <f ca="1">VLOOKUP(INDIRECT(ADDRESS(FLOOR((ROW()-2)/19,1)*19+4,FLOOR((COLUMN()-5)/5,1)*5+5)),歐規腳位!$H$8:$T$11,12,FALSE)</f>
        <v>23</v>
      </c>
      <c r="M36" s="51" t="s">
        <v>1660</v>
      </c>
      <c r="O36" s="50"/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 t="s">
        <v>1554</v>
      </c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 t="s">
        <v>1665</v>
      </c>
      <c r="K37" s="8">
        <v>12</v>
      </c>
      <c r="L37" s="8">
        <f ca="1">VLOOKUP(INDIRECT(ADDRESS(FLOOR((ROW()-2)/19,1)*19+4,FLOOR((COLUMN()-5)/5,1)*5+5)),歐規腳位!$H$8:$T$11,13,FALSE)</f>
        <v>24</v>
      </c>
      <c r="M37" s="53" t="s">
        <v>1661</v>
      </c>
      <c r="O37" s="52"/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1417" priority="338">
      <formula>INDIRECT(ADDRESS(FLOOR((ROW()-2)/19,1)*19+4,FLOOR((COLUMN()-5)/5,1)*5+5))=16</formula>
    </cfRule>
  </conditionalFormatting>
  <conditionalFormatting sqref="E12:H18">
    <cfRule type="expression" dxfId="1416" priority="337">
      <formula>INDIRECT(ADDRESS(FLOOR((ROW()-2)/19,1)*19+4,FLOOR((COLUMN()-5)/5,1)*5+5))=10</formula>
    </cfRule>
  </conditionalFormatting>
  <conditionalFormatting sqref="E10:H18">
    <cfRule type="expression" dxfId="1415" priority="336">
      <formula>INDIRECT(ADDRESS(FLOOR((ROW()-2)/19,1)*19+4,FLOOR((COLUMN()-5)/5,1)*5+5))=6</formula>
    </cfRule>
  </conditionalFormatting>
  <conditionalFormatting sqref="F15:G18">
    <cfRule type="expression" dxfId="1414" priority="335">
      <formula>INDIRECT(ADDRESS(FLOOR((ROW()-2)/19,1)*19+4,FLOOR((COLUMN()-5)/5,1)*5+5))=16</formula>
    </cfRule>
  </conditionalFormatting>
  <conditionalFormatting sqref="F12:G18">
    <cfRule type="expression" dxfId="1413" priority="334">
      <formula>INDIRECT(ADDRESS(FLOOR((ROW()-2)/19,1)*19+4,FLOOR((COLUMN()-5)/5,1)*5+5))=10</formula>
    </cfRule>
  </conditionalFormatting>
  <conditionalFormatting sqref="F10:G18">
    <cfRule type="expression" dxfId="1412" priority="333">
      <formula>INDIRECT(ADDRESS(FLOOR((ROW()-2)/19,1)*19+4,FLOOR((COLUMN()-5)/5,1)*5+5))=6</formula>
    </cfRule>
  </conditionalFormatting>
  <conditionalFormatting sqref="J15:M18">
    <cfRule type="expression" dxfId="1411" priority="332">
      <formula>INDIRECT(ADDRESS(FLOOR((ROW()-2)/19,1)*19+4,FLOOR((COLUMN()-5)/5,1)*5+5))=16</formula>
    </cfRule>
  </conditionalFormatting>
  <conditionalFormatting sqref="J12:M18">
    <cfRule type="expression" dxfId="1410" priority="331">
      <formula>INDIRECT(ADDRESS(FLOOR((ROW()-2)/19,1)*19+4,FLOOR((COLUMN()-5)/5,1)*5+5))=10</formula>
    </cfRule>
  </conditionalFormatting>
  <conditionalFormatting sqref="J10:M18">
    <cfRule type="expression" dxfId="1409" priority="330">
      <formula>INDIRECT(ADDRESS(FLOOR((ROW()-2)/19,1)*19+4,FLOOR((COLUMN()-5)/5,1)*5+5))=6</formula>
    </cfRule>
  </conditionalFormatting>
  <conditionalFormatting sqref="K15:L18">
    <cfRule type="expression" dxfId="1408" priority="329">
      <formula>INDIRECT(ADDRESS(FLOOR((ROW()-2)/19,1)*19+4,FLOOR((COLUMN()-5)/5,1)*5+5))=16</formula>
    </cfRule>
  </conditionalFormatting>
  <conditionalFormatting sqref="K12:L18">
    <cfRule type="expression" dxfId="1407" priority="328">
      <formula>INDIRECT(ADDRESS(FLOOR((ROW()-2)/19,1)*19+4,FLOOR((COLUMN()-5)/5,1)*5+5))=10</formula>
    </cfRule>
  </conditionalFormatting>
  <conditionalFormatting sqref="K10:L18">
    <cfRule type="expression" dxfId="1406" priority="327">
      <formula>INDIRECT(ADDRESS(FLOOR((ROW()-2)/19,1)*19+4,FLOOR((COLUMN()-5)/5,1)*5+5))=6</formula>
    </cfRule>
  </conditionalFormatting>
  <conditionalFormatting sqref="O15:R18">
    <cfRule type="expression" dxfId="1405" priority="326">
      <formula>INDIRECT(ADDRESS(FLOOR((ROW()-2)/19,1)*19+4,FLOOR((COLUMN()-5)/5,1)*5+5))=16</formula>
    </cfRule>
  </conditionalFormatting>
  <conditionalFormatting sqref="O12:R18">
    <cfRule type="expression" dxfId="1404" priority="325">
      <formula>INDIRECT(ADDRESS(FLOOR((ROW()-2)/19,1)*19+4,FLOOR((COLUMN()-5)/5,1)*5+5))=10</formula>
    </cfRule>
  </conditionalFormatting>
  <conditionalFormatting sqref="O10:R18">
    <cfRule type="expression" dxfId="1403" priority="324">
      <formula>INDIRECT(ADDRESS(FLOOR((ROW()-2)/19,1)*19+4,FLOOR((COLUMN()-5)/5,1)*5+5))=6</formula>
    </cfRule>
  </conditionalFormatting>
  <conditionalFormatting sqref="P15:Q18">
    <cfRule type="expression" dxfId="1402" priority="323">
      <formula>INDIRECT(ADDRESS(FLOOR((ROW()-2)/19,1)*19+4,FLOOR((COLUMN()-5)/5,1)*5+5))=16</formula>
    </cfRule>
  </conditionalFormatting>
  <conditionalFormatting sqref="P12:Q18">
    <cfRule type="expression" dxfId="1401" priority="322">
      <formula>INDIRECT(ADDRESS(FLOOR((ROW()-2)/19,1)*19+4,FLOOR((COLUMN()-5)/5,1)*5+5))=10</formula>
    </cfRule>
  </conditionalFormatting>
  <conditionalFormatting sqref="P10:Q18">
    <cfRule type="expression" dxfId="1400" priority="321">
      <formula>INDIRECT(ADDRESS(FLOOR((ROW()-2)/19,1)*19+4,FLOOR((COLUMN()-5)/5,1)*5+5))=6</formula>
    </cfRule>
  </conditionalFormatting>
  <conditionalFormatting sqref="T15:W18">
    <cfRule type="expression" dxfId="1399" priority="320">
      <formula>INDIRECT(ADDRESS(FLOOR((ROW()-2)/19,1)*19+4,FLOOR((COLUMN()-5)/5,1)*5+5))=16</formula>
    </cfRule>
  </conditionalFormatting>
  <conditionalFormatting sqref="T12:W18">
    <cfRule type="expression" dxfId="1398" priority="319">
      <formula>INDIRECT(ADDRESS(FLOOR((ROW()-2)/19,1)*19+4,FLOOR((COLUMN()-5)/5,1)*5+5))=10</formula>
    </cfRule>
  </conditionalFormatting>
  <conditionalFormatting sqref="T10:W18">
    <cfRule type="expression" dxfId="1397" priority="318">
      <formula>INDIRECT(ADDRESS(FLOOR((ROW()-2)/19,1)*19+4,FLOOR((COLUMN()-5)/5,1)*5+5))=6</formula>
    </cfRule>
  </conditionalFormatting>
  <conditionalFormatting sqref="U15:V18">
    <cfRule type="expression" dxfId="1396" priority="317">
      <formula>INDIRECT(ADDRESS(FLOOR((ROW()-2)/19,1)*19+4,FLOOR((COLUMN()-5)/5,1)*5+5))=16</formula>
    </cfRule>
  </conditionalFormatting>
  <conditionalFormatting sqref="U12:V18">
    <cfRule type="expression" dxfId="1395" priority="316">
      <formula>INDIRECT(ADDRESS(FLOOR((ROW()-2)/19,1)*19+4,FLOOR((COLUMN()-5)/5,1)*5+5))=10</formula>
    </cfRule>
  </conditionalFormatting>
  <conditionalFormatting sqref="U10:V18">
    <cfRule type="expression" dxfId="1394" priority="315">
      <formula>INDIRECT(ADDRESS(FLOOR((ROW()-2)/19,1)*19+4,FLOOR((COLUMN()-5)/5,1)*5+5))=6</formula>
    </cfRule>
  </conditionalFormatting>
  <conditionalFormatting sqref="Y15:AB18">
    <cfRule type="expression" dxfId="1393" priority="314">
      <formula>INDIRECT(ADDRESS(FLOOR((ROW()-2)/19,1)*19+4,FLOOR((COLUMN()-5)/5,1)*5+5))=16</formula>
    </cfRule>
  </conditionalFormatting>
  <conditionalFormatting sqref="Y12:AB18">
    <cfRule type="expression" dxfId="1392" priority="313">
      <formula>INDIRECT(ADDRESS(FLOOR((ROW()-2)/19,1)*19+4,FLOOR((COLUMN()-5)/5,1)*5+5))=10</formula>
    </cfRule>
  </conditionalFormatting>
  <conditionalFormatting sqref="Y10:AB18">
    <cfRule type="expression" dxfId="1391" priority="312">
      <formula>INDIRECT(ADDRESS(FLOOR((ROW()-2)/19,1)*19+4,FLOOR((COLUMN()-5)/5,1)*5+5))=6</formula>
    </cfRule>
  </conditionalFormatting>
  <conditionalFormatting sqref="Z15:AA18">
    <cfRule type="expression" dxfId="1390" priority="311">
      <formula>INDIRECT(ADDRESS(FLOOR((ROW()-2)/19,1)*19+4,FLOOR((COLUMN()-5)/5,1)*5+5))=16</formula>
    </cfRule>
  </conditionalFormatting>
  <conditionalFormatting sqref="Z12:AA18">
    <cfRule type="expression" dxfId="1389" priority="310">
      <formula>INDIRECT(ADDRESS(FLOOR((ROW()-2)/19,1)*19+4,FLOOR((COLUMN()-5)/5,1)*5+5))=10</formula>
    </cfRule>
  </conditionalFormatting>
  <conditionalFormatting sqref="Z10:AA18">
    <cfRule type="expression" dxfId="1388" priority="309">
      <formula>INDIRECT(ADDRESS(FLOOR((ROW()-2)/19,1)*19+4,FLOOR((COLUMN()-5)/5,1)*5+5))=6</formula>
    </cfRule>
  </conditionalFormatting>
  <conditionalFormatting sqref="E34:H37">
    <cfRule type="expression" dxfId="1387" priority="308">
      <formula>INDIRECT(ADDRESS(FLOOR((ROW()-2)/19,1)*19+4,FLOOR((COLUMN()-5)/5,1)*5+5))=16</formula>
    </cfRule>
  </conditionalFormatting>
  <conditionalFormatting sqref="E31:H37">
    <cfRule type="expression" dxfId="1386" priority="307">
      <formula>INDIRECT(ADDRESS(FLOOR((ROW()-2)/19,1)*19+4,FLOOR((COLUMN()-5)/5,1)*5+5))=10</formula>
    </cfRule>
  </conditionalFormatting>
  <conditionalFormatting sqref="E29:H37">
    <cfRule type="expression" dxfId="1385" priority="306">
      <formula>INDIRECT(ADDRESS(FLOOR((ROW()-2)/19,1)*19+4,FLOOR((COLUMN()-5)/5,1)*5+5))=6</formula>
    </cfRule>
  </conditionalFormatting>
  <conditionalFormatting sqref="F34:G37">
    <cfRule type="expression" dxfId="1384" priority="305">
      <formula>INDIRECT(ADDRESS(FLOOR((ROW()-2)/19,1)*19+4,FLOOR((COLUMN()-5)/5,1)*5+5))=16</formula>
    </cfRule>
  </conditionalFormatting>
  <conditionalFormatting sqref="F31:G37">
    <cfRule type="expression" dxfId="1383" priority="304">
      <formula>INDIRECT(ADDRESS(FLOOR((ROW()-2)/19,1)*19+4,FLOOR((COLUMN()-5)/5,1)*5+5))=10</formula>
    </cfRule>
  </conditionalFormatting>
  <conditionalFormatting sqref="F29:G37">
    <cfRule type="expression" dxfId="1382" priority="303">
      <formula>INDIRECT(ADDRESS(FLOOR((ROW()-2)/19,1)*19+4,FLOOR((COLUMN()-5)/5,1)*5+5))=6</formula>
    </cfRule>
  </conditionalFormatting>
  <conditionalFormatting sqref="J34:K37 M34:M37">
    <cfRule type="expression" dxfId="1381" priority="302">
      <formula>INDIRECT(ADDRESS(FLOOR((ROW()-2)/19,1)*19+4,FLOOR((COLUMN()-5)/5,1)*5+5))=16</formula>
    </cfRule>
  </conditionalFormatting>
  <conditionalFormatting sqref="J31:K37 M31:M37">
    <cfRule type="expression" dxfId="1380" priority="301">
      <formula>INDIRECT(ADDRESS(FLOOR((ROW()-2)/19,1)*19+4,FLOOR((COLUMN()-5)/5,1)*5+5))=10</formula>
    </cfRule>
  </conditionalFormatting>
  <conditionalFormatting sqref="J29:K37 M29:M37">
    <cfRule type="expression" dxfId="1379" priority="300">
      <formula>INDIRECT(ADDRESS(FLOOR((ROW()-2)/19,1)*19+4,FLOOR((COLUMN()-5)/5,1)*5+5))=6</formula>
    </cfRule>
  </conditionalFormatting>
  <conditionalFormatting sqref="K34:K37">
    <cfRule type="expression" dxfId="1378" priority="299">
      <formula>INDIRECT(ADDRESS(FLOOR((ROW()-2)/19,1)*19+4,FLOOR((COLUMN()-5)/5,1)*5+5))=16</formula>
    </cfRule>
  </conditionalFormatting>
  <conditionalFormatting sqref="K31:K37">
    <cfRule type="expression" dxfId="1377" priority="298">
      <formula>INDIRECT(ADDRESS(FLOOR((ROW()-2)/19,1)*19+4,FLOOR((COLUMN()-5)/5,1)*5+5))=10</formula>
    </cfRule>
  </conditionalFormatting>
  <conditionalFormatting sqref="K29:K37">
    <cfRule type="expression" dxfId="1376" priority="297">
      <formula>INDIRECT(ADDRESS(FLOOR((ROW()-2)/19,1)*19+4,FLOOR((COLUMN()-5)/5,1)*5+5))=6</formula>
    </cfRule>
  </conditionalFormatting>
  <conditionalFormatting sqref="O34:P37 R34:R37">
    <cfRule type="expression" dxfId="1375" priority="296">
      <formula>INDIRECT(ADDRESS(FLOOR((ROW()-2)/19,1)*19+4,FLOOR((COLUMN()-5)/5,1)*5+5))=16</formula>
    </cfRule>
  </conditionalFormatting>
  <conditionalFormatting sqref="O31:P37 R31:R37">
    <cfRule type="expression" dxfId="1374" priority="295">
      <formula>INDIRECT(ADDRESS(FLOOR((ROW()-2)/19,1)*19+4,FLOOR((COLUMN()-5)/5,1)*5+5))=10</formula>
    </cfRule>
  </conditionalFormatting>
  <conditionalFormatting sqref="O29:P37 R29:R37">
    <cfRule type="expression" dxfId="1373" priority="294">
      <formula>INDIRECT(ADDRESS(FLOOR((ROW()-2)/19,1)*19+4,FLOOR((COLUMN()-5)/5,1)*5+5))=6</formula>
    </cfRule>
  </conditionalFormatting>
  <conditionalFormatting sqref="P34:P37">
    <cfRule type="expression" dxfId="1372" priority="293">
      <formula>INDIRECT(ADDRESS(FLOOR((ROW()-2)/19,1)*19+4,FLOOR((COLUMN()-5)/5,1)*5+5))=16</formula>
    </cfRule>
  </conditionalFormatting>
  <conditionalFormatting sqref="P31:P37">
    <cfRule type="expression" dxfId="1371" priority="292">
      <formula>INDIRECT(ADDRESS(FLOOR((ROW()-2)/19,1)*19+4,FLOOR((COLUMN()-5)/5,1)*5+5))=10</formula>
    </cfRule>
  </conditionalFormatting>
  <conditionalFormatting sqref="P29:P37">
    <cfRule type="expression" dxfId="1370" priority="291">
      <formula>INDIRECT(ADDRESS(FLOOR((ROW()-2)/19,1)*19+4,FLOOR((COLUMN()-5)/5,1)*5+5))=6</formula>
    </cfRule>
  </conditionalFormatting>
  <conditionalFormatting sqref="T34:U37 W34:W37">
    <cfRule type="expression" dxfId="1369" priority="290">
      <formula>INDIRECT(ADDRESS(FLOOR((ROW()-2)/19,1)*19+4,FLOOR((COLUMN()-5)/5,1)*5+5))=16</formula>
    </cfRule>
  </conditionalFormatting>
  <conditionalFormatting sqref="T31:U37 W31:W37">
    <cfRule type="expression" dxfId="1368" priority="289">
      <formula>INDIRECT(ADDRESS(FLOOR((ROW()-2)/19,1)*19+4,FLOOR((COLUMN()-5)/5,1)*5+5))=10</formula>
    </cfRule>
  </conditionalFormatting>
  <conditionalFormatting sqref="T29:U37 W29:W37">
    <cfRule type="expression" dxfId="1367" priority="288">
      <formula>INDIRECT(ADDRESS(FLOOR((ROW()-2)/19,1)*19+4,FLOOR((COLUMN()-5)/5,1)*5+5))=6</formula>
    </cfRule>
  </conditionalFormatting>
  <conditionalFormatting sqref="U34:U37">
    <cfRule type="expression" dxfId="1366" priority="287">
      <formula>INDIRECT(ADDRESS(FLOOR((ROW()-2)/19,1)*19+4,FLOOR((COLUMN()-5)/5,1)*5+5))=16</formula>
    </cfRule>
  </conditionalFormatting>
  <conditionalFormatting sqref="U31:U37">
    <cfRule type="expression" dxfId="1365" priority="286">
      <formula>INDIRECT(ADDRESS(FLOOR((ROW()-2)/19,1)*19+4,FLOOR((COLUMN()-5)/5,1)*5+5))=10</formula>
    </cfRule>
  </conditionalFormatting>
  <conditionalFormatting sqref="U29:U37">
    <cfRule type="expression" dxfId="1364" priority="285">
      <formula>INDIRECT(ADDRESS(FLOOR((ROW()-2)/19,1)*19+4,FLOOR((COLUMN()-5)/5,1)*5+5))=6</formula>
    </cfRule>
  </conditionalFormatting>
  <conditionalFormatting sqref="Y34:Z37 AB34:AB37">
    <cfRule type="expression" dxfId="1363" priority="284">
      <formula>INDIRECT(ADDRESS(FLOOR((ROW()-2)/19,1)*19+4,FLOOR((COLUMN()-5)/5,1)*5+5))=16</formula>
    </cfRule>
  </conditionalFormatting>
  <conditionalFormatting sqref="Y31:Z37 AB31:AB37">
    <cfRule type="expression" dxfId="1362" priority="283">
      <formula>INDIRECT(ADDRESS(FLOOR((ROW()-2)/19,1)*19+4,FLOOR((COLUMN()-5)/5,1)*5+5))=10</formula>
    </cfRule>
  </conditionalFormatting>
  <conditionalFormatting sqref="Y29:Z37 AB29:AB37">
    <cfRule type="expression" dxfId="1361" priority="282">
      <formula>INDIRECT(ADDRESS(FLOOR((ROW()-2)/19,1)*19+4,FLOOR((COLUMN()-5)/5,1)*5+5))=6</formula>
    </cfRule>
  </conditionalFormatting>
  <conditionalFormatting sqref="Z34:Z37">
    <cfRule type="expression" dxfId="1360" priority="281">
      <formula>INDIRECT(ADDRESS(FLOOR((ROW()-2)/19,1)*19+4,FLOOR((COLUMN()-5)/5,1)*5+5))=16</formula>
    </cfRule>
  </conditionalFormatting>
  <conditionalFormatting sqref="Z31:Z37">
    <cfRule type="expression" dxfId="1359" priority="280">
      <formula>INDIRECT(ADDRESS(FLOOR((ROW()-2)/19,1)*19+4,FLOOR((COLUMN()-5)/5,1)*5+5))=10</formula>
    </cfRule>
  </conditionalFormatting>
  <conditionalFormatting sqref="Z29:Z37">
    <cfRule type="expression" dxfId="1358" priority="279">
      <formula>INDIRECT(ADDRESS(FLOOR((ROW()-2)/19,1)*19+4,FLOOR((COLUMN()-5)/5,1)*5+5))=6</formula>
    </cfRule>
  </conditionalFormatting>
  <conditionalFormatting sqref="L34:L37">
    <cfRule type="expression" dxfId="1357" priority="278">
      <formula>INDIRECT(ADDRESS(FLOOR((ROW()-2)/19,1)*19+4,FLOOR((COLUMN()-5)/5,1)*5+5))=16</formula>
    </cfRule>
  </conditionalFormatting>
  <conditionalFormatting sqref="L31:L37">
    <cfRule type="expression" dxfId="1356" priority="277">
      <formula>INDIRECT(ADDRESS(FLOOR((ROW()-2)/19,1)*19+4,FLOOR((COLUMN()-5)/5,1)*5+5))=10</formula>
    </cfRule>
  </conditionalFormatting>
  <conditionalFormatting sqref="L29:L37">
    <cfRule type="expression" dxfId="1355" priority="276">
      <formula>INDIRECT(ADDRESS(FLOOR((ROW()-2)/19,1)*19+4,FLOOR((COLUMN()-5)/5,1)*5+5))=6</formula>
    </cfRule>
  </conditionalFormatting>
  <conditionalFormatting sqref="L34:L37">
    <cfRule type="expression" dxfId="1354" priority="275">
      <formula>INDIRECT(ADDRESS(FLOOR((ROW()-2)/19,1)*19+4,FLOOR((COLUMN()-5)/5,1)*5+5))=16</formula>
    </cfRule>
  </conditionalFormatting>
  <conditionalFormatting sqref="L31:L37">
    <cfRule type="expression" dxfId="1353" priority="274">
      <formula>INDIRECT(ADDRESS(FLOOR((ROW()-2)/19,1)*19+4,FLOOR((COLUMN()-5)/5,1)*5+5))=10</formula>
    </cfRule>
  </conditionalFormatting>
  <conditionalFormatting sqref="L29:L37">
    <cfRule type="expression" dxfId="1352" priority="273">
      <formula>INDIRECT(ADDRESS(FLOOR((ROW()-2)/19,1)*19+4,FLOOR((COLUMN()-5)/5,1)*5+5))=6</formula>
    </cfRule>
  </conditionalFormatting>
  <conditionalFormatting sqref="Q34:Q37">
    <cfRule type="expression" dxfId="1351" priority="272">
      <formula>INDIRECT(ADDRESS(FLOOR((ROW()-2)/19,1)*19+4,FLOOR((COLUMN()-5)/5,1)*5+5))=16</formula>
    </cfRule>
  </conditionalFormatting>
  <conditionalFormatting sqref="Q31:Q37">
    <cfRule type="expression" dxfId="1350" priority="271">
      <formula>INDIRECT(ADDRESS(FLOOR((ROW()-2)/19,1)*19+4,FLOOR((COLUMN()-5)/5,1)*5+5))=10</formula>
    </cfRule>
  </conditionalFormatting>
  <conditionalFormatting sqref="Q29:Q37">
    <cfRule type="expression" dxfId="1349" priority="270">
      <formula>INDIRECT(ADDRESS(FLOOR((ROW()-2)/19,1)*19+4,FLOOR((COLUMN()-5)/5,1)*5+5))=6</formula>
    </cfRule>
  </conditionalFormatting>
  <conditionalFormatting sqref="Q34:Q37">
    <cfRule type="expression" dxfId="1348" priority="269">
      <formula>INDIRECT(ADDRESS(FLOOR((ROW()-2)/19,1)*19+4,FLOOR((COLUMN()-5)/5,1)*5+5))=16</formula>
    </cfRule>
  </conditionalFormatting>
  <conditionalFormatting sqref="Q31:Q37">
    <cfRule type="expression" dxfId="1347" priority="268">
      <formula>INDIRECT(ADDRESS(FLOOR((ROW()-2)/19,1)*19+4,FLOOR((COLUMN()-5)/5,1)*5+5))=10</formula>
    </cfRule>
  </conditionalFormatting>
  <conditionalFormatting sqref="Q29:Q37">
    <cfRule type="expression" dxfId="1346" priority="267">
      <formula>INDIRECT(ADDRESS(FLOOR((ROW()-2)/19,1)*19+4,FLOOR((COLUMN()-5)/5,1)*5+5))=6</formula>
    </cfRule>
  </conditionalFormatting>
  <conditionalFormatting sqref="V34:V37">
    <cfRule type="expression" dxfId="1345" priority="266">
      <formula>INDIRECT(ADDRESS(FLOOR((ROW()-2)/19,1)*19+4,FLOOR((COLUMN()-5)/5,1)*5+5))=16</formula>
    </cfRule>
  </conditionalFormatting>
  <conditionalFormatting sqref="V31:V37">
    <cfRule type="expression" dxfId="1344" priority="265">
      <formula>INDIRECT(ADDRESS(FLOOR((ROW()-2)/19,1)*19+4,FLOOR((COLUMN()-5)/5,1)*5+5))=10</formula>
    </cfRule>
  </conditionalFormatting>
  <conditionalFormatting sqref="V29:V37">
    <cfRule type="expression" dxfId="1343" priority="264">
      <formula>INDIRECT(ADDRESS(FLOOR((ROW()-2)/19,1)*19+4,FLOOR((COLUMN()-5)/5,1)*5+5))=6</formula>
    </cfRule>
  </conditionalFormatting>
  <conditionalFormatting sqref="V34:V37">
    <cfRule type="expression" dxfId="1342" priority="263">
      <formula>INDIRECT(ADDRESS(FLOOR((ROW()-2)/19,1)*19+4,FLOOR((COLUMN()-5)/5,1)*5+5))=16</formula>
    </cfRule>
  </conditionalFormatting>
  <conditionalFormatting sqref="V31:V37">
    <cfRule type="expression" dxfId="1341" priority="262">
      <formula>INDIRECT(ADDRESS(FLOOR((ROW()-2)/19,1)*19+4,FLOOR((COLUMN()-5)/5,1)*5+5))=10</formula>
    </cfRule>
  </conditionalFormatting>
  <conditionalFormatting sqref="V29:V37">
    <cfRule type="expression" dxfId="1340" priority="261">
      <formula>INDIRECT(ADDRESS(FLOOR((ROW()-2)/19,1)*19+4,FLOOR((COLUMN()-5)/5,1)*5+5))=6</formula>
    </cfRule>
  </conditionalFormatting>
  <conditionalFormatting sqref="AA34:AA37">
    <cfRule type="expression" dxfId="1339" priority="260">
      <formula>INDIRECT(ADDRESS(FLOOR((ROW()-2)/19,1)*19+4,FLOOR((COLUMN()-5)/5,1)*5+5))=16</formula>
    </cfRule>
  </conditionalFormatting>
  <conditionalFormatting sqref="AA31:AA37">
    <cfRule type="expression" dxfId="1338" priority="259">
      <formula>INDIRECT(ADDRESS(FLOOR((ROW()-2)/19,1)*19+4,FLOOR((COLUMN()-5)/5,1)*5+5))=10</formula>
    </cfRule>
  </conditionalFormatting>
  <conditionalFormatting sqref="AA29:AA37">
    <cfRule type="expression" dxfId="1337" priority="258">
      <formula>INDIRECT(ADDRESS(FLOOR((ROW()-2)/19,1)*19+4,FLOOR((COLUMN()-5)/5,1)*5+5))=6</formula>
    </cfRule>
  </conditionalFormatting>
  <conditionalFormatting sqref="AA34:AA37">
    <cfRule type="expression" dxfId="1336" priority="257">
      <formula>INDIRECT(ADDRESS(FLOOR((ROW()-2)/19,1)*19+4,FLOOR((COLUMN()-5)/5,1)*5+5))=16</formula>
    </cfRule>
  </conditionalFormatting>
  <conditionalFormatting sqref="AA31:AA37">
    <cfRule type="expression" dxfId="1335" priority="256">
      <formula>INDIRECT(ADDRESS(FLOOR((ROW()-2)/19,1)*19+4,FLOOR((COLUMN()-5)/5,1)*5+5))=10</formula>
    </cfRule>
  </conditionalFormatting>
  <conditionalFormatting sqref="AA29:AA37">
    <cfRule type="expression" dxfId="1334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E20:H76 E19 J20:M76">
    <cfRule type="expression" dxfId="1333" priority="218" stopIfTrue="1">
      <formula>INDIRECT(ADDRESS(FLOOR((ROW()-2)/19,1)*19+4,FLOOR((COLUMN()-5)/5,1)*5+5))=""</formula>
    </cfRule>
  </conditionalFormatting>
  <conditionalFormatting sqref="E53:H56">
    <cfRule type="expression" dxfId="1332" priority="253">
      <formula>INDIRECT(ADDRESS(FLOOR((ROW()-2)/19,1)*19+4,FLOOR((COLUMN()-5)/5,1)*5+5))=16</formula>
    </cfRule>
  </conditionalFormatting>
  <conditionalFormatting sqref="E50:H56">
    <cfRule type="expression" dxfId="1331" priority="252">
      <formula>INDIRECT(ADDRESS(FLOOR((ROW()-2)/19,1)*19+4,FLOOR((COLUMN()-5)/5,1)*5+5))=10</formula>
    </cfRule>
  </conditionalFormatting>
  <conditionalFormatting sqref="E48:H56">
    <cfRule type="expression" dxfId="1330" priority="251">
      <formula>INDIRECT(ADDRESS(FLOOR((ROW()-2)/19,1)*19+4,FLOOR((COLUMN()-5)/5,1)*5+5))=6</formula>
    </cfRule>
  </conditionalFormatting>
  <conditionalFormatting sqref="F53:G56">
    <cfRule type="expression" dxfId="1329" priority="250">
      <formula>INDIRECT(ADDRESS(FLOOR((ROW()-2)/19,1)*19+4,FLOOR((COLUMN()-5)/5,1)*5+5))=16</formula>
    </cfRule>
  </conditionalFormatting>
  <conditionalFormatting sqref="F50:G56">
    <cfRule type="expression" dxfId="1328" priority="249">
      <formula>INDIRECT(ADDRESS(FLOOR((ROW()-2)/19,1)*19+4,FLOOR((COLUMN()-5)/5,1)*5+5))=10</formula>
    </cfRule>
  </conditionalFormatting>
  <conditionalFormatting sqref="F48:G56">
    <cfRule type="expression" dxfId="1327" priority="248">
      <formula>INDIRECT(ADDRESS(FLOOR((ROW()-2)/19,1)*19+4,FLOOR((COLUMN()-5)/5,1)*5+5))=6</formula>
    </cfRule>
  </conditionalFormatting>
  <conditionalFormatting sqref="J53:M56">
    <cfRule type="expression" dxfId="1326" priority="247">
      <formula>INDIRECT(ADDRESS(FLOOR((ROW()-2)/19,1)*19+4,FLOOR((COLUMN()-5)/5,1)*5+5))=16</formula>
    </cfRule>
  </conditionalFormatting>
  <conditionalFormatting sqref="J50:M56">
    <cfRule type="expression" dxfId="1325" priority="246">
      <formula>INDIRECT(ADDRESS(FLOOR((ROW()-2)/19,1)*19+4,FLOOR((COLUMN()-5)/5,1)*5+5))=10</formula>
    </cfRule>
  </conditionalFormatting>
  <conditionalFormatting sqref="J48:M56">
    <cfRule type="expression" dxfId="1324" priority="245">
      <formula>INDIRECT(ADDRESS(FLOOR((ROW()-2)/19,1)*19+4,FLOOR((COLUMN()-5)/5,1)*5+5))=6</formula>
    </cfRule>
  </conditionalFormatting>
  <conditionalFormatting sqref="K53:L56">
    <cfRule type="expression" dxfId="1323" priority="244">
      <formula>INDIRECT(ADDRESS(FLOOR((ROW()-2)/19,1)*19+4,FLOOR((COLUMN()-5)/5,1)*5+5))=16</formula>
    </cfRule>
  </conditionalFormatting>
  <conditionalFormatting sqref="K50:L56">
    <cfRule type="expression" dxfId="1322" priority="243">
      <formula>INDIRECT(ADDRESS(FLOOR((ROW()-2)/19,1)*19+4,FLOOR((COLUMN()-5)/5,1)*5+5))=10</formula>
    </cfRule>
  </conditionalFormatting>
  <conditionalFormatting sqref="K48:L56">
    <cfRule type="expression" dxfId="1321" priority="242">
      <formula>INDIRECT(ADDRESS(FLOOR((ROW()-2)/19,1)*19+4,FLOOR((COLUMN()-5)/5,1)*5+5))=6</formula>
    </cfRule>
  </conditionalFormatting>
  <conditionalFormatting sqref="O53:R56">
    <cfRule type="expression" dxfId="1320" priority="241">
      <formula>INDIRECT(ADDRESS(FLOOR((ROW()-2)/19,1)*19+4,FLOOR((COLUMN()-5)/5,1)*5+5))=16</formula>
    </cfRule>
  </conditionalFormatting>
  <conditionalFormatting sqref="O50:R56">
    <cfRule type="expression" dxfId="1319" priority="240">
      <formula>INDIRECT(ADDRESS(FLOOR((ROW()-2)/19,1)*19+4,FLOOR((COLUMN()-5)/5,1)*5+5))=10</formula>
    </cfRule>
  </conditionalFormatting>
  <conditionalFormatting sqref="O48:R56">
    <cfRule type="expression" dxfId="1318" priority="239">
      <formula>INDIRECT(ADDRESS(FLOOR((ROW()-2)/19,1)*19+4,FLOOR((COLUMN()-5)/5,1)*5+5))=6</formula>
    </cfRule>
  </conditionalFormatting>
  <conditionalFormatting sqref="P53:Q56">
    <cfRule type="expression" dxfId="1317" priority="238">
      <formula>INDIRECT(ADDRESS(FLOOR((ROW()-2)/19,1)*19+4,FLOOR((COLUMN()-5)/5,1)*5+5))=16</formula>
    </cfRule>
  </conditionalFormatting>
  <conditionalFormatting sqref="P50:Q56">
    <cfRule type="expression" dxfId="1316" priority="237">
      <formula>INDIRECT(ADDRESS(FLOOR((ROW()-2)/19,1)*19+4,FLOOR((COLUMN()-5)/5,1)*5+5))=10</formula>
    </cfRule>
  </conditionalFormatting>
  <conditionalFormatting sqref="P48:Q56">
    <cfRule type="expression" dxfId="1315" priority="236">
      <formula>INDIRECT(ADDRESS(FLOOR((ROW()-2)/19,1)*19+4,FLOOR((COLUMN()-5)/5,1)*5+5))=6</formula>
    </cfRule>
  </conditionalFormatting>
  <conditionalFormatting sqref="T53:W56">
    <cfRule type="expression" dxfId="1314" priority="235">
      <formula>INDIRECT(ADDRESS(FLOOR((ROW()-2)/19,1)*19+4,FLOOR((COLUMN()-5)/5,1)*5+5))=16</formula>
    </cfRule>
  </conditionalFormatting>
  <conditionalFormatting sqref="T50:W56">
    <cfRule type="expression" dxfId="1313" priority="234">
      <formula>INDIRECT(ADDRESS(FLOOR((ROW()-2)/19,1)*19+4,FLOOR((COLUMN()-5)/5,1)*5+5))=10</formula>
    </cfRule>
  </conditionalFormatting>
  <conditionalFormatting sqref="T48:W56">
    <cfRule type="expression" dxfId="1312" priority="233">
      <formula>INDIRECT(ADDRESS(FLOOR((ROW()-2)/19,1)*19+4,FLOOR((COLUMN()-5)/5,1)*5+5))=6</formula>
    </cfRule>
  </conditionalFormatting>
  <conditionalFormatting sqref="U53:V56">
    <cfRule type="expression" dxfId="1311" priority="232">
      <formula>INDIRECT(ADDRESS(FLOOR((ROW()-2)/19,1)*19+4,FLOOR((COLUMN()-5)/5,1)*5+5))=16</formula>
    </cfRule>
  </conditionalFormatting>
  <conditionalFormatting sqref="U50:V56">
    <cfRule type="expression" dxfId="1310" priority="231">
      <formula>INDIRECT(ADDRESS(FLOOR((ROW()-2)/19,1)*19+4,FLOOR((COLUMN()-5)/5,1)*5+5))=10</formula>
    </cfRule>
  </conditionalFormatting>
  <conditionalFormatting sqref="U48:V56">
    <cfRule type="expression" dxfId="1309" priority="230">
      <formula>INDIRECT(ADDRESS(FLOOR((ROW()-2)/19,1)*19+4,FLOOR((COLUMN()-5)/5,1)*5+5))=6</formula>
    </cfRule>
  </conditionalFormatting>
  <conditionalFormatting sqref="Y53:AB56">
    <cfRule type="expression" dxfId="1308" priority="229">
      <formula>INDIRECT(ADDRESS(FLOOR((ROW()-2)/19,1)*19+4,FLOOR((COLUMN()-5)/5,1)*5+5))=16</formula>
    </cfRule>
  </conditionalFormatting>
  <conditionalFormatting sqref="Y50:AB56">
    <cfRule type="expression" dxfId="1307" priority="228">
      <formula>INDIRECT(ADDRESS(FLOOR((ROW()-2)/19,1)*19+4,FLOOR((COLUMN()-5)/5,1)*5+5))=10</formula>
    </cfRule>
  </conditionalFormatting>
  <conditionalFormatting sqref="Y48:AB56">
    <cfRule type="expression" dxfId="1306" priority="227">
      <formula>INDIRECT(ADDRESS(FLOOR((ROW()-2)/19,1)*19+4,FLOOR((COLUMN()-5)/5,1)*5+5))=6</formula>
    </cfRule>
  </conditionalFormatting>
  <conditionalFormatting sqref="Z53:AA56">
    <cfRule type="expression" dxfId="1305" priority="226">
      <formula>INDIRECT(ADDRESS(FLOOR((ROW()-2)/19,1)*19+4,FLOOR((COLUMN()-5)/5,1)*5+5))=16</formula>
    </cfRule>
  </conditionalFormatting>
  <conditionalFormatting sqref="Z50:AA56">
    <cfRule type="expression" dxfId="1304" priority="225">
      <formula>INDIRECT(ADDRESS(FLOOR((ROW()-2)/19,1)*19+4,FLOOR((COLUMN()-5)/5,1)*5+5))=10</formula>
    </cfRule>
  </conditionalFormatting>
  <conditionalFormatting sqref="Z48:AA56">
    <cfRule type="expression" dxfId="1303" priority="224">
      <formula>INDIRECT(ADDRESS(FLOOR((ROW()-2)/19,1)*19+4,FLOOR((COLUMN()-5)/5,1)*5+5))=6</formula>
    </cfRule>
  </conditionalFormatting>
  <conditionalFormatting sqref="E72:H75">
    <cfRule type="expression" dxfId="1302" priority="254">
      <formula>INDIRECT(ADDRESS(FLOOR((ROW()-2)/19,1)*19+4,FLOOR((COLUMN()-5)/5,1)*5+5))=16</formula>
    </cfRule>
  </conditionalFormatting>
  <conditionalFormatting sqref="E69:H75">
    <cfRule type="expression" dxfId="1301" priority="223">
      <formula>INDIRECT(ADDRESS(FLOOR((ROW()-2)/19,1)*19+4,FLOOR((COLUMN()-5)/5,1)*5+5))=10</formula>
    </cfRule>
  </conditionalFormatting>
  <conditionalFormatting sqref="E67:H75">
    <cfRule type="expression" dxfId="1300" priority="222">
      <formula>INDIRECT(ADDRESS(FLOOR((ROW()-2)/19,1)*19+4,FLOOR((COLUMN()-5)/5,1)*5+5))=6</formula>
    </cfRule>
  </conditionalFormatting>
  <conditionalFormatting sqref="F72:G75">
    <cfRule type="expression" dxfId="1299" priority="221">
      <formula>INDIRECT(ADDRESS(FLOOR((ROW()-2)/19,1)*19+4,FLOOR((COLUMN()-5)/5,1)*5+5))=16</formula>
    </cfRule>
  </conditionalFormatting>
  <conditionalFormatting sqref="F69:G75">
    <cfRule type="expression" dxfId="1298" priority="220">
      <formula>INDIRECT(ADDRESS(FLOOR((ROW()-2)/19,1)*19+4,FLOOR((COLUMN()-5)/5,1)*5+5))=10</formula>
    </cfRule>
  </conditionalFormatting>
  <conditionalFormatting sqref="F67:G75">
    <cfRule type="expression" dxfId="1297" priority="219">
      <formula>INDIRECT(ADDRESS(FLOOR((ROW()-2)/19,1)*19+4,FLOOR((COLUMN()-5)/5,1)*5+5))=6</formula>
    </cfRule>
  </conditionalFormatting>
  <conditionalFormatting sqref="J72:K75 M72:M75">
    <cfRule type="expression" dxfId="1296" priority="217">
      <formula>INDIRECT(ADDRESS(FLOOR((ROW()-2)/19,1)*19+4,FLOOR((COLUMN()-5)/5,1)*5+5))=16</formula>
    </cfRule>
  </conditionalFormatting>
  <conditionalFormatting sqref="J69:K75 M69:M75">
    <cfRule type="expression" dxfId="1295" priority="216">
      <formula>INDIRECT(ADDRESS(FLOOR((ROW()-2)/19,1)*19+4,FLOOR((COLUMN()-5)/5,1)*5+5))=10</formula>
    </cfRule>
  </conditionalFormatting>
  <conditionalFormatting sqref="J67:K75 M67:M75">
    <cfRule type="expression" dxfId="1294" priority="215">
      <formula>INDIRECT(ADDRESS(FLOOR((ROW()-2)/19,1)*19+4,FLOOR((COLUMN()-5)/5,1)*5+5))=6</formula>
    </cfRule>
  </conditionalFormatting>
  <conditionalFormatting sqref="K72:K75">
    <cfRule type="expression" dxfId="1293" priority="214">
      <formula>INDIRECT(ADDRESS(FLOOR((ROW()-2)/19,1)*19+4,FLOOR((COLUMN()-5)/5,1)*5+5))=16</formula>
    </cfRule>
  </conditionalFormatting>
  <conditionalFormatting sqref="K69:K75">
    <cfRule type="expression" dxfId="1292" priority="213">
      <formula>INDIRECT(ADDRESS(FLOOR((ROW()-2)/19,1)*19+4,FLOOR((COLUMN()-5)/5,1)*5+5))=10</formula>
    </cfRule>
  </conditionalFormatting>
  <conditionalFormatting sqref="K67:K75">
    <cfRule type="expression" dxfId="1291" priority="212">
      <formula>INDIRECT(ADDRESS(FLOOR((ROW()-2)/19,1)*19+4,FLOOR((COLUMN()-5)/5,1)*5+5))=6</formula>
    </cfRule>
  </conditionalFormatting>
  <conditionalFormatting sqref="O72:P75 R72:R75">
    <cfRule type="expression" dxfId="1290" priority="211">
      <formula>INDIRECT(ADDRESS(FLOOR((ROW()-2)/19,1)*19+4,FLOOR((COLUMN()-5)/5,1)*5+5))=16</formula>
    </cfRule>
  </conditionalFormatting>
  <conditionalFormatting sqref="O69:P75 R69:R75">
    <cfRule type="expression" dxfId="1289" priority="210">
      <formula>INDIRECT(ADDRESS(FLOOR((ROW()-2)/19,1)*19+4,FLOOR((COLUMN()-5)/5,1)*5+5))=10</formula>
    </cfRule>
  </conditionalFormatting>
  <conditionalFormatting sqref="O67:P75 R67:R75">
    <cfRule type="expression" dxfId="1288" priority="209">
      <formula>INDIRECT(ADDRESS(FLOOR((ROW()-2)/19,1)*19+4,FLOOR((COLUMN()-5)/5,1)*5+5))=6</formula>
    </cfRule>
  </conditionalFormatting>
  <conditionalFormatting sqref="P72:P75">
    <cfRule type="expression" dxfId="1287" priority="208">
      <formula>INDIRECT(ADDRESS(FLOOR((ROW()-2)/19,1)*19+4,FLOOR((COLUMN()-5)/5,1)*5+5))=16</formula>
    </cfRule>
  </conditionalFormatting>
  <conditionalFormatting sqref="P69:P75">
    <cfRule type="expression" dxfId="1286" priority="207">
      <formula>INDIRECT(ADDRESS(FLOOR((ROW()-2)/19,1)*19+4,FLOOR((COLUMN()-5)/5,1)*5+5))=10</formula>
    </cfRule>
  </conditionalFormatting>
  <conditionalFormatting sqref="P67:P75">
    <cfRule type="expression" dxfId="1285" priority="206">
      <formula>INDIRECT(ADDRESS(FLOOR((ROW()-2)/19,1)*19+4,FLOOR((COLUMN()-5)/5,1)*5+5))=6</formula>
    </cfRule>
  </conditionalFormatting>
  <conditionalFormatting sqref="T72:U75 W72:W75">
    <cfRule type="expression" dxfId="1284" priority="205">
      <formula>INDIRECT(ADDRESS(FLOOR((ROW()-2)/19,1)*19+4,FLOOR((COLUMN()-5)/5,1)*5+5))=16</formula>
    </cfRule>
  </conditionalFormatting>
  <conditionalFormatting sqref="T69:U75 W69:W75">
    <cfRule type="expression" dxfId="1283" priority="204">
      <formula>INDIRECT(ADDRESS(FLOOR((ROW()-2)/19,1)*19+4,FLOOR((COLUMN()-5)/5,1)*5+5))=10</formula>
    </cfRule>
  </conditionalFormatting>
  <conditionalFormatting sqref="T67:U75 W67:W75">
    <cfRule type="expression" dxfId="1282" priority="203">
      <formula>INDIRECT(ADDRESS(FLOOR((ROW()-2)/19,1)*19+4,FLOOR((COLUMN()-5)/5,1)*5+5))=6</formula>
    </cfRule>
  </conditionalFormatting>
  <conditionalFormatting sqref="U72:U75">
    <cfRule type="expression" dxfId="1281" priority="202">
      <formula>INDIRECT(ADDRESS(FLOOR((ROW()-2)/19,1)*19+4,FLOOR((COLUMN()-5)/5,1)*5+5))=16</formula>
    </cfRule>
  </conditionalFormatting>
  <conditionalFormatting sqref="U69:U75">
    <cfRule type="expression" dxfId="1280" priority="201">
      <formula>INDIRECT(ADDRESS(FLOOR((ROW()-2)/19,1)*19+4,FLOOR((COLUMN()-5)/5,1)*5+5))=10</formula>
    </cfRule>
  </conditionalFormatting>
  <conditionalFormatting sqref="U67:U75">
    <cfRule type="expression" dxfId="1279" priority="200">
      <formula>INDIRECT(ADDRESS(FLOOR((ROW()-2)/19,1)*19+4,FLOOR((COLUMN()-5)/5,1)*5+5))=6</formula>
    </cfRule>
  </conditionalFormatting>
  <conditionalFormatting sqref="Y72:Z75 AB72:AB75">
    <cfRule type="expression" dxfId="1278" priority="199">
      <formula>INDIRECT(ADDRESS(FLOOR((ROW()-2)/19,1)*19+4,FLOOR((COLUMN()-5)/5,1)*5+5))=16</formula>
    </cfRule>
  </conditionalFormatting>
  <conditionalFormatting sqref="Y69:Z75 AB69:AB75">
    <cfRule type="expression" dxfId="1277" priority="198">
      <formula>INDIRECT(ADDRESS(FLOOR((ROW()-2)/19,1)*19+4,FLOOR((COLUMN()-5)/5,1)*5+5))=10</formula>
    </cfRule>
  </conditionalFormatting>
  <conditionalFormatting sqref="Y67:Z75 AB67:AB75">
    <cfRule type="expression" dxfId="1276" priority="197">
      <formula>INDIRECT(ADDRESS(FLOOR((ROW()-2)/19,1)*19+4,FLOOR((COLUMN()-5)/5,1)*5+5))=6</formula>
    </cfRule>
  </conditionalFormatting>
  <conditionalFormatting sqref="Z72:Z75">
    <cfRule type="expression" dxfId="1275" priority="196">
      <formula>INDIRECT(ADDRESS(FLOOR((ROW()-2)/19,1)*19+4,FLOOR((COLUMN()-5)/5,1)*5+5))=16</formula>
    </cfRule>
  </conditionalFormatting>
  <conditionalFormatting sqref="Z69:Z75">
    <cfRule type="expression" dxfId="1274" priority="195">
      <formula>INDIRECT(ADDRESS(FLOOR((ROW()-2)/19,1)*19+4,FLOOR((COLUMN()-5)/5,1)*5+5))=10</formula>
    </cfRule>
  </conditionalFormatting>
  <conditionalFormatting sqref="Z67:Z75">
    <cfRule type="expression" dxfId="1273" priority="194">
      <formula>INDIRECT(ADDRESS(FLOOR((ROW()-2)/19,1)*19+4,FLOOR((COLUMN()-5)/5,1)*5+5))=6</formula>
    </cfRule>
  </conditionalFormatting>
  <conditionalFormatting sqref="L72:L75">
    <cfRule type="expression" dxfId="1272" priority="193">
      <formula>INDIRECT(ADDRESS(FLOOR((ROW()-2)/19,1)*19+4,FLOOR((COLUMN()-5)/5,1)*5+5))=16</formula>
    </cfRule>
  </conditionalFormatting>
  <conditionalFormatting sqref="L69:L75">
    <cfRule type="expression" dxfId="1271" priority="192">
      <formula>INDIRECT(ADDRESS(FLOOR((ROW()-2)/19,1)*19+4,FLOOR((COLUMN()-5)/5,1)*5+5))=10</formula>
    </cfRule>
  </conditionalFormatting>
  <conditionalFormatting sqref="L67:L75">
    <cfRule type="expression" dxfId="1270" priority="191">
      <formula>INDIRECT(ADDRESS(FLOOR((ROW()-2)/19,1)*19+4,FLOOR((COLUMN()-5)/5,1)*5+5))=6</formula>
    </cfRule>
  </conditionalFormatting>
  <conditionalFormatting sqref="L72:L75">
    <cfRule type="expression" dxfId="1269" priority="190">
      <formula>INDIRECT(ADDRESS(FLOOR((ROW()-2)/19,1)*19+4,FLOOR((COLUMN()-5)/5,1)*5+5))=16</formula>
    </cfRule>
  </conditionalFormatting>
  <conditionalFormatting sqref="L69:L75">
    <cfRule type="expression" dxfId="1268" priority="189">
      <formula>INDIRECT(ADDRESS(FLOOR((ROW()-2)/19,1)*19+4,FLOOR((COLUMN()-5)/5,1)*5+5))=10</formula>
    </cfRule>
  </conditionalFormatting>
  <conditionalFormatting sqref="L67:L75">
    <cfRule type="expression" dxfId="1267" priority="188">
      <formula>INDIRECT(ADDRESS(FLOOR((ROW()-2)/19,1)*19+4,FLOOR((COLUMN()-5)/5,1)*5+5))=6</formula>
    </cfRule>
  </conditionalFormatting>
  <conditionalFormatting sqref="Q72:Q75">
    <cfRule type="expression" dxfId="1266" priority="187">
      <formula>INDIRECT(ADDRESS(FLOOR((ROW()-2)/19,1)*19+4,FLOOR((COLUMN()-5)/5,1)*5+5))=16</formula>
    </cfRule>
  </conditionalFormatting>
  <conditionalFormatting sqref="Q69:Q75">
    <cfRule type="expression" dxfId="1265" priority="186">
      <formula>INDIRECT(ADDRESS(FLOOR((ROW()-2)/19,1)*19+4,FLOOR((COLUMN()-5)/5,1)*5+5))=10</formula>
    </cfRule>
  </conditionalFormatting>
  <conditionalFormatting sqref="Q67:Q75">
    <cfRule type="expression" dxfId="1264" priority="185">
      <formula>INDIRECT(ADDRESS(FLOOR((ROW()-2)/19,1)*19+4,FLOOR((COLUMN()-5)/5,1)*5+5))=6</formula>
    </cfRule>
  </conditionalFormatting>
  <conditionalFormatting sqref="Q72:Q75">
    <cfRule type="expression" dxfId="1263" priority="184">
      <formula>INDIRECT(ADDRESS(FLOOR((ROW()-2)/19,1)*19+4,FLOOR((COLUMN()-5)/5,1)*5+5))=16</formula>
    </cfRule>
  </conditionalFormatting>
  <conditionalFormatting sqref="Q69:Q75">
    <cfRule type="expression" dxfId="1262" priority="183">
      <formula>INDIRECT(ADDRESS(FLOOR((ROW()-2)/19,1)*19+4,FLOOR((COLUMN()-5)/5,1)*5+5))=10</formula>
    </cfRule>
  </conditionalFormatting>
  <conditionalFormatting sqref="Q67:Q75">
    <cfRule type="expression" dxfId="1261" priority="182">
      <formula>INDIRECT(ADDRESS(FLOOR((ROW()-2)/19,1)*19+4,FLOOR((COLUMN()-5)/5,1)*5+5))=6</formula>
    </cfRule>
  </conditionalFormatting>
  <conditionalFormatting sqref="V72:V75">
    <cfRule type="expression" dxfId="1260" priority="181">
      <formula>INDIRECT(ADDRESS(FLOOR((ROW()-2)/19,1)*19+4,FLOOR((COLUMN()-5)/5,1)*5+5))=16</formula>
    </cfRule>
  </conditionalFormatting>
  <conditionalFormatting sqref="V69:V75">
    <cfRule type="expression" dxfId="1259" priority="180">
      <formula>INDIRECT(ADDRESS(FLOOR((ROW()-2)/19,1)*19+4,FLOOR((COLUMN()-5)/5,1)*5+5))=10</formula>
    </cfRule>
  </conditionalFormatting>
  <conditionalFormatting sqref="V67:V75">
    <cfRule type="expression" dxfId="1258" priority="179">
      <formula>INDIRECT(ADDRESS(FLOOR((ROW()-2)/19,1)*19+4,FLOOR((COLUMN()-5)/5,1)*5+5))=6</formula>
    </cfRule>
  </conditionalFormatting>
  <conditionalFormatting sqref="V72:V75">
    <cfRule type="expression" dxfId="1257" priority="178">
      <formula>INDIRECT(ADDRESS(FLOOR((ROW()-2)/19,1)*19+4,FLOOR((COLUMN()-5)/5,1)*5+5))=16</formula>
    </cfRule>
  </conditionalFormatting>
  <conditionalFormatting sqref="V69:V75">
    <cfRule type="expression" dxfId="1256" priority="177">
      <formula>INDIRECT(ADDRESS(FLOOR((ROW()-2)/19,1)*19+4,FLOOR((COLUMN()-5)/5,1)*5+5))=10</formula>
    </cfRule>
  </conditionalFormatting>
  <conditionalFormatting sqref="V67:V75">
    <cfRule type="expression" dxfId="1255" priority="176">
      <formula>INDIRECT(ADDRESS(FLOOR((ROW()-2)/19,1)*19+4,FLOOR((COLUMN()-5)/5,1)*5+5))=6</formula>
    </cfRule>
  </conditionalFormatting>
  <conditionalFormatting sqref="AA72:AA75">
    <cfRule type="expression" dxfId="1254" priority="175">
      <formula>INDIRECT(ADDRESS(FLOOR((ROW()-2)/19,1)*19+4,FLOOR((COLUMN()-5)/5,1)*5+5))=16</formula>
    </cfRule>
  </conditionalFormatting>
  <conditionalFormatting sqref="AA69:AA75">
    <cfRule type="expression" dxfId="1253" priority="174">
      <formula>INDIRECT(ADDRESS(FLOOR((ROW()-2)/19,1)*19+4,FLOOR((COLUMN()-5)/5,1)*5+5))=10</formula>
    </cfRule>
  </conditionalFormatting>
  <conditionalFormatting sqref="AA67:AA75">
    <cfRule type="expression" dxfId="1252" priority="173">
      <formula>INDIRECT(ADDRESS(FLOOR((ROW()-2)/19,1)*19+4,FLOOR((COLUMN()-5)/5,1)*5+5))=6</formula>
    </cfRule>
  </conditionalFormatting>
  <conditionalFormatting sqref="AA72:AA75">
    <cfRule type="expression" dxfId="1251" priority="172">
      <formula>INDIRECT(ADDRESS(FLOOR((ROW()-2)/19,1)*19+4,FLOOR((COLUMN()-5)/5,1)*5+5))=16</formula>
    </cfRule>
  </conditionalFormatting>
  <conditionalFormatting sqref="AA69:AA75">
    <cfRule type="expression" dxfId="1250" priority="171">
      <formula>INDIRECT(ADDRESS(FLOOR((ROW()-2)/19,1)*19+4,FLOOR((COLUMN()-5)/5,1)*5+5))=10</formula>
    </cfRule>
  </conditionalFormatting>
  <conditionalFormatting sqref="AA67:AA75">
    <cfRule type="expression" dxfId="1249" priority="170">
      <formula>INDIRECT(ADDRESS(FLOOR((ROW()-2)/19,1)*19+4,FLOOR((COLUMN()-5)/5,1)*5+5))=6</formula>
    </cfRule>
  </conditionalFormatting>
  <conditionalFormatting sqref="E91:H94">
    <cfRule type="expression" dxfId="1248" priority="169">
      <formula>INDIRECT(ADDRESS(FLOOR((ROW()-2)/19,1)*19+4,FLOOR((COLUMN()-5)/5,1)*5+5))=16</formula>
    </cfRule>
  </conditionalFormatting>
  <conditionalFormatting sqref="E88:H94">
    <cfRule type="expression" dxfId="1247" priority="168">
      <formula>INDIRECT(ADDRESS(FLOOR((ROW()-2)/19,1)*19+4,FLOOR((COLUMN()-5)/5,1)*5+5))=10</formula>
    </cfRule>
  </conditionalFormatting>
  <conditionalFormatting sqref="E86:H94">
    <cfRule type="expression" dxfId="1246" priority="167">
      <formula>INDIRECT(ADDRESS(FLOOR((ROW()-2)/19,1)*19+4,FLOOR((COLUMN()-5)/5,1)*5+5))=6</formula>
    </cfRule>
  </conditionalFormatting>
  <conditionalFormatting sqref="F91:G94">
    <cfRule type="expression" dxfId="1245" priority="166">
      <formula>INDIRECT(ADDRESS(FLOOR((ROW()-2)/19,1)*19+4,FLOOR((COLUMN()-5)/5,1)*5+5))=16</formula>
    </cfRule>
  </conditionalFormatting>
  <conditionalFormatting sqref="F88:G94">
    <cfRule type="expression" dxfId="1244" priority="165">
      <formula>INDIRECT(ADDRESS(FLOOR((ROW()-2)/19,1)*19+4,FLOOR((COLUMN()-5)/5,1)*5+5))=10</formula>
    </cfRule>
  </conditionalFormatting>
  <conditionalFormatting sqref="F86:G94">
    <cfRule type="expression" dxfId="1243" priority="164">
      <formula>INDIRECT(ADDRESS(FLOOR((ROW()-2)/19,1)*19+4,FLOOR((COLUMN()-5)/5,1)*5+5))=6</formula>
    </cfRule>
  </conditionalFormatting>
  <conditionalFormatting sqref="J91:M94">
    <cfRule type="expression" dxfId="1242" priority="163">
      <formula>INDIRECT(ADDRESS(FLOOR((ROW()-2)/19,1)*19+4,FLOOR((COLUMN()-5)/5,1)*5+5))=16</formula>
    </cfRule>
  </conditionalFormatting>
  <conditionalFormatting sqref="J88:M94">
    <cfRule type="expression" dxfId="1241" priority="162">
      <formula>INDIRECT(ADDRESS(FLOOR((ROW()-2)/19,1)*19+4,FLOOR((COLUMN()-5)/5,1)*5+5))=10</formula>
    </cfRule>
  </conditionalFormatting>
  <conditionalFormatting sqref="J86:M94">
    <cfRule type="expression" dxfId="1240" priority="161">
      <formula>INDIRECT(ADDRESS(FLOOR((ROW()-2)/19,1)*19+4,FLOOR((COLUMN()-5)/5,1)*5+5))=6</formula>
    </cfRule>
  </conditionalFormatting>
  <conditionalFormatting sqref="K91:L94">
    <cfRule type="expression" dxfId="1239" priority="160">
      <formula>INDIRECT(ADDRESS(FLOOR((ROW()-2)/19,1)*19+4,FLOOR((COLUMN()-5)/5,1)*5+5))=16</formula>
    </cfRule>
  </conditionalFormatting>
  <conditionalFormatting sqref="K88:L94">
    <cfRule type="expression" dxfId="1238" priority="159">
      <formula>INDIRECT(ADDRESS(FLOOR((ROW()-2)/19,1)*19+4,FLOOR((COLUMN()-5)/5,1)*5+5))=10</formula>
    </cfRule>
  </conditionalFormatting>
  <conditionalFormatting sqref="K86:L94">
    <cfRule type="expression" dxfId="1237" priority="158">
      <formula>INDIRECT(ADDRESS(FLOOR((ROW()-2)/19,1)*19+4,FLOOR((COLUMN()-5)/5,1)*5+5))=6</formula>
    </cfRule>
  </conditionalFormatting>
  <conditionalFormatting sqref="O91:R94">
    <cfRule type="expression" dxfId="1236" priority="157">
      <formula>INDIRECT(ADDRESS(FLOOR((ROW()-2)/19,1)*19+4,FLOOR((COLUMN()-5)/5,1)*5+5))=16</formula>
    </cfRule>
  </conditionalFormatting>
  <conditionalFormatting sqref="O88:R94">
    <cfRule type="expression" dxfId="1235" priority="156">
      <formula>INDIRECT(ADDRESS(FLOOR((ROW()-2)/19,1)*19+4,FLOOR((COLUMN()-5)/5,1)*5+5))=10</formula>
    </cfRule>
  </conditionalFormatting>
  <conditionalFormatting sqref="O86:R94">
    <cfRule type="expression" dxfId="1234" priority="155">
      <formula>INDIRECT(ADDRESS(FLOOR((ROW()-2)/19,1)*19+4,FLOOR((COLUMN()-5)/5,1)*5+5))=6</formula>
    </cfRule>
  </conditionalFormatting>
  <conditionalFormatting sqref="P91:Q94">
    <cfRule type="expression" dxfId="1233" priority="154">
      <formula>INDIRECT(ADDRESS(FLOOR((ROW()-2)/19,1)*19+4,FLOOR((COLUMN()-5)/5,1)*5+5))=16</formula>
    </cfRule>
  </conditionalFormatting>
  <conditionalFormatting sqref="P88:Q94">
    <cfRule type="expression" dxfId="1232" priority="153">
      <formula>INDIRECT(ADDRESS(FLOOR((ROW()-2)/19,1)*19+4,FLOOR((COLUMN()-5)/5,1)*5+5))=10</formula>
    </cfRule>
  </conditionalFormatting>
  <conditionalFormatting sqref="P86:Q94">
    <cfRule type="expression" dxfId="1231" priority="152">
      <formula>INDIRECT(ADDRESS(FLOOR((ROW()-2)/19,1)*19+4,FLOOR((COLUMN()-5)/5,1)*5+5))=6</formula>
    </cfRule>
  </conditionalFormatting>
  <conditionalFormatting sqref="T91:W94">
    <cfRule type="expression" dxfId="1230" priority="151">
      <formula>INDIRECT(ADDRESS(FLOOR((ROW()-2)/19,1)*19+4,FLOOR((COLUMN()-5)/5,1)*5+5))=16</formula>
    </cfRule>
  </conditionalFormatting>
  <conditionalFormatting sqref="T88:W94">
    <cfRule type="expression" dxfId="1229" priority="150">
      <formula>INDIRECT(ADDRESS(FLOOR((ROW()-2)/19,1)*19+4,FLOOR((COLUMN()-5)/5,1)*5+5))=10</formula>
    </cfRule>
  </conditionalFormatting>
  <conditionalFormatting sqref="T86:W94">
    <cfRule type="expression" dxfId="1228" priority="149">
      <formula>INDIRECT(ADDRESS(FLOOR((ROW()-2)/19,1)*19+4,FLOOR((COLUMN()-5)/5,1)*5+5))=6</formula>
    </cfRule>
  </conditionalFormatting>
  <conditionalFormatting sqref="U91:V94">
    <cfRule type="expression" dxfId="1227" priority="148">
      <formula>INDIRECT(ADDRESS(FLOOR((ROW()-2)/19,1)*19+4,FLOOR((COLUMN()-5)/5,1)*5+5))=16</formula>
    </cfRule>
  </conditionalFormatting>
  <conditionalFormatting sqref="U88:V94">
    <cfRule type="expression" dxfId="1226" priority="147">
      <formula>INDIRECT(ADDRESS(FLOOR((ROW()-2)/19,1)*19+4,FLOOR((COLUMN()-5)/5,1)*5+5))=10</formula>
    </cfRule>
  </conditionalFormatting>
  <conditionalFormatting sqref="U86:V94">
    <cfRule type="expression" dxfId="1225" priority="146">
      <formula>INDIRECT(ADDRESS(FLOOR((ROW()-2)/19,1)*19+4,FLOOR((COLUMN()-5)/5,1)*5+5))=6</formula>
    </cfRule>
  </conditionalFormatting>
  <conditionalFormatting sqref="Y91:AB94">
    <cfRule type="expression" dxfId="1224" priority="145">
      <formula>INDIRECT(ADDRESS(FLOOR((ROW()-2)/19,1)*19+4,FLOOR((COLUMN()-5)/5,1)*5+5))=16</formula>
    </cfRule>
  </conditionalFormatting>
  <conditionalFormatting sqref="Y88:AB94">
    <cfRule type="expression" dxfId="1223" priority="144">
      <formula>INDIRECT(ADDRESS(FLOOR((ROW()-2)/19,1)*19+4,FLOOR((COLUMN()-5)/5,1)*5+5))=10</formula>
    </cfRule>
  </conditionalFormatting>
  <conditionalFormatting sqref="Y86:AB94">
    <cfRule type="expression" dxfId="1222" priority="143">
      <formula>INDIRECT(ADDRESS(FLOOR((ROW()-2)/19,1)*19+4,FLOOR((COLUMN()-5)/5,1)*5+5))=6</formula>
    </cfRule>
  </conditionalFormatting>
  <conditionalFormatting sqref="Z91:AA94">
    <cfRule type="expression" dxfId="1221" priority="142">
      <formula>INDIRECT(ADDRESS(FLOOR((ROW()-2)/19,1)*19+4,FLOOR((COLUMN()-5)/5,1)*5+5))=16</formula>
    </cfRule>
  </conditionalFormatting>
  <conditionalFormatting sqref="Z88:AA94">
    <cfRule type="expression" dxfId="1220" priority="141">
      <formula>INDIRECT(ADDRESS(FLOOR((ROW()-2)/19,1)*19+4,FLOOR((COLUMN()-5)/5,1)*5+5))=10</formula>
    </cfRule>
  </conditionalFormatting>
  <conditionalFormatting sqref="Z86:AA94">
    <cfRule type="expression" dxfId="1219" priority="140">
      <formula>INDIRECT(ADDRESS(FLOOR((ROW()-2)/19,1)*19+4,FLOOR((COLUMN()-5)/5,1)*5+5))=6</formula>
    </cfRule>
  </conditionalFormatting>
  <conditionalFormatting sqref="E110:H113">
    <cfRule type="expression" dxfId="1218" priority="139">
      <formula>INDIRECT(ADDRESS(FLOOR((ROW()-2)/19,1)*19+4,FLOOR((COLUMN()-5)/5,1)*5+5))=16</formula>
    </cfRule>
  </conditionalFormatting>
  <conditionalFormatting sqref="E107:H113">
    <cfRule type="expression" dxfId="1217" priority="138">
      <formula>INDIRECT(ADDRESS(FLOOR((ROW()-2)/19,1)*19+4,FLOOR((COLUMN()-5)/5,1)*5+5))=10</formula>
    </cfRule>
  </conditionalFormatting>
  <conditionalFormatting sqref="E105:H113">
    <cfRule type="expression" dxfId="1216" priority="137">
      <formula>INDIRECT(ADDRESS(FLOOR((ROW()-2)/19,1)*19+4,FLOOR((COLUMN()-5)/5,1)*5+5))=6</formula>
    </cfRule>
  </conditionalFormatting>
  <conditionalFormatting sqref="F110:G113">
    <cfRule type="expression" dxfId="1215" priority="136">
      <formula>INDIRECT(ADDRESS(FLOOR((ROW()-2)/19,1)*19+4,FLOOR((COLUMN()-5)/5,1)*5+5))=16</formula>
    </cfRule>
  </conditionalFormatting>
  <conditionalFormatting sqref="F107:G113">
    <cfRule type="expression" dxfId="1214" priority="135">
      <formula>INDIRECT(ADDRESS(FLOOR((ROW()-2)/19,1)*19+4,FLOOR((COLUMN()-5)/5,1)*5+5))=10</formula>
    </cfRule>
  </conditionalFormatting>
  <conditionalFormatting sqref="F105:G113">
    <cfRule type="expression" dxfId="1213" priority="134">
      <formula>INDIRECT(ADDRESS(FLOOR((ROW()-2)/19,1)*19+4,FLOOR((COLUMN()-5)/5,1)*5+5))=6</formula>
    </cfRule>
  </conditionalFormatting>
  <conditionalFormatting sqref="J110:K113 M110:M113">
    <cfRule type="expression" dxfId="1212" priority="133">
      <formula>INDIRECT(ADDRESS(FLOOR((ROW()-2)/19,1)*19+4,FLOOR((COLUMN()-5)/5,1)*5+5))=16</formula>
    </cfRule>
  </conditionalFormatting>
  <conditionalFormatting sqref="J107:K113 M107:M113">
    <cfRule type="expression" dxfId="1211" priority="132">
      <formula>INDIRECT(ADDRESS(FLOOR((ROW()-2)/19,1)*19+4,FLOOR((COLUMN()-5)/5,1)*5+5))=10</formula>
    </cfRule>
  </conditionalFormatting>
  <conditionalFormatting sqref="J105:K113 M105:M113">
    <cfRule type="expression" dxfId="1210" priority="131">
      <formula>INDIRECT(ADDRESS(FLOOR((ROW()-2)/19,1)*19+4,FLOOR((COLUMN()-5)/5,1)*5+5))=6</formula>
    </cfRule>
  </conditionalFormatting>
  <conditionalFormatting sqref="K110:K113">
    <cfRule type="expression" dxfId="1209" priority="130">
      <formula>INDIRECT(ADDRESS(FLOOR((ROW()-2)/19,1)*19+4,FLOOR((COLUMN()-5)/5,1)*5+5))=16</formula>
    </cfRule>
  </conditionalFormatting>
  <conditionalFormatting sqref="K107:K113">
    <cfRule type="expression" dxfId="1208" priority="129">
      <formula>INDIRECT(ADDRESS(FLOOR((ROW()-2)/19,1)*19+4,FLOOR((COLUMN()-5)/5,1)*5+5))=10</formula>
    </cfRule>
  </conditionalFormatting>
  <conditionalFormatting sqref="K105:K113">
    <cfRule type="expression" dxfId="1207" priority="128">
      <formula>INDIRECT(ADDRESS(FLOOR((ROW()-2)/19,1)*19+4,FLOOR((COLUMN()-5)/5,1)*5+5))=6</formula>
    </cfRule>
  </conditionalFormatting>
  <conditionalFormatting sqref="O110:P113 R110:R113">
    <cfRule type="expression" dxfId="1206" priority="127">
      <formula>INDIRECT(ADDRESS(FLOOR((ROW()-2)/19,1)*19+4,FLOOR((COLUMN()-5)/5,1)*5+5))=16</formula>
    </cfRule>
  </conditionalFormatting>
  <conditionalFormatting sqref="O107:P113 R107:R113">
    <cfRule type="expression" dxfId="1205" priority="126">
      <formula>INDIRECT(ADDRESS(FLOOR((ROW()-2)/19,1)*19+4,FLOOR((COLUMN()-5)/5,1)*5+5))=10</formula>
    </cfRule>
  </conditionalFormatting>
  <conditionalFormatting sqref="O105:P113 R105:R113">
    <cfRule type="expression" dxfId="1204" priority="125">
      <formula>INDIRECT(ADDRESS(FLOOR((ROW()-2)/19,1)*19+4,FLOOR((COLUMN()-5)/5,1)*5+5))=6</formula>
    </cfRule>
  </conditionalFormatting>
  <conditionalFormatting sqref="P110:P113">
    <cfRule type="expression" dxfId="1203" priority="124">
      <formula>INDIRECT(ADDRESS(FLOOR((ROW()-2)/19,1)*19+4,FLOOR((COLUMN()-5)/5,1)*5+5))=16</formula>
    </cfRule>
  </conditionalFormatting>
  <conditionalFormatting sqref="P107:P113">
    <cfRule type="expression" dxfId="1202" priority="123">
      <formula>INDIRECT(ADDRESS(FLOOR((ROW()-2)/19,1)*19+4,FLOOR((COLUMN()-5)/5,1)*5+5))=10</formula>
    </cfRule>
  </conditionalFormatting>
  <conditionalFormatting sqref="P105:P113">
    <cfRule type="expression" dxfId="1201" priority="122">
      <formula>INDIRECT(ADDRESS(FLOOR((ROW()-2)/19,1)*19+4,FLOOR((COLUMN()-5)/5,1)*5+5))=6</formula>
    </cfRule>
  </conditionalFormatting>
  <conditionalFormatting sqref="T110:U113 W110:W113">
    <cfRule type="expression" dxfId="1200" priority="121">
      <formula>INDIRECT(ADDRESS(FLOOR((ROW()-2)/19,1)*19+4,FLOOR((COLUMN()-5)/5,1)*5+5))=16</formula>
    </cfRule>
  </conditionalFormatting>
  <conditionalFormatting sqref="T107:U113 W107:W113">
    <cfRule type="expression" dxfId="1199" priority="120">
      <formula>INDIRECT(ADDRESS(FLOOR((ROW()-2)/19,1)*19+4,FLOOR((COLUMN()-5)/5,1)*5+5))=10</formula>
    </cfRule>
  </conditionalFormatting>
  <conditionalFormatting sqref="T105:U113 W105:W113">
    <cfRule type="expression" dxfId="1198" priority="119">
      <formula>INDIRECT(ADDRESS(FLOOR((ROW()-2)/19,1)*19+4,FLOOR((COLUMN()-5)/5,1)*5+5))=6</formula>
    </cfRule>
  </conditionalFormatting>
  <conditionalFormatting sqref="U110:U113">
    <cfRule type="expression" dxfId="1197" priority="118">
      <formula>INDIRECT(ADDRESS(FLOOR((ROW()-2)/19,1)*19+4,FLOOR((COLUMN()-5)/5,1)*5+5))=16</formula>
    </cfRule>
  </conditionalFormatting>
  <conditionalFormatting sqref="U107:U113">
    <cfRule type="expression" dxfId="1196" priority="117">
      <formula>INDIRECT(ADDRESS(FLOOR((ROW()-2)/19,1)*19+4,FLOOR((COLUMN()-5)/5,1)*5+5))=10</formula>
    </cfRule>
  </conditionalFormatting>
  <conditionalFormatting sqref="U105:U113">
    <cfRule type="expression" dxfId="1195" priority="116">
      <formula>INDIRECT(ADDRESS(FLOOR((ROW()-2)/19,1)*19+4,FLOOR((COLUMN()-5)/5,1)*5+5))=6</formula>
    </cfRule>
  </conditionalFormatting>
  <conditionalFormatting sqref="Y110:Z113 AB110:AB113">
    <cfRule type="expression" dxfId="1194" priority="115">
      <formula>INDIRECT(ADDRESS(FLOOR((ROW()-2)/19,1)*19+4,FLOOR((COLUMN()-5)/5,1)*5+5))=16</formula>
    </cfRule>
  </conditionalFormatting>
  <conditionalFormatting sqref="Y107:Z113 AB107:AB113">
    <cfRule type="expression" dxfId="1193" priority="114">
      <formula>INDIRECT(ADDRESS(FLOOR((ROW()-2)/19,1)*19+4,FLOOR((COLUMN()-5)/5,1)*5+5))=10</formula>
    </cfRule>
  </conditionalFormatting>
  <conditionalFormatting sqref="Y105:Z113 AB105:AB113">
    <cfRule type="expression" dxfId="1192" priority="113">
      <formula>INDIRECT(ADDRESS(FLOOR((ROW()-2)/19,1)*19+4,FLOOR((COLUMN()-5)/5,1)*5+5))=6</formula>
    </cfRule>
  </conditionalFormatting>
  <conditionalFormatting sqref="Z110:Z113">
    <cfRule type="expression" dxfId="1191" priority="112">
      <formula>INDIRECT(ADDRESS(FLOOR((ROW()-2)/19,1)*19+4,FLOOR((COLUMN()-5)/5,1)*5+5))=16</formula>
    </cfRule>
  </conditionalFormatting>
  <conditionalFormatting sqref="Z107:Z113">
    <cfRule type="expression" dxfId="1190" priority="111">
      <formula>INDIRECT(ADDRESS(FLOOR((ROW()-2)/19,1)*19+4,FLOOR((COLUMN()-5)/5,1)*5+5))=10</formula>
    </cfRule>
  </conditionalFormatting>
  <conditionalFormatting sqref="Z105:Z113">
    <cfRule type="expression" dxfId="1189" priority="110">
      <formula>INDIRECT(ADDRESS(FLOOR((ROW()-2)/19,1)*19+4,FLOOR((COLUMN()-5)/5,1)*5+5))=6</formula>
    </cfRule>
  </conditionalFormatting>
  <conditionalFormatting sqref="L110:L113">
    <cfRule type="expression" dxfId="1188" priority="109">
      <formula>INDIRECT(ADDRESS(FLOOR((ROW()-2)/19,1)*19+4,FLOOR((COLUMN()-5)/5,1)*5+5))=16</formula>
    </cfRule>
  </conditionalFormatting>
  <conditionalFormatting sqref="L107:L113">
    <cfRule type="expression" dxfId="1187" priority="108">
      <formula>INDIRECT(ADDRESS(FLOOR((ROW()-2)/19,1)*19+4,FLOOR((COLUMN()-5)/5,1)*5+5))=10</formula>
    </cfRule>
  </conditionalFormatting>
  <conditionalFormatting sqref="L105:L113">
    <cfRule type="expression" dxfId="1186" priority="107">
      <formula>INDIRECT(ADDRESS(FLOOR((ROW()-2)/19,1)*19+4,FLOOR((COLUMN()-5)/5,1)*5+5))=6</formula>
    </cfRule>
  </conditionalFormatting>
  <conditionalFormatting sqref="L110:L113">
    <cfRule type="expression" dxfId="1185" priority="106">
      <formula>INDIRECT(ADDRESS(FLOOR((ROW()-2)/19,1)*19+4,FLOOR((COLUMN()-5)/5,1)*5+5))=16</formula>
    </cfRule>
  </conditionalFormatting>
  <conditionalFormatting sqref="L107:L113">
    <cfRule type="expression" dxfId="1184" priority="105">
      <formula>INDIRECT(ADDRESS(FLOOR((ROW()-2)/19,1)*19+4,FLOOR((COLUMN()-5)/5,1)*5+5))=10</formula>
    </cfRule>
  </conditionalFormatting>
  <conditionalFormatting sqref="L105:L113">
    <cfRule type="expression" dxfId="1183" priority="104">
      <formula>INDIRECT(ADDRESS(FLOOR((ROW()-2)/19,1)*19+4,FLOOR((COLUMN()-5)/5,1)*5+5))=6</formula>
    </cfRule>
  </conditionalFormatting>
  <conditionalFormatting sqref="Q110:Q113">
    <cfRule type="expression" dxfId="1182" priority="103">
      <formula>INDIRECT(ADDRESS(FLOOR((ROW()-2)/19,1)*19+4,FLOOR((COLUMN()-5)/5,1)*5+5))=16</formula>
    </cfRule>
  </conditionalFormatting>
  <conditionalFormatting sqref="Q107:Q113">
    <cfRule type="expression" dxfId="1181" priority="102">
      <formula>INDIRECT(ADDRESS(FLOOR((ROW()-2)/19,1)*19+4,FLOOR((COLUMN()-5)/5,1)*5+5))=10</formula>
    </cfRule>
  </conditionalFormatting>
  <conditionalFormatting sqref="Q105:Q113">
    <cfRule type="expression" dxfId="1180" priority="101">
      <formula>INDIRECT(ADDRESS(FLOOR((ROW()-2)/19,1)*19+4,FLOOR((COLUMN()-5)/5,1)*5+5))=6</formula>
    </cfRule>
  </conditionalFormatting>
  <conditionalFormatting sqref="Q110:Q113">
    <cfRule type="expression" dxfId="1179" priority="100">
      <formula>INDIRECT(ADDRESS(FLOOR((ROW()-2)/19,1)*19+4,FLOOR((COLUMN()-5)/5,1)*5+5))=16</formula>
    </cfRule>
  </conditionalFormatting>
  <conditionalFormatting sqref="Q107:Q113">
    <cfRule type="expression" dxfId="1178" priority="99">
      <formula>INDIRECT(ADDRESS(FLOOR((ROW()-2)/19,1)*19+4,FLOOR((COLUMN()-5)/5,1)*5+5))=10</formula>
    </cfRule>
  </conditionalFormatting>
  <conditionalFormatting sqref="Q105:Q113">
    <cfRule type="expression" dxfId="1177" priority="98">
      <formula>INDIRECT(ADDRESS(FLOOR((ROW()-2)/19,1)*19+4,FLOOR((COLUMN()-5)/5,1)*5+5))=6</formula>
    </cfRule>
  </conditionalFormatting>
  <conditionalFormatting sqref="V110:V113">
    <cfRule type="expression" dxfId="1176" priority="97">
      <formula>INDIRECT(ADDRESS(FLOOR((ROW()-2)/19,1)*19+4,FLOOR((COLUMN()-5)/5,1)*5+5))=16</formula>
    </cfRule>
  </conditionalFormatting>
  <conditionalFormatting sqref="V107:V113">
    <cfRule type="expression" dxfId="1175" priority="96">
      <formula>INDIRECT(ADDRESS(FLOOR((ROW()-2)/19,1)*19+4,FLOOR((COLUMN()-5)/5,1)*5+5))=10</formula>
    </cfRule>
  </conditionalFormatting>
  <conditionalFormatting sqref="V105:V113">
    <cfRule type="expression" dxfId="1174" priority="95">
      <formula>INDIRECT(ADDRESS(FLOOR((ROW()-2)/19,1)*19+4,FLOOR((COLUMN()-5)/5,1)*5+5))=6</formula>
    </cfRule>
  </conditionalFormatting>
  <conditionalFormatting sqref="V110:V113">
    <cfRule type="expression" dxfId="1173" priority="94">
      <formula>INDIRECT(ADDRESS(FLOOR((ROW()-2)/19,1)*19+4,FLOOR((COLUMN()-5)/5,1)*5+5))=16</formula>
    </cfRule>
  </conditionalFormatting>
  <conditionalFormatting sqref="V107:V113">
    <cfRule type="expression" dxfId="1172" priority="93">
      <formula>INDIRECT(ADDRESS(FLOOR((ROW()-2)/19,1)*19+4,FLOOR((COLUMN()-5)/5,1)*5+5))=10</formula>
    </cfRule>
  </conditionalFormatting>
  <conditionalFormatting sqref="V105:V113">
    <cfRule type="expression" dxfId="1171" priority="92">
      <formula>INDIRECT(ADDRESS(FLOOR((ROW()-2)/19,1)*19+4,FLOOR((COLUMN()-5)/5,1)*5+5))=6</formula>
    </cfRule>
  </conditionalFormatting>
  <conditionalFormatting sqref="AA110:AA113">
    <cfRule type="expression" dxfId="1170" priority="91">
      <formula>INDIRECT(ADDRESS(FLOOR((ROW()-2)/19,1)*19+4,FLOOR((COLUMN()-5)/5,1)*5+5))=16</formula>
    </cfRule>
  </conditionalFormatting>
  <conditionalFormatting sqref="AA107:AA113">
    <cfRule type="expression" dxfId="1169" priority="90">
      <formula>INDIRECT(ADDRESS(FLOOR((ROW()-2)/19,1)*19+4,FLOOR((COLUMN()-5)/5,1)*5+5))=10</formula>
    </cfRule>
  </conditionalFormatting>
  <conditionalFormatting sqref="AA105:AA113">
    <cfRule type="expression" dxfId="1168" priority="89">
      <formula>INDIRECT(ADDRESS(FLOOR((ROW()-2)/19,1)*19+4,FLOOR((COLUMN()-5)/5,1)*5+5))=6</formula>
    </cfRule>
  </conditionalFormatting>
  <conditionalFormatting sqref="AA110:AA113">
    <cfRule type="expression" dxfId="1167" priority="88">
      <formula>INDIRECT(ADDRESS(FLOOR((ROW()-2)/19,1)*19+4,FLOOR((COLUMN()-5)/5,1)*5+5))=16</formula>
    </cfRule>
  </conditionalFormatting>
  <conditionalFormatting sqref="AA107:AA113">
    <cfRule type="expression" dxfId="1166" priority="87">
      <formula>INDIRECT(ADDRESS(FLOOR((ROW()-2)/19,1)*19+4,FLOOR((COLUMN()-5)/5,1)*5+5))=10</formula>
    </cfRule>
  </conditionalFormatting>
  <conditionalFormatting sqref="AA105:AA113">
    <cfRule type="expression" dxfId="1165" priority="86">
      <formula>INDIRECT(ADDRESS(FLOOR((ROW()-2)/19,1)*19+4,FLOOR((COLUMN()-5)/5,1)*5+5))=6</formula>
    </cfRule>
  </conditionalFormatting>
  <conditionalFormatting sqref="E77:H153 J77:M153 O77:R153 T77:W153 Y77:AB153">
    <cfRule type="expression" dxfId="1164" priority="85" stopIfTrue="1">
      <formula>INDIRECT(ADDRESS(FLOOR((ROW()-2)/19,1)*19+4,FLOOR((COLUMN()-5)/5,1)*5+5))=""</formula>
    </cfRule>
  </conditionalFormatting>
  <conditionalFormatting sqref="E129:H132">
    <cfRule type="expression" dxfId="1163" priority="84">
      <formula>INDIRECT(ADDRESS(FLOOR((ROW()-2)/19,1)*19+4,FLOOR((COLUMN()-5)/5,1)*5+5))=16</formula>
    </cfRule>
  </conditionalFormatting>
  <conditionalFormatting sqref="E126:H132">
    <cfRule type="expression" dxfId="1162" priority="83">
      <formula>INDIRECT(ADDRESS(FLOOR((ROW()-2)/19,1)*19+4,FLOOR((COLUMN()-5)/5,1)*5+5))=10</formula>
    </cfRule>
  </conditionalFormatting>
  <conditionalFormatting sqref="E124:H132">
    <cfRule type="expression" dxfId="1161" priority="82">
      <formula>INDIRECT(ADDRESS(FLOOR((ROW()-2)/19,1)*19+4,FLOOR((COLUMN()-5)/5,1)*5+5))=6</formula>
    </cfRule>
  </conditionalFormatting>
  <conditionalFormatting sqref="F129:G132">
    <cfRule type="expression" dxfId="1160" priority="81">
      <formula>INDIRECT(ADDRESS(FLOOR((ROW()-2)/19,1)*19+4,FLOOR((COLUMN()-5)/5,1)*5+5))=16</formula>
    </cfRule>
  </conditionalFormatting>
  <conditionalFormatting sqref="F126:G132">
    <cfRule type="expression" dxfId="1159" priority="80">
      <formula>INDIRECT(ADDRESS(FLOOR((ROW()-2)/19,1)*19+4,FLOOR((COLUMN()-5)/5,1)*5+5))=10</formula>
    </cfRule>
  </conditionalFormatting>
  <conditionalFormatting sqref="F124:G132">
    <cfRule type="expression" dxfId="1158" priority="79">
      <formula>INDIRECT(ADDRESS(FLOOR((ROW()-2)/19,1)*19+4,FLOOR((COLUMN()-5)/5,1)*5+5))=6</formula>
    </cfRule>
  </conditionalFormatting>
  <conditionalFormatting sqref="J129:M132">
    <cfRule type="expression" dxfId="1157" priority="78">
      <formula>INDIRECT(ADDRESS(FLOOR((ROW()-2)/19,1)*19+4,FLOOR((COLUMN()-5)/5,1)*5+5))=16</formula>
    </cfRule>
  </conditionalFormatting>
  <conditionalFormatting sqref="J126:M132">
    <cfRule type="expression" dxfId="1156" priority="77">
      <formula>INDIRECT(ADDRESS(FLOOR((ROW()-2)/19,1)*19+4,FLOOR((COLUMN()-5)/5,1)*5+5))=10</formula>
    </cfRule>
  </conditionalFormatting>
  <conditionalFormatting sqref="J124:M132">
    <cfRule type="expression" dxfId="1155" priority="76">
      <formula>INDIRECT(ADDRESS(FLOOR((ROW()-2)/19,1)*19+4,FLOOR((COLUMN()-5)/5,1)*5+5))=6</formula>
    </cfRule>
  </conditionalFormatting>
  <conditionalFormatting sqref="K129:L132">
    <cfRule type="expression" dxfId="1154" priority="75">
      <formula>INDIRECT(ADDRESS(FLOOR((ROW()-2)/19,1)*19+4,FLOOR((COLUMN()-5)/5,1)*5+5))=16</formula>
    </cfRule>
  </conditionalFormatting>
  <conditionalFormatting sqref="K126:L132">
    <cfRule type="expression" dxfId="1153" priority="74">
      <formula>INDIRECT(ADDRESS(FLOOR((ROW()-2)/19,1)*19+4,FLOOR((COLUMN()-5)/5,1)*5+5))=10</formula>
    </cfRule>
  </conditionalFormatting>
  <conditionalFormatting sqref="K124:L132">
    <cfRule type="expression" dxfId="1152" priority="73">
      <formula>INDIRECT(ADDRESS(FLOOR((ROW()-2)/19,1)*19+4,FLOOR((COLUMN()-5)/5,1)*5+5))=6</formula>
    </cfRule>
  </conditionalFormatting>
  <conditionalFormatting sqref="O129:R132">
    <cfRule type="expression" dxfId="1151" priority="72">
      <formula>INDIRECT(ADDRESS(FLOOR((ROW()-2)/19,1)*19+4,FLOOR((COLUMN()-5)/5,1)*5+5))=16</formula>
    </cfRule>
  </conditionalFormatting>
  <conditionalFormatting sqref="O126:R132">
    <cfRule type="expression" dxfId="1150" priority="71">
      <formula>INDIRECT(ADDRESS(FLOOR((ROW()-2)/19,1)*19+4,FLOOR((COLUMN()-5)/5,1)*5+5))=10</formula>
    </cfRule>
  </conditionalFormatting>
  <conditionalFormatting sqref="O124:R132">
    <cfRule type="expression" dxfId="1149" priority="70">
      <formula>INDIRECT(ADDRESS(FLOOR((ROW()-2)/19,1)*19+4,FLOOR((COLUMN()-5)/5,1)*5+5))=6</formula>
    </cfRule>
  </conditionalFormatting>
  <conditionalFormatting sqref="P129:Q132">
    <cfRule type="expression" dxfId="1148" priority="69">
      <formula>INDIRECT(ADDRESS(FLOOR((ROW()-2)/19,1)*19+4,FLOOR((COLUMN()-5)/5,1)*5+5))=16</formula>
    </cfRule>
  </conditionalFormatting>
  <conditionalFormatting sqref="P126:Q132">
    <cfRule type="expression" dxfId="1147" priority="68">
      <formula>INDIRECT(ADDRESS(FLOOR((ROW()-2)/19,1)*19+4,FLOOR((COLUMN()-5)/5,1)*5+5))=10</formula>
    </cfRule>
  </conditionalFormatting>
  <conditionalFormatting sqref="P124:Q132">
    <cfRule type="expression" dxfId="1146" priority="67">
      <formula>INDIRECT(ADDRESS(FLOOR((ROW()-2)/19,1)*19+4,FLOOR((COLUMN()-5)/5,1)*5+5))=6</formula>
    </cfRule>
  </conditionalFormatting>
  <conditionalFormatting sqref="T129:W132">
    <cfRule type="expression" dxfId="1145" priority="66">
      <formula>INDIRECT(ADDRESS(FLOOR((ROW()-2)/19,1)*19+4,FLOOR((COLUMN()-5)/5,1)*5+5))=16</formula>
    </cfRule>
  </conditionalFormatting>
  <conditionalFormatting sqref="T126:W132">
    <cfRule type="expression" dxfId="1144" priority="65">
      <formula>INDIRECT(ADDRESS(FLOOR((ROW()-2)/19,1)*19+4,FLOOR((COLUMN()-5)/5,1)*5+5))=10</formula>
    </cfRule>
  </conditionalFormatting>
  <conditionalFormatting sqref="T124:W132">
    <cfRule type="expression" dxfId="1143" priority="64">
      <formula>INDIRECT(ADDRESS(FLOOR((ROW()-2)/19,1)*19+4,FLOOR((COLUMN()-5)/5,1)*5+5))=6</formula>
    </cfRule>
  </conditionalFormatting>
  <conditionalFormatting sqref="U129:V132">
    <cfRule type="expression" dxfId="1142" priority="63">
      <formula>INDIRECT(ADDRESS(FLOOR((ROW()-2)/19,1)*19+4,FLOOR((COLUMN()-5)/5,1)*5+5))=16</formula>
    </cfRule>
  </conditionalFormatting>
  <conditionalFormatting sqref="U126:V132">
    <cfRule type="expression" dxfId="1141" priority="62">
      <formula>INDIRECT(ADDRESS(FLOOR((ROW()-2)/19,1)*19+4,FLOOR((COLUMN()-5)/5,1)*5+5))=10</formula>
    </cfRule>
  </conditionalFormatting>
  <conditionalFormatting sqref="U124:V132">
    <cfRule type="expression" dxfId="1140" priority="61">
      <formula>INDIRECT(ADDRESS(FLOOR((ROW()-2)/19,1)*19+4,FLOOR((COLUMN()-5)/5,1)*5+5))=6</formula>
    </cfRule>
  </conditionalFormatting>
  <conditionalFormatting sqref="Y129:AB132">
    <cfRule type="expression" dxfId="1139" priority="60">
      <formula>INDIRECT(ADDRESS(FLOOR((ROW()-2)/19,1)*19+4,FLOOR((COLUMN()-5)/5,1)*5+5))=16</formula>
    </cfRule>
  </conditionalFormatting>
  <conditionalFormatting sqref="Y126:AB132">
    <cfRule type="expression" dxfId="1138" priority="59">
      <formula>INDIRECT(ADDRESS(FLOOR((ROW()-2)/19,1)*19+4,FLOOR((COLUMN()-5)/5,1)*5+5))=10</formula>
    </cfRule>
  </conditionalFormatting>
  <conditionalFormatting sqref="Y124:AB132">
    <cfRule type="expression" dxfId="1137" priority="58">
      <formula>INDIRECT(ADDRESS(FLOOR((ROW()-2)/19,1)*19+4,FLOOR((COLUMN()-5)/5,1)*5+5))=6</formula>
    </cfRule>
  </conditionalFormatting>
  <conditionalFormatting sqref="Z129:AA132">
    <cfRule type="expression" dxfId="1136" priority="57">
      <formula>INDIRECT(ADDRESS(FLOOR((ROW()-2)/19,1)*19+4,FLOOR((COLUMN()-5)/5,1)*5+5))=16</formula>
    </cfRule>
  </conditionalFormatting>
  <conditionalFormatting sqref="Z126:AA132">
    <cfRule type="expression" dxfId="1135" priority="56">
      <formula>INDIRECT(ADDRESS(FLOOR((ROW()-2)/19,1)*19+4,FLOOR((COLUMN()-5)/5,1)*5+5))=10</formula>
    </cfRule>
  </conditionalFormatting>
  <conditionalFormatting sqref="Z124:AA132">
    <cfRule type="expression" dxfId="1134" priority="55">
      <formula>INDIRECT(ADDRESS(FLOOR((ROW()-2)/19,1)*19+4,FLOOR((COLUMN()-5)/5,1)*5+5))=6</formula>
    </cfRule>
  </conditionalFormatting>
  <conditionalFormatting sqref="E148:H151">
    <cfRule type="expression" dxfId="1133" priority="54">
      <formula>INDIRECT(ADDRESS(FLOOR((ROW()-2)/19,1)*19+4,FLOOR((COLUMN()-5)/5,1)*5+5))=16</formula>
    </cfRule>
  </conditionalFormatting>
  <conditionalFormatting sqref="E145:H151">
    <cfRule type="expression" dxfId="1132" priority="53">
      <formula>INDIRECT(ADDRESS(FLOOR((ROW()-2)/19,1)*19+4,FLOOR((COLUMN()-5)/5,1)*5+5))=10</formula>
    </cfRule>
  </conditionalFormatting>
  <conditionalFormatting sqref="E143:H151">
    <cfRule type="expression" dxfId="1131" priority="52">
      <formula>INDIRECT(ADDRESS(FLOOR((ROW()-2)/19,1)*19+4,FLOOR((COLUMN()-5)/5,1)*5+5))=6</formula>
    </cfRule>
  </conditionalFormatting>
  <conditionalFormatting sqref="F148:G151">
    <cfRule type="expression" dxfId="1130" priority="51">
      <formula>INDIRECT(ADDRESS(FLOOR((ROW()-2)/19,1)*19+4,FLOOR((COLUMN()-5)/5,1)*5+5))=16</formula>
    </cfRule>
  </conditionalFormatting>
  <conditionalFormatting sqref="F145:G151">
    <cfRule type="expression" dxfId="1129" priority="50">
      <formula>INDIRECT(ADDRESS(FLOOR((ROW()-2)/19,1)*19+4,FLOOR((COLUMN()-5)/5,1)*5+5))=10</formula>
    </cfRule>
  </conditionalFormatting>
  <conditionalFormatting sqref="F143:G151">
    <cfRule type="expression" dxfId="1128" priority="49">
      <formula>INDIRECT(ADDRESS(FLOOR((ROW()-2)/19,1)*19+4,FLOOR((COLUMN()-5)/5,1)*5+5))=6</formula>
    </cfRule>
  </conditionalFormatting>
  <conditionalFormatting sqref="J148:K151 M148:M151">
    <cfRule type="expression" dxfId="1127" priority="48">
      <formula>INDIRECT(ADDRESS(FLOOR((ROW()-2)/19,1)*19+4,FLOOR((COLUMN()-5)/5,1)*5+5))=16</formula>
    </cfRule>
  </conditionalFormatting>
  <conditionalFormatting sqref="J145:K151 M145:M151">
    <cfRule type="expression" dxfId="1126" priority="47">
      <formula>INDIRECT(ADDRESS(FLOOR((ROW()-2)/19,1)*19+4,FLOOR((COLUMN()-5)/5,1)*5+5))=10</formula>
    </cfRule>
  </conditionalFormatting>
  <conditionalFormatting sqref="J143:K151 M143:M151">
    <cfRule type="expression" dxfId="1125" priority="46">
      <formula>INDIRECT(ADDRESS(FLOOR((ROW()-2)/19,1)*19+4,FLOOR((COLUMN()-5)/5,1)*5+5))=6</formula>
    </cfRule>
  </conditionalFormatting>
  <conditionalFormatting sqref="K148:K151">
    <cfRule type="expression" dxfId="1124" priority="45">
      <formula>INDIRECT(ADDRESS(FLOOR((ROW()-2)/19,1)*19+4,FLOOR((COLUMN()-5)/5,1)*5+5))=16</formula>
    </cfRule>
  </conditionalFormatting>
  <conditionalFormatting sqref="K145:K151">
    <cfRule type="expression" dxfId="1123" priority="44">
      <formula>INDIRECT(ADDRESS(FLOOR((ROW()-2)/19,1)*19+4,FLOOR((COLUMN()-5)/5,1)*5+5))=10</formula>
    </cfRule>
  </conditionalFormatting>
  <conditionalFormatting sqref="K143:K151">
    <cfRule type="expression" dxfId="1122" priority="43">
      <formula>INDIRECT(ADDRESS(FLOOR((ROW()-2)/19,1)*19+4,FLOOR((COLUMN()-5)/5,1)*5+5))=6</formula>
    </cfRule>
  </conditionalFormatting>
  <conditionalFormatting sqref="O148:P151 R148:R151">
    <cfRule type="expression" dxfId="1121" priority="42">
      <formula>INDIRECT(ADDRESS(FLOOR((ROW()-2)/19,1)*19+4,FLOOR((COLUMN()-5)/5,1)*5+5))=16</formula>
    </cfRule>
  </conditionalFormatting>
  <conditionalFormatting sqref="O145:P151 R145:R151">
    <cfRule type="expression" dxfId="1120" priority="41">
      <formula>INDIRECT(ADDRESS(FLOOR((ROW()-2)/19,1)*19+4,FLOOR((COLUMN()-5)/5,1)*5+5))=10</formula>
    </cfRule>
  </conditionalFormatting>
  <conditionalFormatting sqref="O143:P151 R143:R151">
    <cfRule type="expression" dxfId="1119" priority="40">
      <formula>INDIRECT(ADDRESS(FLOOR((ROW()-2)/19,1)*19+4,FLOOR((COLUMN()-5)/5,1)*5+5))=6</formula>
    </cfRule>
  </conditionalFormatting>
  <conditionalFormatting sqref="P148:P151">
    <cfRule type="expression" dxfId="1118" priority="39">
      <formula>INDIRECT(ADDRESS(FLOOR((ROW()-2)/19,1)*19+4,FLOOR((COLUMN()-5)/5,1)*5+5))=16</formula>
    </cfRule>
  </conditionalFormatting>
  <conditionalFormatting sqref="P145:P151">
    <cfRule type="expression" dxfId="1117" priority="38">
      <formula>INDIRECT(ADDRESS(FLOOR((ROW()-2)/19,1)*19+4,FLOOR((COLUMN()-5)/5,1)*5+5))=10</formula>
    </cfRule>
  </conditionalFormatting>
  <conditionalFormatting sqref="P143:P151">
    <cfRule type="expression" dxfId="1116" priority="37">
      <formula>INDIRECT(ADDRESS(FLOOR((ROW()-2)/19,1)*19+4,FLOOR((COLUMN()-5)/5,1)*5+5))=6</formula>
    </cfRule>
  </conditionalFormatting>
  <conditionalFormatting sqref="T148:U151 W148:W151">
    <cfRule type="expression" dxfId="1115" priority="36">
      <formula>INDIRECT(ADDRESS(FLOOR((ROW()-2)/19,1)*19+4,FLOOR((COLUMN()-5)/5,1)*5+5))=16</formula>
    </cfRule>
  </conditionalFormatting>
  <conditionalFormatting sqref="T145:U151 W145:W151">
    <cfRule type="expression" dxfId="1114" priority="35">
      <formula>INDIRECT(ADDRESS(FLOOR((ROW()-2)/19,1)*19+4,FLOOR((COLUMN()-5)/5,1)*5+5))=10</formula>
    </cfRule>
  </conditionalFormatting>
  <conditionalFormatting sqref="T143:U151 W143:W151">
    <cfRule type="expression" dxfId="1113" priority="34">
      <formula>INDIRECT(ADDRESS(FLOOR((ROW()-2)/19,1)*19+4,FLOOR((COLUMN()-5)/5,1)*5+5))=6</formula>
    </cfRule>
  </conditionalFormatting>
  <conditionalFormatting sqref="U148:U151">
    <cfRule type="expression" dxfId="1112" priority="33">
      <formula>INDIRECT(ADDRESS(FLOOR((ROW()-2)/19,1)*19+4,FLOOR((COLUMN()-5)/5,1)*5+5))=16</formula>
    </cfRule>
  </conditionalFormatting>
  <conditionalFormatting sqref="U145:U151">
    <cfRule type="expression" dxfId="1111" priority="32">
      <formula>INDIRECT(ADDRESS(FLOOR((ROW()-2)/19,1)*19+4,FLOOR((COLUMN()-5)/5,1)*5+5))=10</formula>
    </cfRule>
  </conditionalFormatting>
  <conditionalFormatting sqref="U143:U151">
    <cfRule type="expression" dxfId="1110" priority="31">
      <formula>INDIRECT(ADDRESS(FLOOR((ROW()-2)/19,1)*19+4,FLOOR((COLUMN()-5)/5,1)*5+5))=6</formula>
    </cfRule>
  </conditionalFormatting>
  <conditionalFormatting sqref="Y148:Z151 AB148:AB151">
    <cfRule type="expression" dxfId="1109" priority="30">
      <formula>INDIRECT(ADDRESS(FLOOR((ROW()-2)/19,1)*19+4,FLOOR((COLUMN()-5)/5,1)*5+5))=16</formula>
    </cfRule>
  </conditionalFormatting>
  <conditionalFormatting sqref="Y145:Z151 AB145:AB151">
    <cfRule type="expression" dxfId="1108" priority="29">
      <formula>INDIRECT(ADDRESS(FLOOR((ROW()-2)/19,1)*19+4,FLOOR((COLUMN()-5)/5,1)*5+5))=10</formula>
    </cfRule>
  </conditionalFormatting>
  <conditionalFormatting sqref="Y143:Z151 AB143:AB151">
    <cfRule type="expression" dxfId="1107" priority="28">
      <formula>INDIRECT(ADDRESS(FLOOR((ROW()-2)/19,1)*19+4,FLOOR((COLUMN()-5)/5,1)*5+5))=6</formula>
    </cfRule>
  </conditionalFormatting>
  <conditionalFormatting sqref="Z148:Z151">
    <cfRule type="expression" dxfId="1106" priority="27">
      <formula>INDIRECT(ADDRESS(FLOOR((ROW()-2)/19,1)*19+4,FLOOR((COLUMN()-5)/5,1)*5+5))=16</formula>
    </cfRule>
  </conditionalFormatting>
  <conditionalFormatting sqref="Z145:Z151">
    <cfRule type="expression" dxfId="1105" priority="26">
      <formula>INDIRECT(ADDRESS(FLOOR((ROW()-2)/19,1)*19+4,FLOOR((COLUMN()-5)/5,1)*5+5))=10</formula>
    </cfRule>
  </conditionalFormatting>
  <conditionalFormatting sqref="Z143:Z151">
    <cfRule type="expression" dxfId="1104" priority="25">
      <formula>INDIRECT(ADDRESS(FLOOR((ROW()-2)/19,1)*19+4,FLOOR((COLUMN()-5)/5,1)*5+5))=6</formula>
    </cfRule>
  </conditionalFormatting>
  <conditionalFormatting sqref="L148:L151">
    <cfRule type="expression" dxfId="1103" priority="24">
      <formula>INDIRECT(ADDRESS(FLOOR((ROW()-2)/19,1)*19+4,FLOOR((COLUMN()-5)/5,1)*5+5))=16</formula>
    </cfRule>
  </conditionalFormatting>
  <conditionalFormatting sqref="L145:L151">
    <cfRule type="expression" dxfId="1102" priority="23">
      <formula>INDIRECT(ADDRESS(FLOOR((ROW()-2)/19,1)*19+4,FLOOR((COLUMN()-5)/5,1)*5+5))=10</formula>
    </cfRule>
  </conditionalFormatting>
  <conditionalFormatting sqref="L143:L151">
    <cfRule type="expression" dxfId="1101" priority="22">
      <formula>INDIRECT(ADDRESS(FLOOR((ROW()-2)/19,1)*19+4,FLOOR((COLUMN()-5)/5,1)*5+5))=6</formula>
    </cfRule>
  </conditionalFormatting>
  <conditionalFormatting sqref="L148:L151">
    <cfRule type="expression" dxfId="1100" priority="21">
      <formula>INDIRECT(ADDRESS(FLOOR((ROW()-2)/19,1)*19+4,FLOOR((COLUMN()-5)/5,1)*5+5))=16</formula>
    </cfRule>
  </conditionalFormatting>
  <conditionalFormatting sqref="L145:L151">
    <cfRule type="expression" dxfId="1099" priority="20">
      <formula>INDIRECT(ADDRESS(FLOOR((ROW()-2)/19,1)*19+4,FLOOR((COLUMN()-5)/5,1)*5+5))=10</formula>
    </cfRule>
  </conditionalFormatting>
  <conditionalFormatting sqref="L143:L151">
    <cfRule type="expression" dxfId="1098" priority="19">
      <formula>INDIRECT(ADDRESS(FLOOR((ROW()-2)/19,1)*19+4,FLOOR((COLUMN()-5)/5,1)*5+5))=6</formula>
    </cfRule>
  </conditionalFormatting>
  <conditionalFormatting sqref="Q148:Q151">
    <cfRule type="expression" dxfId="1097" priority="18">
      <formula>INDIRECT(ADDRESS(FLOOR((ROW()-2)/19,1)*19+4,FLOOR((COLUMN()-5)/5,1)*5+5))=16</formula>
    </cfRule>
  </conditionalFormatting>
  <conditionalFormatting sqref="Q145:Q151">
    <cfRule type="expression" dxfId="1096" priority="17">
      <formula>INDIRECT(ADDRESS(FLOOR((ROW()-2)/19,1)*19+4,FLOOR((COLUMN()-5)/5,1)*5+5))=10</formula>
    </cfRule>
  </conditionalFormatting>
  <conditionalFormatting sqref="Q143:Q151">
    <cfRule type="expression" dxfId="1095" priority="16">
      <formula>INDIRECT(ADDRESS(FLOOR((ROW()-2)/19,1)*19+4,FLOOR((COLUMN()-5)/5,1)*5+5))=6</formula>
    </cfRule>
  </conditionalFormatting>
  <conditionalFormatting sqref="Q148:Q151">
    <cfRule type="expression" dxfId="1094" priority="15">
      <formula>INDIRECT(ADDRESS(FLOOR((ROW()-2)/19,1)*19+4,FLOOR((COLUMN()-5)/5,1)*5+5))=16</formula>
    </cfRule>
  </conditionalFormatting>
  <conditionalFormatting sqref="Q145:Q151">
    <cfRule type="expression" dxfId="1093" priority="14">
      <formula>INDIRECT(ADDRESS(FLOOR((ROW()-2)/19,1)*19+4,FLOOR((COLUMN()-5)/5,1)*5+5))=10</formula>
    </cfRule>
  </conditionalFormatting>
  <conditionalFormatting sqref="Q143:Q151">
    <cfRule type="expression" dxfId="1092" priority="13">
      <formula>INDIRECT(ADDRESS(FLOOR((ROW()-2)/19,1)*19+4,FLOOR((COLUMN()-5)/5,1)*5+5))=6</formula>
    </cfRule>
  </conditionalFormatting>
  <conditionalFormatting sqref="V148:V151">
    <cfRule type="expression" dxfId="1091" priority="12">
      <formula>INDIRECT(ADDRESS(FLOOR((ROW()-2)/19,1)*19+4,FLOOR((COLUMN()-5)/5,1)*5+5))=16</formula>
    </cfRule>
  </conditionalFormatting>
  <conditionalFormatting sqref="V145:V151">
    <cfRule type="expression" dxfId="1090" priority="11">
      <formula>INDIRECT(ADDRESS(FLOOR((ROW()-2)/19,1)*19+4,FLOOR((COLUMN()-5)/5,1)*5+5))=10</formula>
    </cfRule>
  </conditionalFormatting>
  <conditionalFormatting sqref="V143:V151">
    <cfRule type="expression" dxfId="1089" priority="10">
      <formula>INDIRECT(ADDRESS(FLOOR((ROW()-2)/19,1)*19+4,FLOOR((COLUMN()-5)/5,1)*5+5))=6</formula>
    </cfRule>
  </conditionalFormatting>
  <conditionalFormatting sqref="V148:V151">
    <cfRule type="expression" dxfId="1088" priority="9">
      <formula>INDIRECT(ADDRESS(FLOOR((ROW()-2)/19,1)*19+4,FLOOR((COLUMN()-5)/5,1)*5+5))=16</formula>
    </cfRule>
  </conditionalFormatting>
  <conditionalFormatting sqref="V145:V151">
    <cfRule type="expression" dxfId="1087" priority="8">
      <formula>INDIRECT(ADDRESS(FLOOR((ROW()-2)/19,1)*19+4,FLOOR((COLUMN()-5)/5,1)*5+5))=10</formula>
    </cfRule>
  </conditionalFormatting>
  <conditionalFormatting sqref="V143:V151">
    <cfRule type="expression" dxfId="1086" priority="7">
      <formula>INDIRECT(ADDRESS(FLOOR((ROW()-2)/19,1)*19+4,FLOOR((COLUMN()-5)/5,1)*5+5))=6</formula>
    </cfRule>
  </conditionalFormatting>
  <conditionalFormatting sqref="AA148:AA151">
    <cfRule type="expression" dxfId="1085" priority="6">
      <formula>INDIRECT(ADDRESS(FLOOR((ROW()-2)/19,1)*19+4,FLOOR((COLUMN()-5)/5,1)*5+5))=16</formula>
    </cfRule>
  </conditionalFormatting>
  <conditionalFormatting sqref="AA145:AA151">
    <cfRule type="expression" dxfId="1084" priority="5">
      <formula>INDIRECT(ADDRESS(FLOOR((ROW()-2)/19,1)*19+4,FLOOR((COLUMN()-5)/5,1)*5+5))=10</formula>
    </cfRule>
  </conditionalFormatting>
  <conditionalFormatting sqref="AA143:AA151">
    <cfRule type="expression" dxfId="1083" priority="4">
      <formula>INDIRECT(ADDRESS(FLOOR((ROW()-2)/19,1)*19+4,FLOOR((COLUMN()-5)/5,1)*5+5))=6</formula>
    </cfRule>
  </conditionalFormatting>
  <conditionalFormatting sqref="AA148:AA151">
    <cfRule type="expression" dxfId="1082" priority="3">
      <formula>INDIRECT(ADDRESS(FLOOR((ROW()-2)/19,1)*19+4,FLOOR((COLUMN()-5)/5,1)*5+5))=16</formula>
    </cfRule>
  </conditionalFormatting>
  <conditionalFormatting sqref="AA145:AA151">
    <cfRule type="expression" dxfId="1081" priority="2">
      <formula>INDIRECT(ADDRESS(FLOOR((ROW()-2)/19,1)*19+4,FLOOR((COLUMN()-5)/5,1)*5+5))=10</formula>
    </cfRule>
  </conditionalFormatting>
  <conditionalFormatting sqref="AA143:AA151">
    <cfRule type="expression" dxfId="1080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7"/>
  <sheetViews>
    <sheetView topLeftCell="G1" workbookViewId="0">
      <selection activeCell="K27" sqref="K27"/>
    </sheetView>
  </sheetViews>
  <sheetFormatPr defaultColWidth="8.875" defaultRowHeight="16.5"/>
  <cols>
    <col min="1" max="6" width="8.875" style="63" hidden="1" customWidth="1"/>
    <col min="7" max="7" width="3.125" style="63" customWidth="1"/>
    <col min="8" max="9" width="11.875" style="63" customWidth="1"/>
    <col min="10" max="11" width="6.875" style="63" customWidth="1"/>
    <col min="12" max="13" width="2.125" style="63" hidden="1" customWidth="1"/>
    <col min="14" max="14" width="3.625" style="63" bestFit="1" customWidth="1"/>
    <col min="15" max="16" width="11.875" style="63" customWidth="1"/>
    <col min="17" max="18" width="6.875" style="63" customWidth="1"/>
    <col min="19" max="20" width="2.125" style="63" hidden="1" customWidth="1"/>
    <col min="21" max="21" width="4.375" style="63" bestFit="1" customWidth="1"/>
    <col min="22" max="23" width="11.875" style="63" customWidth="1"/>
    <col min="24" max="25" width="6.875" style="63" customWidth="1"/>
    <col min="26" max="27" width="2.125" style="63" hidden="1" customWidth="1"/>
    <col min="28" max="28" width="3" style="63" customWidth="1"/>
    <col min="29" max="30" width="13.875" style="63" customWidth="1"/>
    <col min="31" max="31" width="1.5" style="63" customWidth="1"/>
    <col min="32" max="33" width="13.875" style="63" customWidth="1"/>
    <col min="34" max="34" width="9" style="64" customWidth="1"/>
    <col min="35" max="36" width="2.25" style="63" hidden="1" customWidth="1"/>
    <col min="37" max="37" width="4.375" style="63" bestFit="1" customWidth="1"/>
    <col min="38" max="38" width="11.625" style="63" bestFit="1" customWidth="1"/>
    <col min="39" max="39" width="13" style="63" bestFit="1" customWidth="1"/>
    <col min="40" max="40" width="10.5" style="64" customWidth="1"/>
    <col min="41" max="41" width="9" style="64" customWidth="1"/>
    <col min="42" max="43" width="2.25" style="63" hidden="1" customWidth="1"/>
    <col min="44" max="44" width="3.875" style="63" bestFit="1" customWidth="1"/>
    <col min="45" max="45" width="13.375" style="63" customWidth="1"/>
    <col min="46" max="46" width="13" style="63" bestFit="1" customWidth="1"/>
    <col min="47" max="47" width="1.75" style="63" customWidth="1"/>
    <col min="48" max="49" width="10.5" style="64" customWidth="1"/>
    <col min="50" max="51" width="2.25" style="63" customWidth="1"/>
    <col min="52" max="52" width="3.625" style="63" bestFit="1" customWidth="1"/>
    <col min="53" max="53" width="11.75" style="63" bestFit="1" customWidth="1"/>
    <col min="54" max="54" width="14.375" style="63" bestFit="1" customWidth="1"/>
    <col min="55" max="56" width="10.5" style="64" customWidth="1"/>
    <col min="57" max="58" width="2.25" style="63" hidden="1" customWidth="1"/>
    <col min="59" max="59" width="3.625" style="63" customWidth="1"/>
    <col min="60" max="61" width="13.375" style="63" customWidth="1"/>
    <col min="62" max="16384" width="8.875" style="63"/>
  </cols>
  <sheetData>
    <row r="1" spans="7:61">
      <c r="J1" s="64"/>
      <c r="K1" s="64"/>
      <c r="Q1" s="64"/>
      <c r="R1" s="64"/>
    </row>
    <row r="2" spans="7:61">
      <c r="H2" s="143" t="s">
        <v>123</v>
      </c>
      <c r="I2" s="144"/>
      <c r="O2" s="143" t="s">
        <v>122</v>
      </c>
      <c r="P2" s="143"/>
      <c r="V2" s="143" t="s">
        <v>122</v>
      </c>
      <c r="W2" s="144"/>
      <c r="AC2" s="143" t="s">
        <v>122</v>
      </c>
      <c r="AD2" s="143"/>
      <c r="AE2" s="143" t="s">
        <v>122</v>
      </c>
      <c r="AF2" s="143"/>
      <c r="AG2" s="143" t="s">
        <v>122</v>
      </c>
      <c r="AH2" s="65"/>
      <c r="AL2" s="143" t="s">
        <v>123</v>
      </c>
      <c r="AM2" s="144"/>
      <c r="AN2" s="65"/>
      <c r="AO2" s="65"/>
      <c r="AS2" s="143" t="s">
        <v>125</v>
      </c>
      <c r="AT2" s="143"/>
      <c r="AU2" s="143"/>
      <c r="AV2" s="143"/>
      <c r="AW2" s="143"/>
      <c r="BA2" s="143" t="s">
        <v>125</v>
      </c>
      <c r="BB2" s="144"/>
      <c r="BC2" s="65"/>
      <c r="BD2" s="65"/>
      <c r="BH2" s="143" t="s">
        <v>123</v>
      </c>
      <c r="BI2" s="144"/>
    </row>
    <row r="3" spans="7:61">
      <c r="H3" s="145"/>
      <c r="I3" s="145"/>
      <c r="O3" s="145"/>
      <c r="P3" s="145"/>
      <c r="V3" s="145"/>
      <c r="W3" s="145"/>
      <c r="AC3" s="145"/>
      <c r="AD3" s="145"/>
      <c r="AE3" s="54"/>
      <c r="AF3" s="145"/>
      <c r="AG3" s="145"/>
      <c r="AH3" s="77"/>
      <c r="AL3" s="145"/>
      <c r="AM3" s="145"/>
      <c r="AN3" s="146"/>
      <c r="AO3" s="146"/>
      <c r="AS3" s="145"/>
      <c r="AT3" s="145"/>
      <c r="AU3" s="54"/>
      <c r="AV3" s="145"/>
      <c r="AW3" s="145"/>
      <c r="BA3" s="145"/>
      <c r="BB3" s="145"/>
      <c r="BC3" s="146"/>
      <c r="BD3" s="146"/>
      <c r="BH3" s="145"/>
      <c r="BI3" s="145"/>
    </row>
    <row r="4" spans="7:61">
      <c r="H4" s="76" t="s">
        <v>50</v>
      </c>
      <c r="I4" s="76" t="s">
        <v>51</v>
      </c>
      <c r="O4" s="76" t="s">
        <v>50</v>
      </c>
      <c r="P4" s="76" t="s">
        <v>51</v>
      </c>
      <c r="V4" s="76" t="s">
        <v>50</v>
      </c>
      <c r="W4" s="76" t="s">
        <v>51</v>
      </c>
      <c r="AC4" s="76" t="s">
        <v>50</v>
      </c>
      <c r="AD4" s="76" t="s">
        <v>51</v>
      </c>
      <c r="AE4" s="55"/>
      <c r="AF4" s="76" t="s">
        <v>50</v>
      </c>
      <c r="AG4" s="76" t="s">
        <v>51</v>
      </c>
      <c r="AH4" s="66"/>
      <c r="AL4" s="76" t="s">
        <v>50</v>
      </c>
      <c r="AM4" s="76" t="s">
        <v>51</v>
      </c>
      <c r="AN4" s="77"/>
      <c r="AO4" s="77"/>
      <c r="AS4" s="76" t="s">
        <v>50</v>
      </c>
      <c r="AT4" s="76" t="s">
        <v>51</v>
      </c>
      <c r="AU4" s="55"/>
      <c r="AV4" s="76" t="s">
        <v>50</v>
      </c>
      <c r="AW4" s="76" t="s">
        <v>51</v>
      </c>
      <c r="BA4" s="76" t="s">
        <v>50</v>
      </c>
      <c r="BB4" s="76" t="s">
        <v>51</v>
      </c>
      <c r="BC4" s="77"/>
      <c r="BD4" s="77"/>
      <c r="BH4" s="76" t="s">
        <v>50</v>
      </c>
      <c r="BI4" s="76" t="s">
        <v>51</v>
      </c>
    </row>
    <row r="5" spans="7:61">
      <c r="G5" s="63">
        <v>1</v>
      </c>
      <c r="H5" s="76"/>
      <c r="I5" s="76"/>
      <c r="N5" s="63">
        <v>1</v>
      </c>
      <c r="O5" s="76"/>
      <c r="P5" s="76"/>
      <c r="U5" s="63">
        <v>1</v>
      </c>
      <c r="V5" s="76"/>
      <c r="W5" s="76"/>
      <c r="AB5" s="63">
        <v>1</v>
      </c>
      <c r="AC5" s="76"/>
      <c r="AD5" s="76"/>
      <c r="AE5" s="55"/>
      <c r="AF5" s="76"/>
      <c r="AG5" s="76"/>
      <c r="AH5" s="66">
        <v>1</v>
      </c>
      <c r="AK5" s="63">
        <v>1</v>
      </c>
      <c r="AL5" s="76"/>
      <c r="AM5" s="76"/>
      <c r="AN5" s="67"/>
      <c r="AO5" s="67"/>
      <c r="AR5" s="63">
        <v>1</v>
      </c>
      <c r="AS5" s="76"/>
      <c r="AT5" s="76"/>
      <c r="AU5" s="55"/>
      <c r="AV5" s="68"/>
      <c r="AW5" s="68"/>
      <c r="AX5" s="63">
        <v>1</v>
      </c>
      <c r="AZ5" s="63">
        <v>1</v>
      </c>
      <c r="BA5" s="76"/>
      <c r="BB5" s="76"/>
      <c r="BC5" s="67"/>
      <c r="BD5" s="67"/>
      <c r="BG5" s="63">
        <v>1</v>
      </c>
      <c r="BH5" s="76"/>
      <c r="BI5" s="76"/>
    </row>
    <row r="6" spans="7:61">
      <c r="G6" s="63">
        <v>2</v>
      </c>
      <c r="H6" s="76"/>
      <c r="I6" s="76"/>
      <c r="N6" s="63">
        <v>2</v>
      </c>
      <c r="O6" s="76"/>
      <c r="P6" s="76"/>
      <c r="U6" s="63">
        <v>2</v>
      </c>
      <c r="V6" s="76"/>
      <c r="W6" s="76"/>
      <c r="AB6" s="63">
        <v>2</v>
      </c>
      <c r="AC6" s="76"/>
      <c r="AD6" s="76"/>
      <c r="AE6" s="55"/>
      <c r="AF6" s="76"/>
      <c r="AG6" s="76"/>
      <c r="AH6" s="66">
        <v>2</v>
      </c>
      <c r="AK6" s="63">
        <v>2</v>
      </c>
      <c r="AL6" s="76"/>
      <c r="AM6" s="76"/>
      <c r="AN6" s="67"/>
      <c r="AO6" s="67"/>
      <c r="AR6" s="63">
        <v>2</v>
      </c>
      <c r="AS6" s="76"/>
      <c r="AT6" s="76"/>
      <c r="AU6" s="55"/>
      <c r="AV6" s="68"/>
      <c r="AW6" s="68"/>
      <c r="AX6" s="63">
        <v>2</v>
      </c>
      <c r="AZ6" s="63">
        <v>2</v>
      </c>
      <c r="BA6" s="76"/>
      <c r="BB6" s="76"/>
      <c r="BC6" s="67"/>
      <c r="BD6" s="67"/>
      <c r="BG6" s="63">
        <v>2</v>
      </c>
      <c r="BH6" s="76"/>
      <c r="BI6" s="76"/>
    </row>
    <row r="7" spans="7:61">
      <c r="G7" s="63">
        <v>3</v>
      </c>
      <c r="H7" s="76"/>
      <c r="I7" s="76"/>
      <c r="N7" s="63">
        <v>3</v>
      </c>
      <c r="O7" s="76"/>
      <c r="P7" s="76"/>
      <c r="U7" s="63">
        <v>3</v>
      </c>
      <c r="V7" s="76"/>
      <c r="W7" s="76"/>
      <c r="AB7" s="63">
        <v>3</v>
      </c>
      <c r="AC7" s="76"/>
      <c r="AD7" s="76"/>
      <c r="AE7" s="55"/>
      <c r="AF7" s="76"/>
      <c r="AG7" s="76"/>
      <c r="AH7" s="66">
        <v>3</v>
      </c>
      <c r="AK7" s="63">
        <v>3</v>
      </c>
      <c r="AL7" s="76"/>
      <c r="AM7" s="76"/>
      <c r="AN7" s="67"/>
      <c r="AO7" s="67"/>
      <c r="AR7" s="63">
        <v>3</v>
      </c>
      <c r="AS7" s="76"/>
      <c r="AT7" s="76"/>
      <c r="AU7" s="55"/>
      <c r="AV7" s="68"/>
      <c r="AW7" s="68"/>
      <c r="AX7" s="63">
        <v>3</v>
      </c>
      <c r="AZ7" s="63">
        <v>3</v>
      </c>
      <c r="BA7" s="76"/>
      <c r="BB7" s="76"/>
      <c r="BC7" s="67"/>
      <c r="BD7" s="67"/>
      <c r="BG7" s="63">
        <v>3</v>
      </c>
      <c r="BH7" s="76"/>
      <c r="BI7" s="76"/>
    </row>
    <row r="8" spans="7:61">
      <c r="G8" s="63">
        <v>4</v>
      </c>
      <c r="H8" s="76"/>
      <c r="I8" s="76"/>
      <c r="N8" s="63">
        <v>4</v>
      </c>
      <c r="O8" s="76"/>
      <c r="P8" s="76"/>
      <c r="U8" s="63">
        <v>4</v>
      </c>
      <c r="V8" s="76"/>
      <c r="W8" s="76"/>
      <c r="AB8" s="63">
        <v>4</v>
      </c>
      <c r="AC8" s="76"/>
      <c r="AD8" s="76"/>
      <c r="AE8" s="55"/>
      <c r="AF8" s="76"/>
      <c r="AG8" s="76"/>
      <c r="AH8" s="66">
        <v>4</v>
      </c>
      <c r="AK8" s="63">
        <v>4</v>
      </c>
      <c r="AL8" s="76"/>
      <c r="AM8" s="76"/>
      <c r="AN8" s="67"/>
      <c r="AO8" s="67"/>
      <c r="AR8" s="63">
        <v>4</v>
      </c>
      <c r="AS8" s="76"/>
      <c r="AT8" s="76"/>
      <c r="AU8" s="55"/>
      <c r="AV8" s="68"/>
      <c r="AW8" s="68"/>
      <c r="AX8" s="63">
        <v>4</v>
      </c>
      <c r="AZ8" s="63">
        <v>4</v>
      </c>
      <c r="BA8" s="76"/>
      <c r="BB8" s="76"/>
      <c r="BC8" s="67"/>
      <c r="BD8" s="67"/>
      <c r="BG8" s="63">
        <v>4</v>
      </c>
      <c r="BH8" s="76"/>
      <c r="BI8" s="76"/>
    </row>
    <row r="9" spans="7:61">
      <c r="G9" s="63">
        <v>5</v>
      </c>
      <c r="H9" s="76"/>
      <c r="I9" s="76"/>
      <c r="N9" s="63">
        <v>5</v>
      </c>
      <c r="O9" s="76"/>
      <c r="P9" s="76"/>
      <c r="U9" s="63">
        <v>5</v>
      </c>
      <c r="V9" s="76"/>
      <c r="W9" s="76"/>
      <c r="AB9" s="63">
        <v>5</v>
      </c>
      <c r="AC9" s="76"/>
      <c r="AD9" s="76"/>
      <c r="AE9" s="55"/>
      <c r="AF9" s="76"/>
      <c r="AG9" s="76"/>
      <c r="AH9" s="66">
        <v>5</v>
      </c>
      <c r="AK9" s="63">
        <v>5</v>
      </c>
      <c r="AL9" s="76"/>
      <c r="AM9" s="76"/>
      <c r="AN9" s="67"/>
      <c r="AO9" s="67"/>
      <c r="AR9" s="63">
        <v>5</v>
      </c>
      <c r="AS9" s="76"/>
      <c r="AT9" s="76"/>
      <c r="AU9" s="55"/>
      <c r="AV9" s="68"/>
      <c r="AW9" s="68"/>
      <c r="AX9" s="63">
        <v>5</v>
      </c>
      <c r="AZ9" s="63">
        <v>5</v>
      </c>
      <c r="BA9" s="76"/>
      <c r="BB9" s="76"/>
      <c r="BC9" s="67"/>
      <c r="BD9" s="67"/>
      <c r="BG9" s="63">
        <v>5</v>
      </c>
      <c r="BH9" s="76"/>
      <c r="BI9" s="76"/>
    </row>
    <row r="10" spans="7:61">
      <c r="G10" s="63">
        <v>6</v>
      </c>
      <c r="H10" s="76"/>
      <c r="I10" s="76"/>
      <c r="N10" s="63">
        <v>6</v>
      </c>
      <c r="O10" s="76"/>
      <c r="P10" s="76"/>
      <c r="U10" s="63">
        <v>6</v>
      </c>
      <c r="V10" s="76"/>
      <c r="W10" s="76"/>
      <c r="AB10" s="63">
        <v>6</v>
      </c>
      <c r="AC10" s="76"/>
      <c r="AD10" s="76"/>
      <c r="AE10" s="55"/>
      <c r="AF10" s="76"/>
      <c r="AG10" s="76"/>
      <c r="AH10" s="66">
        <v>6</v>
      </c>
      <c r="AK10" s="63">
        <v>6</v>
      </c>
      <c r="AL10" s="76"/>
      <c r="AM10" s="76"/>
      <c r="AN10" s="67"/>
      <c r="AO10" s="67"/>
      <c r="AR10" s="63">
        <v>6</v>
      </c>
      <c r="AS10" s="76"/>
      <c r="AT10" s="76"/>
      <c r="AU10" s="55"/>
      <c r="AV10" s="68"/>
      <c r="AW10" s="68"/>
      <c r="AX10" s="63">
        <v>6</v>
      </c>
      <c r="AZ10" s="63">
        <v>6</v>
      </c>
      <c r="BA10" s="76"/>
      <c r="BB10" s="76"/>
      <c r="BC10" s="67"/>
      <c r="BD10" s="67"/>
      <c r="BG10" s="63">
        <v>6</v>
      </c>
      <c r="BH10" s="76"/>
      <c r="BI10" s="76"/>
    </row>
    <row r="11" spans="7:61">
      <c r="G11" s="63">
        <v>7</v>
      </c>
      <c r="H11" s="76"/>
      <c r="I11" s="76"/>
      <c r="N11" s="63">
        <v>7</v>
      </c>
      <c r="O11" s="76"/>
      <c r="P11" s="76"/>
      <c r="U11" s="63">
        <v>7</v>
      </c>
      <c r="V11" s="76"/>
      <c r="W11" s="76"/>
      <c r="AB11" s="63">
        <v>7</v>
      </c>
      <c r="AC11" s="76"/>
      <c r="AD11" s="76"/>
      <c r="AE11" s="55"/>
      <c r="AF11" s="76"/>
      <c r="AG11" s="76"/>
      <c r="AH11" s="66">
        <v>7</v>
      </c>
      <c r="AK11" s="63">
        <v>7</v>
      </c>
      <c r="AL11" s="76"/>
      <c r="AM11" s="76"/>
      <c r="AN11" s="67"/>
      <c r="AO11" s="67"/>
      <c r="AR11" s="63">
        <v>7</v>
      </c>
      <c r="AS11" s="76"/>
      <c r="AT11" s="76"/>
      <c r="AU11" s="55"/>
      <c r="AV11" s="68"/>
      <c r="AW11" s="68"/>
      <c r="AX11" s="63">
        <v>7</v>
      </c>
      <c r="AZ11" s="63">
        <v>7</v>
      </c>
      <c r="BA11" s="76"/>
      <c r="BB11" s="76"/>
      <c r="BC11" s="67"/>
      <c r="BD11" s="67"/>
      <c r="BG11" s="63">
        <v>7</v>
      </c>
      <c r="BH11" s="76"/>
      <c r="BI11" s="76"/>
    </row>
    <row r="12" spans="7:61">
      <c r="G12" s="63">
        <v>8</v>
      </c>
      <c r="H12" s="76"/>
      <c r="I12" s="76"/>
      <c r="N12" s="63">
        <v>8</v>
      </c>
      <c r="O12" s="76"/>
      <c r="P12" s="76"/>
      <c r="U12" s="63">
        <v>8</v>
      </c>
      <c r="V12" s="76"/>
      <c r="W12" s="76"/>
      <c r="AB12" s="63">
        <v>8</v>
      </c>
      <c r="AC12" s="76"/>
      <c r="AD12" s="76"/>
      <c r="AE12" s="55"/>
      <c r="AF12" s="76"/>
      <c r="AG12" s="76"/>
      <c r="AH12" s="66">
        <v>8</v>
      </c>
      <c r="AK12" s="63">
        <v>8</v>
      </c>
      <c r="AL12" s="76"/>
      <c r="AM12" s="76"/>
      <c r="AN12" s="67"/>
      <c r="AO12" s="67"/>
      <c r="AR12" s="63">
        <v>8</v>
      </c>
      <c r="AS12" s="76"/>
      <c r="AT12" s="76"/>
      <c r="AU12" s="55"/>
      <c r="AV12" s="68"/>
      <c r="AW12" s="68"/>
      <c r="AX12" s="63">
        <v>8</v>
      </c>
      <c r="AZ12" s="63">
        <v>8</v>
      </c>
      <c r="BA12" s="76"/>
      <c r="BB12" s="76"/>
      <c r="BC12" s="67"/>
      <c r="BD12" s="67"/>
      <c r="BG12" s="63">
        <v>8</v>
      </c>
      <c r="BH12" s="76"/>
      <c r="BI12" s="76"/>
    </row>
    <row r="13" spans="7:61">
      <c r="G13" s="63">
        <v>9</v>
      </c>
      <c r="H13" s="76"/>
      <c r="I13" s="76"/>
      <c r="N13" s="63">
        <v>9</v>
      </c>
      <c r="O13" s="76"/>
      <c r="P13" s="76"/>
      <c r="U13" s="63">
        <v>9</v>
      </c>
      <c r="V13" s="76"/>
      <c r="W13" s="76"/>
      <c r="AB13" s="63">
        <v>9</v>
      </c>
      <c r="AC13" s="76"/>
      <c r="AD13" s="76"/>
      <c r="AE13" s="55"/>
      <c r="AF13" s="76"/>
      <c r="AG13" s="76"/>
      <c r="AH13" s="66">
        <v>9</v>
      </c>
      <c r="AK13" s="63">
        <v>9</v>
      </c>
      <c r="AL13" s="76"/>
      <c r="AM13" s="76"/>
      <c r="AR13" s="63">
        <v>9</v>
      </c>
      <c r="AS13" s="76"/>
      <c r="AT13" s="76"/>
      <c r="AU13" s="55"/>
      <c r="AV13" s="69"/>
      <c r="AW13" s="69"/>
      <c r="AX13" s="63">
        <v>9</v>
      </c>
      <c r="AZ13" s="63">
        <v>9</v>
      </c>
      <c r="BA13" s="76"/>
      <c r="BB13" s="76"/>
      <c r="BG13" s="63">
        <v>9</v>
      </c>
      <c r="BH13" s="76"/>
      <c r="BI13" s="76"/>
    </row>
    <row r="14" spans="7:61">
      <c r="G14" s="63">
        <v>10</v>
      </c>
      <c r="H14" s="76"/>
      <c r="I14" s="76"/>
      <c r="N14" s="63">
        <v>10</v>
      </c>
      <c r="O14" s="76"/>
      <c r="P14" s="76"/>
      <c r="U14" s="63">
        <v>10</v>
      </c>
      <c r="V14" s="76"/>
      <c r="W14" s="76"/>
      <c r="AB14" s="63">
        <v>10</v>
      </c>
      <c r="AC14" s="76"/>
      <c r="AD14" s="76"/>
      <c r="AE14" s="55"/>
      <c r="AF14" s="76"/>
      <c r="AG14" s="76"/>
      <c r="AH14" s="66">
        <v>10</v>
      </c>
      <c r="AK14" s="63">
        <v>10</v>
      </c>
      <c r="AL14" s="76"/>
      <c r="AM14" s="76"/>
      <c r="AR14" s="63">
        <v>10</v>
      </c>
      <c r="AS14" s="76"/>
      <c r="AT14" s="76"/>
      <c r="AU14" s="55"/>
      <c r="AV14" s="69"/>
      <c r="AW14" s="69"/>
      <c r="AX14" s="63">
        <v>10</v>
      </c>
      <c r="AZ14" s="63">
        <v>10</v>
      </c>
      <c r="BA14" s="76"/>
      <c r="BB14" s="76"/>
      <c r="BG14" s="63">
        <v>10</v>
      </c>
      <c r="BH14" s="76"/>
      <c r="BI14" s="76"/>
    </row>
    <row r="15" spans="7:61">
      <c r="G15" s="63">
        <v>11</v>
      </c>
      <c r="H15" s="76"/>
      <c r="I15" s="76"/>
      <c r="N15" s="63">
        <v>11</v>
      </c>
      <c r="O15" s="76"/>
      <c r="P15" s="76"/>
      <c r="U15" s="63">
        <v>11</v>
      </c>
      <c r="V15" s="76"/>
      <c r="W15" s="76"/>
      <c r="AB15" s="63">
        <v>11</v>
      </c>
      <c r="AC15" s="76"/>
      <c r="AD15" s="76"/>
      <c r="AE15" s="55"/>
      <c r="AF15" s="76"/>
      <c r="AG15" s="76"/>
      <c r="AH15" s="66">
        <v>11</v>
      </c>
      <c r="AK15" s="63">
        <v>11</v>
      </c>
      <c r="AL15" s="76"/>
      <c r="AM15" s="76"/>
      <c r="AR15" s="63">
        <v>11</v>
      </c>
      <c r="AS15" s="76"/>
      <c r="AT15" s="76"/>
      <c r="AU15" s="55"/>
      <c r="AV15" s="69"/>
      <c r="AW15" s="69"/>
      <c r="AZ15" s="63">
        <v>11</v>
      </c>
      <c r="BA15" s="76"/>
      <c r="BB15" s="76"/>
      <c r="BG15" s="63">
        <v>11</v>
      </c>
      <c r="BH15" s="76"/>
      <c r="BI15" s="76"/>
    </row>
    <row r="16" spans="7:61">
      <c r="G16" s="63">
        <v>12</v>
      </c>
      <c r="H16" s="76"/>
      <c r="I16" s="76"/>
      <c r="N16" s="63">
        <v>12</v>
      </c>
      <c r="O16" s="76"/>
      <c r="P16" s="76"/>
      <c r="U16" s="63">
        <v>12</v>
      </c>
      <c r="V16" s="76"/>
      <c r="W16" s="76"/>
      <c r="AB16" s="63">
        <v>12</v>
      </c>
      <c r="AC16" s="76"/>
      <c r="AD16" s="76"/>
      <c r="AE16" s="55"/>
      <c r="AF16" s="76"/>
      <c r="AG16" s="76"/>
      <c r="AH16" s="66">
        <v>12</v>
      </c>
      <c r="AK16" s="63">
        <v>12</v>
      </c>
      <c r="AL16" s="76"/>
      <c r="AM16" s="76"/>
      <c r="AR16" s="63">
        <v>12</v>
      </c>
      <c r="AS16" s="76"/>
      <c r="AT16" s="76"/>
      <c r="AU16" s="55"/>
      <c r="AV16" s="69"/>
      <c r="AW16" s="69"/>
      <c r="AZ16" s="63">
        <v>12</v>
      </c>
      <c r="BA16" s="76"/>
      <c r="BB16" s="76"/>
      <c r="BG16" s="63">
        <v>12</v>
      </c>
      <c r="BH16" s="76"/>
      <c r="BI16" s="76"/>
    </row>
    <row r="17" spans="7:61">
      <c r="G17" s="63">
        <v>13</v>
      </c>
      <c r="H17" s="76"/>
      <c r="I17" s="76"/>
      <c r="N17" s="63">
        <v>13</v>
      </c>
      <c r="O17" s="76"/>
      <c r="P17" s="76"/>
      <c r="U17" s="63">
        <v>13</v>
      </c>
      <c r="V17" s="76"/>
      <c r="W17" s="76"/>
      <c r="AB17" s="63">
        <v>13</v>
      </c>
      <c r="AC17" s="76"/>
      <c r="AD17" s="76"/>
      <c r="AE17" s="55"/>
      <c r="AF17" s="76"/>
      <c r="AG17" s="76"/>
      <c r="AH17" s="66">
        <v>13</v>
      </c>
      <c r="AK17" s="63">
        <v>13</v>
      </c>
      <c r="AL17" s="76"/>
      <c r="AM17" s="76"/>
      <c r="AR17" s="63">
        <v>13</v>
      </c>
      <c r="AS17" s="76"/>
      <c r="AT17" s="76"/>
      <c r="AU17" s="55"/>
      <c r="AV17" s="69"/>
      <c r="AW17" s="69"/>
      <c r="AZ17" s="63">
        <v>13</v>
      </c>
      <c r="BA17" s="76"/>
      <c r="BB17" s="76"/>
      <c r="BG17" s="63">
        <v>13</v>
      </c>
      <c r="BH17" s="76"/>
      <c r="BI17" s="76"/>
    </row>
    <row r="18" spans="7:61">
      <c r="G18" s="63">
        <v>14</v>
      </c>
      <c r="H18" s="76"/>
      <c r="I18" s="76"/>
      <c r="N18" s="63">
        <v>14</v>
      </c>
      <c r="O18" s="76"/>
      <c r="P18" s="76"/>
      <c r="U18" s="63">
        <v>14</v>
      </c>
      <c r="V18" s="76"/>
      <c r="W18" s="76"/>
      <c r="AB18" s="63">
        <v>14</v>
      </c>
      <c r="AC18" s="76"/>
      <c r="AD18" s="76"/>
      <c r="AE18" s="55"/>
      <c r="AF18" s="76"/>
      <c r="AG18" s="76"/>
      <c r="AH18" s="66">
        <v>14</v>
      </c>
      <c r="AK18" s="63">
        <v>14</v>
      </c>
      <c r="AL18" s="76"/>
      <c r="AM18" s="76"/>
      <c r="AR18" s="63">
        <v>14</v>
      </c>
      <c r="AS18" s="76"/>
      <c r="AT18" s="76"/>
      <c r="AU18" s="55"/>
      <c r="AV18" s="69"/>
      <c r="AW18" s="69"/>
      <c r="AZ18" s="63">
        <v>14</v>
      </c>
      <c r="BA18" s="76"/>
      <c r="BB18" s="76"/>
      <c r="BH18" s="76"/>
      <c r="BI18" s="76"/>
    </row>
    <row r="19" spans="7:61">
      <c r="G19" s="63">
        <v>15</v>
      </c>
      <c r="H19" s="76"/>
      <c r="I19" s="76"/>
      <c r="N19" s="63">
        <v>15</v>
      </c>
      <c r="O19" s="76"/>
      <c r="P19" s="76"/>
      <c r="U19" s="63">
        <v>15</v>
      </c>
      <c r="V19" s="76"/>
      <c r="W19" s="76"/>
      <c r="AB19" s="63">
        <v>15</v>
      </c>
      <c r="AC19" s="76"/>
      <c r="AD19" s="76"/>
      <c r="AE19" s="55"/>
      <c r="AF19" s="76"/>
      <c r="AG19" s="76"/>
      <c r="AH19" s="66">
        <v>15</v>
      </c>
      <c r="AK19" s="63">
        <v>15</v>
      </c>
      <c r="AL19" s="76"/>
      <c r="AM19" s="76"/>
      <c r="AR19" s="63">
        <v>15</v>
      </c>
      <c r="AS19" s="76"/>
      <c r="AT19" s="76"/>
      <c r="AU19" s="55"/>
      <c r="AV19" s="69"/>
      <c r="AW19" s="69"/>
      <c r="AZ19" s="63">
        <v>15</v>
      </c>
      <c r="BA19" s="76"/>
      <c r="BB19" s="76"/>
      <c r="BH19" s="76"/>
      <c r="BI19" s="76"/>
    </row>
    <row r="20" spans="7:61">
      <c r="G20" s="63">
        <v>16</v>
      </c>
      <c r="H20" s="76"/>
      <c r="I20" s="76"/>
      <c r="N20" s="63">
        <v>16</v>
      </c>
      <c r="O20" s="76"/>
      <c r="P20" s="76"/>
      <c r="U20" s="63">
        <v>16</v>
      </c>
      <c r="V20" s="76"/>
      <c r="W20" s="76"/>
      <c r="AB20" s="63">
        <v>16</v>
      </c>
      <c r="AC20" s="76"/>
      <c r="AD20" s="76"/>
      <c r="AE20" s="55"/>
      <c r="AF20" s="76"/>
      <c r="AG20" s="76"/>
      <c r="AH20" s="66">
        <v>16</v>
      </c>
      <c r="AK20" s="63">
        <v>16</v>
      </c>
      <c r="AL20" s="76"/>
      <c r="AM20" s="76"/>
      <c r="AR20" s="63">
        <v>16</v>
      </c>
      <c r="AS20" s="76"/>
      <c r="AT20" s="76"/>
      <c r="AU20" s="55"/>
      <c r="AV20" s="69"/>
      <c r="AW20" s="69"/>
      <c r="AZ20" s="63">
        <v>16</v>
      </c>
      <c r="BA20" s="76"/>
      <c r="BB20" s="76"/>
      <c r="BH20" s="76"/>
      <c r="BI20" s="76"/>
    </row>
    <row r="21" spans="7:61">
      <c r="G21" s="63">
        <v>17</v>
      </c>
      <c r="H21" s="76"/>
      <c r="I21" s="76"/>
      <c r="N21" s="63">
        <v>17</v>
      </c>
      <c r="O21" s="76"/>
      <c r="P21" s="76"/>
      <c r="U21" s="63">
        <v>17</v>
      </c>
      <c r="V21" s="76"/>
      <c r="W21" s="76"/>
      <c r="AB21" s="63">
        <v>17</v>
      </c>
      <c r="AC21" s="76"/>
      <c r="AD21" s="54"/>
      <c r="AE21" s="55"/>
      <c r="AF21" s="76"/>
      <c r="AG21" s="76"/>
      <c r="AH21" s="66">
        <v>17</v>
      </c>
      <c r="AK21" s="63">
        <v>17</v>
      </c>
      <c r="AL21" s="76"/>
      <c r="AM21" s="76"/>
      <c r="AR21" s="63">
        <v>17</v>
      </c>
      <c r="AS21" s="76"/>
      <c r="AT21" s="76"/>
      <c r="AU21" s="55"/>
      <c r="AV21" s="69"/>
      <c r="AW21" s="69"/>
      <c r="AZ21" s="63">
        <v>17</v>
      </c>
      <c r="BA21" s="76"/>
      <c r="BB21" s="76"/>
      <c r="BH21" s="76"/>
      <c r="BI21" s="76"/>
    </row>
    <row r="22" spans="7:61">
      <c r="G22" s="63">
        <v>18</v>
      </c>
      <c r="H22" s="76"/>
      <c r="I22" s="76"/>
      <c r="N22" s="63">
        <v>18</v>
      </c>
      <c r="O22" s="76"/>
      <c r="P22" s="76"/>
      <c r="U22" s="63">
        <v>18</v>
      </c>
      <c r="V22" s="76"/>
      <c r="W22" s="76"/>
      <c r="AB22" s="63">
        <v>18</v>
      </c>
      <c r="AC22" s="70"/>
      <c r="AD22" s="76"/>
      <c r="AE22" s="57"/>
      <c r="AF22" s="76"/>
      <c r="AG22" s="76"/>
      <c r="AH22" s="66">
        <v>18</v>
      </c>
      <c r="AK22" s="63">
        <v>18</v>
      </c>
      <c r="AL22" s="76"/>
      <c r="AM22" s="76"/>
      <c r="AR22" s="63">
        <v>18</v>
      </c>
      <c r="AS22" s="76"/>
      <c r="AT22" s="76"/>
      <c r="AU22" s="55"/>
      <c r="AV22" s="69"/>
      <c r="AW22" s="69"/>
      <c r="AZ22" s="63">
        <v>18</v>
      </c>
      <c r="BA22" s="76"/>
      <c r="BB22" s="76"/>
      <c r="BH22" s="76"/>
      <c r="BI22" s="76"/>
    </row>
    <row r="23" spans="7:61">
      <c r="G23" s="63">
        <v>19</v>
      </c>
      <c r="H23" s="76"/>
      <c r="I23" s="76"/>
      <c r="N23" s="63">
        <v>19</v>
      </c>
      <c r="O23" s="76"/>
      <c r="P23" s="76"/>
      <c r="U23" s="63">
        <v>19</v>
      </c>
      <c r="V23" s="76"/>
      <c r="W23" s="76"/>
      <c r="AB23" s="63">
        <v>19</v>
      </c>
      <c r="AC23" s="70"/>
      <c r="AD23" s="76"/>
      <c r="AE23" s="57"/>
      <c r="AF23" s="76"/>
      <c r="AG23" s="76"/>
      <c r="AH23" s="66">
        <v>19</v>
      </c>
      <c r="AK23" s="63">
        <v>19</v>
      </c>
      <c r="AL23" s="76"/>
      <c r="AM23" s="76"/>
      <c r="AR23" s="63">
        <v>19</v>
      </c>
      <c r="AS23" s="76"/>
      <c r="AT23" s="76"/>
      <c r="AU23" s="55"/>
      <c r="AV23" s="69"/>
      <c r="AW23" s="69"/>
      <c r="AZ23" s="63">
        <v>19</v>
      </c>
      <c r="BA23" s="76"/>
      <c r="BB23" s="76"/>
      <c r="BH23" s="76"/>
      <c r="BI23" s="76"/>
    </row>
    <row r="24" spans="7:61">
      <c r="G24" s="63">
        <v>20</v>
      </c>
      <c r="H24" s="76"/>
      <c r="I24" s="76"/>
      <c r="N24" s="63">
        <v>20</v>
      </c>
      <c r="O24" s="76"/>
      <c r="P24" s="76"/>
      <c r="U24" s="63">
        <v>20</v>
      </c>
      <c r="V24" s="76"/>
      <c r="W24" s="76"/>
      <c r="AB24" s="63">
        <v>20</v>
      </c>
      <c r="AC24" s="70"/>
      <c r="AD24" s="76"/>
      <c r="AE24" s="57"/>
      <c r="AF24" s="76"/>
      <c r="AG24" s="76"/>
      <c r="AH24" s="66">
        <v>20</v>
      </c>
      <c r="AK24" s="63">
        <v>20</v>
      </c>
      <c r="AL24" s="76"/>
      <c r="AM24" s="76"/>
      <c r="AR24" s="63">
        <v>20</v>
      </c>
      <c r="AS24" s="76"/>
      <c r="AT24" s="76"/>
      <c r="AU24" s="55"/>
      <c r="AV24" s="69"/>
      <c r="AW24" s="69"/>
      <c r="AZ24" s="63">
        <v>20</v>
      </c>
      <c r="BA24" s="76"/>
      <c r="BB24" s="76"/>
      <c r="BH24" s="76"/>
      <c r="BI24" s="76"/>
    </row>
    <row r="25" spans="7:61">
      <c r="G25" s="63">
        <v>21</v>
      </c>
      <c r="H25" s="76"/>
      <c r="I25" s="76"/>
      <c r="N25" s="63">
        <v>21</v>
      </c>
      <c r="O25" s="76"/>
      <c r="P25" s="76"/>
      <c r="U25" s="63">
        <v>21</v>
      </c>
      <c r="V25" s="76"/>
      <c r="W25" s="76"/>
      <c r="AB25" s="63">
        <v>21</v>
      </c>
      <c r="AC25" s="70"/>
      <c r="AD25" s="76"/>
      <c r="AE25" s="57"/>
      <c r="AF25" s="76"/>
      <c r="AG25" s="76"/>
      <c r="AH25" s="66">
        <v>21</v>
      </c>
      <c r="AK25" s="63">
        <v>21</v>
      </c>
      <c r="AL25" s="76"/>
      <c r="AM25" s="76"/>
      <c r="AR25" s="63">
        <v>21</v>
      </c>
      <c r="AS25" s="76"/>
      <c r="AT25" s="76"/>
      <c r="AU25" s="55"/>
      <c r="AV25" s="69"/>
      <c r="AW25" s="69"/>
      <c r="AZ25" s="63">
        <v>21</v>
      </c>
      <c r="BA25" s="76"/>
      <c r="BB25" s="76"/>
      <c r="BH25" s="76"/>
      <c r="BI25" s="76"/>
    </row>
    <row r="26" spans="7:61">
      <c r="G26" s="63">
        <v>22</v>
      </c>
      <c r="H26" s="76"/>
      <c r="I26" s="76"/>
      <c r="N26" s="63">
        <v>22</v>
      </c>
      <c r="O26" s="76"/>
      <c r="P26" s="76"/>
      <c r="U26" s="63">
        <v>22</v>
      </c>
      <c r="V26" s="76"/>
      <c r="W26" s="76"/>
      <c r="AB26" s="63">
        <v>22</v>
      </c>
      <c r="AC26" s="70"/>
      <c r="AD26" s="76"/>
      <c r="AE26" s="57"/>
      <c r="AF26" s="76"/>
      <c r="AG26" s="76"/>
      <c r="AH26" s="66">
        <v>22</v>
      </c>
      <c r="AK26" s="63">
        <v>22</v>
      </c>
      <c r="AL26" s="76"/>
      <c r="AM26" s="76"/>
      <c r="AR26" s="63">
        <v>22</v>
      </c>
      <c r="AS26" s="76"/>
      <c r="AT26" s="76"/>
      <c r="AU26" s="55"/>
      <c r="AV26" s="69"/>
      <c r="AW26" s="69"/>
      <c r="AZ26" s="63">
        <v>22</v>
      </c>
      <c r="BA26" s="76"/>
      <c r="BB26" s="76"/>
      <c r="BH26" s="76"/>
      <c r="BI26" s="76"/>
    </row>
    <row r="27" spans="7:61">
      <c r="G27" s="63">
        <v>23</v>
      </c>
      <c r="H27" s="76"/>
      <c r="I27" s="76"/>
      <c r="N27" s="63">
        <v>23</v>
      </c>
      <c r="O27" s="76"/>
      <c r="P27" s="76"/>
      <c r="U27" s="63">
        <v>23</v>
      </c>
      <c r="V27" s="76"/>
      <c r="W27" s="76"/>
      <c r="AB27" s="63">
        <v>23</v>
      </c>
      <c r="AC27" s="70"/>
      <c r="AD27" s="76"/>
      <c r="AE27" s="57"/>
      <c r="AF27" s="76"/>
      <c r="AG27" s="76"/>
      <c r="AH27" s="66">
        <v>23</v>
      </c>
      <c r="AK27" s="63">
        <v>23</v>
      </c>
      <c r="AL27" s="76"/>
      <c r="AM27" s="76"/>
      <c r="AR27" s="63">
        <v>23</v>
      </c>
      <c r="AS27" s="76"/>
      <c r="AT27" s="76"/>
      <c r="AU27" s="55"/>
      <c r="AV27" s="69"/>
      <c r="AW27" s="69"/>
      <c r="AZ27" s="63">
        <v>23</v>
      </c>
      <c r="BA27" s="76"/>
      <c r="BB27" s="76"/>
      <c r="BH27" s="76"/>
      <c r="BI27" s="76"/>
    </row>
    <row r="28" spans="7:61">
      <c r="G28" s="63">
        <v>24</v>
      </c>
      <c r="H28" s="76"/>
      <c r="I28" s="76"/>
      <c r="N28" s="63">
        <v>24</v>
      </c>
      <c r="O28" s="76"/>
      <c r="P28" s="76"/>
      <c r="U28" s="63">
        <v>24</v>
      </c>
      <c r="V28" s="76"/>
      <c r="W28" s="76"/>
      <c r="AB28" s="63">
        <v>24</v>
      </c>
      <c r="AC28" s="70"/>
      <c r="AD28" s="76"/>
      <c r="AE28" s="57"/>
      <c r="AF28" s="76"/>
      <c r="AG28" s="76"/>
      <c r="AH28" s="66">
        <v>24</v>
      </c>
      <c r="AK28" s="63">
        <v>24</v>
      </c>
      <c r="AL28" s="76"/>
      <c r="AM28" s="76"/>
      <c r="AR28" s="63">
        <v>24</v>
      </c>
      <c r="AS28" s="76"/>
      <c r="AT28" s="76"/>
      <c r="AU28" s="55"/>
      <c r="AV28" s="69"/>
      <c r="AW28" s="69"/>
      <c r="AZ28" s="63">
        <v>24</v>
      </c>
      <c r="BA28" s="76"/>
      <c r="BB28" s="76"/>
      <c r="BH28" s="76"/>
      <c r="BI28" s="76"/>
    </row>
    <row r="29" spans="7:61">
      <c r="H29" s="77"/>
      <c r="I29" s="77"/>
      <c r="O29" s="77"/>
      <c r="P29" s="77"/>
      <c r="U29" s="63">
        <v>25</v>
      </c>
      <c r="V29" s="76"/>
      <c r="W29" s="76"/>
      <c r="AB29" s="63">
        <v>25</v>
      </c>
      <c r="AC29" s="76"/>
      <c r="AD29" s="76"/>
      <c r="AE29" s="55"/>
      <c r="AF29" s="76"/>
      <c r="AG29" s="76"/>
      <c r="AH29" s="66">
        <v>25</v>
      </c>
      <c r="AK29" s="63">
        <v>25</v>
      </c>
      <c r="AL29" s="76"/>
      <c r="AM29" s="76"/>
      <c r="AR29" s="63">
        <v>25</v>
      </c>
      <c r="AS29" s="76"/>
      <c r="AT29" s="76"/>
      <c r="AU29" s="55"/>
      <c r="AV29" s="69"/>
      <c r="AW29" s="69"/>
      <c r="AZ29" s="63">
        <v>25</v>
      </c>
      <c r="BA29" s="76"/>
      <c r="BB29" s="76"/>
      <c r="BH29" s="76"/>
      <c r="BI29" s="76"/>
    </row>
    <row r="30" spans="7:61">
      <c r="H30" s="77"/>
      <c r="I30" s="77"/>
      <c r="O30" s="77"/>
      <c r="P30" s="77"/>
      <c r="U30" s="63">
        <v>26</v>
      </c>
      <c r="V30" s="76"/>
      <c r="W30" s="76"/>
      <c r="AB30" s="63">
        <v>26</v>
      </c>
      <c r="AC30" s="76"/>
      <c r="AD30" s="76"/>
      <c r="AE30" s="55"/>
      <c r="AF30" s="76"/>
      <c r="AG30" s="76"/>
      <c r="AH30" s="66">
        <v>26</v>
      </c>
      <c r="AK30" s="63">
        <v>26</v>
      </c>
      <c r="AL30" s="76"/>
      <c r="AM30" s="76"/>
      <c r="AR30" s="63">
        <v>26</v>
      </c>
      <c r="AS30" s="76"/>
      <c r="AT30" s="76"/>
      <c r="AU30" s="55"/>
      <c r="AV30" s="69"/>
      <c r="AW30" s="69"/>
      <c r="AZ30" s="63">
        <v>26</v>
      </c>
      <c r="BA30" s="76"/>
      <c r="BB30" s="76"/>
      <c r="BH30" s="76"/>
      <c r="BI30" s="76"/>
    </row>
    <row r="31" spans="7:61">
      <c r="H31" s="77"/>
      <c r="I31" s="77"/>
      <c r="O31" s="77"/>
      <c r="P31" s="77"/>
      <c r="U31" s="63">
        <v>27</v>
      </c>
      <c r="V31" s="76"/>
      <c r="W31" s="76"/>
      <c r="AB31" s="63">
        <v>27</v>
      </c>
      <c r="AC31" s="76"/>
      <c r="AD31" s="76"/>
      <c r="AE31" s="55"/>
      <c r="AF31" s="76"/>
      <c r="AG31" s="76"/>
      <c r="AH31" s="66">
        <v>27</v>
      </c>
      <c r="AK31" s="63">
        <v>27</v>
      </c>
      <c r="AL31" s="76"/>
      <c r="AM31" s="76"/>
      <c r="AR31" s="63">
        <v>27</v>
      </c>
      <c r="AS31" s="76"/>
      <c r="AT31" s="76"/>
      <c r="AU31" s="55"/>
      <c r="AV31" s="69"/>
      <c r="AW31" s="69"/>
      <c r="AZ31" s="63">
        <v>27</v>
      </c>
      <c r="BA31" s="76"/>
      <c r="BB31" s="76"/>
      <c r="BH31" s="76"/>
      <c r="BI31" s="76"/>
    </row>
    <row r="32" spans="7:61">
      <c r="H32" s="77"/>
      <c r="I32" s="77"/>
      <c r="O32" s="77"/>
      <c r="P32" s="77"/>
      <c r="U32" s="63">
        <v>28</v>
      </c>
      <c r="V32" s="76"/>
      <c r="W32" s="76"/>
      <c r="AB32" s="63">
        <v>28</v>
      </c>
      <c r="AC32" s="76"/>
      <c r="AD32" s="76"/>
      <c r="AE32" s="55"/>
      <c r="AF32" s="76"/>
      <c r="AG32" s="76"/>
      <c r="AH32" s="66">
        <v>28</v>
      </c>
      <c r="AK32" s="63">
        <v>28</v>
      </c>
      <c r="AL32" s="76"/>
      <c r="AM32" s="76"/>
      <c r="AR32" s="63">
        <v>28</v>
      </c>
      <c r="AS32" s="76"/>
      <c r="AT32" s="76"/>
      <c r="AU32" s="55"/>
      <c r="AV32" s="69"/>
      <c r="AW32" s="69"/>
      <c r="AZ32" s="63">
        <v>28</v>
      </c>
      <c r="BA32" s="76"/>
      <c r="BB32" s="76"/>
      <c r="BH32" s="76"/>
      <c r="BI32" s="76"/>
    </row>
    <row r="33" spans="21:61">
      <c r="U33" s="63">
        <v>29</v>
      </c>
      <c r="V33" s="76"/>
      <c r="W33" s="76"/>
      <c r="AB33" s="63">
        <v>29</v>
      </c>
      <c r="AC33" s="76"/>
      <c r="AD33" s="76"/>
      <c r="AE33" s="55"/>
      <c r="AF33" s="76"/>
      <c r="AG33" s="76"/>
      <c r="AH33" s="66">
        <v>29</v>
      </c>
      <c r="AK33" s="63">
        <v>29</v>
      </c>
      <c r="AL33" s="76"/>
      <c r="AM33" s="76"/>
      <c r="AR33" s="63">
        <v>29</v>
      </c>
      <c r="AS33" s="76"/>
      <c r="AT33" s="76"/>
      <c r="AU33" s="55"/>
      <c r="AV33" s="69"/>
      <c r="AW33" s="69"/>
      <c r="AZ33" s="63">
        <v>29</v>
      </c>
      <c r="BA33" s="76"/>
      <c r="BB33" s="76"/>
      <c r="BH33" s="76"/>
      <c r="BI33" s="76"/>
    </row>
    <row r="34" spans="21:61">
      <c r="U34" s="63">
        <v>30</v>
      </c>
      <c r="V34" s="76"/>
      <c r="W34" s="76"/>
      <c r="AB34" s="63">
        <v>30</v>
      </c>
      <c r="AC34" s="76"/>
      <c r="AD34" s="76"/>
      <c r="AE34" s="55"/>
      <c r="AF34" s="76"/>
      <c r="AG34" s="76"/>
      <c r="AH34" s="66">
        <v>30</v>
      </c>
      <c r="AK34" s="63">
        <v>30</v>
      </c>
      <c r="AL34" s="76"/>
      <c r="AM34" s="76"/>
      <c r="AR34" s="63">
        <v>30</v>
      </c>
      <c r="AS34" s="76"/>
      <c r="AT34" s="76"/>
      <c r="AU34" s="55"/>
      <c r="AV34" s="69"/>
      <c r="AW34" s="69"/>
      <c r="AZ34" s="63">
        <v>30</v>
      </c>
      <c r="BA34" s="76"/>
      <c r="BB34" s="76"/>
      <c r="BH34" s="76"/>
      <c r="BI34" s="76"/>
    </row>
    <row r="35" spans="21:61">
      <c r="U35" s="63">
        <v>31</v>
      </c>
      <c r="V35" s="76"/>
      <c r="W35" s="76"/>
      <c r="AB35" s="63">
        <v>31</v>
      </c>
      <c r="AC35" s="76"/>
      <c r="AD35" s="76"/>
      <c r="AE35" s="55"/>
      <c r="AF35" s="76"/>
      <c r="AG35" s="76"/>
      <c r="AH35" s="66">
        <v>31</v>
      </c>
      <c r="AK35" s="63">
        <v>31</v>
      </c>
      <c r="AL35" s="76"/>
      <c r="AM35" s="76"/>
      <c r="AR35" s="63">
        <v>31</v>
      </c>
      <c r="AS35" s="76"/>
      <c r="AT35" s="76"/>
      <c r="AU35" s="55"/>
      <c r="AV35" s="69"/>
      <c r="AW35" s="69"/>
      <c r="AZ35" s="63">
        <v>31</v>
      </c>
      <c r="BA35" s="76"/>
      <c r="BB35" s="76"/>
      <c r="BH35" s="76"/>
      <c r="BI35" s="76"/>
    </row>
    <row r="36" spans="21:61">
      <c r="U36" s="63">
        <v>32</v>
      </c>
      <c r="V36" s="76"/>
      <c r="W36" s="76"/>
      <c r="AB36" s="63">
        <v>32</v>
      </c>
      <c r="AC36" s="76"/>
      <c r="AD36" s="76"/>
      <c r="AE36" s="55"/>
      <c r="AF36" s="76"/>
      <c r="AG36" s="76"/>
      <c r="AH36" s="66">
        <v>32</v>
      </c>
      <c r="AK36" s="63">
        <v>32</v>
      </c>
      <c r="AL36" s="76"/>
      <c r="AM36" s="76"/>
      <c r="AR36" s="63">
        <v>32</v>
      </c>
      <c r="AS36" s="76"/>
      <c r="AT36" s="76"/>
      <c r="AU36" s="55"/>
      <c r="AV36" s="69"/>
      <c r="AW36" s="69"/>
      <c r="AZ36" s="63">
        <v>32</v>
      </c>
      <c r="BA36" s="76"/>
      <c r="BB36" s="76"/>
      <c r="BH36" s="76"/>
      <c r="BI36" s="76"/>
    </row>
    <row r="37" spans="21:61">
      <c r="U37" s="63">
        <v>33</v>
      </c>
      <c r="V37" s="76"/>
      <c r="W37" s="76"/>
      <c r="AB37" s="63">
        <v>33</v>
      </c>
      <c r="AC37" s="76"/>
      <c r="AD37" s="76"/>
      <c r="AE37" s="55"/>
      <c r="AF37" s="76"/>
      <c r="AG37" s="76"/>
      <c r="AH37" s="66">
        <v>33</v>
      </c>
      <c r="AK37" s="63">
        <v>33</v>
      </c>
      <c r="AL37" s="76"/>
      <c r="AM37" s="76"/>
      <c r="AR37" s="63">
        <v>33</v>
      </c>
      <c r="AS37" s="76"/>
      <c r="AT37" s="76"/>
      <c r="AU37" s="55"/>
      <c r="AV37" s="69"/>
      <c r="AW37" s="69"/>
      <c r="AZ37" s="63">
        <v>33</v>
      </c>
      <c r="BA37" s="76"/>
      <c r="BB37" s="76"/>
      <c r="BH37" s="76"/>
      <c r="BI37" s="76"/>
    </row>
    <row r="38" spans="21:61">
      <c r="U38" s="63">
        <v>34</v>
      </c>
      <c r="V38" s="76"/>
      <c r="W38" s="76"/>
      <c r="AB38" s="63">
        <v>34</v>
      </c>
      <c r="AC38" s="76"/>
      <c r="AD38" s="76"/>
      <c r="AE38" s="55"/>
      <c r="AF38" s="76"/>
      <c r="AG38" s="76"/>
      <c r="AH38" s="66">
        <v>34</v>
      </c>
      <c r="AK38" s="63">
        <v>34</v>
      </c>
      <c r="AL38" s="76"/>
      <c r="AM38" s="76"/>
      <c r="AR38" s="63">
        <v>34</v>
      </c>
      <c r="AS38" s="76"/>
      <c r="AT38" s="76"/>
      <c r="AU38" s="55"/>
      <c r="AV38" s="69"/>
      <c r="AW38" s="69"/>
      <c r="AZ38" s="63">
        <v>34</v>
      </c>
      <c r="BA38" s="76"/>
      <c r="BB38" s="76"/>
      <c r="BH38" s="76"/>
      <c r="BI38" s="76"/>
    </row>
    <row r="39" spans="21:61">
      <c r="U39" s="63">
        <v>35</v>
      </c>
      <c r="V39" s="76"/>
      <c r="W39" s="76"/>
      <c r="AB39" s="63">
        <v>35</v>
      </c>
      <c r="AC39" s="76"/>
      <c r="AD39" s="76"/>
      <c r="AE39" s="55"/>
      <c r="AF39" s="76"/>
      <c r="AG39" s="76"/>
      <c r="AH39" s="66">
        <v>35</v>
      </c>
      <c r="AK39" s="63">
        <v>35</v>
      </c>
      <c r="AL39" s="76"/>
      <c r="AM39" s="76"/>
      <c r="AR39" s="63">
        <v>35</v>
      </c>
      <c r="AS39" s="76"/>
      <c r="AT39" s="76"/>
      <c r="AU39" s="55"/>
      <c r="AV39" s="69"/>
      <c r="AW39" s="69"/>
      <c r="AZ39" s="63">
        <v>35</v>
      </c>
      <c r="BA39" s="76"/>
      <c r="BB39" s="76"/>
      <c r="BH39" s="76"/>
      <c r="BI39" s="76"/>
    </row>
    <row r="40" spans="21:61">
      <c r="U40" s="63">
        <v>36</v>
      </c>
      <c r="V40" s="76"/>
      <c r="W40" s="76"/>
      <c r="AB40" s="63">
        <v>36</v>
      </c>
      <c r="AC40" s="76"/>
      <c r="AD40" s="76"/>
      <c r="AE40" s="55"/>
      <c r="AF40" s="76"/>
      <c r="AG40" s="76"/>
      <c r="AH40" s="66">
        <v>36</v>
      </c>
      <c r="AK40" s="63">
        <v>36</v>
      </c>
      <c r="AL40" s="76"/>
      <c r="AM40" s="76"/>
      <c r="AR40" s="63">
        <v>36</v>
      </c>
      <c r="AS40" s="76"/>
      <c r="AT40" s="76"/>
      <c r="AU40" s="55"/>
      <c r="AV40" s="69"/>
      <c r="AW40" s="69"/>
      <c r="AZ40" s="63">
        <v>36</v>
      </c>
      <c r="BA40" s="76"/>
      <c r="BB40" s="76"/>
      <c r="BH40" s="76"/>
      <c r="BI40" s="76"/>
    </row>
    <row r="41" spans="21:61">
      <c r="U41" s="63">
        <v>37</v>
      </c>
      <c r="V41" s="76"/>
      <c r="W41" s="76"/>
      <c r="AB41" s="63">
        <v>37</v>
      </c>
      <c r="AC41" s="76"/>
      <c r="AD41" s="76"/>
      <c r="AE41" s="55"/>
      <c r="AF41" s="76"/>
      <c r="AG41" s="76"/>
      <c r="AH41" s="66">
        <v>37</v>
      </c>
      <c r="AK41" s="63">
        <v>37</v>
      </c>
      <c r="AL41" s="76"/>
      <c r="AM41" s="76"/>
      <c r="AR41" s="63">
        <v>37</v>
      </c>
      <c r="AS41" s="76"/>
      <c r="AT41" s="76"/>
      <c r="AU41" s="55"/>
      <c r="AV41" s="69"/>
      <c r="AW41" s="69"/>
      <c r="AZ41" s="63">
        <v>37</v>
      </c>
      <c r="BA41" s="76"/>
      <c r="BB41" s="76"/>
      <c r="BH41" s="76"/>
      <c r="BI41" s="76"/>
    </row>
    <row r="42" spans="21:61">
      <c r="U42" s="63">
        <v>38</v>
      </c>
      <c r="V42" s="76"/>
      <c r="W42" s="76"/>
      <c r="AB42" s="63">
        <v>38</v>
      </c>
      <c r="AC42" s="76"/>
      <c r="AD42" s="76"/>
      <c r="AE42" s="55"/>
      <c r="AF42" s="76"/>
      <c r="AG42" s="76"/>
      <c r="AH42" s="66">
        <v>38</v>
      </c>
      <c r="AK42" s="63">
        <v>38</v>
      </c>
      <c r="AL42" s="71"/>
      <c r="AM42" s="76"/>
      <c r="AR42" s="63">
        <v>38</v>
      </c>
      <c r="AS42" s="76"/>
      <c r="AT42" s="76"/>
      <c r="AU42" s="55"/>
      <c r="AV42" s="69"/>
      <c r="AW42" s="69"/>
      <c r="AZ42" s="63">
        <v>38</v>
      </c>
      <c r="BA42" s="76"/>
      <c r="BB42" s="76"/>
      <c r="BH42" s="76"/>
      <c r="BI42" s="76"/>
    </row>
    <row r="43" spans="21:61">
      <c r="U43" s="63">
        <v>39</v>
      </c>
      <c r="V43" s="76"/>
      <c r="W43" s="76"/>
      <c r="AB43" s="63">
        <v>39</v>
      </c>
      <c r="AC43" s="76"/>
      <c r="AD43" s="76"/>
      <c r="AE43" s="56"/>
      <c r="AF43" s="76"/>
      <c r="AG43" s="76"/>
      <c r="AH43" s="66">
        <v>39</v>
      </c>
      <c r="AK43" s="63">
        <v>39</v>
      </c>
      <c r="AL43" s="76"/>
      <c r="AM43" s="76"/>
      <c r="AR43" s="63">
        <v>39</v>
      </c>
      <c r="AS43" s="76"/>
      <c r="AT43" s="76"/>
      <c r="AU43" s="55"/>
      <c r="AV43" s="69"/>
      <c r="AW43" s="69"/>
      <c r="AZ43" s="63">
        <v>39</v>
      </c>
      <c r="BA43" s="76"/>
      <c r="BB43" s="76"/>
      <c r="BH43" s="76"/>
      <c r="BI43" s="76"/>
    </row>
    <row r="44" spans="21:61">
      <c r="U44" s="63">
        <v>40</v>
      </c>
      <c r="V44" s="76"/>
      <c r="W44" s="76"/>
      <c r="AH44" s="66"/>
      <c r="AK44" s="63">
        <v>40</v>
      </c>
      <c r="AL44" s="76"/>
      <c r="AM44" s="76"/>
      <c r="AR44" s="63">
        <v>40</v>
      </c>
      <c r="AS44" s="76"/>
      <c r="AT44" s="76"/>
      <c r="AU44" s="55"/>
      <c r="AV44" s="69"/>
      <c r="AW44" s="69"/>
      <c r="AZ44" s="63">
        <v>40</v>
      </c>
      <c r="BA44" s="76"/>
      <c r="BB44" s="76"/>
      <c r="BH44" s="76"/>
      <c r="BI44" s="76"/>
    </row>
    <row r="45" spans="21:61">
      <c r="U45" s="63">
        <v>41</v>
      </c>
      <c r="V45" s="76"/>
      <c r="W45" s="76"/>
      <c r="AK45" s="63">
        <v>41</v>
      </c>
      <c r="AL45" s="76"/>
      <c r="AM45" s="76"/>
      <c r="AR45" s="63">
        <v>41</v>
      </c>
      <c r="AS45" s="76"/>
      <c r="AT45" s="76"/>
      <c r="AU45" s="56"/>
      <c r="AV45" s="69"/>
      <c r="AW45" s="69"/>
      <c r="AZ45" s="63">
        <v>41</v>
      </c>
      <c r="BA45" s="76"/>
      <c r="BB45" s="76"/>
      <c r="BH45" s="76"/>
      <c r="BI45" s="76"/>
    </row>
    <row r="46" spans="21:61">
      <c r="AL46" s="77"/>
      <c r="AM46" s="77"/>
      <c r="AS46" s="77"/>
      <c r="AT46" s="77"/>
      <c r="AU46" s="77"/>
    </row>
    <row r="47" spans="21:61">
      <c r="AL47" s="64"/>
      <c r="AM47" s="64"/>
    </row>
  </sheetData>
  <mergeCells count="20">
    <mergeCell ref="BA3:BB3"/>
    <mergeCell ref="BC3:BD3"/>
    <mergeCell ref="BH3:BI3"/>
    <mergeCell ref="BA2:BB2"/>
    <mergeCell ref="BH2:BI2"/>
    <mergeCell ref="AL3:AM3"/>
    <mergeCell ref="AN3:AO3"/>
    <mergeCell ref="AS3:AT3"/>
    <mergeCell ref="H2:I2"/>
    <mergeCell ref="O2:P2"/>
    <mergeCell ref="V2:W2"/>
    <mergeCell ref="AC2:AG2"/>
    <mergeCell ref="AL2:AM2"/>
    <mergeCell ref="AS2:AW2"/>
    <mergeCell ref="H3:I3"/>
    <mergeCell ref="O3:P3"/>
    <mergeCell ref="V3:W3"/>
    <mergeCell ref="AC3:AD3"/>
    <mergeCell ref="AF3:AG3"/>
    <mergeCell ref="AV3:AW3"/>
  </mergeCells>
  <phoneticPr fontId="1" type="noConversion"/>
  <pageMargins left="0.23622047244094491" right="0.23622047244094491" top="0.74803149606299213" bottom="0.74803149606299213" header="0.31496062992125984" footer="0.31496062992125984"/>
  <pageSetup paperSize="9" scale="67" orientation="landscape" r:id="rId1"/>
  <headerFooter scaleWithDoc="0">
    <oddHeader>&amp;C&amp;"-,粗體"&amp;14孟申機械 電控施工表
&amp;A</oddHeader>
    <oddFooter>&amp;L&amp;P</oddFooter>
  </headerFooter>
  <colBreaks count="1" manualBreakCount="1">
    <brk id="36" max="4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0" zoomScale="60" zoomScaleNormal="100" workbookViewId="0">
      <selection activeCell="F69" sqref="F69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2207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C01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0.5mm*4C</v>
      </c>
      <c r="G6" s="32">
        <f t="shared" ref="G6:G69" ca="1" si="1">IF(E6="","",INDIRECT(E$4&amp;"!"&amp;ADDRESS(FLOOR((ROW(A1)-1)/6,1)*25+25,MOD(ROW(A1)-1,6)*4+2)))</f>
        <v>28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#2下PE膜LOCK檢知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#2下PE膜LOCK檢知</v>
      </c>
      <c r="K6" s="1" t="str">
        <f t="shared" ca="1" si="2"/>
        <v>成品裁切中繼箱</v>
      </c>
      <c r="L6" s="1" t="str">
        <f t="shared" ca="1" si="2"/>
        <v>CONNECT(CON-C1)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C02</v>
      </c>
      <c r="F7" s="1" t="str">
        <f t="shared" ca="1" si="0"/>
        <v>0.5mm*4C 耐繞曲</v>
      </c>
      <c r="G7" s="32">
        <f t="shared" ca="1" si="1"/>
        <v>33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#2下PE膜收卷啟動</v>
      </c>
      <c r="J7" s="1" t="str">
        <f t="shared" ca="1" si="2"/>
        <v>#2下PE膜收卷</v>
      </c>
      <c r="K7" s="1" t="str">
        <f t="shared" ca="1" si="2"/>
        <v>成品裁切中繼箱</v>
      </c>
      <c r="L7" s="1" t="str">
        <f t="shared" ca="1" si="2"/>
        <v>CONNECT(CON-C1)</v>
      </c>
    </row>
    <row r="8" spans="5:12">
      <c r="E8" s="1" t="str">
        <f t="shared" ca="1" si="3"/>
        <v>C03</v>
      </c>
      <c r="F8" s="1" t="str">
        <f t="shared" ca="1" si="0"/>
        <v>22AWG*2P 耐繞曲</v>
      </c>
      <c r="G8" s="32">
        <f t="shared" ca="1" si="1"/>
        <v>33</v>
      </c>
      <c r="H8" s="60"/>
      <c r="I8" s="1" t="str">
        <f t="shared" ca="1" si="4"/>
        <v>#2下PE膜超音波</v>
      </c>
      <c r="J8" s="1" t="str">
        <f t="shared" ca="1" si="2"/>
        <v>#2下PE膜收卷</v>
      </c>
      <c r="K8" s="1" t="str">
        <f t="shared" ca="1" si="2"/>
        <v>成品裁切中繼箱</v>
      </c>
      <c r="L8" s="1" t="str">
        <f t="shared" ca="1" si="2"/>
        <v>浪管</v>
      </c>
    </row>
    <row r="9" spans="5:12">
      <c r="E9" s="1" t="str">
        <f t="shared" ca="1" si="3"/>
        <v>C04</v>
      </c>
      <c r="F9" s="1" t="str">
        <f t="shared" ca="1" si="0"/>
        <v>22AWG*2P 耐繞曲</v>
      </c>
      <c r="G9" s="32">
        <f t="shared" ca="1" si="1"/>
        <v>26</v>
      </c>
      <c r="H9" s="60"/>
      <c r="I9" s="1" t="str">
        <f t="shared" ca="1" si="4"/>
        <v>#2下膠膜紅外線</v>
      </c>
      <c r="J9" s="1" t="str">
        <f t="shared" ca="1" si="2"/>
        <v>#2下膠膜紅外線</v>
      </c>
      <c r="K9" s="1" t="str">
        <f t="shared" ca="1" si="2"/>
        <v>成品裁切中繼箱</v>
      </c>
      <c r="L9" s="1" t="str">
        <f t="shared" ca="1" si="2"/>
        <v>浪管</v>
      </c>
    </row>
    <row r="10" spans="5:12">
      <c r="E10" s="1" t="str">
        <f t="shared" ca="1" si="3"/>
        <v>C05</v>
      </c>
      <c r="F10" s="1" t="str">
        <f t="shared" ca="1" si="0"/>
        <v>22AWG*2P</v>
      </c>
      <c r="G10" s="32">
        <f t="shared" ca="1" si="1"/>
        <v>13</v>
      </c>
      <c r="H10" s="60"/>
      <c r="I10" s="1" t="str">
        <f t="shared" ca="1" si="4"/>
        <v>#1成品收卷紅外線</v>
      </c>
      <c r="J10" s="1" t="str">
        <f t="shared" ca="1" si="2"/>
        <v>#1成品收卷紅外線</v>
      </c>
      <c r="K10" s="1" t="str">
        <f t="shared" ca="1" si="2"/>
        <v>成品裁切中繼箱</v>
      </c>
      <c r="L10" s="1" t="str">
        <f t="shared" ca="1" si="2"/>
        <v>浪管</v>
      </c>
    </row>
    <row r="11" spans="5:12">
      <c r="E11" s="1" t="str">
        <f t="shared" ca="1" si="3"/>
        <v>C06</v>
      </c>
      <c r="F11" s="1" t="str">
        <f t="shared" ca="1" si="0"/>
        <v>22AWG*2P</v>
      </c>
      <c r="G11" s="32">
        <f t="shared" ca="1" si="1"/>
        <v>13</v>
      </c>
      <c r="H11" s="60"/>
      <c r="I11" s="1" t="str">
        <f t="shared" ca="1" si="4"/>
        <v>#1成品收卷紅外線</v>
      </c>
      <c r="J11" s="1" t="str">
        <f t="shared" ca="1" si="2"/>
        <v>#1成品收卷紅外線</v>
      </c>
      <c r="K11" s="1" t="str">
        <f t="shared" ca="1" si="2"/>
        <v>成品裁切中繼箱</v>
      </c>
      <c r="L11" s="1" t="str">
        <f t="shared" ca="1" si="2"/>
        <v>浪管</v>
      </c>
    </row>
    <row r="12" spans="5:12">
      <c r="E12" s="1" t="str">
        <f t="shared" ca="1" si="3"/>
        <v>C07</v>
      </c>
      <c r="F12" s="1" t="str">
        <f t="shared" ca="1" si="0"/>
        <v>0.5mm*4C 耐繞曲</v>
      </c>
      <c r="G12" s="32">
        <f t="shared" ca="1" si="1"/>
        <v>31</v>
      </c>
      <c r="H12" s="60"/>
      <c r="I12" s="1" t="str">
        <f t="shared" ca="1" si="4"/>
        <v>#2下膠膜面板電源</v>
      </c>
      <c r="J12" s="1" t="str">
        <f t="shared" ca="1" si="2"/>
        <v>#2下膠膜面板</v>
      </c>
      <c r="K12" s="1" t="str">
        <f t="shared" ca="1" si="2"/>
        <v>成品裁切中繼箱</v>
      </c>
      <c r="L12" s="1" t="str">
        <f t="shared" ca="1" si="2"/>
        <v>CONNECT(CON-C2)</v>
      </c>
    </row>
    <row r="13" spans="5:12">
      <c r="E13" s="1" t="str">
        <f t="shared" ca="1" si="3"/>
        <v>C08</v>
      </c>
      <c r="F13" s="1" t="str">
        <f t="shared" ca="1" si="0"/>
        <v>0.5mm*4C</v>
      </c>
      <c r="G13" s="32">
        <f t="shared" ca="1" si="1"/>
        <v>8</v>
      </c>
      <c r="H13" s="60"/>
      <c r="I13" s="1" t="str">
        <f t="shared" ca="1" si="4"/>
        <v>#2下膠膜LOCK檢知</v>
      </c>
      <c r="J13" s="1" t="str">
        <f t="shared" ca="1" si="2"/>
        <v>#2下膠膜LOCK檢知</v>
      </c>
      <c r="K13" s="1" t="str">
        <f t="shared" ca="1" si="2"/>
        <v>#2下膠膜面板</v>
      </c>
      <c r="L13" s="1" t="str">
        <f t="shared" ca="1" si="2"/>
        <v>浪管</v>
      </c>
    </row>
    <row r="14" spans="5:12">
      <c r="E14" s="1" t="str">
        <f t="shared" ca="1" si="3"/>
        <v>C09</v>
      </c>
      <c r="F14" s="1" t="str">
        <f t="shared" ca="1" si="0"/>
        <v>0.5mm*16C</v>
      </c>
      <c r="G14" s="32">
        <f t="shared" ca="1" si="1"/>
        <v>31</v>
      </c>
      <c r="H14" s="60"/>
      <c r="I14" s="1" t="str">
        <f t="shared" ca="1" si="4"/>
        <v>#2下膠膜面板信號</v>
      </c>
      <c r="J14" s="1" t="str">
        <f t="shared" ca="1" si="2"/>
        <v>#2下膠膜面板</v>
      </c>
      <c r="K14" s="1" t="str">
        <f t="shared" ca="1" si="2"/>
        <v>成品裁切中繼箱</v>
      </c>
      <c r="L14" s="1" t="str">
        <f t="shared" ca="1" si="2"/>
        <v>CONNECT(CON-C2)</v>
      </c>
    </row>
    <row r="15" spans="5:12">
      <c r="E15" s="1" t="str">
        <f t="shared" ca="1" si="3"/>
        <v>C10</v>
      </c>
      <c r="F15" s="1" t="str">
        <f t="shared" ca="1" si="0"/>
        <v>　</v>
      </c>
      <c r="G15" s="32" t="str">
        <f t="shared" ca="1" si="1"/>
        <v>線長：　　米</v>
      </c>
      <c r="H15" s="60"/>
      <c r="I15" s="1" t="str">
        <f t="shared" ca="1" si="4"/>
        <v/>
      </c>
      <c r="J15" s="1" t="str">
        <f t="shared" ca="1" si="2"/>
        <v/>
      </c>
      <c r="K15" s="1" t="str">
        <f t="shared" ca="1" si="2"/>
        <v/>
      </c>
      <c r="L15" s="1" t="str">
        <f t="shared" ca="1" si="2"/>
        <v/>
      </c>
    </row>
    <row r="16" spans="5:12">
      <c r="E16" s="1" t="str">
        <f t="shared" ca="1" si="3"/>
        <v>C11</v>
      </c>
      <c r="F16" s="1" t="str">
        <f t="shared" ca="1" si="0"/>
        <v>0.5mm*4C</v>
      </c>
      <c r="G16" s="32">
        <f t="shared" ca="1" si="1"/>
        <v>10</v>
      </c>
      <c r="H16" s="60"/>
      <c r="I16" s="1" t="str">
        <f t="shared" ca="1" si="4"/>
        <v>#7熱壓輪極限(傳)</v>
      </c>
      <c r="J16" s="1" t="str">
        <f t="shared" ca="1" si="2"/>
        <v>#7熱壓輪極限(傳)</v>
      </c>
      <c r="K16" s="1" t="str">
        <f t="shared" ca="1" si="2"/>
        <v>膠輪牽引輪中繼箱</v>
      </c>
      <c r="L16" s="1" t="str">
        <f t="shared" ca="1" si="2"/>
        <v/>
      </c>
    </row>
    <row r="17" spans="5:12">
      <c r="E17" s="1" t="str">
        <f t="shared" ca="1" si="3"/>
        <v>C12</v>
      </c>
      <c r="F17" s="1" t="str">
        <f t="shared" ca="1" si="0"/>
        <v>0.5mm*4C</v>
      </c>
      <c r="G17" s="32">
        <f t="shared" ca="1" si="1"/>
        <v>13</v>
      </c>
      <c r="H17" s="60"/>
      <c r="I17" s="1" t="str">
        <f t="shared" ca="1" si="4"/>
        <v>#7熱壓輪極限(操)</v>
      </c>
      <c r="J17" s="1" t="str">
        <f t="shared" ca="1" si="2"/>
        <v>#7熱壓輪極限(操)</v>
      </c>
      <c r="K17" s="1" t="str">
        <f t="shared" ca="1" si="2"/>
        <v>膠輪牽引輪中繼箱</v>
      </c>
      <c r="L17" s="1" t="str">
        <f t="shared" ca="1" si="2"/>
        <v/>
      </c>
    </row>
    <row r="18" spans="5:12">
      <c r="E18" s="1" t="str">
        <f t="shared" ca="1" si="3"/>
        <v>C13</v>
      </c>
      <c r="F18" s="1" t="str">
        <f t="shared" ca="1" si="0"/>
        <v>0.5mm*2C</v>
      </c>
      <c r="G18" s="32">
        <f t="shared" ca="1" si="1"/>
        <v>10</v>
      </c>
      <c r="H18" s="60"/>
      <c r="I18" s="1" t="str">
        <f t="shared" ca="1" si="4"/>
        <v>#7熱壓輪原點(傳)</v>
      </c>
      <c r="J18" s="1" t="str">
        <f t="shared" ca="1" si="2"/>
        <v>#7熱壓輪原點(傳)</v>
      </c>
      <c r="K18" s="1" t="str">
        <f t="shared" ca="1" si="2"/>
        <v>膠輪牽引輪中繼箱</v>
      </c>
      <c r="L18" s="1" t="str">
        <f t="shared" ca="1" si="2"/>
        <v/>
      </c>
    </row>
    <row r="19" spans="5:12">
      <c r="E19" s="1" t="str">
        <f t="shared" ca="1" si="3"/>
        <v>C14</v>
      </c>
      <c r="F19" s="1" t="str">
        <f t="shared" ca="1" si="0"/>
        <v>0.5mm*4C</v>
      </c>
      <c r="G19" s="32">
        <f t="shared" ca="1" si="1"/>
        <v>10</v>
      </c>
      <c r="H19" s="60"/>
      <c r="I19" s="1" t="str">
        <f t="shared" ca="1" si="4"/>
        <v>#7熱壓輪EMO(傳)</v>
      </c>
      <c r="J19" s="1" t="str">
        <f t="shared" ca="1" si="2"/>
        <v>#7熱壓輪EMO(傳)</v>
      </c>
      <c r="K19" s="1" t="str">
        <f t="shared" ca="1" si="2"/>
        <v>膠輪牽引輪中繼箱</v>
      </c>
      <c r="L19" s="1" t="str">
        <f t="shared" ca="1" si="2"/>
        <v/>
      </c>
    </row>
    <row r="20" spans="5:12">
      <c r="E20" s="1" t="str">
        <f t="shared" ca="1" si="3"/>
        <v>C15</v>
      </c>
      <c r="F20" s="1" t="str">
        <f t="shared" ca="1" si="0"/>
        <v>0.5mm*10C</v>
      </c>
      <c r="G20" s="32">
        <f t="shared" ca="1" si="1"/>
        <v>13</v>
      </c>
      <c r="H20" s="60"/>
      <c r="I20" s="1" t="str">
        <f t="shared" ca="1" si="4"/>
        <v>#7熱壓輪I/O(操)</v>
      </c>
      <c r="J20" s="1" t="str">
        <f t="shared" ca="1" si="2"/>
        <v>#7熱壓輪按鈕</v>
      </c>
      <c r="K20" s="1" t="str">
        <f t="shared" ca="1" si="2"/>
        <v>膠輪牽引輪中繼箱</v>
      </c>
      <c r="L20" s="1" t="str">
        <f t="shared" ca="1" si="2"/>
        <v/>
      </c>
    </row>
    <row r="21" spans="5:12">
      <c r="E21" s="1" t="str">
        <f t="shared" ca="1" si="3"/>
        <v>C16</v>
      </c>
      <c r="F21" s="1" t="str">
        <f t="shared" ca="1" si="0"/>
        <v>0.5mm*10C</v>
      </c>
      <c r="G21" s="32">
        <f t="shared" ca="1" si="1"/>
        <v>14</v>
      </c>
      <c r="H21" s="60"/>
      <c r="I21" s="1" t="str">
        <f t="shared" ca="1" si="4"/>
        <v>#7熱壓輪信號</v>
      </c>
      <c r="J21" s="1" t="str">
        <f t="shared" ca="1" si="2"/>
        <v>膠輪牽引輪中繼箱</v>
      </c>
      <c r="K21" s="1" t="str">
        <f t="shared" ca="1" si="2"/>
        <v>成品裁切中繼箱</v>
      </c>
      <c r="L21" s="1" t="str">
        <f t="shared" ca="1" si="2"/>
        <v>CONNECT(CON-C3)</v>
      </c>
    </row>
    <row r="22" spans="5:12">
      <c r="E22" s="1" t="str">
        <f t="shared" ca="1" si="3"/>
        <v>C17</v>
      </c>
      <c r="F22" s="1" t="str">
        <f t="shared" ca="1" si="0"/>
        <v>0.5mm*10C</v>
      </c>
      <c r="G22" s="32">
        <f t="shared" ca="1" si="1"/>
        <v>14</v>
      </c>
      <c r="H22" s="60"/>
      <c r="I22" s="1" t="str">
        <f t="shared" ca="1" si="4"/>
        <v>#7熱壓輪電源</v>
      </c>
      <c r="J22" s="1" t="str">
        <f t="shared" ca="1" si="4"/>
        <v>膠輪牽引輪中繼箱</v>
      </c>
      <c r="K22" s="1" t="str">
        <f t="shared" ca="1" si="4"/>
        <v>成品裁切中繼箱</v>
      </c>
      <c r="L22" s="1" t="str">
        <f t="shared" ca="1" si="4"/>
        <v>CONNECT(CON-C3)</v>
      </c>
    </row>
    <row r="23" spans="5:12">
      <c r="E23" s="1" t="str">
        <f t="shared" ca="1" si="3"/>
        <v>C18</v>
      </c>
      <c r="F23" s="1" t="str">
        <f t="shared" ca="1" si="0"/>
        <v>2.0mm*4C</v>
      </c>
      <c r="G23" s="32">
        <f t="shared" ca="1" si="1"/>
        <v>15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X-RAY電源(預留)</v>
      </c>
      <c r="J23" s="1" t="str">
        <f t="shared" ca="1" si="5"/>
        <v>X-RAY</v>
      </c>
      <c r="K23" s="1" t="str">
        <f t="shared" ca="1" si="5"/>
        <v>膠輪牽引輪中繼箱</v>
      </c>
      <c r="L23" s="1" t="str">
        <f t="shared" ca="1" si="5"/>
        <v/>
      </c>
    </row>
    <row r="24" spans="5:12">
      <c r="E24" s="1" t="str">
        <f t="shared" ca="1" si="3"/>
        <v>C19</v>
      </c>
      <c r="F24" s="1" t="str">
        <f t="shared" ca="1" si="0"/>
        <v>0.5mm*4C</v>
      </c>
      <c r="G24" s="32">
        <f t="shared" ca="1" si="1"/>
        <v>15</v>
      </c>
      <c r="H24" s="60"/>
      <c r="I24" s="1" t="str">
        <f t="shared" ca="1" si="5"/>
        <v>X-RAY信號(預留)</v>
      </c>
      <c r="J24" s="1" t="str">
        <f t="shared" ca="1" si="5"/>
        <v>X-RAY</v>
      </c>
      <c r="K24" s="1" t="str">
        <f t="shared" ca="1" si="5"/>
        <v>膠輪牽引輪中繼箱</v>
      </c>
      <c r="L24" s="1" t="str">
        <f t="shared" ca="1" si="5"/>
        <v/>
      </c>
    </row>
    <row r="25" spans="5:12">
      <c r="E25" s="1" t="str">
        <f t="shared" ca="1" si="3"/>
        <v>C20</v>
      </c>
      <c r="F25" s="1" t="str">
        <f t="shared" ca="1" si="0"/>
        <v>SJ-C10U原廠線</v>
      </c>
      <c r="G25" s="32">
        <f t="shared" ca="1" si="1"/>
        <v>10</v>
      </c>
      <c r="H25" s="60"/>
      <c r="I25" s="1" t="str">
        <f t="shared" ca="1" si="5"/>
        <v>膠輪牽引輪靜電棒</v>
      </c>
      <c r="J25" s="1" t="str">
        <f t="shared" ca="1" si="5"/>
        <v>膠輪牽引輪上方</v>
      </c>
      <c r="K25" s="1" t="str">
        <f t="shared" ca="1" si="5"/>
        <v>膠輪牽引輪中繼箱</v>
      </c>
      <c r="L25" s="1" t="str">
        <f t="shared" ca="1" si="5"/>
        <v>浪管</v>
      </c>
    </row>
    <row r="26" spans="5:12">
      <c r="E26" s="1" t="str">
        <f t="shared" ca="1" si="3"/>
        <v>C21</v>
      </c>
      <c r="F26" s="1" t="str">
        <f t="shared" ca="1" si="0"/>
        <v>SJ-C10U原廠線</v>
      </c>
      <c r="G26" s="32">
        <f t="shared" ca="1" si="1"/>
        <v>10</v>
      </c>
      <c r="H26" s="60"/>
      <c r="I26" s="1" t="str">
        <f t="shared" ca="1" si="5"/>
        <v>膠輪牽引輪靜電棒</v>
      </c>
      <c r="J26" s="1" t="str">
        <f t="shared" ca="1" si="5"/>
        <v>膠輪牽引輪下方</v>
      </c>
      <c r="K26" s="1" t="str">
        <f t="shared" ca="1" si="5"/>
        <v>膠輪牽引輪中繼箱</v>
      </c>
      <c r="L26" s="1" t="str">
        <f t="shared" ca="1" si="5"/>
        <v>浪管</v>
      </c>
    </row>
    <row r="27" spans="5:12">
      <c r="E27" s="1" t="str">
        <f t="shared" ca="1" si="3"/>
        <v>C22</v>
      </c>
      <c r="F27" s="1" t="str">
        <f t="shared" ca="1" si="0"/>
        <v>0.5mm*10C</v>
      </c>
      <c r="G27" s="32">
        <f t="shared" ca="1" si="1"/>
        <v>3.5</v>
      </c>
      <c r="H27" s="60"/>
      <c r="I27" s="1" t="str">
        <f t="shared" ca="1" si="5"/>
        <v>膠輪牽引輪I/O(操)</v>
      </c>
      <c r="J27" s="1" t="str">
        <f t="shared" ca="1" si="5"/>
        <v>膠輪牽引輪按鈕</v>
      </c>
      <c r="K27" s="1" t="str">
        <f t="shared" ca="1" si="5"/>
        <v>膠輪牽引輪中繼箱</v>
      </c>
      <c r="L27" s="1" t="str">
        <f t="shared" ca="1" si="5"/>
        <v/>
      </c>
    </row>
    <row r="28" spans="5:12">
      <c r="E28" s="1" t="str">
        <f t="shared" ca="1" si="3"/>
        <v>C23</v>
      </c>
      <c r="F28" s="1" t="str">
        <f t="shared" ca="1" si="0"/>
        <v>0.5mm*4C</v>
      </c>
      <c r="G28" s="32">
        <f t="shared" ca="1" si="1"/>
        <v>6.5</v>
      </c>
      <c r="H28" s="60"/>
      <c r="I28" s="1" t="str">
        <f t="shared" ca="1" si="5"/>
        <v>膠輪牽引輪EMO(傳)</v>
      </c>
      <c r="J28" s="1" t="str">
        <f t="shared" ca="1" si="5"/>
        <v>膠輪牽引輪</v>
      </c>
      <c r="K28" s="1" t="str">
        <f t="shared" ca="1" si="5"/>
        <v>膠輪牽引輪中繼箱</v>
      </c>
      <c r="L28" s="1" t="str">
        <f t="shared" ca="1" si="5"/>
        <v/>
      </c>
    </row>
    <row r="29" spans="5:12">
      <c r="E29" s="1" t="str">
        <f t="shared" ca="1" si="3"/>
        <v>C24</v>
      </c>
      <c r="F29" s="1" t="str">
        <f t="shared" ca="1" si="0"/>
        <v>0.5mm*4C</v>
      </c>
      <c r="G29" s="32">
        <f t="shared" ca="1" si="1"/>
        <v>6.5</v>
      </c>
      <c r="H29" s="60"/>
      <c r="I29" s="1" t="str">
        <f t="shared" ca="1" si="5"/>
        <v>膠輪牽引輪極限(傳)</v>
      </c>
      <c r="J29" s="1" t="str">
        <f t="shared" ca="1" si="5"/>
        <v>膠輪牽引輪</v>
      </c>
      <c r="K29" s="1" t="str">
        <f t="shared" ca="1" si="5"/>
        <v>膠輪牽引輪中繼箱</v>
      </c>
      <c r="L29" s="1" t="str">
        <f t="shared" ca="1" si="5"/>
        <v/>
      </c>
    </row>
    <row r="30" spans="5:12">
      <c r="E30" s="1" t="str">
        <f t="shared" ca="1" si="3"/>
        <v>C25</v>
      </c>
      <c r="F30" s="1" t="str">
        <f t="shared" ca="1" si="0"/>
        <v>0.5mm*10C</v>
      </c>
      <c r="G30" s="32">
        <f t="shared" ca="1" si="1"/>
        <v>16</v>
      </c>
      <c r="H30" s="60"/>
      <c r="I30" s="1" t="str">
        <f t="shared" ca="1" si="5"/>
        <v>膠輪牽引輪信號</v>
      </c>
      <c r="J30" s="1" t="str">
        <f t="shared" ca="1" si="5"/>
        <v>膠輪牽引輪中繼箱</v>
      </c>
      <c r="K30" s="1" t="str">
        <f t="shared" ca="1" si="5"/>
        <v>成品裁切中繼箱</v>
      </c>
      <c r="L30" s="1" t="str">
        <f t="shared" ca="1" si="5"/>
        <v>CONNECT(CON-C4)</v>
      </c>
    </row>
    <row r="31" spans="5:12">
      <c r="E31" s="1" t="str">
        <f t="shared" ca="1" si="3"/>
        <v>C26</v>
      </c>
      <c r="F31" s="1" t="str">
        <f t="shared" ca="1" si="0"/>
        <v>0.5mm*10C</v>
      </c>
      <c r="G31" s="32">
        <f t="shared" ca="1" si="1"/>
        <v>16</v>
      </c>
      <c r="H31" s="60"/>
      <c r="I31" s="1" t="str">
        <f t="shared" ca="1" si="5"/>
        <v>膠輪牽引輪電源</v>
      </c>
      <c r="J31" s="1" t="str">
        <f t="shared" ca="1" si="5"/>
        <v>膠輪牽引輪中繼箱</v>
      </c>
      <c r="K31" s="1" t="str">
        <f t="shared" ca="1" si="5"/>
        <v>成品裁切中繼箱</v>
      </c>
      <c r="L31" s="1" t="str">
        <f t="shared" ca="1" si="5"/>
        <v>CONNECT(CON-C4)</v>
      </c>
    </row>
    <row r="32" spans="5:12">
      <c r="E32" s="1" t="str">
        <f t="shared" ca="1" si="3"/>
        <v>C27</v>
      </c>
      <c r="F32" s="1" t="str">
        <f t="shared" ca="1" si="0"/>
        <v>0.5mm*10C</v>
      </c>
      <c r="G32" s="32">
        <f t="shared" ca="1" si="1"/>
        <v>2.5</v>
      </c>
      <c r="H32" s="60"/>
      <c r="I32" s="1" t="str">
        <f t="shared" ca="1" si="5"/>
        <v>PE覆膜裝置I/O</v>
      </c>
      <c r="J32" s="1" t="str">
        <f t="shared" ca="1" si="5"/>
        <v>PE覆膜裝置EMO旋鈕</v>
      </c>
      <c r="K32" s="1" t="str">
        <f t="shared" ca="1" si="5"/>
        <v>PE覆膜中繼箱</v>
      </c>
      <c r="L32" s="1" t="str">
        <f t="shared" ca="1" si="5"/>
        <v/>
      </c>
    </row>
    <row r="33" spans="5:12">
      <c r="E33" s="1" t="str">
        <f t="shared" ca="1" si="3"/>
        <v>C28</v>
      </c>
      <c r="F33" s="1" t="str">
        <f t="shared" ca="1" si="0"/>
        <v>0.5mm*4C</v>
      </c>
      <c r="G33" s="32">
        <f t="shared" ca="1" si="1"/>
        <v>6.5</v>
      </c>
      <c r="H33" s="60"/>
      <c r="I33" s="1" t="str">
        <f t="shared" ca="1" si="5"/>
        <v>PE覆膜極限</v>
      </c>
      <c r="J33" s="1" t="str">
        <f t="shared" ca="1" si="5"/>
        <v>PE覆膜裝置</v>
      </c>
      <c r="K33" s="1" t="str">
        <f t="shared" ca="1" si="5"/>
        <v>PE覆膜中繼箱</v>
      </c>
      <c r="L33" s="1" t="str">
        <f t="shared" ca="1" si="5"/>
        <v/>
      </c>
    </row>
    <row r="34" spans="5:12">
      <c r="E34" s="1" t="str">
        <f t="shared" ca="1" si="3"/>
        <v>C29</v>
      </c>
      <c r="F34" s="1" t="str">
        <f t="shared" ca="1" si="0"/>
        <v>　</v>
      </c>
      <c r="G34" s="32" t="str">
        <f t="shared" ca="1" si="1"/>
        <v>線長：　　米</v>
      </c>
      <c r="H34" s="60"/>
      <c r="I34" s="1" t="str">
        <f t="shared" ca="1" si="5"/>
        <v/>
      </c>
      <c r="J34" s="1" t="str">
        <f t="shared" ca="1" si="5"/>
        <v/>
      </c>
      <c r="K34" s="1" t="str">
        <f t="shared" ca="1" si="5"/>
        <v/>
      </c>
      <c r="L34" s="1" t="str">
        <f t="shared" ca="1" si="5"/>
        <v/>
      </c>
    </row>
    <row r="35" spans="5:12">
      <c r="E35" s="1" t="str">
        <f t="shared" ca="1" si="3"/>
        <v>C30</v>
      </c>
      <c r="F35" s="1" t="str">
        <f t="shared" ca="1" si="0"/>
        <v>0.5mm*10C</v>
      </c>
      <c r="G35" s="32">
        <f t="shared" ca="1" si="1"/>
        <v>10</v>
      </c>
      <c r="H35" s="60"/>
      <c r="I35" s="1" t="str">
        <f t="shared" ca="1" si="5"/>
        <v>PE覆膜裝置</v>
      </c>
      <c r="J35" s="1" t="str">
        <f t="shared" ca="1" si="5"/>
        <v>PE覆膜中繼箱</v>
      </c>
      <c r="K35" s="1" t="str">
        <f t="shared" ca="1" si="5"/>
        <v>成品裁切中繼箱</v>
      </c>
      <c r="L35" s="1" t="str">
        <f t="shared" ca="1" si="5"/>
        <v>CONNECT(CON-C5)</v>
      </c>
    </row>
    <row r="36" spans="5:12">
      <c r="E36" s="1" t="str">
        <f t="shared" ca="1" si="3"/>
        <v>C31</v>
      </c>
      <c r="F36" s="1" t="str">
        <f t="shared" ca="1" si="0"/>
        <v>SJ-C10U原廠線</v>
      </c>
      <c r="G36" s="32">
        <f t="shared" ca="1" si="1"/>
        <v>10</v>
      </c>
      <c r="H36" s="60"/>
      <c r="I36" s="1" t="str">
        <f t="shared" ca="1" si="5"/>
        <v>PE覆膜輪靜電棒</v>
      </c>
      <c r="J36" s="1" t="str">
        <f t="shared" ca="1" si="5"/>
        <v>PE覆膜裝置</v>
      </c>
      <c r="K36" s="1" t="str">
        <f t="shared" ca="1" si="5"/>
        <v>PE覆膜中繼箱</v>
      </c>
      <c r="L36" s="1" t="str">
        <f t="shared" ca="1" si="5"/>
        <v>原廠線材</v>
      </c>
    </row>
    <row r="37" spans="5:12">
      <c r="E37" s="1" t="str">
        <f t="shared" ca="1" si="3"/>
        <v>C32</v>
      </c>
      <c r="F37" s="1" t="str">
        <f t="shared" ca="1" si="0"/>
        <v>0.5mm*4C</v>
      </c>
      <c r="G37" s="32">
        <f t="shared" ca="1" si="1"/>
        <v>6.5</v>
      </c>
      <c r="H37" s="60"/>
      <c r="I37" s="1" t="str">
        <f t="shared" ca="1" si="5"/>
        <v>切刀牽引氣缸檢知(傳)</v>
      </c>
      <c r="J37" s="1" t="str">
        <f t="shared" ca="1" si="5"/>
        <v>耳料切邊裝置</v>
      </c>
      <c r="K37" s="1" t="str">
        <f t="shared" ca="1" si="5"/>
        <v>PE覆膜中繼箱</v>
      </c>
      <c r="L37" s="1" t="str">
        <f t="shared" ca="1" si="5"/>
        <v/>
      </c>
    </row>
    <row r="38" spans="5:12">
      <c r="E38" s="1" t="str">
        <f t="shared" ca="1" si="3"/>
        <v>C33</v>
      </c>
      <c r="F38" s="1" t="str">
        <f t="shared" ca="1" si="0"/>
        <v>0.5mm*4C</v>
      </c>
      <c r="G38" s="32">
        <f t="shared" ca="1" si="1"/>
        <v>4.5</v>
      </c>
      <c r="H38" s="60"/>
      <c r="I38" s="1" t="str">
        <f t="shared" ca="1" si="5"/>
        <v>切刀牽引氣缸檢知(操)</v>
      </c>
      <c r="J38" s="1" t="str">
        <f t="shared" ca="1" si="5"/>
        <v>耳料切邊裝置</v>
      </c>
      <c r="K38" s="1" t="str">
        <f t="shared" ca="1" si="5"/>
        <v>PE覆膜中繼箱</v>
      </c>
      <c r="L38" s="1" t="str">
        <f t="shared" ca="1" si="5"/>
        <v/>
      </c>
    </row>
    <row r="39" spans="5:12">
      <c r="E39" s="1" t="str">
        <f t="shared" ca="1" si="3"/>
        <v>C34</v>
      </c>
      <c r="F39" s="1" t="str">
        <f t="shared" ca="1" si="0"/>
        <v>　</v>
      </c>
      <c r="G39" s="32">
        <f t="shared" ca="1" si="1"/>
        <v>0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/>
      </c>
      <c r="J39" s="1" t="str">
        <f t="shared" ca="1" si="6"/>
        <v/>
      </c>
      <c r="K39" s="1" t="str">
        <f t="shared" ca="1" si="6"/>
        <v/>
      </c>
      <c r="L39" s="1" t="str">
        <f t="shared" ca="1" si="6"/>
        <v/>
      </c>
    </row>
    <row r="40" spans="5:12">
      <c r="E40" s="1" t="str">
        <f t="shared" ca="1" si="3"/>
        <v>C35</v>
      </c>
      <c r="F40" s="1" t="str">
        <f t="shared" ca="1" si="0"/>
        <v>0.5mm*4C</v>
      </c>
      <c r="G40" s="32">
        <f t="shared" ca="1" si="1"/>
        <v>4.5</v>
      </c>
      <c r="H40" s="60"/>
      <c r="I40" s="1" t="str">
        <f t="shared" ca="1" si="6"/>
        <v>耳料切邊EMO(傳)</v>
      </c>
      <c r="J40" s="1" t="str">
        <f t="shared" ca="1" si="6"/>
        <v>耳料切邊裝置</v>
      </c>
      <c r="K40" s="1" t="str">
        <f t="shared" ca="1" si="6"/>
        <v>PE覆膜中繼箱</v>
      </c>
      <c r="L40" s="1" t="str">
        <f t="shared" ca="1" si="6"/>
        <v/>
      </c>
    </row>
    <row r="41" spans="5:12">
      <c r="E41" s="1" t="str">
        <f t="shared" ca="1" si="3"/>
        <v>C36</v>
      </c>
      <c r="F41" s="1" t="str">
        <f t="shared" ca="1" si="0"/>
        <v>SJ-C10U原廠線</v>
      </c>
      <c r="G41" s="32">
        <f t="shared" ca="1" si="1"/>
        <v>10</v>
      </c>
      <c r="H41" s="60"/>
      <c r="I41" s="1" t="str">
        <f t="shared" ca="1" si="6"/>
        <v>耳料切邊靜電棒</v>
      </c>
      <c r="J41" s="1" t="str">
        <f t="shared" ca="1" si="6"/>
        <v>耳料切邊</v>
      </c>
      <c r="K41" s="1" t="str">
        <f t="shared" ca="1" si="6"/>
        <v>PE覆膜中繼箱</v>
      </c>
      <c r="L41" s="1" t="str">
        <f t="shared" ca="1" si="6"/>
        <v>原廠線材</v>
      </c>
    </row>
    <row r="42" spans="5:12">
      <c r="E42" s="1" t="str">
        <f t="shared" ca="1" si="3"/>
        <v>C37</v>
      </c>
      <c r="F42" s="1" t="str">
        <f t="shared" ca="1" si="0"/>
        <v>0.5mm*16C</v>
      </c>
      <c r="G42" s="32">
        <f t="shared" ca="1" si="1"/>
        <v>4.5</v>
      </c>
      <c r="H42" s="60"/>
      <c r="I42" s="1" t="str">
        <f t="shared" ca="1" si="6"/>
        <v>耳料切邊EMO旋鈕(操)</v>
      </c>
      <c r="J42" s="1" t="str">
        <f t="shared" ca="1" si="6"/>
        <v>耳料切邊裝置</v>
      </c>
      <c r="K42" s="1" t="str">
        <f t="shared" ca="1" si="6"/>
        <v>PE覆膜中繼箱</v>
      </c>
      <c r="L42" s="1" t="str">
        <f t="shared" ca="1" si="6"/>
        <v/>
      </c>
    </row>
    <row r="43" spans="5:12">
      <c r="E43" s="1" t="str">
        <f t="shared" ca="1" si="3"/>
        <v>C38</v>
      </c>
      <c r="F43" s="1" t="str">
        <f t="shared" ca="1" si="0"/>
        <v>　</v>
      </c>
      <c r="G43" s="32" t="str">
        <f t="shared" ca="1" si="1"/>
        <v>線長：　　米</v>
      </c>
      <c r="H43" s="60"/>
      <c r="I43" s="1" t="str">
        <f t="shared" ca="1" si="6"/>
        <v/>
      </c>
      <c r="J43" s="1" t="str">
        <f t="shared" ca="1" si="6"/>
        <v/>
      </c>
      <c r="K43" s="1" t="str">
        <f t="shared" ca="1" si="6"/>
        <v/>
      </c>
      <c r="L43" s="1" t="str">
        <f t="shared" ca="1" si="6"/>
        <v/>
      </c>
    </row>
    <row r="44" spans="5:12">
      <c r="E44" s="1" t="str">
        <f t="shared" ca="1" si="3"/>
        <v>C39</v>
      </c>
      <c r="F44" s="1" t="str">
        <f t="shared" ca="1" si="0"/>
        <v>0.5mm*16C</v>
      </c>
      <c r="G44" s="32">
        <f t="shared" ca="1" si="1"/>
        <v>10</v>
      </c>
      <c r="H44" s="60"/>
      <c r="I44" s="1" t="str">
        <f t="shared" ca="1" si="6"/>
        <v>PE覆膜裝置</v>
      </c>
      <c r="J44" s="1" t="str">
        <f t="shared" ca="1" si="6"/>
        <v>PE覆膜中繼箱</v>
      </c>
      <c r="K44" s="1" t="str">
        <f t="shared" ca="1" si="6"/>
        <v>成品裁切中繼箱</v>
      </c>
      <c r="L44" s="1" t="str">
        <f t="shared" ca="1" si="6"/>
        <v>CONNECT(CON-C5)</v>
      </c>
    </row>
    <row r="45" spans="5:12">
      <c r="E45" s="1" t="str">
        <f t="shared" ca="1" si="3"/>
        <v>C40</v>
      </c>
      <c r="F45" s="1" t="str">
        <f t="shared" ca="1" si="0"/>
        <v>　</v>
      </c>
      <c r="G45" s="32" t="str">
        <f t="shared" ca="1" si="1"/>
        <v>線長：　　米</v>
      </c>
      <c r="H45" s="60"/>
      <c r="I45" s="1" t="str">
        <f t="shared" ca="1" si="6"/>
        <v/>
      </c>
      <c r="J45" s="1" t="str">
        <f t="shared" ca="1" si="6"/>
        <v/>
      </c>
      <c r="K45" s="1" t="str">
        <f t="shared" ca="1" si="6"/>
        <v/>
      </c>
      <c r="L45" s="1" t="str">
        <f t="shared" ca="1" si="6"/>
        <v/>
      </c>
    </row>
    <row r="46" spans="5:12">
      <c r="E46" s="1" t="str">
        <f t="shared" ca="1" si="3"/>
        <v>C41</v>
      </c>
      <c r="F46" s="1" t="str">
        <f t="shared" ca="1" si="0"/>
        <v>0.5mm*10C</v>
      </c>
      <c r="G46" s="32">
        <f t="shared" ca="1" si="1"/>
        <v>10</v>
      </c>
      <c r="H46" s="60"/>
      <c r="I46" s="1" t="str">
        <f t="shared" ca="1" si="6"/>
        <v>PE覆膜中繼箱</v>
      </c>
      <c r="J46" s="1" t="str">
        <f t="shared" ca="1" si="6"/>
        <v>PE覆膜中繼箱</v>
      </c>
      <c r="K46" s="1" t="str">
        <f t="shared" ca="1" si="6"/>
        <v>成品裁切中繼箱</v>
      </c>
      <c r="L46" s="1" t="str">
        <f t="shared" ca="1" si="6"/>
        <v>CONNECT(CON-C6)</v>
      </c>
    </row>
    <row r="47" spans="5:12">
      <c r="E47" s="1" t="str">
        <f t="shared" ca="1" si="3"/>
        <v>C42</v>
      </c>
      <c r="F47" s="1" t="str">
        <f t="shared" ca="1" si="0"/>
        <v>0.5mm*10C</v>
      </c>
      <c r="G47" s="32">
        <f t="shared" ca="1" si="1"/>
        <v>10</v>
      </c>
      <c r="H47" s="60"/>
      <c r="I47" s="1" t="str">
        <f t="shared" ca="1" si="6"/>
        <v>PE覆膜中繼箱</v>
      </c>
      <c r="J47" s="1" t="str">
        <f t="shared" ca="1" si="6"/>
        <v>PE覆膜中繼箱</v>
      </c>
      <c r="K47" s="1" t="str">
        <f t="shared" ca="1" si="6"/>
        <v>成品裁切中繼箱</v>
      </c>
      <c r="L47" s="1" t="str">
        <f t="shared" ca="1" si="6"/>
        <v>CONNECT(CON-C6)</v>
      </c>
    </row>
    <row r="48" spans="5:12">
      <c r="E48" s="1" t="str">
        <f t="shared" ca="1" si="3"/>
        <v>C43</v>
      </c>
      <c r="F48" s="1" t="str">
        <f t="shared" ca="1" si="0"/>
        <v>0.5mm*4C</v>
      </c>
      <c r="G48" s="32">
        <f t="shared" ca="1" si="1"/>
        <v>7</v>
      </c>
      <c r="H48" s="60"/>
      <c r="I48" s="1" t="str">
        <f t="shared" ca="1" si="6"/>
        <v>成品裁切上下檢知</v>
      </c>
      <c r="J48" s="1" t="str">
        <f t="shared" ca="1" si="6"/>
        <v>成品裁切上下檢知</v>
      </c>
      <c r="K48" s="1" t="str">
        <f t="shared" ca="1" si="6"/>
        <v>成品裁切中繼箱</v>
      </c>
      <c r="L48" s="1" t="str">
        <f t="shared" ca="1" si="6"/>
        <v/>
      </c>
    </row>
    <row r="49" spans="5:12">
      <c r="E49" s="1" t="str">
        <f t="shared" ca="1" si="3"/>
        <v>C44</v>
      </c>
      <c r="F49" s="1" t="str">
        <f t="shared" ca="1" si="0"/>
        <v>0.5mm*4C</v>
      </c>
      <c r="G49" s="32">
        <f t="shared" ca="1" si="1"/>
        <v>8</v>
      </c>
      <c r="H49" s="60"/>
      <c r="I49" s="1" t="str">
        <f t="shared" ca="1" si="6"/>
        <v>成品裁切左右檢知</v>
      </c>
      <c r="J49" s="1" t="str">
        <f t="shared" ca="1" si="6"/>
        <v>成品裁切左右檢知</v>
      </c>
      <c r="K49" s="1" t="str">
        <f t="shared" ca="1" si="6"/>
        <v>成品裁切中繼箱</v>
      </c>
      <c r="L49" s="1" t="str">
        <f t="shared" ca="1" si="6"/>
        <v/>
      </c>
    </row>
    <row r="50" spans="5:12">
      <c r="E50" s="1" t="str">
        <f t="shared" ca="1" si="3"/>
        <v>C45</v>
      </c>
      <c r="F50" s="1" t="str">
        <f t="shared" ca="1" si="0"/>
        <v>1.25mm*4C</v>
      </c>
      <c r="G50" s="32">
        <f t="shared" ca="1" si="1"/>
        <v>4.5</v>
      </c>
      <c r="H50" s="60"/>
      <c r="I50" s="1" t="str">
        <f t="shared" ca="1" si="6"/>
        <v>耳料收卷馬達電源</v>
      </c>
      <c r="J50" s="1" t="str">
        <f t="shared" ca="1" si="6"/>
        <v>耳料收卷馬達</v>
      </c>
      <c r="K50" s="1" t="str">
        <f t="shared" ca="1" si="6"/>
        <v>成品裁切中繼箱</v>
      </c>
      <c r="L50" s="1" t="str">
        <f t="shared" ca="1" si="6"/>
        <v>浪管</v>
      </c>
    </row>
    <row r="51" spans="5:12">
      <c r="E51" s="1" t="str">
        <f t="shared" ca="1" si="3"/>
        <v>C46</v>
      </c>
      <c r="F51" s="1" t="str">
        <f t="shared" ca="1" si="0"/>
        <v>0.5mm*4C</v>
      </c>
      <c r="G51" s="32">
        <f t="shared" ca="1" si="1"/>
        <v>5</v>
      </c>
      <c r="H51" s="60"/>
      <c r="I51" s="1" t="str">
        <f t="shared" ca="1" si="6"/>
        <v>成品裁切EMO(操)</v>
      </c>
      <c r="J51" s="1" t="str">
        <f t="shared" ca="1" si="6"/>
        <v>成品裁切</v>
      </c>
      <c r="K51" s="1" t="str">
        <f t="shared" ca="1" si="6"/>
        <v>成品裁切中繼箱</v>
      </c>
      <c r="L51" s="1" t="str">
        <f t="shared" ca="1" si="6"/>
        <v/>
      </c>
    </row>
    <row r="52" spans="5:12">
      <c r="E52" s="1" t="str">
        <f t="shared" ca="1" si="3"/>
        <v>C47</v>
      </c>
      <c r="F52" s="1" t="str">
        <f t="shared" ca="1" si="0"/>
        <v>0.5mm*4C</v>
      </c>
      <c r="G52" s="32">
        <f t="shared" ca="1" si="1"/>
        <v>5</v>
      </c>
      <c r="H52" s="60"/>
      <c r="I52" s="1" t="str">
        <f t="shared" ca="1" si="6"/>
        <v>成品裁切EMO(傳)</v>
      </c>
      <c r="J52" s="1" t="str">
        <f t="shared" ca="1" si="6"/>
        <v>成品裁切</v>
      </c>
      <c r="K52" s="1" t="str">
        <f t="shared" ca="1" si="6"/>
        <v>成品裁切中繼箱</v>
      </c>
      <c r="L52" s="1" t="str">
        <f t="shared" ca="1" si="6"/>
        <v/>
      </c>
    </row>
    <row r="53" spans="5:12">
      <c r="E53" s="1" t="str">
        <f t="shared" ca="1" si="3"/>
        <v>C48</v>
      </c>
      <c r="F53" s="1" t="str">
        <f t="shared" ca="1" si="0"/>
        <v>0.5mm*10C</v>
      </c>
      <c r="G53" s="32">
        <f t="shared" ca="1" si="1"/>
        <v>5</v>
      </c>
      <c r="H53" s="60"/>
      <c r="I53" s="1" t="str">
        <f t="shared" ca="1" si="6"/>
        <v>成品裁切I/O-1</v>
      </c>
      <c r="J53" s="1" t="str">
        <f t="shared" ca="1" si="6"/>
        <v>成品裁切按鈕</v>
      </c>
      <c r="K53" s="1" t="str">
        <f t="shared" ca="1" si="6"/>
        <v>成品裁切中繼箱</v>
      </c>
      <c r="L53" s="1" t="str">
        <f t="shared" ca="1" si="6"/>
        <v/>
      </c>
    </row>
    <row r="54" spans="5:12">
      <c r="E54" s="1" t="str">
        <f t="shared" ca="1" si="3"/>
        <v>C49</v>
      </c>
      <c r="F54" s="1" t="str">
        <f t="shared" ca="1" si="0"/>
        <v>0.5mm*10C</v>
      </c>
      <c r="G54" s="32">
        <f t="shared" ca="1" si="1"/>
        <v>5</v>
      </c>
      <c r="H54" s="60"/>
      <c r="I54" s="1" t="str">
        <f t="shared" ca="1" si="6"/>
        <v>成品裁切I/O-2</v>
      </c>
      <c r="J54" s="1" t="str">
        <f t="shared" ca="1" si="6"/>
        <v>成品裁切按鈕</v>
      </c>
      <c r="K54" s="1" t="str">
        <f t="shared" ca="1" si="6"/>
        <v>成品裁切中繼箱</v>
      </c>
      <c r="L54" s="1" t="str">
        <f t="shared" ca="1" si="6"/>
        <v/>
      </c>
    </row>
    <row r="55" spans="5:12">
      <c r="E55" s="1" t="str">
        <f t="shared" ca="1" si="3"/>
        <v>C50</v>
      </c>
      <c r="F55" s="1" t="str">
        <f t="shared" ca="1" si="0"/>
        <v>0.5mm*4C</v>
      </c>
      <c r="G55" s="32">
        <f t="shared" ca="1" si="1"/>
        <v>6</v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>成品裁切日光燈</v>
      </c>
      <c r="J55" s="1" t="str">
        <f t="shared" ca="1" si="7"/>
        <v>成品裁切日光燈</v>
      </c>
      <c r="K55" s="1" t="str">
        <f t="shared" ca="1" si="7"/>
        <v>成品裁切中繼箱</v>
      </c>
      <c r="L55" s="1" t="str">
        <f t="shared" ca="1" si="7"/>
        <v/>
      </c>
    </row>
    <row r="56" spans="5:12">
      <c r="E56" s="1" t="str">
        <f t="shared" ca="1" si="3"/>
        <v>C51</v>
      </c>
      <c r="F56" s="1" t="str">
        <f t="shared" ca="1" si="0"/>
        <v>0.5mm*4C</v>
      </c>
      <c r="G56" s="32">
        <f t="shared" ca="1" si="1"/>
        <v>6</v>
      </c>
      <c r="H56" s="60"/>
      <c r="I56" s="1" t="str">
        <f t="shared" ca="1" si="7"/>
        <v>成品壓合檢知(傳)</v>
      </c>
      <c r="J56" s="1" t="str">
        <f t="shared" ca="1" si="7"/>
        <v>成品裁切裝置</v>
      </c>
      <c r="K56" s="1" t="str">
        <f t="shared" ca="1" si="7"/>
        <v>成品裁切中繼箱</v>
      </c>
      <c r="L56" s="1" t="str">
        <f t="shared" ca="1" si="7"/>
        <v/>
      </c>
    </row>
    <row r="57" spans="5:12">
      <c r="E57" s="1" t="str">
        <f t="shared" ca="1" si="3"/>
        <v>C52</v>
      </c>
      <c r="F57" s="1" t="str">
        <f t="shared" ca="1" si="0"/>
        <v>0.5mm*4C</v>
      </c>
      <c r="G57" s="32">
        <f t="shared" ca="1" si="1"/>
        <v>6</v>
      </c>
      <c r="H57" s="60"/>
      <c r="I57" s="1" t="str">
        <f t="shared" ca="1" si="7"/>
        <v>成品壓合檢知(操)</v>
      </c>
      <c r="J57" s="1" t="str">
        <f t="shared" ca="1" si="7"/>
        <v>成品裁切裝置</v>
      </c>
      <c r="K57" s="1" t="str">
        <f t="shared" ca="1" si="7"/>
        <v>成品裁切中繼箱</v>
      </c>
      <c r="L57" s="1" t="str">
        <f t="shared" ca="1" si="7"/>
        <v/>
      </c>
    </row>
    <row r="58" spans="5:12">
      <c r="E58" s="1" t="str">
        <f t="shared" ca="1" si="3"/>
        <v>C53</v>
      </c>
      <c r="F58" s="1" t="str">
        <f t="shared" ca="1" si="0"/>
        <v>　</v>
      </c>
      <c r="G58" s="32" t="str">
        <f t="shared" ca="1" si="1"/>
        <v>線長：　　米</v>
      </c>
      <c r="H58" s="60"/>
      <c r="I58" s="1" t="str">
        <f t="shared" ca="1" si="7"/>
        <v/>
      </c>
      <c r="J58" s="1" t="str">
        <f t="shared" ca="1" si="7"/>
        <v/>
      </c>
      <c r="K58" s="1" t="str">
        <f t="shared" ca="1" si="7"/>
        <v/>
      </c>
      <c r="L58" s="1" t="str">
        <f t="shared" ca="1" si="7"/>
        <v/>
      </c>
    </row>
    <row r="59" spans="5:12">
      <c r="E59" s="1" t="str">
        <f t="shared" ca="1" si="3"/>
        <v>C54</v>
      </c>
      <c r="F59" s="1" t="str">
        <f t="shared" ca="1" si="0"/>
        <v>　</v>
      </c>
      <c r="G59" s="32" t="str">
        <f t="shared" ca="1" si="1"/>
        <v>線長：　　米</v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>
      <c r="E60" s="1" t="str">
        <f t="shared" ca="1" si="3"/>
        <v>C55</v>
      </c>
      <c r="F60" s="1" t="str">
        <f t="shared" ca="1" si="0"/>
        <v>0.5mm*10C</v>
      </c>
      <c r="G60" s="32">
        <f t="shared" ca="1" si="1"/>
        <v>12</v>
      </c>
      <c r="H60" s="60"/>
      <c r="I60" s="1" t="str">
        <f t="shared" ca="1" si="7"/>
        <v>成品收卷按鈕</v>
      </c>
      <c r="J60" s="1" t="str">
        <f t="shared" ca="1" si="7"/>
        <v>成品收卷</v>
      </c>
      <c r="K60" s="1" t="str">
        <f t="shared" ca="1" si="7"/>
        <v>成品裁切中繼箱</v>
      </c>
      <c r="L60" s="1" t="str">
        <f t="shared" ca="1" si="7"/>
        <v>CONNECT(CON-C7)</v>
      </c>
    </row>
    <row r="61" spans="5:12">
      <c r="E61" s="1" t="str">
        <f t="shared" ca="1" si="3"/>
        <v>C56</v>
      </c>
      <c r="F61" s="1" t="str">
        <f t="shared" ca="1" si="0"/>
        <v>0.5mm*6C</v>
      </c>
      <c r="G61" s="32">
        <f t="shared" ca="1" si="1"/>
        <v>12</v>
      </c>
      <c r="H61" s="60"/>
      <c r="I61" s="1" t="str">
        <f t="shared" ca="1" si="7"/>
        <v>成品收卷按鈕</v>
      </c>
      <c r="J61" s="1" t="str">
        <f t="shared" ca="1" si="7"/>
        <v>成品收卷</v>
      </c>
      <c r="K61" s="1" t="str">
        <f t="shared" ca="1" si="7"/>
        <v>成品裁切中繼箱</v>
      </c>
      <c r="L61" s="1" t="str">
        <f t="shared" ca="1" si="7"/>
        <v>CONNECT(CON-C7)</v>
      </c>
    </row>
    <row r="62" spans="5:12">
      <c r="E62" s="1" t="str">
        <f t="shared" ca="1" si="3"/>
        <v>C57</v>
      </c>
      <c r="F62" s="1" t="str">
        <f t="shared" ca="1" si="0"/>
        <v>0.5mm*4C</v>
      </c>
      <c r="G62" s="32">
        <f t="shared" ca="1" si="1"/>
        <v>12</v>
      </c>
      <c r="H62" s="60"/>
      <c r="I62" s="1" t="str">
        <f t="shared" ca="1" si="7"/>
        <v>成品收卷原點</v>
      </c>
      <c r="J62" s="1" t="str">
        <f t="shared" ca="1" si="7"/>
        <v>成品收卷</v>
      </c>
      <c r="K62" s="1" t="str">
        <f t="shared" ca="1" si="7"/>
        <v>成品裁切中繼箱</v>
      </c>
      <c r="L62" s="1" t="str">
        <f t="shared" ca="1" si="7"/>
        <v>CONNECT(CON-C7)</v>
      </c>
    </row>
    <row r="63" spans="5:12">
      <c r="E63" s="1" t="str">
        <f t="shared" ca="1" si="3"/>
        <v>C58</v>
      </c>
      <c r="F63" s="1" t="str">
        <f t="shared" ca="1" si="0"/>
        <v>0.5mm*4C</v>
      </c>
      <c r="G63" s="32">
        <f t="shared" ca="1" si="1"/>
        <v>12</v>
      </c>
      <c r="H63" s="60"/>
      <c r="I63" s="1" t="str">
        <f t="shared" ca="1" si="7"/>
        <v>成品收卷極限</v>
      </c>
      <c r="J63" s="1" t="str">
        <f t="shared" ca="1" si="7"/>
        <v>成品收卷</v>
      </c>
      <c r="K63" s="1" t="str">
        <f t="shared" ca="1" si="7"/>
        <v>成品裁切中繼箱</v>
      </c>
      <c r="L63" s="1" t="str">
        <f t="shared" ca="1" si="7"/>
        <v>CONNECT(CON-C7)</v>
      </c>
    </row>
    <row r="64" spans="5:12">
      <c r="E64" s="1" t="str">
        <f t="shared" ca="1" si="3"/>
        <v>C59</v>
      </c>
      <c r="F64" s="1" t="str">
        <f t="shared" ca="1" si="0"/>
        <v>　</v>
      </c>
      <c r="G64" s="32" t="str">
        <f t="shared" ca="1" si="1"/>
        <v>線長：　　米</v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>
      <c r="E65" s="1" t="str">
        <f t="shared" ca="1" si="3"/>
        <v>C60</v>
      </c>
      <c r="F65" s="1" t="str">
        <f t="shared" ca="1" si="0"/>
        <v>　</v>
      </c>
      <c r="G65" s="32" t="str">
        <f t="shared" ca="1" si="1"/>
        <v>線長：　　米</v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>
      <c r="E66" s="1" t="str">
        <f t="shared" ca="1" si="3"/>
        <v>C61</v>
      </c>
      <c r="F66" s="1" t="str">
        <f t="shared" ca="1" si="0"/>
        <v>紹凱LC連接線</v>
      </c>
      <c r="G66" s="32">
        <f t="shared" ca="1" si="1"/>
        <v>16</v>
      </c>
      <c r="H66" s="60"/>
      <c r="I66" s="1" t="str">
        <f t="shared" ca="1" si="7"/>
        <v>#2下膠膜LoadCell(操)</v>
      </c>
      <c r="J66" s="1" t="str">
        <f t="shared" ca="1" si="7"/>
        <v>#2下膠膜LoadCell(操)</v>
      </c>
      <c r="K66" s="1" t="str">
        <f t="shared" ca="1" si="7"/>
        <v>成品裁切中繼箱</v>
      </c>
      <c r="L66" s="1" t="str">
        <f t="shared" ca="1" si="7"/>
        <v>原廠線不需製線</v>
      </c>
    </row>
    <row r="67" spans="5:12">
      <c r="E67" s="1" t="str">
        <f t="shared" ca="1" si="3"/>
        <v>C62</v>
      </c>
      <c r="F67" s="1" t="str">
        <f t="shared" ca="1" si="0"/>
        <v>紹凱LC連接線</v>
      </c>
      <c r="G67" s="32">
        <f t="shared" ca="1" si="1"/>
        <v>14</v>
      </c>
      <c r="H67" s="60"/>
      <c r="I67" s="1" t="str">
        <f t="shared" ca="1" si="7"/>
        <v>#2下膠膜LoadCell(傳)</v>
      </c>
      <c r="J67" s="1" t="str">
        <f t="shared" ca="1" si="7"/>
        <v>#2下膠膜LoadCell(傳)</v>
      </c>
      <c r="K67" s="1" t="str">
        <f t="shared" ca="1" si="7"/>
        <v>成品裁切中繼箱</v>
      </c>
      <c r="L67" s="1" t="str">
        <f t="shared" ca="1" si="7"/>
        <v>原廠線不需製線</v>
      </c>
    </row>
    <row r="68" spans="5:12">
      <c r="E68" s="1" t="str">
        <f t="shared" ca="1" si="3"/>
        <v>C63</v>
      </c>
      <c r="F68" s="1" t="str">
        <f t="shared" ca="1" si="0"/>
        <v>紹凱LC連接線</v>
      </c>
      <c r="G68" s="32">
        <f t="shared" ca="1" si="1"/>
        <v>17</v>
      </c>
      <c r="H68" s="60"/>
      <c r="I68" s="1" t="str">
        <f t="shared" ca="1" si="7"/>
        <v>#2下PE膜LoadCell(操)</v>
      </c>
      <c r="J68" s="1" t="str">
        <f t="shared" ca="1" si="7"/>
        <v>#2下PE膜LoadCell(操)</v>
      </c>
      <c r="K68" s="1" t="str">
        <f t="shared" ca="1" si="7"/>
        <v>成品裁切中繼箱</v>
      </c>
      <c r="L68" s="1" t="str">
        <f t="shared" ca="1" si="7"/>
        <v>原廠線不需製線</v>
      </c>
    </row>
    <row r="69" spans="5:12">
      <c r="E69" s="1" t="str">
        <f t="shared" ca="1" si="3"/>
        <v>C64</v>
      </c>
      <c r="F69" s="1" t="str">
        <f t="shared" ca="1" si="0"/>
        <v>紹凱LC連接線</v>
      </c>
      <c r="G69" s="32">
        <f t="shared" ca="1" si="1"/>
        <v>15</v>
      </c>
      <c r="H69" s="60"/>
      <c r="I69" s="1" t="str">
        <f t="shared" ca="1" si="7"/>
        <v>#2下PE膜LoadCell(傳)</v>
      </c>
      <c r="J69" s="1" t="str">
        <f t="shared" ca="1" si="7"/>
        <v>#2下PE膜LoadCell(傳)</v>
      </c>
      <c r="K69" s="1" t="str">
        <f t="shared" ca="1" si="7"/>
        <v>成品裁切中繼箱</v>
      </c>
      <c r="L69" s="1" t="str">
        <f t="shared" ca="1" si="7"/>
        <v>原廠線不需製線</v>
      </c>
    </row>
    <row r="70" spans="5:12">
      <c r="E70" s="1" t="str">
        <f t="shared" ca="1" si="3"/>
        <v>C65</v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>線長：　　米</v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>C66</v>
      </c>
      <c r="F71" s="1" t="str">
        <f t="shared" ca="1" si="8"/>
        <v>　</v>
      </c>
      <c r="G71" s="32" t="str">
        <f t="shared" ca="1" si="9"/>
        <v>線長：　　米</v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00"/>
  <sheetViews>
    <sheetView view="pageBreakPreview" topLeftCell="A4" zoomScale="60" zoomScaleNormal="100" workbookViewId="0">
      <selection activeCell="L23" sqref="L23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0.5mm*16C</v>
      </c>
      <c r="G2" s="11" t="str">
        <f>F2</f>
        <v>0.5mm*16C</v>
      </c>
      <c r="H2" s="11" t="str">
        <f>G2</f>
        <v>0.5mm*16C</v>
      </c>
      <c r="N2" s="11" t="str">
        <f>K13</f>
        <v>0.5mm*4C</v>
      </c>
      <c r="O2" s="11" t="str">
        <f>N2</f>
        <v>0.5mm*4C</v>
      </c>
      <c r="P2" s="11" t="str">
        <f>O2</f>
        <v>0.5mm*4C</v>
      </c>
      <c r="V2" s="11" t="str">
        <f>S13</f>
        <v>22AWG*2P</v>
      </c>
      <c r="W2" s="11" t="str">
        <f>V2</f>
        <v>22AWG*2P</v>
      </c>
      <c r="X2" s="11" t="str">
        <f>W2</f>
        <v>22AWG*2P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31</v>
      </c>
      <c r="D5" s="137"/>
      <c r="F5" s="12" t="s">
        <v>29</v>
      </c>
      <c r="G5" s="136"/>
      <c r="H5" s="137"/>
      <c r="J5" s="12" t="s">
        <v>29</v>
      </c>
      <c r="K5" s="136" t="s">
        <v>131</v>
      </c>
      <c r="L5" s="137"/>
      <c r="N5" s="12" t="s">
        <v>29</v>
      </c>
      <c r="O5" s="136" t="s">
        <v>141</v>
      </c>
      <c r="P5" s="137"/>
      <c r="R5" s="12" t="s">
        <v>29</v>
      </c>
      <c r="S5" s="136" t="s">
        <v>141</v>
      </c>
      <c r="T5" s="137"/>
      <c r="V5" s="12" t="s">
        <v>29</v>
      </c>
      <c r="W5" s="136" t="s">
        <v>141</v>
      </c>
      <c r="X5" s="137"/>
    </row>
    <row r="6" spans="2:24" ht="17.25" thickBot="1">
      <c r="B6" s="13" t="s">
        <v>30</v>
      </c>
      <c r="C6" s="134" t="s">
        <v>34</v>
      </c>
      <c r="D6" s="135"/>
      <c r="F6" s="13" t="s">
        <v>30</v>
      </c>
      <c r="G6" s="134"/>
      <c r="H6" s="135"/>
      <c r="J6" s="13" t="s">
        <v>30</v>
      </c>
      <c r="K6" s="134" t="s">
        <v>34</v>
      </c>
      <c r="L6" s="135"/>
      <c r="N6" s="13" t="s">
        <v>30</v>
      </c>
      <c r="O6" s="134" t="s">
        <v>32</v>
      </c>
      <c r="P6" s="135"/>
      <c r="R6" s="13" t="s">
        <v>30</v>
      </c>
      <c r="S6" s="134" t="s">
        <v>32</v>
      </c>
      <c r="T6" s="135"/>
      <c r="V6" s="13" t="s">
        <v>30</v>
      </c>
      <c r="W6" s="134" t="s">
        <v>32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1690</v>
      </c>
      <c r="D8" s="133"/>
      <c r="E8" s="16"/>
      <c r="F8" s="73" t="s">
        <v>1</v>
      </c>
      <c r="G8" s="132" t="s">
        <v>1691</v>
      </c>
      <c r="H8" s="133"/>
      <c r="I8" s="16"/>
      <c r="J8" s="73" t="s">
        <v>1</v>
      </c>
      <c r="K8" s="132" t="s">
        <v>1692</v>
      </c>
      <c r="L8" s="133"/>
      <c r="M8" s="16"/>
      <c r="N8" s="73" t="s">
        <v>1</v>
      </c>
      <c r="O8" s="132" t="s">
        <v>1693</v>
      </c>
      <c r="P8" s="133"/>
      <c r="Q8" s="16"/>
      <c r="R8" s="73" t="s">
        <v>1</v>
      </c>
      <c r="S8" s="132" t="s">
        <v>1694</v>
      </c>
      <c r="T8" s="133"/>
      <c r="U8" s="16"/>
      <c r="V8" s="73" t="s">
        <v>1</v>
      </c>
      <c r="W8" s="132" t="s">
        <v>1695</v>
      </c>
      <c r="X8" s="133"/>
    </row>
    <row r="9" spans="2:24">
      <c r="B9" s="73" t="s">
        <v>2</v>
      </c>
      <c r="C9" s="132" t="s">
        <v>1720</v>
      </c>
      <c r="D9" s="133"/>
      <c r="E9" s="16"/>
      <c r="F9" s="73" t="s">
        <v>2</v>
      </c>
      <c r="G9" s="132" t="s">
        <v>1702</v>
      </c>
      <c r="H9" s="133"/>
      <c r="I9" s="16"/>
      <c r="J9" s="73" t="s">
        <v>2</v>
      </c>
      <c r="K9" s="132" t="s">
        <v>1722</v>
      </c>
      <c r="L9" s="133"/>
      <c r="M9" s="16"/>
      <c r="N9" s="73" t="s">
        <v>2</v>
      </c>
      <c r="O9" s="132" t="s">
        <v>747</v>
      </c>
      <c r="P9" s="133"/>
      <c r="Q9" s="16"/>
      <c r="R9" s="73" t="s">
        <v>2</v>
      </c>
      <c r="S9" s="132" t="s">
        <v>760</v>
      </c>
      <c r="T9" s="133"/>
      <c r="U9" s="16"/>
      <c r="V9" s="73" t="s">
        <v>2</v>
      </c>
      <c r="W9" s="132" t="s">
        <v>1743</v>
      </c>
      <c r="X9" s="133"/>
    </row>
    <row r="10" spans="2:24">
      <c r="B10" s="73" t="s">
        <v>3</v>
      </c>
      <c r="C10" s="132" t="s">
        <v>1703</v>
      </c>
      <c r="D10" s="133"/>
      <c r="E10" s="16"/>
      <c r="F10" s="73" t="s">
        <v>3</v>
      </c>
      <c r="G10" s="132" t="s">
        <v>1703</v>
      </c>
      <c r="H10" s="133"/>
      <c r="I10" s="16"/>
      <c r="J10" s="73" t="s">
        <v>3</v>
      </c>
      <c r="K10" s="132" t="s">
        <v>1703</v>
      </c>
      <c r="L10" s="133"/>
      <c r="M10" s="16"/>
      <c r="N10" s="73" t="s">
        <v>3</v>
      </c>
      <c r="O10" s="132" t="s">
        <v>1703</v>
      </c>
      <c r="P10" s="133"/>
      <c r="Q10" s="16"/>
      <c r="R10" s="73" t="s">
        <v>3</v>
      </c>
      <c r="S10" s="132" t="s">
        <v>1729</v>
      </c>
      <c r="T10" s="133"/>
      <c r="U10" s="16"/>
      <c r="V10" s="73" t="s">
        <v>3</v>
      </c>
      <c r="W10" s="132" t="s">
        <v>1732</v>
      </c>
      <c r="X10" s="133"/>
    </row>
    <row r="11" spans="2:24">
      <c r="B11" s="73" t="s">
        <v>4</v>
      </c>
      <c r="C11" s="132" t="s">
        <v>1704</v>
      </c>
      <c r="D11" s="133"/>
      <c r="E11" s="16"/>
      <c r="F11" s="73" t="s">
        <v>4</v>
      </c>
      <c r="G11" s="132" t="s">
        <v>1704</v>
      </c>
      <c r="H11" s="133"/>
      <c r="I11" s="16"/>
      <c r="J11" s="73" t="s">
        <v>4</v>
      </c>
      <c r="K11" s="132" t="s">
        <v>1704</v>
      </c>
      <c r="L11" s="133"/>
      <c r="M11" s="16"/>
      <c r="N11" s="73" t="s">
        <v>4</v>
      </c>
      <c r="O11" s="132" t="s">
        <v>1704</v>
      </c>
      <c r="P11" s="133"/>
      <c r="Q11" s="16"/>
      <c r="R11" s="73" t="s">
        <v>4</v>
      </c>
      <c r="S11" s="132" t="s">
        <v>1704</v>
      </c>
      <c r="T11" s="133"/>
      <c r="U11" s="16"/>
      <c r="V11" s="73" t="s">
        <v>4</v>
      </c>
      <c r="W11" s="132" t="s">
        <v>1704</v>
      </c>
      <c r="X11" s="133"/>
    </row>
    <row r="12" spans="2:24">
      <c r="B12" s="73" t="s">
        <v>5</v>
      </c>
      <c r="C12" s="132" t="s">
        <v>1713</v>
      </c>
      <c r="D12" s="133"/>
      <c r="E12" s="16"/>
      <c r="F12" s="73" t="s">
        <v>5</v>
      </c>
      <c r="G12" s="132" t="s">
        <v>1712</v>
      </c>
      <c r="H12" s="133"/>
      <c r="I12" s="16"/>
      <c r="J12" s="73" t="s">
        <v>5</v>
      </c>
      <c r="K12" s="132" t="s">
        <v>1713</v>
      </c>
      <c r="L12" s="133"/>
      <c r="M12" s="16"/>
      <c r="N12" s="73" t="s">
        <v>5</v>
      </c>
      <c r="O12" s="132" t="s">
        <v>1725</v>
      </c>
      <c r="P12" s="133"/>
      <c r="Q12" s="16"/>
      <c r="R12" s="73" t="s">
        <v>5</v>
      </c>
      <c r="S12" s="132" t="s">
        <v>1741</v>
      </c>
      <c r="T12" s="133"/>
      <c r="U12" s="16"/>
      <c r="V12" s="73" t="s">
        <v>5</v>
      </c>
      <c r="W12" s="132" t="s">
        <v>1682</v>
      </c>
      <c r="X12" s="133"/>
    </row>
    <row r="13" spans="2:24">
      <c r="B13" s="74" t="s">
        <v>6</v>
      </c>
      <c r="C13" s="132" t="s">
        <v>109</v>
      </c>
      <c r="D13" s="133"/>
      <c r="F13" s="74" t="s">
        <v>6</v>
      </c>
      <c r="G13" s="132" t="s">
        <v>1272</v>
      </c>
      <c r="H13" s="133"/>
      <c r="J13" s="74" t="s">
        <v>6</v>
      </c>
      <c r="K13" s="132" t="s">
        <v>25</v>
      </c>
      <c r="L13" s="133"/>
      <c r="N13" s="74" t="s">
        <v>6</v>
      </c>
      <c r="O13" s="132" t="s">
        <v>28</v>
      </c>
      <c r="P13" s="133"/>
      <c r="R13" s="74" t="s">
        <v>6</v>
      </c>
      <c r="S13" s="132" t="s">
        <v>28</v>
      </c>
      <c r="T13" s="133"/>
      <c r="V13" s="74" t="s">
        <v>6</v>
      </c>
      <c r="W13" s="132" t="s">
        <v>28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15" s="78" t="s">
        <v>1705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1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15" s="78" t="s">
        <v>1714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21" t="s">
        <v>1723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21" t="s">
        <v>1726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5" s="21" t="s">
        <v>1730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5" s="21" t="s">
        <v>1733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16" s="79" t="s">
        <v>1706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12</v>
      </c>
      <c r="G1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16" s="79" t="s">
        <v>1715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22" t="s">
        <v>1724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22" t="s">
        <v>1727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" s="22" t="s">
        <v>1731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" s="22" t="s">
        <v>1734</v>
      </c>
    </row>
    <row r="17" spans="2:24">
      <c r="B17" s="24">
        <f t="shared" ca="1" si="0"/>
        <v>3</v>
      </c>
      <c r="C1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17" s="78" t="s">
        <v>1707</v>
      </c>
      <c r="E17" s="16"/>
      <c r="F17" s="24">
        <f t="shared" ca="1" si="1"/>
        <v>13</v>
      </c>
      <c r="G1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17" s="21"/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21"/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21" t="s">
        <v>1714</v>
      </c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7" s="21" t="s">
        <v>1714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7" s="21" t="s">
        <v>1735</v>
      </c>
    </row>
    <row r="18" spans="2:24">
      <c r="B18" s="24">
        <f t="shared" ca="1" si="0"/>
        <v>4</v>
      </c>
      <c r="C1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18" s="79" t="s">
        <v>1708</v>
      </c>
      <c r="E18" s="16"/>
      <c r="F18" s="24">
        <f t="shared" ca="1" si="1"/>
        <v>14</v>
      </c>
      <c r="G1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18" s="22"/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22" t="s">
        <v>20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22" t="s">
        <v>1715</v>
      </c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8" s="22" t="s">
        <v>1715</v>
      </c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8" s="22" t="s">
        <v>1736</v>
      </c>
    </row>
    <row r="19" spans="2:24">
      <c r="B19" s="24">
        <f t="shared" ca="1" si="0"/>
        <v>5</v>
      </c>
      <c r="C1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19" s="78" t="s">
        <v>1709</v>
      </c>
      <c r="E19" s="16"/>
      <c r="F19" s="24">
        <f t="shared" ca="1" si="1"/>
        <v>15</v>
      </c>
      <c r="G1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19" s="21"/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9" s="21" t="s">
        <v>1728</v>
      </c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9" s="21" t="s">
        <v>1742</v>
      </c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9" s="21" t="s">
        <v>1742</v>
      </c>
    </row>
    <row r="20" spans="2:24">
      <c r="B20" s="24">
        <f t="shared" ca="1" si="0"/>
        <v>6</v>
      </c>
      <c r="C2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20" s="79" t="s">
        <v>1710</v>
      </c>
      <c r="E20" s="16"/>
      <c r="F20" s="24">
        <f t="shared" ca="1" si="1"/>
        <v>16</v>
      </c>
      <c r="G2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20" s="22"/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21" s="23" t="s">
        <v>1718</v>
      </c>
      <c r="E21" s="16"/>
      <c r="F21" s="24" t="str">
        <f t="shared" ca="1" si="1"/>
        <v/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22" s="23" t="s">
        <v>1719</v>
      </c>
      <c r="E22" s="16"/>
      <c r="F22" s="24" t="str">
        <f t="shared" ca="1" si="1"/>
        <v/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23" s="23" t="s">
        <v>1716</v>
      </c>
      <c r="E23" s="16"/>
      <c r="F23" s="24" t="str">
        <f t="shared" ca="1" si="1"/>
        <v/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24" s="23" t="s">
        <v>1717</v>
      </c>
      <c r="E24" s="16"/>
      <c r="F24" s="24" t="str">
        <f t="shared" ca="1" si="1"/>
        <v/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18</v>
      </c>
      <c r="C25" s="130"/>
      <c r="D25" s="131"/>
      <c r="E25" s="105"/>
      <c r="F25" s="129" t="s">
        <v>225</v>
      </c>
      <c r="G25" s="130"/>
      <c r="H25" s="131"/>
      <c r="I25" s="105"/>
      <c r="J25" s="129">
        <v>18</v>
      </c>
      <c r="K25" s="130"/>
      <c r="L25" s="131"/>
      <c r="M25" s="105"/>
      <c r="N25" s="129">
        <v>18</v>
      </c>
      <c r="O25" s="130"/>
      <c r="P25" s="131"/>
      <c r="Q25" s="16"/>
      <c r="R25" s="129">
        <v>14</v>
      </c>
      <c r="S25" s="130"/>
      <c r="T25" s="131"/>
      <c r="U25" s="16"/>
      <c r="V25" s="129" t="s">
        <v>225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22AWG*2P</v>
      </c>
      <c r="G27" s="11" t="str">
        <f>F27</f>
        <v>22AWG*2P</v>
      </c>
      <c r="H27" s="11" t="str">
        <f>G27</f>
        <v>22AWG*2P</v>
      </c>
      <c r="J27" s="2"/>
      <c r="K27" s="2"/>
      <c r="L27" s="2"/>
      <c r="N27" s="2" t="str">
        <f>K38</f>
        <v>0.5mm*10C</v>
      </c>
      <c r="O27" s="11" t="str">
        <f>N27</f>
        <v>0.5mm*10C</v>
      </c>
      <c r="P27" s="11" t="str">
        <f>O27</f>
        <v>0.5mm*10C</v>
      </c>
      <c r="R27" s="2"/>
      <c r="S27" s="2"/>
      <c r="T27" s="2"/>
      <c r="V27" s="2" t="str">
        <f>S38</f>
        <v>0.5mm*4C</v>
      </c>
      <c r="W27" s="11" t="str">
        <f>V27</f>
        <v>0.5mm*4C</v>
      </c>
      <c r="X27" s="11" t="str">
        <f>W27</f>
        <v>0.5mm*4C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31</v>
      </c>
      <c r="D30" s="137"/>
      <c r="F30" s="12" t="s">
        <v>29</v>
      </c>
      <c r="G30" s="136" t="s">
        <v>31</v>
      </c>
      <c r="H30" s="137"/>
      <c r="J30" s="12" t="s">
        <v>29</v>
      </c>
      <c r="K30" s="136" t="s">
        <v>31</v>
      </c>
      <c r="L30" s="137"/>
      <c r="N30" s="12" t="s">
        <v>29</v>
      </c>
      <c r="O30" s="136" t="s">
        <v>131</v>
      </c>
      <c r="P30" s="137"/>
      <c r="R30" s="12" t="s">
        <v>29</v>
      </c>
      <c r="S30" s="136" t="s">
        <v>31</v>
      </c>
      <c r="T30" s="137"/>
      <c r="V30" s="12" t="s">
        <v>29</v>
      </c>
      <c r="W30" s="136" t="s">
        <v>141</v>
      </c>
      <c r="X30" s="137"/>
    </row>
    <row r="31" spans="2:24" ht="17.25" thickBot="1">
      <c r="B31" s="13" t="s">
        <v>30</v>
      </c>
      <c r="C31" s="134" t="s">
        <v>32</v>
      </c>
      <c r="D31" s="135"/>
      <c r="F31" s="13" t="s">
        <v>30</v>
      </c>
      <c r="G31" s="134" t="s">
        <v>34</v>
      </c>
      <c r="H31" s="135"/>
      <c r="J31" s="13" t="s">
        <v>30</v>
      </c>
      <c r="K31" s="134" t="s">
        <v>34</v>
      </c>
      <c r="L31" s="135"/>
      <c r="N31" s="13" t="s">
        <v>30</v>
      </c>
      <c r="O31" s="134" t="s">
        <v>34</v>
      </c>
      <c r="P31" s="135"/>
      <c r="R31" s="13" t="s">
        <v>30</v>
      </c>
      <c r="S31" s="134" t="s">
        <v>31</v>
      </c>
      <c r="T31" s="135"/>
      <c r="V31" s="13" t="s">
        <v>30</v>
      </c>
      <c r="W31" s="134" t="s">
        <v>32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1696</v>
      </c>
      <c r="D33" s="133"/>
      <c r="E33" s="16"/>
      <c r="F33" s="73" t="s">
        <v>1</v>
      </c>
      <c r="G33" s="132" t="s">
        <v>1697</v>
      </c>
      <c r="H33" s="133"/>
      <c r="I33" s="16"/>
      <c r="J33" s="73" t="s">
        <v>1</v>
      </c>
      <c r="K33" s="132" t="s">
        <v>1698</v>
      </c>
      <c r="L33" s="133"/>
      <c r="M33" s="16"/>
      <c r="N33" s="73" t="s">
        <v>1</v>
      </c>
      <c r="O33" s="132" t="s">
        <v>1699</v>
      </c>
      <c r="P33" s="133"/>
      <c r="Q33" s="16"/>
      <c r="R33" s="73" t="s">
        <v>1</v>
      </c>
      <c r="S33" s="132" t="s">
        <v>1700</v>
      </c>
      <c r="T33" s="133"/>
      <c r="U33" s="16"/>
      <c r="V33" s="73" t="s">
        <v>1</v>
      </c>
      <c r="W33" s="132" t="s">
        <v>1701</v>
      </c>
      <c r="X33" s="133"/>
    </row>
    <row r="34" spans="2:24">
      <c r="B34" s="73" t="s">
        <v>2</v>
      </c>
      <c r="C34" s="132" t="s">
        <v>1739</v>
      </c>
      <c r="D34" s="133"/>
      <c r="E34" s="16"/>
      <c r="F34" s="73" t="s">
        <v>2</v>
      </c>
      <c r="G34" s="132" t="s">
        <v>1767</v>
      </c>
      <c r="H34" s="133"/>
      <c r="I34" s="16"/>
      <c r="J34" s="73" t="s">
        <v>2</v>
      </c>
      <c r="K34" s="132" t="s">
        <v>1761</v>
      </c>
      <c r="L34" s="133"/>
      <c r="M34" s="16"/>
      <c r="N34" s="73" t="s">
        <v>2</v>
      </c>
      <c r="O34" s="132" t="s">
        <v>1762</v>
      </c>
      <c r="P34" s="133"/>
      <c r="Q34" s="16"/>
      <c r="R34" s="73" t="s">
        <v>2</v>
      </c>
      <c r="S34" s="132" t="s">
        <v>1764</v>
      </c>
      <c r="T34" s="133"/>
      <c r="U34" s="16"/>
      <c r="V34" s="73" t="s">
        <v>2</v>
      </c>
      <c r="W34" s="132" t="s">
        <v>747</v>
      </c>
      <c r="X34" s="133"/>
    </row>
    <row r="35" spans="2:24">
      <c r="B35" s="73" t="s">
        <v>3</v>
      </c>
      <c r="C35" s="132" t="s">
        <v>1732</v>
      </c>
      <c r="D35" s="133"/>
      <c r="E35" s="16"/>
      <c r="F35" s="73" t="s">
        <v>3</v>
      </c>
      <c r="G35" s="132" t="s">
        <v>1915</v>
      </c>
      <c r="H35" s="133"/>
      <c r="I35" s="16"/>
      <c r="J35" s="73" t="s">
        <v>3</v>
      </c>
      <c r="K35" s="132" t="s">
        <v>1915</v>
      </c>
      <c r="L35" s="133"/>
      <c r="M35" s="16"/>
      <c r="N35" s="73" t="s">
        <v>3</v>
      </c>
      <c r="O35" s="132" t="s">
        <v>1915</v>
      </c>
      <c r="P35" s="133"/>
      <c r="Q35" s="16"/>
      <c r="R35" s="73" t="s">
        <v>3</v>
      </c>
      <c r="S35" s="132" t="s">
        <v>1729</v>
      </c>
      <c r="T35" s="133"/>
      <c r="U35" s="16"/>
      <c r="V35" s="73" t="s">
        <v>3</v>
      </c>
      <c r="W35" s="132" t="s">
        <v>1744</v>
      </c>
      <c r="X35" s="133"/>
    </row>
    <row r="36" spans="2:24">
      <c r="B36" s="73" t="s">
        <v>4</v>
      </c>
      <c r="C36" s="132" t="s">
        <v>1704</v>
      </c>
      <c r="D36" s="133"/>
      <c r="E36" s="16"/>
      <c r="F36" s="73" t="s">
        <v>4</v>
      </c>
      <c r="G36" s="132" t="s">
        <v>1704</v>
      </c>
      <c r="H36" s="133"/>
      <c r="I36" s="16"/>
      <c r="J36" s="73" t="s">
        <v>4</v>
      </c>
      <c r="K36" s="132" t="s">
        <v>1704</v>
      </c>
      <c r="L36" s="133"/>
      <c r="M36" s="16"/>
      <c r="N36" s="73" t="s">
        <v>4</v>
      </c>
      <c r="O36" s="132" t="s">
        <v>1704</v>
      </c>
      <c r="P36" s="133"/>
      <c r="Q36" s="16"/>
      <c r="R36" s="73" t="s">
        <v>4</v>
      </c>
      <c r="S36" s="132" t="s">
        <v>1765</v>
      </c>
      <c r="T36" s="133"/>
      <c r="U36" s="16"/>
      <c r="V36" s="73" t="s">
        <v>4</v>
      </c>
      <c r="W36" s="132" t="s">
        <v>1704</v>
      </c>
      <c r="X36" s="133"/>
    </row>
    <row r="37" spans="2:24">
      <c r="B37" s="73" t="s">
        <v>5</v>
      </c>
      <c r="C37" s="132"/>
      <c r="D37" s="133"/>
      <c r="E37" s="16"/>
      <c r="F37" s="73" t="s">
        <v>5</v>
      </c>
      <c r="G37" s="132" t="s">
        <v>1746</v>
      </c>
      <c r="H37" s="133"/>
      <c r="I37" s="16"/>
      <c r="J37" s="73" t="s">
        <v>5</v>
      </c>
      <c r="K37" s="132" t="s">
        <v>1745</v>
      </c>
      <c r="L37" s="133"/>
      <c r="M37" s="16"/>
      <c r="N37" s="73" t="s">
        <v>5</v>
      </c>
      <c r="O37" s="132" t="s">
        <v>1745</v>
      </c>
      <c r="P37" s="133"/>
      <c r="Q37" s="16"/>
      <c r="R37" s="73" t="s">
        <v>5</v>
      </c>
      <c r="S37" s="132" t="s">
        <v>1682</v>
      </c>
      <c r="T37" s="133"/>
      <c r="U37" s="16"/>
      <c r="V37" s="73" t="s">
        <v>5</v>
      </c>
      <c r="W37" s="132" t="s">
        <v>1766</v>
      </c>
      <c r="X37" s="133"/>
    </row>
    <row r="38" spans="2:24">
      <c r="B38" s="73" t="s">
        <v>6</v>
      </c>
      <c r="C38" s="132" t="s">
        <v>28</v>
      </c>
      <c r="D38" s="133"/>
      <c r="E38" s="16"/>
      <c r="F38" s="73" t="s">
        <v>6</v>
      </c>
      <c r="G38" s="132" t="s">
        <v>22</v>
      </c>
      <c r="H38" s="133"/>
      <c r="I38" s="16"/>
      <c r="J38" s="73" t="s">
        <v>6</v>
      </c>
      <c r="K38" s="132" t="s">
        <v>22</v>
      </c>
      <c r="L38" s="133"/>
      <c r="M38" s="16"/>
      <c r="N38" s="73" t="s">
        <v>6</v>
      </c>
      <c r="O38" s="132" t="s">
        <v>25</v>
      </c>
      <c r="P38" s="133"/>
      <c r="Q38" s="16"/>
      <c r="R38" s="73" t="s">
        <v>6</v>
      </c>
      <c r="S38" s="132" t="s">
        <v>25</v>
      </c>
      <c r="T38" s="133"/>
      <c r="U38" s="16"/>
      <c r="V38" s="73" t="s">
        <v>6</v>
      </c>
      <c r="W38" s="132" t="s">
        <v>28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40" s="21" t="s">
        <v>1737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0" s="21" t="s">
        <v>1747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40" s="21" t="s">
        <v>1755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40" s="21" t="s">
        <v>1723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40" s="21" t="s">
        <v>1714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40" s="21" t="s">
        <v>1768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1" s="21" t="s">
        <v>1738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41" s="21" t="s">
        <v>1748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41" s="21" t="s">
        <v>1756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41" s="21" t="s">
        <v>1724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1" s="21" t="s">
        <v>1752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1" s="21" t="s">
        <v>1769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2" s="21" t="s">
        <v>1714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2" s="21" t="s">
        <v>1749</v>
      </c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42" s="21" t="s">
        <v>1757</v>
      </c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42" s="21" t="s">
        <v>1763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2" s="21" t="s">
        <v>1715</v>
      </c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2" s="21" t="s">
        <v>1714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3" s="21" t="s">
        <v>1715</v>
      </c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43" s="21" t="s">
        <v>1750</v>
      </c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43" s="21" t="s">
        <v>1758</v>
      </c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43" s="21"/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3" s="21" t="s">
        <v>1758</v>
      </c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3" s="21" t="s">
        <v>1715</v>
      </c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44" s="26" t="s">
        <v>1740</v>
      </c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44" s="26" t="s">
        <v>1751</v>
      </c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44" s="26" t="s">
        <v>1714</v>
      </c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44" s="26" t="s">
        <v>1742</v>
      </c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5" s="23" t="s">
        <v>1752</v>
      </c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45" s="23" t="s">
        <v>1715</v>
      </c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46" s="23" t="s">
        <v>1753</v>
      </c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46" s="23" t="s">
        <v>1759</v>
      </c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47" s="23" t="s">
        <v>1754</v>
      </c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47" s="23" t="s">
        <v>1760</v>
      </c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48" s="23" t="s">
        <v>1716</v>
      </c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48" s="23" t="s">
        <v>1914</v>
      </c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9" s="23" t="s">
        <v>1916</v>
      </c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6"/>
      <c r="V49" s="24">
        <f t="shared" ca="1" si="11"/>
        <v>10</v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 t="s">
        <v>225</v>
      </c>
      <c r="C50" s="130"/>
      <c r="D50" s="131"/>
      <c r="E50" s="16"/>
      <c r="F50" s="129">
        <v>13</v>
      </c>
      <c r="G50" s="130"/>
      <c r="H50" s="131"/>
      <c r="I50" s="105"/>
      <c r="J50" s="129">
        <v>13</v>
      </c>
      <c r="K50" s="130"/>
      <c r="L50" s="131"/>
      <c r="M50" s="105"/>
      <c r="N50" s="129">
        <v>13</v>
      </c>
      <c r="O50" s="130"/>
      <c r="P50" s="131"/>
      <c r="Q50" s="16"/>
      <c r="R50" s="129">
        <v>4</v>
      </c>
      <c r="S50" s="130"/>
      <c r="T50" s="131"/>
      <c r="U50" s="16"/>
      <c r="V50" s="129">
        <v>13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22AWG*2P</v>
      </c>
      <c r="G52" s="11" t="str">
        <f>F52</f>
        <v>22AWG*2P</v>
      </c>
      <c r="H52" s="11" t="str">
        <f>G52</f>
        <v>22AWG*2P</v>
      </c>
      <c r="J52" s="2"/>
      <c r="K52" s="2"/>
      <c r="L52" s="2"/>
      <c r="N52" s="2" t="str">
        <f>K63</f>
        <v>0.5mm*16C</v>
      </c>
      <c r="O52" s="11" t="str">
        <f>N52</f>
        <v>0.5mm*16C</v>
      </c>
      <c r="P52" s="11" t="str">
        <f>O52</f>
        <v>0.5mm*16C</v>
      </c>
      <c r="R52" s="2"/>
      <c r="S52" s="2"/>
      <c r="T52" s="2"/>
      <c r="V52" s="2" t="str">
        <f>S63</f>
        <v>0.5mm*6C</v>
      </c>
      <c r="W52" s="11" t="str">
        <f>V52</f>
        <v>0.5mm*6C</v>
      </c>
      <c r="X52" s="11" t="str">
        <f>W52</f>
        <v>0.5mm*6C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141</v>
      </c>
      <c r="D55" s="128"/>
      <c r="F55" s="12" t="s">
        <v>47</v>
      </c>
      <c r="G55" s="127" t="s">
        <v>31</v>
      </c>
      <c r="H55" s="128"/>
      <c r="J55" s="12" t="s">
        <v>47</v>
      </c>
      <c r="K55" s="127" t="s">
        <v>31</v>
      </c>
      <c r="L55" s="128"/>
      <c r="N55" s="12" t="s">
        <v>47</v>
      </c>
      <c r="O55" s="127"/>
      <c r="P55" s="128"/>
      <c r="R55" s="12" t="s">
        <v>47</v>
      </c>
      <c r="S55" s="127" t="s">
        <v>31</v>
      </c>
      <c r="T55" s="128"/>
      <c r="V55" s="12" t="s">
        <v>47</v>
      </c>
      <c r="W55" s="127" t="s">
        <v>31</v>
      </c>
      <c r="X55" s="128"/>
    </row>
    <row r="56" spans="2:24" ht="17.25" thickBot="1">
      <c r="B56" s="13" t="s">
        <v>48</v>
      </c>
      <c r="C56" s="125" t="s">
        <v>32</v>
      </c>
      <c r="D56" s="126"/>
      <c r="F56" s="13" t="s">
        <v>48</v>
      </c>
      <c r="G56" s="125" t="s">
        <v>34</v>
      </c>
      <c r="H56" s="126"/>
      <c r="J56" s="13" t="s">
        <v>48</v>
      </c>
      <c r="K56" s="125" t="s">
        <v>34</v>
      </c>
      <c r="L56" s="126"/>
      <c r="N56" s="13" t="s">
        <v>48</v>
      </c>
      <c r="O56" s="125"/>
      <c r="P56" s="126"/>
      <c r="R56" s="13" t="s">
        <v>48</v>
      </c>
      <c r="S56" s="125" t="s">
        <v>34</v>
      </c>
      <c r="T56" s="126"/>
      <c r="V56" s="13" t="s">
        <v>48</v>
      </c>
      <c r="W56" s="125" t="s">
        <v>34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1786</v>
      </c>
      <c r="D58" s="124"/>
      <c r="E58" s="16"/>
      <c r="F58" s="73" t="s">
        <v>1</v>
      </c>
      <c r="G58" s="123" t="s">
        <v>1787</v>
      </c>
      <c r="H58" s="124"/>
      <c r="I58" s="16"/>
      <c r="J58" s="73" t="s">
        <v>1</v>
      </c>
      <c r="K58" s="123" t="s">
        <v>1788</v>
      </c>
      <c r="L58" s="124"/>
      <c r="M58" s="16"/>
      <c r="N58" s="73" t="s">
        <v>1</v>
      </c>
      <c r="O58" s="123" t="s">
        <v>1789</v>
      </c>
      <c r="P58" s="124"/>
      <c r="Q58" s="16"/>
      <c r="R58" s="73" t="s">
        <v>1</v>
      </c>
      <c r="S58" s="123" t="s">
        <v>1790</v>
      </c>
      <c r="T58" s="124"/>
      <c r="U58" s="16"/>
      <c r="V58" s="73" t="s">
        <v>1</v>
      </c>
      <c r="W58" s="123" t="s">
        <v>1791</v>
      </c>
      <c r="X58" s="124"/>
    </row>
    <row r="59" spans="2:24">
      <c r="B59" s="73" t="s">
        <v>2</v>
      </c>
      <c r="C59" s="123" t="s">
        <v>747</v>
      </c>
      <c r="D59" s="124"/>
      <c r="E59" s="16"/>
      <c r="F59" s="73" t="s">
        <v>2</v>
      </c>
      <c r="G59" s="123" t="s">
        <v>1808</v>
      </c>
      <c r="H59" s="124"/>
      <c r="I59" s="16"/>
      <c r="J59" s="73" t="s">
        <v>2</v>
      </c>
      <c r="K59" s="123" t="s">
        <v>1807</v>
      </c>
      <c r="L59" s="124"/>
      <c r="M59" s="16"/>
      <c r="N59" s="73" t="s">
        <v>2</v>
      </c>
      <c r="O59" s="123"/>
      <c r="P59" s="124"/>
      <c r="Q59" s="16"/>
      <c r="R59" s="73" t="s">
        <v>2</v>
      </c>
      <c r="S59" s="123" t="s">
        <v>1812</v>
      </c>
      <c r="T59" s="124"/>
      <c r="U59" s="16"/>
      <c r="V59" s="73" t="s">
        <v>2</v>
      </c>
      <c r="W59" s="123" t="s">
        <v>1821</v>
      </c>
      <c r="X59" s="124"/>
    </row>
    <row r="60" spans="2:24">
      <c r="B60" s="73" t="s">
        <v>3</v>
      </c>
      <c r="C60" s="123" t="s">
        <v>1792</v>
      </c>
      <c r="D60" s="124"/>
      <c r="E60" s="16"/>
      <c r="F60" s="73" t="s">
        <v>3</v>
      </c>
      <c r="G60" s="123" t="s">
        <v>1805</v>
      </c>
      <c r="H60" s="124"/>
      <c r="I60" s="16"/>
      <c r="J60" s="73" t="s">
        <v>3</v>
      </c>
      <c r="K60" s="123" t="s">
        <v>1806</v>
      </c>
      <c r="L60" s="124"/>
      <c r="M60" s="16"/>
      <c r="N60" s="73" t="s">
        <v>3</v>
      </c>
      <c r="O60" s="123"/>
      <c r="P60" s="124"/>
      <c r="Q60" s="16"/>
      <c r="R60" s="73" t="s">
        <v>3</v>
      </c>
      <c r="S60" s="123" t="s">
        <v>1813</v>
      </c>
      <c r="T60" s="124"/>
      <c r="U60" s="16"/>
      <c r="V60" s="73" t="s">
        <v>3</v>
      </c>
      <c r="W60" s="123" t="s">
        <v>1822</v>
      </c>
      <c r="X60" s="124"/>
    </row>
    <row r="61" spans="2:24">
      <c r="B61" s="73" t="s">
        <v>4</v>
      </c>
      <c r="C61" s="123" t="s">
        <v>1704</v>
      </c>
      <c r="D61" s="124"/>
      <c r="E61" s="16"/>
      <c r="F61" s="73" t="s">
        <v>4</v>
      </c>
      <c r="G61" s="123" t="s">
        <v>1704</v>
      </c>
      <c r="H61" s="124"/>
      <c r="I61" s="16"/>
      <c r="J61" s="73" t="s">
        <v>4</v>
      </c>
      <c r="K61" s="123" t="s">
        <v>1704</v>
      </c>
      <c r="L61" s="124"/>
      <c r="M61" s="16"/>
      <c r="N61" s="73" t="s">
        <v>4</v>
      </c>
      <c r="O61" s="123"/>
      <c r="P61" s="124"/>
      <c r="Q61" s="16"/>
      <c r="R61" s="73" t="s">
        <v>4</v>
      </c>
      <c r="S61" s="123" t="s">
        <v>1704</v>
      </c>
      <c r="T61" s="124"/>
      <c r="U61" s="16"/>
      <c r="V61" s="73" t="s">
        <v>4</v>
      </c>
      <c r="W61" s="123" t="s">
        <v>1704</v>
      </c>
      <c r="X61" s="124"/>
    </row>
    <row r="62" spans="2:24">
      <c r="B62" s="73" t="s">
        <v>5</v>
      </c>
      <c r="C62" s="123" t="s">
        <v>618</v>
      </c>
      <c r="D62" s="124"/>
      <c r="E62" s="16"/>
      <c r="F62" s="73" t="s">
        <v>5</v>
      </c>
      <c r="G62" s="123" t="s">
        <v>1795</v>
      </c>
      <c r="H62" s="124"/>
      <c r="I62" s="16"/>
      <c r="J62" s="73" t="s">
        <v>5</v>
      </c>
      <c r="K62" s="123" t="s">
        <v>1796</v>
      </c>
      <c r="L62" s="124"/>
      <c r="M62" s="16"/>
      <c r="N62" s="73" t="s">
        <v>5</v>
      </c>
      <c r="O62" s="123"/>
      <c r="P62" s="124"/>
      <c r="Q62" s="16"/>
      <c r="R62" s="73" t="s">
        <v>5</v>
      </c>
      <c r="S62" s="123" t="s">
        <v>1815</v>
      </c>
      <c r="T62" s="124"/>
      <c r="U62" s="16"/>
      <c r="V62" s="73" t="s">
        <v>5</v>
      </c>
      <c r="W62" s="123" t="s">
        <v>1814</v>
      </c>
      <c r="X62" s="124"/>
    </row>
    <row r="63" spans="2:24">
      <c r="B63" s="73" t="s">
        <v>6</v>
      </c>
      <c r="C63" s="123" t="s">
        <v>28</v>
      </c>
      <c r="D63" s="124"/>
      <c r="E63" s="16"/>
      <c r="F63" s="73" t="s">
        <v>6</v>
      </c>
      <c r="G63" s="123" t="s">
        <v>1272</v>
      </c>
      <c r="H63" s="124"/>
      <c r="I63" s="16"/>
      <c r="J63" s="73" t="s">
        <v>6</v>
      </c>
      <c r="K63" s="123" t="s">
        <v>109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1272</v>
      </c>
      <c r="T63" s="124"/>
      <c r="U63" s="16"/>
      <c r="V63" s="73" t="s">
        <v>6</v>
      </c>
      <c r="W63" s="123" t="s">
        <v>1272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65" s="18" t="s">
        <v>1793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65" s="80" t="s">
        <v>1809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65" s="80" t="s">
        <v>1797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65" s="80" t="s">
        <v>1714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65" s="18" t="s">
        <v>1817</v>
      </c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65" s="18" t="s">
        <v>1816</v>
      </c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66" s="18" t="s">
        <v>1794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66" s="80" t="s">
        <v>1811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66" s="80" t="s">
        <v>1798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12</v>
      </c>
      <c r="O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66" s="80" t="s">
        <v>1715</v>
      </c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66" s="18" t="s">
        <v>1819</v>
      </c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66" s="18" t="s">
        <v>1818</v>
      </c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7" s="18" t="s">
        <v>1714</v>
      </c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67" s="80" t="s">
        <v>1810</v>
      </c>
      <c r="I67" s="16"/>
      <c r="J67" s="73">
        <f t="shared" ca="1" si="14"/>
        <v>3</v>
      </c>
      <c r="K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67" s="80" t="s">
        <v>1799</v>
      </c>
      <c r="M67" s="16"/>
      <c r="N67" s="73">
        <f t="shared" ca="1" si="15"/>
        <v>13</v>
      </c>
      <c r="O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67" s="18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67" s="18" t="s">
        <v>1820</v>
      </c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67" s="18" t="s">
        <v>20</v>
      </c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68" s="18" t="s">
        <v>1715</v>
      </c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68" s="18" t="s">
        <v>1723</v>
      </c>
      <c r="I68" s="16"/>
      <c r="J68" s="73">
        <f t="shared" ca="1" si="14"/>
        <v>4</v>
      </c>
      <c r="K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68" s="80" t="s">
        <v>1800</v>
      </c>
      <c r="M68" s="16"/>
      <c r="N68" s="73">
        <f t="shared" ca="1" si="15"/>
        <v>14</v>
      </c>
      <c r="O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68" s="18" t="s">
        <v>1816</v>
      </c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68" s="18" t="s">
        <v>1816</v>
      </c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69" s="20" t="s">
        <v>626</v>
      </c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69" s="20" t="s">
        <v>1724</v>
      </c>
      <c r="I69" s="16"/>
      <c r="J69" s="73">
        <f t="shared" ca="1" si="14"/>
        <v>5</v>
      </c>
      <c r="K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69" s="83" t="s">
        <v>1801</v>
      </c>
      <c r="M69" s="16"/>
      <c r="N69" s="73">
        <f t="shared" ca="1" si="15"/>
        <v>15</v>
      </c>
      <c r="O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69" s="20" t="s">
        <v>1818</v>
      </c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69" s="20" t="s">
        <v>1818</v>
      </c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0" s="73"/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70" s="73" t="s">
        <v>20</v>
      </c>
      <c r="I70" s="16"/>
      <c r="J70" s="73">
        <f t="shared" ca="1" si="14"/>
        <v>6</v>
      </c>
      <c r="K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70" s="73" t="s">
        <v>1802</v>
      </c>
      <c r="M70" s="16"/>
      <c r="N70" s="73">
        <f t="shared" ca="1" si="15"/>
        <v>16</v>
      </c>
      <c r="O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70" s="73" t="s">
        <v>20</v>
      </c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70" s="73" t="s">
        <v>20</v>
      </c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71" s="73" t="s">
        <v>1351</v>
      </c>
      <c r="M71" s="16"/>
      <c r="N71" s="73" t="str">
        <f t="shared" ca="1" si="15"/>
        <v/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72" s="73" t="s">
        <v>1754</v>
      </c>
      <c r="M72" s="16"/>
      <c r="N72" s="73" t="str">
        <f t="shared" ca="1" si="15"/>
        <v/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73" s="73" t="s">
        <v>1803</v>
      </c>
      <c r="M73" s="16"/>
      <c r="N73" s="73" t="str">
        <f t="shared" ca="1" si="15"/>
        <v/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74" s="73" t="s">
        <v>1804</v>
      </c>
      <c r="M74" s="16"/>
      <c r="N74" s="73" t="str">
        <f t="shared" ca="1" si="15"/>
        <v/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9.5</v>
      </c>
      <c r="C75" s="121"/>
      <c r="D75" s="122"/>
      <c r="E75" s="16"/>
      <c r="F75" s="120">
        <v>11</v>
      </c>
      <c r="G75" s="121"/>
      <c r="H75" s="122"/>
      <c r="I75" s="16"/>
      <c r="J75" s="120">
        <v>11</v>
      </c>
      <c r="K75" s="121"/>
      <c r="L75" s="122"/>
      <c r="M75" s="16"/>
      <c r="N75" s="120" t="s">
        <v>225</v>
      </c>
      <c r="O75" s="121"/>
      <c r="P75" s="122"/>
      <c r="Q75" s="16"/>
      <c r="R75" s="120">
        <v>16</v>
      </c>
      <c r="S75" s="121"/>
      <c r="T75" s="122"/>
      <c r="U75" s="16"/>
      <c r="V75" s="120">
        <v>9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0.5mm*4C</v>
      </c>
      <c r="G77" s="11" t="str">
        <f>F77</f>
        <v>0.5mm*4C</v>
      </c>
      <c r="H77" s="11" t="str">
        <f>G77</f>
        <v>0.5mm*4C</v>
      </c>
      <c r="J77" s="2"/>
      <c r="K77" s="2"/>
      <c r="L77" s="2"/>
      <c r="N77" s="2" t="str">
        <f>K88</f>
        <v>0.5mm*4C</v>
      </c>
      <c r="O77" s="11" t="str">
        <f>N77</f>
        <v>0.5mm*4C</v>
      </c>
      <c r="P77" s="11" t="str">
        <f>O77</f>
        <v>0.5mm*4C</v>
      </c>
      <c r="R77" s="2"/>
      <c r="S77" s="2"/>
      <c r="T77" s="2"/>
      <c r="V77" s="2" t="str">
        <f>S88</f>
        <v>22AWG*2P</v>
      </c>
      <c r="W77" s="11" t="str">
        <f>V77</f>
        <v>22AWG*2P</v>
      </c>
      <c r="X77" s="11" t="str">
        <f>W77</f>
        <v>22AWG*2P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162</v>
      </c>
      <c r="D80" s="128"/>
      <c r="F80" s="12" t="s">
        <v>47</v>
      </c>
      <c r="G80" s="127" t="s">
        <v>31</v>
      </c>
      <c r="H80" s="128"/>
      <c r="J80" s="12" t="s">
        <v>47</v>
      </c>
      <c r="K80" s="127" t="s">
        <v>139</v>
      </c>
      <c r="L80" s="128"/>
      <c r="N80" s="12" t="s">
        <v>47</v>
      </c>
      <c r="O80" s="127" t="s">
        <v>139</v>
      </c>
      <c r="P80" s="128"/>
      <c r="R80" s="12" t="s">
        <v>47</v>
      </c>
      <c r="S80" s="127" t="s">
        <v>139</v>
      </c>
      <c r="T80" s="128"/>
      <c r="V80" s="12" t="s">
        <v>47</v>
      </c>
      <c r="W80" s="127" t="s">
        <v>31</v>
      </c>
      <c r="X80" s="128"/>
    </row>
    <row r="81" spans="2:24" ht="17.25" thickBot="1">
      <c r="B81" s="13" t="s">
        <v>48</v>
      </c>
      <c r="C81" s="125" t="s">
        <v>31</v>
      </c>
      <c r="D81" s="126"/>
      <c r="F81" s="13" t="s">
        <v>48</v>
      </c>
      <c r="G81" s="125" t="s">
        <v>31</v>
      </c>
      <c r="H81" s="126"/>
      <c r="J81" s="13" t="s">
        <v>48</v>
      </c>
      <c r="K81" s="125" t="s">
        <v>31</v>
      </c>
      <c r="L81" s="126"/>
      <c r="N81" s="13" t="s">
        <v>48</v>
      </c>
      <c r="O81" s="125" t="s">
        <v>31</v>
      </c>
      <c r="P81" s="126"/>
      <c r="R81" s="13" t="s">
        <v>48</v>
      </c>
      <c r="S81" s="125" t="s">
        <v>31</v>
      </c>
      <c r="T81" s="126"/>
      <c r="V81" s="13" t="s">
        <v>48</v>
      </c>
      <c r="W81" s="125" t="s">
        <v>31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1823</v>
      </c>
      <c r="D83" s="124"/>
      <c r="E83" s="16"/>
      <c r="F83" s="73" t="s">
        <v>1</v>
      </c>
      <c r="G83" s="123" t="s">
        <v>1824</v>
      </c>
      <c r="H83" s="124"/>
      <c r="I83" s="16"/>
      <c r="J83" s="73" t="s">
        <v>1</v>
      </c>
      <c r="K83" s="123" t="s">
        <v>1825</v>
      </c>
      <c r="L83" s="124"/>
      <c r="M83" s="16"/>
      <c r="N83" s="73" t="s">
        <v>1</v>
      </c>
      <c r="O83" s="123" t="s">
        <v>1826</v>
      </c>
      <c r="P83" s="124"/>
      <c r="Q83" s="16"/>
      <c r="R83" s="73" t="s">
        <v>1</v>
      </c>
      <c r="S83" s="123" t="s">
        <v>1827</v>
      </c>
      <c r="T83" s="124"/>
      <c r="U83" s="16"/>
      <c r="V83" s="73" t="s">
        <v>1</v>
      </c>
      <c r="W83" s="123" t="s">
        <v>1828</v>
      </c>
      <c r="X83" s="124"/>
    </row>
    <row r="84" spans="2:24">
      <c r="B84" s="73" t="s">
        <v>2</v>
      </c>
      <c r="C84" s="123" t="s">
        <v>1829</v>
      </c>
      <c r="D84" s="124"/>
      <c r="E84" s="16"/>
      <c r="F84" s="73" t="s">
        <v>2</v>
      </c>
      <c r="G84" s="123" t="s">
        <v>1831</v>
      </c>
      <c r="H84" s="124"/>
      <c r="I84" s="16"/>
      <c r="J84" s="73" t="s">
        <v>2</v>
      </c>
      <c r="K84" s="123" t="s">
        <v>1832</v>
      </c>
      <c r="L84" s="124"/>
      <c r="M84" s="16"/>
      <c r="N84" s="73" t="s">
        <v>2</v>
      </c>
      <c r="O84" s="123" t="s">
        <v>1833</v>
      </c>
      <c r="P84" s="124"/>
      <c r="Q84" s="16"/>
      <c r="R84" s="73" t="s">
        <v>2</v>
      </c>
      <c r="S84" s="123" t="s">
        <v>1837</v>
      </c>
      <c r="T84" s="124"/>
      <c r="U84" s="16"/>
      <c r="V84" s="73" t="s">
        <v>2</v>
      </c>
      <c r="W84" s="123" t="s">
        <v>1841</v>
      </c>
      <c r="X84" s="124"/>
    </row>
    <row r="85" spans="2:24">
      <c r="B85" s="73" t="s">
        <v>3</v>
      </c>
      <c r="C85" s="123" t="s">
        <v>1829</v>
      </c>
      <c r="D85" s="124"/>
      <c r="E85" s="16"/>
      <c r="F85" s="73" t="s">
        <v>3</v>
      </c>
      <c r="G85" s="123" t="s">
        <v>1831</v>
      </c>
      <c r="H85" s="124"/>
      <c r="I85" s="16"/>
      <c r="J85" s="73" t="s">
        <v>3</v>
      </c>
      <c r="K85" s="123" t="s">
        <v>217</v>
      </c>
      <c r="L85" s="124"/>
      <c r="M85" s="16"/>
      <c r="N85" s="73" t="s">
        <v>3</v>
      </c>
      <c r="O85" s="123" t="s">
        <v>217</v>
      </c>
      <c r="P85" s="124"/>
      <c r="Q85" s="16"/>
      <c r="R85" s="73" t="s">
        <v>3</v>
      </c>
      <c r="S85" s="123" t="s">
        <v>1837</v>
      </c>
      <c r="T85" s="124"/>
      <c r="U85" s="16"/>
      <c r="V85" s="73" t="s">
        <v>3</v>
      </c>
      <c r="W85" s="123" t="s">
        <v>1841</v>
      </c>
      <c r="X85" s="124"/>
    </row>
    <row r="86" spans="2:24">
      <c r="B86" s="73" t="s">
        <v>4</v>
      </c>
      <c r="C86" s="123" t="s">
        <v>1805</v>
      </c>
      <c r="D86" s="124"/>
      <c r="E86" s="16"/>
      <c r="F86" s="73" t="s">
        <v>4</v>
      </c>
      <c r="G86" s="123" t="s">
        <v>1805</v>
      </c>
      <c r="H86" s="124"/>
      <c r="I86" s="16"/>
      <c r="J86" s="73" t="s">
        <v>4</v>
      </c>
      <c r="K86" s="123" t="s">
        <v>1704</v>
      </c>
      <c r="L86" s="124"/>
      <c r="M86" s="16"/>
      <c r="N86" s="73" t="s">
        <v>4</v>
      </c>
      <c r="O86" s="123" t="s">
        <v>1704</v>
      </c>
      <c r="P86" s="124"/>
      <c r="Q86" s="16"/>
      <c r="R86" s="73" t="s">
        <v>4</v>
      </c>
      <c r="S86" s="123" t="s">
        <v>217</v>
      </c>
      <c r="T86" s="124"/>
      <c r="U86" s="16"/>
      <c r="V86" s="73" t="s">
        <v>4</v>
      </c>
      <c r="W86" s="123" t="s">
        <v>1704</v>
      </c>
      <c r="X86" s="124"/>
    </row>
    <row r="87" spans="2:24">
      <c r="B87" s="73" t="s">
        <v>5</v>
      </c>
      <c r="C87" s="123" t="s">
        <v>1830</v>
      </c>
      <c r="D87" s="124"/>
      <c r="E87" s="16"/>
      <c r="F87" s="73" t="s">
        <v>5</v>
      </c>
      <c r="G87" s="123"/>
      <c r="H87" s="124"/>
      <c r="I87" s="16"/>
      <c r="J87" s="73" t="s">
        <v>5</v>
      </c>
      <c r="K87" s="123"/>
      <c r="L87" s="124"/>
      <c r="M87" s="16"/>
      <c r="N87" s="73" t="s">
        <v>5</v>
      </c>
      <c r="O87" s="123"/>
      <c r="P87" s="124"/>
      <c r="Q87" s="16"/>
      <c r="R87" s="73" t="s">
        <v>5</v>
      </c>
      <c r="S87" s="123" t="s">
        <v>1838</v>
      </c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25</v>
      </c>
      <c r="D88" s="124"/>
      <c r="E88" s="16"/>
      <c r="F88" s="73" t="s">
        <v>6</v>
      </c>
      <c r="G88" s="123" t="s">
        <v>21</v>
      </c>
      <c r="H88" s="124"/>
      <c r="I88" s="16"/>
      <c r="J88" s="73" t="s">
        <v>6</v>
      </c>
      <c r="K88" s="123" t="s">
        <v>25</v>
      </c>
      <c r="L88" s="124"/>
      <c r="M88" s="16"/>
      <c r="N88" s="73" t="s">
        <v>6</v>
      </c>
      <c r="O88" s="123" t="s">
        <v>25</v>
      </c>
      <c r="P88" s="124"/>
      <c r="Q88" s="16"/>
      <c r="R88" s="73" t="s">
        <v>6</v>
      </c>
      <c r="S88" s="123" t="s">
        <v>28</v>
      </c>
      <c r="T88" s="124"/>
      <c r="U88" s="16"/>
      <c r="V88" s="73" t="s">
        <v>6</v>
      </c>
      <c r="W88" s="123" t="s">
        <v>21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90" s="18" t="s">
        <v>1809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90" s="18" t="s">
        <v>1811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90" s="18" t="s">
        <v>1723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90" s="18" t="s">
        <v>1834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90" s="18" t="s">
        <v>1839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90" s="18" t="s">
        <v>1842</v>
      </c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1" s="18" t="s">
        <v>1810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91" s="18" t="s">
        <v>1810</v>
      </c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91" s="18" t="s">
        <v>1724</v>
      </c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91" s="18" t="s">
        <v>1835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1" s="18" t="s">
        <v>1834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91" s="18" t="s">
        <v>1810</v>
      </c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2" s="18" t="s">
        <v>20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/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92" s="18"/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92" s="18" t="s">
        <v>1836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92" s="18" t="s">
        <v>1840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18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93" s="18" t="s">
        <v>20</v>
      </c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9</v>
      </c>
      <c r="C100" s="121"/>
      <c r="D100" s="122"/>
      <c r="E100" s="16"/>
      <c r="F100" s="120">
        <v>3.5</v>
      </c>
      <c r="G100" s="121"/>
      <c r="H100" s="122"/>
      <c r="I100" s="16"/>
      <c r="J100" s="120">
        <v>5.5</v>
      </c>
      <c r="K100" s="121"/>
      <c r="L100" s="122"/>
      <c r="M100" s="16"/>
      <c r="N100" s="120">
        <v>5.5</v>
      </c>
      <c r="O100" s="121"/>
      <c r="P100" s="122"/>
      <c r="Q100" s="16"/>
      <c r="R100" s="120">
        <v>6</v>
      </c>
      <c r="S100" s="121"/>
      <c r="T100" s="122"/>
      <c r="U100" s="16"/>
      <c r="V100" s="120">
        <v>5.5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0.5mm*2C</v>
      </c>
      <c r="G102" s="11" t="str">
        <f>F102</f>
        <v>0.5mm*2C</v>
      </c>
      <c r="H102" s="11" t="str">
        <f>G102</f>
        <v>0.5mm*2C</v>
      </c>
      <c r="J102" s="2"/>
      <c r="K102" s="2"/>
      <c r="L102" s="2"/>
      <c r="N102" s="2" t="str">
        <f>K113</f>
        <v>0.5mm*2C</v>
      </c>
      <c r="O102" s="11" t="str">
        <f>N102</f>
        <v>0.5mm*2C</v>
      </c>
      <c r="P102" s="11" t="str">
        <f>O102</f>
        <v>0.5mm*2C</v>
      </c>
      <c r="R102" s="2"/>
      <c r="S102" s="2"/>
      <c r="T102" s="2"/>
      <c r="V102" s="2" t="str">
        <f>S113</f>
        <v>0.5mm*2C</v>
      </c>
      <c r="W102" s="11" t="str">
        <f>V102</f>
        <v>0.5mm*2C</v>
      </c>
      <c r="X102" s="11" t="str">
        <f>W102</f>
        <v>0.5mm*2C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138</v>
      </c>
      <c r="D105" s="128"/>
      <c r="F105" s="12" t="s">
        <v>47</v>
      </c>
      <c r="G105" s="127" t="s">
        <v>138</v>
      </c>
      <c r="H105" s="128"/>
      <c r="J105" s="12" t="s">
        <v>47</v>
      </c>
      <c r="K105" s="127" t="s">
        <v>138</v>
      </c>
      <c r="L105" s="128"/>
      <c r="N105" s="12" t="s">
        <v>47</v>
      </c>
      <c r="O105" s="127" t="s">
        <v>138</v>
      </c>
      <c r="P105" s="128"/>
      <c r="R105" s="12" t="s">
        <v>47</v>
      </c>
      <c r="S105" s="127" t="s">
        <v>154</v>
      </c>
      <c r="T105" s="128"/>
      <c r="V105" s="12" t="s">
        <v>47</v>
      </c>
      <c r="W105" s="127" t="s">
        <v>154</v>
      </c>
      <c r="X105" s="128"/>
    </row>
    <row r="106" spans="2:24" ht="17.25" thickBot="1">
      <c r="B106" s="13" t="s">
        <v>48</v>
      </c>
      <c r="C106" s="125" t="s">
        <v>31</v>
      </c>
      <c r="D106" s="126"/>
      <c r="F106" s="13" t="s">
        <v>48</v>
      </c>
      <c r="G106" s="125" t="s">
        <v>31</v>
      </c>
      <c r="H106" s="126"/>
      <c r="J106" s="13" t="s">
        <v>48</v>
      </c>
      <c r="K106" s="125" t="s">
        <v>31</v>
      </c>
      <c r="L106" s="126"/>
      <c r="N106" s="13" t="s">
        <v>48</v>
      </c>
      <c r="O106" s="125" t="s">
        <v>31</v>
      </c>
      <c r="P106" s="126"/>
      <c r="R106" s="13" t="s">
        <v>48</v>
      </c>
      <c r="S106" s="125" t="s">
        <v>144</v>
      </c>
      <c r="T106" s="126"/>
      <c r="V106" s="13" t="s">
        <v>48</v>
      </c>
      <c r="W106" s="125" t="s">
        <v>144</v>
      </c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1843</v>
      </c>
      <c r="D108" s="124"/>
      <c r="E108" s="16"/>
      <c r="F108" s="73" t="s">
        <v>1</v>
      </c>
      <c r="G108" s="123" t="s">
        <v>1844</v>
      </c>
      <c r="H108" s="124"/>
      <c r="I108" s="16"/>
      <c r="J108" s="73" t="s">
        <v>1</v>
      </c>
      <c r="K108" s="123" t="s">
        <v>1845</v>
      </c>
      <c r="L108" s="124"/>
      <c r="M108" s="16"/>
      <c r="N108" s="73" t="s">
        <v>1</v>
      </c>
      <c r="O108" s="123" t="s">
        <v>1846</v>
      </c>
      <c r="P108" s="124"/>
      <c r="Q108" s="16"/>
      <c r="R108" s="73" t="s">
        <v>1</v>
      </c>
      <c r="S108" s="123" t="s">
        <v>1847</v>
      </c>
      <c r="T108" s="124"/>
      <c r="U108" s="16"/>
      <c r="V108" s="73" t="s">
        <v>1</v>
      </c>
      <c r="W108" s="123" t="s">
        <v>1848</v>
      </c>
      <c r="X108" s="124"/>
    </row>
    <row r="109" spans="2:24">
      <c r="B109" s="73" t="s">
        <v>2</v>
      </c>
      <c r="C109" s="123" t="s">
        <v>1850</v>
      </c>
      <c r="D109" s="124"/>
      <c r="E109" s="16"/>
      <c r="F109" s="73" t="s">
        <v>2</v>
      </c>
      <c r="G109" s="123" t="s">
        <v>1855</v>
      </c>
      <c r="H109" s="124"/>
      <c r="I109" s="16"/>
      <c r="J109" s="73" t="s">
        <v>2</v>
      </c>
      <c r="K109" s="123" t="s">
        <v>1861</v>
      </c>
      <c r="L109" s="124"/>
      <c r="M109" s="16"/>
      <c r="N109" s="73" t="s">
        <v>2</v>
      </c>
      <c r="O109" s="123" t="s">
        <v>1863</v>
      </c>
      <c r="P109" s="124"/>
      <c r="Q109" s="16"/>
      <c r="R109" s="73" t="s">
        <v>2</v>
      </c>
      <c r="S109" s="123" t="s">
        <v>1868</v>
      </c>
      <c r="T109" s="124"/>
      <c r="U109" s="16"/>
      <c r="V109" s="73" t="s">
        <v>2</v>
      </c>
      <c r="W109" s="123" t="s">
        <v>1869</v>
      </c>
      <c r="X109" s="124"/>
    </row>
    <row r="110" spans="2:24">
      <c r="B110" s="73" t="s">
        <v>3</v>
      </c>
      <c r="C110" s="123" t="s">
        <v>1849</v>
      </c>
      <c r="D110" s="124"/>
      <c r="E110" s="16"/>
      <c r="F110" s="73" t="s">
        <v>3</v>
      </c>
      <c r="G110" s="123" t="s">
        <v>1854</v>
      </c>
      <c r="H110" s="124"/>
      <c r="I110" s="16"/>
      <c r="J110" s="73" t="s">
        <v>3</v>
      </c>
      <c r="K110" s="123" t="s">
        <v>1861</v>
      </c>
      <c r="L110" s="124"/>
      <c r="M110" s="16"/>
      <c r="N110" s="73" t="s">
        <v>3</v>
      </c>
      <c r="O110" s="123" t="s">
        <v>1864</v>
      </c>
      <c r="P110" s="124"/>
      <c r="Q110" s="16"/>
      <c r="R110" s="73" t="s">
        <v>3</v>
      </c>
      <c r="S110" s="123" t="s">
        <v>1868</v>
      </c>
      <c r="T110" s="124"/>
      <c r="U110" s="16"/>
      <c r="V110" s="73" t="s">
        <v>3</v>
      </c>
      <c r="W110" s="123" t="s">
        <v>1869</v>
      </c>
      <c r="X110" s="124"/>
    </row>
    <row r="111" spans="2:24">
      <c r="B111" s="73" t="s">
        <v>4</v>
      </c>
      <c r="C111" s="123" t="s">
        <v>1851</v>
      </c>
      <c r="D111" s="124"/>
      <c r="E111" s="16"/>
      <c r="F111" s="73" t="s">
        <v>4</v>
      </c>
      <c r="G111" s="123" t="s">
        <v>1856</v>
      </c>
      <c r="H111" s="124"/>
      <c r="I111" s="16"/>
      <c r="J111" s="73" t="s">
        <v>4</v>
      </c>
      <c r="K111" s="123" t="s">
        <v>1862</v>
      </c>
      <c r="L111" s="124"/>
      <c r="M111" s="16"/>
      <c r="N111" s="73" t="s">
        <v>4</v>
      </c>
      <c r="O111" s="123" t="s">
        <v>1865</v>
      </c>
      <c r="P111" s="124"/>
      <c r="Q111" s="16"/>
      <c r="R111" s="73" t="s">
        <v>4</v>
      </c>
      <c r="S111" s="123" t="s">
        <v>1829</v>
      </c>
      <c r="T111" s="124"/>
      <c r="U111" s="16"/>
      <c r="V111" s="73" t="s">
        <v>4</v>
      </c>
      <c r="W111" s="123" t="s">
        <v>1868</v>
      </c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21</v>
      </c>
      <c r="D113" s="124"/>
      <c r="E113" s="16"/>
      <c r="F113" s="73" t="s">
        <v>6</v>
      </c>
      <c r="G113" s="123" t="s">
        <v>21</v>
      </c>
      <c r="H113" s="124"/>
      <c r="I113" s="16"/>
      <c r="J113" s="73" t="s">
        <v>6</v>
      </c>
      <c r="K113" s="123" t="s">
        <v>21</v>
      </c>
      <c r="L113" s="124"/>
      <c r="M113" s="16"/>
      <c r="N113" s="73" t="s">
        <v>6</v>
      </c>
      <c r="O113" s="123" t="s">
        <v>21</v>
      </c>
      <c r="P113" s="124"/>
      <c r="Q113" s="16"/>
      <c r="R113" s="73" t="s">
        <v>6</v>
      </c>
      <c r="S113" s="123" t="s">
        <v>21</v>
      </c>
      <c r="T113" s="124"/>
      <c r="U113" s="16"/>
      <c r="V113" s="73" t="s">
        <v>6</v>
      </c>
      <c r="W113" s="123" t="s">
        <v>21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15" s="18" t="s">
        <v>1852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15" s="18" t="s">
        <v>1857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15" s="18" t="s">
        <v>1859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15" s="18" t="s">
        <v>1866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15" s="18" t="s">
        <v>1809</v>
      </c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15" s="18" t="s">
        <v>1809</v>
      </c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16" s="18" t="s">
        <v>1853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16" s="18" t="s">
        <v>1858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16" s="18" t="s">
        <v>1860</v>
      </c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16" s="18" t="s">
        <v>1867</v>
      </c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16" s="18" t="s">
        <v>1810</v>
      </c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16" s="18" t="s">
        <v>1810</v>
      </c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7" s="18"/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7" s="18"/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7" s="18"/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7" s="18"/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18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8" s="18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8" s="18"/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/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/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5</v>
      </c>
      <c r="C125" s="121"/>
      <c r="D125" s="122"/>
      <c r="E125" s="16"/>
      <c r="F125" s="120">
        <v>4</v>
      </c>
      <c r="G125" s="121"/>
      <c r="H125" s="122"/>
      <c r="I125" s="16"/>
      <c r="J125" s="120">
        <v>4</v>
      </c>
      <c r="K125" s="121"/>
      <c r="L125" s="122"/>
      <c r="M125" s="16"/>
      <c r="N125" s="120">
        <v>5</v>
      </c>
      <c r="O125" s="121"/>
      <c r="P125" s="122"/>
      <c r="Q125" s="16"/>
      <c r="R125" s="120">
        <v>5</v>
      </c>
      <c r="S125" s="121"/>
      <c r="T125" s="122"/>
      <c r="U125" s="105"/>
      <c r="V125" s="120">
        <v>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0.5mm*2C</v>
      </c>
      <c r="G127" s="11" t="str">
        <f>F127</f>
        <v>0.5mm*2C</v>
      </c>
      <c r="H127" s="11" t="str">
        <f>G127</f>
        <v>0.5mm*2C</v>
      </c>
      <c r="J127" s="2"/>
      <c r="K127" s="2"/>
      <c r="L127" s="2"/>
      <c r="N127" s="2" t="str">
        <f>K138</f>
        <v>0.5mm*4C</v>
      </c>
      <c r="O127" s="11" t="str">
        <f>N127</f>
        <v>0.5mm*4C</v>
      </c>
      <c r="P127" s="11" t="str">
        <f>O127</f>
        <v>0.5mm*4C</v>
      </c>
      <c r="R127" s="2"/>
      <c r="S127" s="2"/>
      <c r="T127" s="2"/>
      <c r="V127" s="2" t="str">
        <f>S138</f>
        <v>　</v>
      </c>
      <c r="W127" s="11" t="str">
        <f>V127</f>
        <v>　</v>
      </c>
      <c r="X127" s="11" t="str">
        <f>W127</f>
        <v>　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154</v>
      </c>
      <c r="D130" s="128"/>
      <c r="F130" s="12" t="s">
        <v>47</v>
      </c>
      <c r="G130" s="127" t="s">
        <v>154</v>
      </c>
      <c r="H130" s="128"/>
      <c r="J130" s="12" t="s">
        <v>47</v>
      </c>
      <c r="K130" s="127" t="s">
        <v>31</v>
      </c>
      <c r="L130" s="128"/>
      <c r="N130" s="12" t="s">
        <v>47</v>
      </c>
      <c r="O130" s="127"/>
      <c r="P130" s="128"/>
      <c r="R130" s="12" t="s">
        <v>47</v>
      </c>
      <c r="S130" s="127"/>
      <c r="T130" s="128"/>
      <c r="V130" s="12" t="s">
        <v>47</v>
      </c>
      <c r="W130" s="127"/>
      <c r="X130" s="128"/>
    </row>
    <row r="131" spans="2:24" ht="17.25" thickBot="1">
      <c r="B131" s="13" t="s">
        <v>48</v>
      </c>
      <c r="C131" s="125" t="s">
        <v>144</v>
      </c>
      <c r="D131" s="126"/>
      <c r="F131" s="13" t="s">
        <v>48</v>
      </c>
      <c r="G131" s="125" t="s">
        <v>144</v>
      </c>
      <c r="H131" s="126"/>
      <c r="J131" s="13" t="s">
        <v>48</v>
      </c>
      <c r="K131" s="125" t="s">
        <v>31</v>
      </c>
      <c r="L131" s="126"/>
      <c r="N131" s="13" t="s">
        <v>48</v>
      </c>
      <c r="O131" s="125"/>
      <c r="P131" s="126"/>
      <c r="R131" s="13" t="s">
        <v>48</v>
      </c>
      <c r="S131" s="125"/>
      <c r="T131" s="126"/>
      <c r="V131" s="13" t="s">
        <v>48</v>
      </c>
      <c r="W131" s="125"/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1870</v>
      </c>
      <c r="D133" s="124"/>
      <c r="E133" s="16"/>
      <c r="F133" s="73" t="s">
        <v>1</v>
      </c>
      <c r="G133" s="123" t="s">
        <v>1871</v>
      </c>
      <c r="H133" s="124"/>
      <c r="I133" s="16"/>
      <c r="J133" s="73" t="s">
        <v>1</v>
      </c>
      <c r="K133" s="123" t="s">
        <v>1872</v>
      </c>
      <c r="L133" s="124"/>
      <c r="M133" s="16"/>
      <c r="N133" s="73" t="s">
        <v>1</v>
      </c>
      <c r="O133" s="123" t="s">
        <v>1873</v>
      </c>
      <c r="P133" s="124"/>
      <c r="Q133" s="16"/>
      <c r="R133" s="73" t="s">
        <v>1</v>
      </c>
      <c r="S133" s="123" t="s">
        <v>1874</v>
      </c>
      <c r="T133" s="124"/>
      <c r="U133" s="16"/>
      <c r="V133" s="73" t="s">
        <v>1</v>
      </c>
      <c r="W133" s="123" t="s">
        <v>1875</v>
      </c>
      <c r="X133" s="124"/>
    </row>
    <row r="134" spans="2:24">
      <c r="B134" s="73" t="s">
        <v>2</v>
      </c>
      <c r="C134" s="123" t="s">
        <v>1876</v>
      </c>
      <c r="D134" s="124"/>
      <c r="E134" s="16"/>
      <c r="F134" s="73" t="s">
        <v>2</v>
      </c>
      <c r="G134" s="123" t="s">
        <v>1877</v>
      </c>
      <c r="H134" s="124"/>
      <c r="I134" s="16"/>
      <c r="J134" s="73" t="s">
        <v>2</v>
      </c>
      <c r="K134" s="123" t="s">
        <v>1889</v>
      </c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/>
      <c r="T134" s="124"/>
      <c r="U134" s="16"/>
      <c r="V134" s="73" t="s">
        <v>2</v>
      </c>
      <c r="W134" s="123"/>
      <c r="X134" s="124"/>
    </row>
    <row r="135" spans="2:24">
      <c r="B135" s="73" t="s">
        <v>3</v>
      </c>
      <c r="C135" s="123" t="s">
        <v>1876</v>
      </c>
      <c r="D135" s="124"/>
      <c r="E135" s="16"/>
      <c r="F135" s="73" t="s">
        <v>3</v>
      </c>
      <c r="G135" s="123" t="s">
        <v>1877</v>
      </c>
      <c r="H135" s="124"/>
      <c r="I135" s="16"/>
      <c r="J135" s="73" t="s">
        <v>3</v>
      </c>
      <c r="K135" s="123" t="s">
        <v>1890</v>
      </c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/>
      <c r="T135" s="124"/>
      <c r="U135" s="16"/>
      <c r="V135" s="73" t="s">
        <v>3</v>
      </c>
      <c r="W135" s="123"/>
      <c r="X135" s="124"/>
    </row>
    <row r="136" spans="2:24">
      <c r="B136" s="73" t="s">
        <v>4</v>
      </c>
      <c r="C136" s="123" t="s">
        <v>1829</v>
      </c>
      <c r="D136" s="124"/>
      <c r="E136" s="16"/>
      <c r="F136" s="73" t="s">
        <v>4</v>
      </c>
      <c r="G136" s="123" t="s">
        <v>1876</v>
      </c>
      <c r="H136" s="124"/>
      <c r="I136" s="16"/>
      <c r="J136" s="73" t="s">
        <v>4</v>
      </c>
      <c r="K136" s="132" t="s">
        <v>1915</v>
      </c>
      <c r="L136" s="133"/>
      <c r="M136" s="16"/>
      <c r="N136" s="73" t="s">
        <v>4</v>
      </c>
      <c r="O136" s="123"/>
      <c r="P136" s="124"/>
      <c r="Q136" s="16"/>
      <c r="R136" s="73" t="s">
        <v>4</v>
      </c>
      <c r="S136" s="123"/>
      <c r="T136" s="124"/>
      <c r="U136" s="16"/>
      <c r="V136" s="73" t="s">
        <v>4</v>
      </c>
      <c r="W136" s="123"/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 t="s">
        <v>618</v>
      </c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21</v>
      </c>
      <c r="D138" s="124"/>
      <c r="E138" s="16"/>
      <c r="F138" s="73" t="s">
        <v>6</v>
      </c>
      <c r="G138" s="123" t="s">
        <v>21</v>
      </c>
      <c r="H138" s="124"/>
      <c r="I138" s="16"/>
      <c r="J138" s="73" t="s">
        <v>6</v>
      </c>
      <c r="K138" s="123" t="s">
        <v>25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93</v>
      </c>
      <c r="T138" s="124"/>
      <c r="U138" s="16"/>
      <c r="V138" s="73" t="s">
        <v>6</v>
      </c>
      <c r="W138" s="123" t="s">
        <v>93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40" s="18" t="s">
        <v>1809</v>
      </c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40" s="18" t="s">
        <v>1809</v>
      </c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40" s="18" t="s">
        <v>1917</v>
      </c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41" s="18" t="s">
        <v>1810</v>
      </c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41" s="18" t="s">
        <v>1810</v>
      </c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41" s="18" t="s">
        <v>1891</v>
      </c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2" s="18"/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42" s="18" t="s">
        <v>1893</v>
      </c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43" s="18" t="s">
        <v>1892</v>
      </c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4.5</v>
      </c>
      <c r="C150" s="121"/>
      <c r="D150" s="122"/>
      <c r="E150" s="16"/>
      <c r="F150" s="120">
        <v>4.5</v>
      </c>
      <c r="G150" s="121"/>
      <c r="H150" s="122"/>
      <c r="I150" s="16"/>
      <c r="J150" s="120">
        <v>4</v>
      </c>
      <c r="K150" s="121"/>
      <c r="L150" s="122"/>
      <c r="M150" s="16"/>
      <c r="N150" s="120" t="s">
        <v>225</v>
      </c>
      <c r="O150" s="121"/>
      <c r="P150" s="122"/>
      <c r="Q150" s="16"/>
      <c r="R150" s="120" t="s">
        <v>225</v>
      </c>
      <c r="S150" s="121"/>
      <c r="T150" s="122"/>
      <c r="U150" s="16"/>
      <c r="V150" s="120" t="s">
        <v>225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紹凱LC連接線</v>
      </c>
      <c r="G152" s="11" t="str">
        <f>F152</f>
        <v>紹凱LC連接線</v>
      </c>
      <c r="H152" s="11" t="str">
        <f>G152</f>
        <v>紹凱LC連接線</v>
      </c>
      <c r="N152" s="11" t="str">
        <f>K163</f>
        <v>紹凱LC連接線</v>
      </c>
      <c r="O152" s="11" t="str">
        <f>N152</f>
        <v>紹凱LC連接線</v>
      </c>
      <c r="P152" s="11" t="str">
        <f>O152</f>
        <v>紹凱LC連接線</v>
      </c>
      <c r="V152" s="11" t="str">
        <f>S163</f>
        <v>紹凱LC連接線</v>
      </c>
      <c r="W152" s="11" t="str">
        <f>V152</f>
        <v>紹凱LC連接線</v>
      </c>
      <c r="X152" s="11" t="str">
        <f>W152</f>
        <v>紹凱LC連接線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141</v>
      </c>
      <c r="D155" s="128"/>
      <c r="F155" s="12" t="s">
        <v>47</v>
      </c>
      <c r="G155" s="127" t="s">
        <v>141</v>
      </c>
      <c r="H155" s="128"/>
      <c r="J155" s="12" t="s">
        <v>47</v>
      </c>
      <c r="K155" s="127" t="s">
        <v>141</v>
      </c>
      <c r="L155" s="128"/>
      <c r="N155" s="12" t="s">
        <v>47</v>
      </c>
      <c r="O155" s="127" t="s">
        <v>141</v>
      </c>
      <c r="P155" s="128"/>
      <c r="R155" s="12" t="s">
        <v>47</v>
      </c>
      <c r="S155" s="127" t="s">
        <v>141</v>
      </c>
      <c r="T155" s="128"/>
      <c r="V155" s="12" t="s">
        <v>47</v>
      </c>
      <c r="W155" s="127" t="s">
        <v>141</v>
      </c>
      <c r="X155" s="128"/>
    </row>
    <row r="156" spans="2:24" ht="17.25" thickBot="1">
      <c r="B156" s="13" t="s">
        <v>48</v>
      </c>
      <c r="C156" s="125" t="s">
        <v>32</v>
      </c>
      <c r="D156" s="126"/>
      <c r="F156" s="13" t="s">
        <v>48</v>
      </c>
      <c r="G156" s="125" t="s">
        <v>32</v>
      </c>
      <c r="H156" s="126"/>
      <c r="J156" s="13" t="s">
        <v>48</v>
      </c>
      <c r="K156" s="125" t="s">
        <v>32</v>
      </c>
      <c r="L156" s="126"/>
      <c r="N156" s="13" t="s">
        <v>48</v>
      </c>
      <c r="O156" s="125" t="s">
        <v>32</v>
      </c>
      <c r="P156" s="126"/>
      <c r="R156" s="13" t="s">
        <v>48</v>
      </c>
      <c r="S156" s="125" t="s">
        <v>32</v>
      </c>
      <c r="T156" s="126"/>
      <c r="V156" s="13" t="s">
        <v>48</v>
      </c>
      <c r="W156" s="125" t="s">
        <v>32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1894</v>
      </c>
      <c r="D158" s="124"/>
      <c r="E158" s="16"/>
      <c r="F158" s="73" t="s">
        <v>1</v>
      </c>
      <c r="G158" s="123" t="s">
        <v>1895</v>
      </c>
      <c r="H158" s="124"/>
      <c r="I158" s="16"/>
      <c r="J158" s="73" t="s">
        <v>1</v>
      </c>
      <c r="K158" s="123" t="s">
        <v>1896</v>
      </c>
      <c r="L158" s="124"/>
      <c r="M158" s="16"/>
      <c r="N158" s="73" t="s">
        <v>1</v>
      </c>
      <c r="O158" s="123" t="s">
        <v>1897</v>
      </c>
      <c r="P158" s="124"/>
      <c r="Q158" s="16"/>
      <c r="R158" s="73" t="s">
        <v>1</v>
      </c>
      <c r="S158" s="123" t="s">
        <v>1898</v>
      </c>
      <c r="T158" s="124"/>
      <c r="U158" s="16"/>
      <c r="V158" s="73" t="s">
        <v>1</v>
      </c>
      <c r="W158" s="123" t="s">
        <v>1899</v>
      </c>
      <c r="X158" s="124"/>
    </row>
    <row r="159" spans="2:24">
      <c r="B159" s="73" t="s">
        <v>2</v>
      </c>
      <c r="C159" s="123" t="s">
        <v>2346</v>
      </c>
      <c r="D159" s="124"/>
      <c r="E159" s="16"/>
      <c r="F159" s="73" t="s">
        <v>2</v>
      </c>
      <c r="G159" s="123" t="s">
        <v>2347</v>
      </c>
      <c r="H159" s="124"/>
      <c r="I159" s="16"/>
      <c r="J159" s="73" t="s">
        <v>2</v>
      </c>
      <c r="K159" s="123" t="s">
        <v>2344</v>
      </c>
      <c r="L159" s="124"/>
      <c r="M159" s="16"/>
      <c r="N159" s="73" t="s">
        <v>2</v>
      </c>
      <c r="O159" s="123" t="s">
        <v>2357</v>
      </c>
      <c r="P159" s="124"/>
      <c r="Q159" s="16"/>
      <c r="R159" s="73" t="s">
        <v>2</v>
      </c>
      <c r="S159" s="123" t="s">
        <v>2350</v>
      </c>
      <c r="T159" s="124"/>
      <c r="U159" s="16"/>
      <c r="V159" s="73" t="s">
        <v>2</v>
      </c>
      <c r="W159" s="123" t="s">
        <v>2352</v>
      </c>
      <c r="X159" s="124"/>
    </row>
    <row r="160" spans="2:24">
      <c r="B160" s="73" t="s">
        <v>3</v>
      </c>
      <c r="C160" s="123" t="s">
        <v>2346</v>
      </c>
      <c r="D160" s="124"/>
      <c r="E160" s="16"/>
      <c r="F160" s="73" t="s">
        <v>3</v>
      </c>
      <c r="G160" s="123" t="s">
        <v>2345</v>
      </c>
      <c r="H160" s="124"/>
      <c r="I160" s="16"/>
      <c r="J160" s="73" t="s">
        <v>3</v>
      </c>
      <c r="K160" s="123" t="s">
        <v>2356</v>
      </c>
      <c r="L160" s="124"/>
      <c r="M160" s="16"/>
      <c r="N160" s="73" t="s">
        <v>3</v>
      </c>
      <c r="O160" s="123" t="s">
        <v>2343</v>
      </c>
      <c r="P160" s="124"/>
      <c r="Q160" s="16"/>
      <c r="R160" s="73" t="s">
        <v>3</v>
      </c>
      <c r="S160" s="123" t="s">
        <v>2351</v>
      </c>
      <c r="T160" s="124"/>
      <c r="U160" s="16"/>
      <c r="V160" s="73" t="s">
        <v>3</v>
      </c>
      <c r="W160" s="123" t="s">
        <v>2352</v>
      </c>
      <c r="X160" s="124"/>
    </row>
    <row r="161" spans="2:24">
      <c r="B161" s="73" t="s">
        <v>4</v>
      </c>
      <c r="C161" s="123" t="s">
        <v>1704</v>
      </c>
      <c r="D161" s="124"/>
      <c r="E161" s="16"/>
      <c r="F161" s="73" t="s">
        <v>4</v>
      </c>
      <c r="G161" s="123" t="s">
        <v>1704</v>
      </c>
      <c r="H161" s="124"/>
      <c r="I161" s="16"/>
      <c r="J161" s="73" t="s">
        <v>4</v>
      </c>
      <c r="K161" s="123" t="s">
        <v>1704</v>
      </c>
      <c r="L161" s="124"/>
      <c r="M161" s="16"/>
      <c r="N161" s="73" t="s">
        <v>4</v>
      </c>
      <c r="O161" s="123" t="s">
        <v>1704</v>
      </c>
      <c r="P161" s="124"/>
      <c r="Q161" s="16"/>
      <c r="R161" s="73" t="s">
        <v>4</v>
      </c>
      <c r="S161" s="123" t="s">
        <v>1704</v>
      </c>
      <c r="T161" s="124"/>
      <c r="U161" s="16"/>
      <c r="V161" s="73" t="s">
        <v>4</v>
      </c>
      <c r="W161" s="123" t="s">
        <v>1704</v>
      </c>
      <c r="X161" s="124"/>
    </row>
    <row r="162" spans="2:24">
      <c r="B162" s="73" t="s">
        <v>5</v>
      </c>
      <c r="C162" s="123" t="s">
        <v>2318</v>
      </c>
      <c r="D162" s="124"/>
      <c r="E162" s="16"/>
      <c r="F162" s="73" t="s">
        <v>5</v>
      </c>
      <c r="G162" s="123" t="s">
        <v>2318</v>
      </c>
      <c r="H162" s="124"/>
      <c r="I162" s="16"/>
      <c r="J162" s="73" t="s">
        <v>5</v>
      </c>
      <c r="K162" s="123" t="s">
        <v>2318</v>
      </c>
      <c r="L162" s="124"/>
      <c r="M162" s="16"/>
      <c r="N162" s="73" t="s">
        <v>5</v>
      </c>
      <c r="O162" s="123" t="s">
        <v>2318</v>
      </c>
      <c r="P162" s="124"/>
      <c r="Q162" s="16"/>
      <c r="R162" s="73" t="s">
        <v>5</v>
      </c>
      <c r="S162" s="123" t="s">
        <v>2318</v>
      </c>
      <c r="T162" s="124"/>
      <c r="U162" s="16"/>
      <c r="V162" s="73" t="s">
        <v>5</v>
      </c>
      <c r="W162" s="123" t="s">
        <v>2318</v>
      </c>
      <c r="X162" s="124"/>
    </row>
    <row r="163" spans="2:24">
      <c r="B163" s="74" t="s">
        <v>6</v>
      </c>
      <c r="C163" s="123" t="s">
        <v>100</v>
      </c>
      <c r="D163" s="124"/>
      <c r="F163" s="74" t="s">
        <v>6</v>
      </c>
      <c r="G163" s="123" t="s">
        <v>100</v>
      </c>
      <c r="H163" s="124"/>
      <c r="J163" s="74" t="s">
        <v>6</v>
      </c>
      <c r="K163" s="123" t="s">
        <v>100</v>
      </c>
      <c r="L163" s="124"/>
      <c r="N163" s="74" t="s">
        <v>6</v>
      </c>
      <c r="O163" s="123" t="s">
        <v>100</v>
      </c>
      <c r="P163" s="124"/>
      <c r="R163" s="74" t="s">
        <v>6</v>
      </c>
      <c r="S163" s="123" t="s">
        <v>100</v>
      </c>
      <c r="T163" s="124"/>
      <c r="V163" s="74" t="s">
        <v>6</v>
      </c>
      <c r="W163" s="123" t="s">
        <v>100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65" s="18" t="s">
        <v>751</v>
      </c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65" s="18" t="s">
        <v>755</v>
      </c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65" s="18" t="s">
        <v>751</v>
      </c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65" s="18" t="s">
        <v>755</v>
      </c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65" s="18" t="s">
        <v>751</v>
      </c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65" s="18" t="s">
        <v>755</v>
      </c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6" s="19" t="s">
        <v>752</v>
      </c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6" s="19" t="s">
        <v>756</v>
      </c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6" s="19" t="s">
        <v>752</v>
      </c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6" s="19" t="s">
        <v>756</v>
      </c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6" s="19" t="s">
        <v>752</v>
      </c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6" s="19" t="s">
        <v>756</v>
      </c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67" s="18" t="s">
        <v>753</v>
      </c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67" s="18" t="s">
        <v>757</v>
      </c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67" s="18" t="s">
        <v>753</v>
      </c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67" s="18" t="s">
        <v>757</v>
      </c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67" s="18" t="s">
        <v>753</v>
      </c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7" s="18" t="s">
        <v>757</v>
      </c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68" s="19" t="s">
        <v>754</v>
      </c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68" s="19" t="s">
        <v>758</v>
      </c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68" s="19" t="s">
        <v>754</v>
      </c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68" s="19" t="s">
        <v>758</v>
      </c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68" s="19" t="s">
        <v>754</v>
      </c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68" s="19" t="s">
        <v>758</v>
      </c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69" s="18" t="s">
        <v>626</v>
      </c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69" s="18" t="s">
        <v>626</v>
      </c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69" s="18" t="s">
        <v>626</v>
      </c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69" s="18" t="s">
        <v>626</v>
      </c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69" s="18" t="s">
        <v>626</v>
      </c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69" s="18" t="s">
        <v>626</v>
      </c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>
        <v>18</v>
      </c>
      <c r="C175" s="121"/>
      <c r="D175" s="122"/>
      <c r="E175" s="16"/>
      <c r="F175" s="120">
        <v>20</v>
      </c>
      <c r="G175" s="121"/>
      <c r="H175" s="122"/>
      <c r="I175" s="16"/>
      <c r="J175" s="120">
        <v>15</v>
      </c>
      <c r="K175" s="121"/>
      <c r="L175" s="122"/>
      <c r="M175" s="16"/>
      <c r="N175" s="120">
        <v>17</v>
      </c>
      <c r="O175" s="121"/>
      <c r="P175" s="122"/>
      <c r="Q175" s="16"/>
      <c r="R175" s="120">
        <v>12</v>
      </c>
      <c r="S175" s="121"/>
      <c r="T175" s="122"/>
      <c r="U175" s="16"/>
      <c r="V175" s="120">
        <v>14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紹凱LC連接線</v>
      </c>
      <c r="G177" s="11" t="str">
        <f>F177</f>
        <v>紹凱LC連接線</v>
      </c>
      <c r="H177" s="11" t="str">
        <f>G177</f>
        <v>紹凱LC連接線</v>
      </c>
      <c r="J177" s="2"/>
      <c r="K177" s="2"/>
      <c r="L177" s="2"/>
      <c r="N177" s="2" t="str">
        <f>K188</f>
        <v>　</v>
      </c>
      <c r="O177" s="11" t="str">
        <f>N177</f>
        <v>　</v>
      </c>
      <c r="P177" s="11" t="str">
        <f>O177</f>
        <v>　</v>
      </c>
      <c r="R177" s="2"/>
      <c r="S177" s="2"/>
      <c r="T177" s="2"/>
      <c r="V177" s="2" t="str">
        <f>S188</f>
        <v>　</v>
      </c>
      <c r="W177" s="11" t="str">
        <f>V177</f>
        <v>　</v>
      </c>
      <c r="X177" s="11" t="str">
        <f>W177</f>
        <v>　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 t="s">
        <v>141</v>
      </c>
      <c r="D180" s="128"/>
      <c r="F180" s="12" t="s">
        <v>47</v>
      </c>
      <c r="G180" s="127" t="s">
        <v>141</v>
      </c>
      <c r="H180" s="128"/>
      <c r="J180" s="12" t="s">
        <v>47</v>
      </c>
      <c r="K180" s="127"/>
      <c r="L180" s="128"/>
      <c r="N180" s="12" t="s">
        <v>47</v>
      </c>
      <c r="O180" s="127"/>
      <c r="P180" s="128"/>
      <c r="R180" s="12" t="s">
        <v>47</v>
      </c>
      <c r="S180" s="127"/>
      <c r="T180" s="128"/>
      <c r="V180" s="12" t="s">
        <v>47</v>
      </c>
      <c r="W180" s="127"/>
      <c r="X180" s="128"/>
    </row>
    <row r="181" spans="2:24" ht="17.25" thickBot="1">
      <c r="B181" s="13" t="s">
        <v>48</v>
      </c>
      <c r="C181" s="125" t="s">
        <v>32</v>
      </c>
      <c r="D181" s="126"/>
      <c r="F181" s="13" t="s">
        <v>48</v>
      </c>
      <c r="G181" s="125" t="s">
        <v>32</v>
      </c>
      <c r="H181" s="126"/>
      <c r="J181" s="13" t="s">
        <v>48</v>
      </c>
      <c r="K181" s="125"/>
      <c r="L181" s="126"/>
      <c r="N181" s="13" t="s">
        <v>48</v>
      </c>
      <c r="O181" s="125"/>
      <c r="P181" s="126"/>
      <c r="R181" s="13" t="s">
        <v>48</v>
      </c>
      <c r="S181" s="125"/>
      <c r="T181" s="126"/>
      <c r="V181" s="13" t="s">
        <v>48</v>
      </c>
      <c r="W181" s="125"/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 t="s">
        <v>1900</v>
      </c>
      <c r="D183" s="124"/>
      <c r="E183" s="16"/>
      <c r="F183" s="73" t="s">
        <v>1</v>
      </c>
      <c r="G183" s="123" t="s">
        <v>1901</v>
      </c>
      <c r="H183" s="124"/>
      <c r="I183" s="16"/>
      <c r="J183" s="73" t="s">
        <v>1</v>
      </c>
      <c r="K183" s="123" t="s">
        <v>1902</v>
      </c>
      <c r="L183" s="124"/>
      <c r="M183" s="16"/>
      <c r="N183" s="73" t="s">
        <v>1</v>
      </c>
      <c r="O183" s="123" t="s">
        <v>1903</v>
      </c>
      <c r="P183" s="124"/>
      <c r="Q183" s="16"/>
      <c r="R183" s="73" t="s">
        <v>1</v>
      </c>
      <c r="S183" s="123" t="s">
        <v>1904</v>
      </c>
      <c r="T183" s="124"/>
      <c r="U183" s="16"/>
      <c r="V183" s="73" t="s">
        <v>1</v>
      </c>
      <c r="W183" s="123" t="s">
        <v>1905</v>
      </c>
      <c r="X183" s="124"/>
    </row>
    <row r="184" spans="2:24">
      <c r="B184" s="73" t="s">
        <v>2</v>
      </c>
      <c r="C184" s="123" t="s">
        <v>2353</v>
      </c>
      <c r="D184" s="124"/>
      <c r="E184" s="16"/>
      <c r="F184" s="73" t="s">
        <v>2</v>
      </c>
      <c r="G184" s="123" t="s">
        <v>2354</v>
      </c>
      <c r="H184" s="124"/>
      <c r="I184" s="16"/>
      <c r="J184" s="73" t="s">
        <v>2</v>
      </c>
      <c r="K184" s="123"/>
      <c r="L184" s="124"/>
      <c r="M184" s="16"/>
      <c r="N184" s="73" t="s">
        <v>2</v>
      </c>
      <c r="O184" s="123"/>
      <c r="P184" s="124"/>
      <c r="Q184" s="16"/>
      <c r="R184" s="73" t="s">
        <v>2</v>
      </c>
      <c r="S184" s="123"/>
      <c r="T184" s="124"/>
      <c r="U184" s="16"/>
      <c r="V184" s="73" t="s">
        <v>2</v>
      </c>
      <c r="W184" s="123"/>
      <c r="X184" s="124"/>
    </row>
    <row r="185" spans="2:24">
      <c r="B185" s="73" t="s">
        <v>3</v>
      </c>
      <c r="C185" s="123" t="s">
        <v>2353</v>
      </c>
      <c r="D185" s="124"/>
      <c r="E185" s="16"/>
      <c r="F185" s="73" t="s">
        <v>3</v>
      </c>
      <c r="G185" s="123" t="s">
        <v>2354</v>
      </c>
      <c r="H185" s="124"/>
      <c r="I185" s="16"/>
      <c r="J185" s="73" t="s">
        <v>3</v>
      </c>
      <c r="K185" s="123"/>
      <c r="L185" s="124"/>
      <c r="M185" s="16"/>
      <c r="N185" s="73" t="s">
        <v>3</v>
      </c>
      <c r="O185" s="123"/>
      <c r="P185" s="124"/>
      <c r="Q185" s="16"/>
      <c r="R185" s="73" t="s">
        <v>3</v>
      </c>
      <c r="S185" s="123"/>
      <c r="T185" s="124"/>
      <c r="U185" s="16"/>
      <c r="V185" s="73" t="s">
        <v>3</v>
      </c>
      <c r="W185" s="123"/>
      <c r="X185" s="124"/>
    </row>
    <row r="186" spans="2:24">
      <c r="B186" s="73" t="s">
        <v>4</v>
      </c>
      <c r="C186" s="123" t="s">
        <v>1704</v>
      </c>
      <c r="D186" s="124"/>
      <c r="E186" s="16"/>
      <c r="F186" s="73" t="s">
        <v>4</v>
      </c>
      <c r="G186" s="123" t="s">
        <v>1704</v>
      </c>
      <c r="H186" s="124"/>
      <c r="I186" s="16"/>
      <c r="J186" s="73" t="s">
        <v>4</v>
      </c>
      <c r="K186" s="123"/>
      <c r="L186" s="124"/>
      <c r="M186" s="16"/>
      <c r="N186" s="73" t="s">
        <v>4</v>
      </c>
      <c r="O186" s="123"/>
      <c r="P186" s="124"/>
      <c r="Q186" s="16"/>
      <c r="R186" s="73" t="s">
        <v>4</v>
      </c>
      <c r="S186" s="123"/>
      <c r="T186" s="124"/>
      <c r="U186" s="16"/>
      <c r="V186" s="73" t="s">
        <v>4</v>
      </c>
      <c r="W186" s="123"/>
      <c r="X186" s="124"/>
    </row>
    <row r="187" spans="2:24">
      <c r="B187" s="73" t="s">
        <v>5</v>
      </c>
      <c r="C187" s="123" t="s">
        <v>2318</v>
      </c>
      <c r="D187" s="124"/>
      <c r="E187" s="16"/>
      <c r="F187" s="73" t="s">
        <v>5</v>
      </c>
      <c r="G187" s="123" t="s">
        <v>2318</v>
      </c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100</v>
      </c>
      <c r="D188" s="124"/>
      <c r="E188" s="16"/>
      <c r="F188" s="73" t="s">
        <v>6</v>
      </c>
      <c r="G188" s="123" t="s">
        <v>100</v>
      </c>
      <c r="H188" s="124"/>
      <c r="I188" s="16"/>
      <c r="J188" s="73" t="s">
        <v>6</v>
      </c>
      <c r="K188" s="123" t="s">
        <v>93</v>
      </c>
      <c r="L188" s="124"/>
      <c r="M188" s="16"/>
      <c r="N188" s="73" t="s">
        <v>6</v>
      </c>
      <c r="O188" s="123" t="s">
        <v>93</v>
      </c>
      <c r="P188" s="124"/>
      <c r="Q188" s="16"/>
      <c r="R188" s="73" t="s">
        <v>6</v>
      </c>
      <c r="S188" s="123" t="s">
        <v>93</v>
      </c>
      <c r="T188" s="124"/>
      <c r="U188" s="16"/>
      <c r="V188" s="73" t="s">
        <v>6</v>
      </c>
      <c r="W188" s="123" t="s">
        <v>93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90" s="18" t="s">
        <v>751</v>
      </c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90" s="18" t="s">
        <v>755</v>
      </c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91" s="18" t="s">
        <v>752</v>
      </c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91" s="18" t="s">
        <v>756</v>
      </c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92" s="18" t="s">
        <v>753</v>
      </c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92" s="18" t="s">
        <v>757</v>
      </c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93" s="18" t="s">
        <v>754</v>
      </c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93" s="18" t="s">
        <v>758</v>
      </c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94" s="20" t="s">
        <v>626</v>
      </c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94" s="20" t="s">
        <v>626</v>
      </c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>
        <v>11</v>
      </c>
      <c r="C200" s="121"/>
      <c r="D200" s="122"/>
      <c r="E200" s="16"/>
      <c r="F200" s="120">
        <v>13</v>
      </c>
      <c r="G200" s="121"/>
      <c r="H200" s="122"/>
      <c r="I200" s="16"/>
      <c r="J200" s="120" t="s">
        <v>225</v>
      </c>
      <c r="K200" s="121"/>
      <c r="L200" s="122"/>
      <c r="M200" s="16"/>
      <c r="N200" s="120" t="s">
        <v>225</v>
      </c>
      <c r="O200" s="121"/>
      <c r="P200" s="122"/>
      <c r="Q200" s="16"/>
      <c r="R200" s="120" t="s">
        <v>225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　</v>
      </c>
      <c r="G202" s="11" t="str">
        <f>F202</f>
        <v>　</v>
      </c>
      <c r="H202" s="11" t="str">
        <f>G202</f>
        <v>　</v>
      </c>
      <c r="J202" s="2"/>
      <c r="K202" s="2"/>
      <c r="L202" s="2"/>
      <c r="N202" s="2" t="str">
        <f>K213</f>
        <v>　</v>
      </c>
      <c r="O202" s="11" t="str">
        <f>N202</f>
        <v>　</v>
      </c>
      <c r="P202" s="11" t="str">
        <f>O202</f>
        <v>　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/>
      <c r="D205" s="128"/>
      <c r="F205" s="12" t="s">
        <v>47</v>
      </c>
      <c r="G205" s="127"/>
      <c r="H205" s="128"/>
      <c r="J205" s="12" t="s">
        <v>47</v>
      </c>
      <c r="K205" s="127"/>
      <c r="L205" s="128"/>
      <c r="N205" s="12" t="s">
        <v>47</v>
      </c>
      <c r="O205" s="127"/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/>
      <c r="D206" s="126"/>
      <c r="F206" s="13" t="s">
        <v>48</v>
      </c>
      <c r="G206" s="125"/>
      <c r="H206" s="126"/>
      <c r="J206" s="13" t="s">
        <v>48</v>
      </c>
      <c r="K206" s="125"/>
      <c r="L206" s="126"/>
      <c r="N206" s="13" t="s">
        <v>48</v>
      </c>
      <c r="O206" s="125"/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/>
      <c r="D208" s="124"/>
      <c r="E208" s="16"/>
      <c r="F208" s="73" t="s">
        <v>1</v>
      </c>
      <c r="G208" s="123"/>
      <c r="H208" s="124"/>
      <c r="I208" s="16"/>
      <c r="J208" s="73" t="s">
        <v>1</v>
      </c>
      <c r="K208" s="123"/>
      <c r="L208" s="124"/>
      <c r="M208" s="16"/>
      <c r="N208" s="73" t="s">
        <v>1</v>
      </c>
      <c r="O208" s="123"/>
      <c r="P208" s="124"/>
      <c r="Q208" s="16"/>
      <c r="R208" s="73" t="s">
        <v>1</v>
      </c>
      <c r="S208" s="123"/>
      <c r="T208" s="124"/>
      <c r="U208" s="16"/>
      <c r="V208" s="73" t="s">
        <v>1</v>
      </c>
      <c r="W208" s="123"/>
      <c r="X208" s="124"/>
    </row>
    <row r="209" spans="2:24">
      <c r="B209" s="73" t="s">
        <v>2</v>
      </c>
      <c r="C209" s="123"/>
      <c r="D209" s="124"/>
      <c r="E209" s="16"/>
      <c r="F209" s="73" t="s">
        <v>2</v>
      </c>
      <c r="G209" s="123"/>
      <c r="H209" s="124"/>
      <c r="I209" s="16"/>
      <c r="J209" s="73" t="s">
        <v>2</v>
      </c>
      <c r="K209" s="123"/>
      <c r="L209" s="124"/>
      <c r="M209" s="16"/>
      <c r="N209" s="73" t="s">
        <v>2</v>
      </c>
      <c r="O209" s="123"/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/>
      <c r="D210" s="124"/>
      <c r="E210" s="16"/>
      <c r="F210" s="73" t="s">
        <v>3</v>
      </c>
      <c r="G210" s="123"/>
      <c r="H210" s="124"/>
      <c r="I210" s="16"/>
      <c r="J210" s="73" t="s">
        <v>3</v>
      </c>
      <c r="K210" s="123"/>
      <c r="L210" s="124"/>
      <c r="M210" s="16"/>
      <c r="N210" s="73" t="s">
        <v>3</v>
      </c>
      <c r="O210" s="123"/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/>
      <c r="D211" s="124"/>
      <c r="E211" s="16"/>
      <c r="F211" s="73" t="s">
        <v>4</v>
      </c>
      <c r="G211" s="123"/>
      <c r="H211" s="124"/>
      <c r="I211" s="16"/>
      <c r="J211" s="73" t="s">
        <v>4</v>
      </c>
      <c r="K211" s="123"/>
      <c r="L211" s="124"/>
      <c r="M211" s="16"/>
      <c r="N211" s="73" t="s">
        <v>4</v>
      </c>
      <c r="O211" s="123"/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93</v>
      </c>
      <c r="D213" s="124"/>
      <c r="E213" s="16"/>
      <c r="F213" s="73" t="s">
        <v>6</v>
      </c>
      <c r="G213" s="123" t="s">
        <v>93</v>
      </c>
      <c r="H213" s="124"/>
      <c r="I213" s="16"/>
      <c r="J213" s="73" t="s">
        <v>6</v>
      </c>
      <c r="K213" s="123" t="s">
        <v>93</v>
      </c>
      <c r="L213" s="124"/>
      <c r="M213" s="16"/>
      <c r="N213" s="73" t="s">
        <v>6</v>
      </c>
      <c r="O213" s="123" t="s">
        <v>93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 t="s">
        <v>225</v>
      </c>
      <c r="C225" s="121"/>
      <c r="D225" s="122"/>
      <c r="E225" s="16"/>
      <c r="F225" s="120" t="s">
        <v>225</v>
      </c>
      <c r="G225" s="121"/>
      <c r="H225" s="122"/>
      <c r="I225" s="16"/>
      <c r="J225" s="120" t="s">
        <v>225</v>
      </c>
      <c r="K225" s="121"/>
      <c r="L225" s="122"/>
      <c r="M225" s="16"/>
      <c r="N225" s="120" t="s">
        <v>225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　</v>
      </c>
      <c r="G227" s="11" t="str">
        <f>F227</f>
        <v>　</v>
      </c>
      <c r="H227" s="11" t="str">
        <f>G227</f>
        <v>　</v>
      </c>
      <c r="J227" s="2"/>
      <c r="K227" s="2"/>
      <c r="L227" s="2"/>
      <c r="N227" s="2" t="str">
        <f>K238</f>
        <v>　</v>
      </c>
      <c r="O227" s="11" t="str">
        <f>N227</f>
        <v>　</v>
      </c>
      <c r="P227" s="11" t="str">
        <f>O227</f>
        <v>　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/>
      <c r="D230" s="128"/>
      <c r="F230" s="12" t="s">
        <v>47</v>
      </c>
      <c r="G230" s="127"/>
      <c r="H230" s="128"/>
      <c r="J230" s="12" t="s">
        <v>47</v>
      </c>
      <c r="K230" s="127"/>
      <c r="L230" s="128"/>
      <c r="N230" s="12" t="s">
        <v>47</v>
      </c>
      <c r="O230" s="127"/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/>
      <c r="D231" s="126"/>
      <c r="F231" s="13" t="s">
        <v>48</v>
      </c>
      <c r="G231" s="125"/>
      <c r="H231" s="126"/>
      <c r="J231" s="13" t="s">
        <v>48</v>
      </c>
      <c r="K231" s="125"/>
      <c r="L231" s="126"/>
      <c r="N231" s="13" t="s">
        <v>48</v>
      </c>
      <c r="O231" s="125"/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/>
      <c r="D233" s="124"/>
      <c r="E233" s="16"/>
      <c r="F233" s="73" t="s">
        <v>1</v>
      </c>
      <c r="G233" s="123"/>
      <c r="H233" s="124"/>
      <c r="I233" s="16"/>
      <c r="J233" s="73" t="s">
        <v>1</v>
      </c>
      <c r="K233" s="123"/>
      <c r="L233" s="124"/>
      <c r="M233" s="16"/>
      <c r="N233" s="73" t="s">
        <v>1</v>
      </c>
      <c r="O233" s="123"/>
      <c r="P233" s="124"/>
      <c r="Q233" s="16"/>
      <c r="R233" s="73" t="s">
        <v>1</v>
      </c>
      <c r="S233" s="123"/>
      <c r="T233" s="124"/>
      <c r="U233" s="16"/>
      <c r="V233" s="73" t="s">
        <v>1</v>
      </c>
      <c r="W233" s="123"/>
      <c r="X233" s="124"/>
    </row>
    <row r="234" spans="2:24">
      <c r="B234" s="73" t="s">
        <v>2</v>
      </c>
      <c r="C234" s="123"/>
      <c r="D234" s="124"/>
      <c r="E234" s="16"/>
      <c r="F234" s="73" t="s">
        <v>2</v>
      </c>
      <c r="G234" s="123"/>
      <c r="H234" s="124"/>
      <c r="I234" s="16"/>
      <c r="J234" s="73" t="s">
        <v>2</v>
      </c>
      <c r="K234" s="123"/>
      <c r="L234" s="124"/>
      <c r="M234" s="16"/>
      <c r="N234" s="73" t="s">
        <v>2</v>
      </c>
      <c r="O234" s="123"/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/>
      <c r="D235" s="124"/>
      <c r="E235" s="16"/>
      <c r="F235" s="73" t="s">
        <v>3</v>
      </c>
      <c r="G235" s="123"/>
      <c r="H235" s="124"/>
      <c r="I235" s="16"/>
      <c r="J235" s="73" t="s">
        <v>3</v>
      </c>
      <c r="K235" s="123"/>
      <c r="L235" s="124"/>
      <c r="M235" s="16"/>
      <c r="N235" s="73" t="s">
        <v>3</v>
      </c>
      <c r="O235" s="123"/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/>
      <c r="D236" s="124"/>
      <c r="E236" s="16"/>
      <c r="F236" s="73" t="s">
        <v>4</v>
      </c>
      <c r="G236" s="123"/>
      <c r="H236" s="124"/>
      <c r="I236" s="16"/>
      <c r="J236" s="73" t="s">
        <v>4</v>
      </c>
      <c r="K236" s="123"/>
      <c r="L236" s="124"/>
      <c r="M236" s="16"/>
      <c r="N236" s="73" t="s">
        <v>4</v>
      </c>
      <c r="O236" s="123"/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93</v>
      </c>
      <c r="D238" s="124"/>
      <c r="E238" s="16"/>
      <c r="F238" s="73" t="s">
        <v>6</v>
      </c>
      <c r="G238" s="123" t="s">
        <v>93</v>
      </c>
      <c r="H238" s="124"/>
      <c r="I238" s="16"/>
      <c r="J238" s="73" t="s">
        <v>6</v>
      </c>
      <c r="K238" s="123" t="s">
        <v>93</v>
      </c>
      <c r="L238" s="124"/>
      <c r="M238" s="16"/>
      <c r="N238" s="73" t="s">
        <v>6</v>
      </c>
      <c r="O238" s="123" t="s">
        <v>93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 t="s">
        <v>225</v>
      </c>
      <c r="C250" s="121"/>
      <c r="D250" s="122"/>
      <c r="E250" s="16"/>
      <c r="F250" s="120" t="s">
        <v>225</v>
      </c>
      <c r="G250" s="121"/>
      <c r="H250" s="122"/>
      <c r="I250" s="16"/>
      <c r="J250" s="120" t="s">
        <v>225</v>
      </c>
      <c r="K250" s="121"/>
      <c r="L250" s="122"/>
      <c r="M250" s="16"/>
      <c r="N250" s="120" t="s">
        <v>225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/>
      <c r="D258" s="124"/>
      <c r="E258" s="16"/>
      <c r="F258" s="73" t="s">
        <v>1</v>
      </c>
      <c r="G258" s="123"/>
      <c r="H258" s="124"/>
      <c r="I258" s="16"/>
      <c r="J258" s="73" t="s">
        <v>1</v>
      </c>
      <c r="K258" s="123"/>
      <c r="L258" s="124"/>
      <c r="M258" s="16"/>
      <c r="N258" s="73" t="s">
        <v>1</v>
      </c>
      <c r="O258" s="123"/>
      <c r="P258" s="124"/>
      <c r="Q258" s="16"/>
      <c r="R258" s="73" t="s">
        <v>1</v>
      </c>
      <c r="S258" s="123"/>
      <c r="T258" s="124"/>
      <c r="U258" s="16"/>
      <c r="V258" s="73" t="s">
        <v>1</v>
      </c>
      <c r="W258" s="123"/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1079" priority="22">
      <formula>RIGHT(INDIRECT(ADDRESS(FLOOR((ROW()-5)/25,1)*25+2,COLUMN())),3)="16C"</formula>
    </cfRule>
  </conditionalFormatting>
  <conditionalFormatting sqref="A55:XFD63">
    <cfRule type="expression" dxfId="1078" priority="21">
      <formula>RIGHT(INDIRECT(ADDRESS(FLOOR((ROW()-5)/25,1)*25+2,COLUMN())),3)="16C"</formula>
    </cfRule>
  </conditionalFormatting>
  <conditionalFormatting sqref="A80:XFD88">
    <cfRule type="expression" dxfId="1077" priority="20">
      <formula>RIGHT(INDIRECT(ADDRESS(FLOOR((ROW()-5)/25,1)*25+2,COLUMN())),3)="16C"</formula>
    </cfRule>
  </conditionalFormatting>
  <conditionalFormatting sqref="A105:XFD113">
    <cfRule type="expression" dxfId="1076" priority="19">
      <formula>RIGHT(INDIRECT(ADDRESS(FLOOR((ROW()-5)/25,1)*25+2,COLUMN())),3)="16C"</formula>
    </cfRule>
  </conditionalFormatting>
  <conditionalFormatting sqref="A130:XFD138">
    <cfRule type="expression" dxfId="1075" priority="18">
      <formula>RIGHT(INDIRECT(ADDRESS(FLOOR((ROW()-5)/25,1)*25+2,COLUMN())),3)="16C"</formula>
    </cfRule>
  </conditionalFormatting>
  <conditionalFormatting sqref="A155:XFD163 A180:XFD188">
    <cfRule type="expression" dxfId="1074" priority="17">
      <formula>RIGHT(INDIRECT(ADDRESS(FLOOR((ROW()-5)/25,1)*25+2,COLUMN())),3)="16C"</formula>
    </cfRule>
  </conditionalFormatting>
  <conditionalFormatting sqref="A205:XFD213">
    <cfRule type="expression" dxfId="1073" priority="16">
      <formula>RIGHT(INDIRECT(ADDRESS(FLOOR((ROW()-5)/25,1)*25+2,COLUMN())),3)="16C"</formula>
    </cfRule>
  </conditionalFormatting>
  <conditionalFormatting sqref="A230:XFD238">
    <cfRule type="expression" dxfId="1072" priority="15">
      <formula>RIGHT(INDIRECT(ADDRESS(FLOOR((ROW()-5)/25,1)*25+2,COLUMN())),3)="16C"</formula>
    </cfRule>
  </conditionalFormatting>
  <conditionalFormatting sqref="A255:XFD263">
    <cfRule type="expression" dxfId="1071" priority="14">
      <formula>RIGHT(INDIRECT(ADDRESS(FLOOR((ROW()-5)/25,1)*25+2,COLUMN())),3)="16C"</formula>
    </cfRule>
  </conditionalFormatting>
  <conditionalFormatting sqref="A280:XFD288">
    <cfRule type="expression" dxfId="1070" priority="13">
      <formula>RIGHT(INDIRECT(ADDRESS(FLOOR((ROW()-5)/25,1)*25+2,COLUMN())),3)="16C"</formula>
    </cfRule>
  </conditionalFormatting>
  <conditionalFormatting sqref="A305:XFD313 A330:XFD338">
    <cfRule type="expression" dxfId="1069" priority="12">
      <formula>RIGHT(INDIRECT(ADDRESS(FLOOR((ROW()-5)/25,1)*25+2,COLUMN())),3)="16C"</formula>
    </cfRule>
  </conditionalFormatting>
  <conditionalFormatting sqref="A355:XFD363">
    <cfRule type="expression" dxfId="1068" priority="11">
      <formula>RIGHT(INDIRECT(ADDRESS(FLOOR((ROW()-5)/25,1)*25+2,COLUMN())),3)="16C"</formula>
    </cfRule>
  </conditionalFormatting>
  <conditionalFormatting sqref="A380:XFD388">
    <cfRule type="expression" dxfId="1067" priority="10">
      <formula>RIGHT(INDIRECT(ADDRESS(FLOOR((ROW()-5)/25,1)*25+2,COLUMN())),3)="16C"</formula>
    </cfRule>
  </conditionalFormatting>
  <conditionalFormatting sqref="A405:XFD413">
    <cfRule type="expression" dxfId="1066" priority="9">
      <formula>RIGHT(INDIRECT(ADDRESS(FLOOR((ROW()-5)/25,1)*25+2,COLUMN())),3)="16C"</formula>
    </cfRule>
  </conditionalFormatting>
  <conditionalFormatting sqref="A430:XFD438">
    <cfRule type="expression" dxfId="1065" priority="8">
      <formula>RIGHT(INDIRECT(ADDRESS(FLOOR((ROW()-5)/25,1)*25+2,COLUMN())),3)="16C"</formula>
    </cfRule>
  </conditionalFormatting>
  <conditionalFormatting sqref="A455:XFD463 A480:XFD488">
    <cfRule type="expression" dxfId="1064" priority="7">
      <formula>RIGHT(INDIRECT(ADDRESS(FLOOR((ROW()-5)/25,1)*25+2,COLUMN())),3)="16C"</formula>
    </cfRule>
  </conditionalFormatting>
  <conditionalFormatting sqref="A505:XFD513">
    <cfRule type="expression" dxfId="1063" priority="6">
      <formula>RIGHT(INDIRECT(ADDRESS(FLOOR((ROW()-5)/25,1)*25+2,COLUMN())),3)="16C"</formula>
    </cfRule>
  </conditionalFormatting>
  <conditionalFormatting sqref="A530:XFD538">
    <cfRule type="expression" dxfId="1062" priority="5">
      <formula>RIGHT(INDIRECT(ADDRESS(FLOOR((ROW()-5)/25,1)*25+2,COLUMN())),3)="16C"</formula>
    </cfRule>
  </conditionalFormatting>
  <conditionalFormatting sqref="A555:XFD563">
    <cfRule type="expression" dxfId="1061" priority="4">
      <formula>RIGHT(INDIRECT(ADDRESS(FLOOR((ROW()-5)/25,1)*25+2,COLUMN())),3)="16C"</formula>
    </cfRule>
  </conditionalFormatting>
  <conditionalFormatting sqref="A580:XFD588">
    <cfRule type="expression" dxfId="1060" priority="3">
      <formula>RIGHT(INDIRECT(ADDRESS(FLOOR((ROW()-5)/25,1)*25+2,COLUMN())),3)="16C"</formula>
    </cfRule>
  </conditionalFormatting>
  <conditionalFormatting sqref="R1:T1048576 F1:H1048576 N1:P1048576 J1:L1048576 V1:X1048576 B1:D1048576">
    <cfRule type="expression" dxfId="1059" priority="2">
      <formula>INDIRECT(ADDRESS(FLOOR((ROW()-4)/25,1)*25+13,FLOOR((COLUMN()-2)/4,1)*4+3))=""</formula>
    </cfRule>
  </conditionalFormatting>
  <conditionalFormatting sqref="K136:L136">
    <cfRule type="expression" dxfId="1058" priority="1">
      <formula>RIGHT(INDIRECT(ADDRESS(FLOOR((ROW()-5)/25,1)*25+2,COLUMN())),3)="16C"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F3" sqref="F3:H3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 t="s">
        <v>1713</v>
      </c>
      <c r="G3" s="113"/>
      <c r="H3" s="114"/>
      <c r="J3" s="9" t="s">
        <v>44</v>
      </c>
      <c r="K3" s="141" t="s">
        <v>1911</v>
      </c>
      <c r="L3" s="113"/>
      <c r="M3" s="114"/>
      <c r="O3" s="9" t="s">
        <v>44</v>
      </c>
      <c r="P3" s="141" t="s">
        <v>1912</v>
      </c>
      <c r="Q3" s="113"/>
      <c r="R3" s="114"/>
      <c r="T3" s="9" t="s">
        <v>44</v>
      </c>
      <c r="U3" s="141" t="s">
        <v>1913</v>
      </c>
      <c r="V3" s="113"/>
      <c r="W3" s="114"/>
      <c r="Y3" s="9" t="s">
        <v>44</v>
      </c>
      <c r="Z3" s="112"/>
      <c r="AA3" s="113"/>
      <c r="AB3" s="114"/>
    </row>
    <row r="4" spans="5:28">
      <c r="E4" s="115">
        <v>24</v>
      </c>
      <c r="F4" s="116"/>
      <c r="G4" s="116"/>
      <c r="H4" s="117"/>
      <c r="J4" s="115">
        <v>24</v>
      </c>
      <c r="K4" s="116"/>
      <c r="L4" s="116"/>
      <c r="M4" s="117"/>
      <c r="O4" s="115">
        <v>24</v>
      </c>
      <c r="P4" s="116"/>
      <c r="Q4" s="116"/>
      <c r="R4" s="117"/>
      <c r="T4" s="115">
        <v>10</v>
      </c>
      <c r="U4" s="116"/>
      <c r="V4" s="116"/>
      <c r="W4" s="117"/>
      <c r="Y4" s="115">
        <v>24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 t="s">
        <v>1723</v>
      </c>
      <c r="F7" s="7">
        <v>1</v>
      </c>
      <c r="G7" s="7">
        <f ca="1">VLOOKUP(INDIRECT(ADDRESS(FLOOR((ROW()-2)/19,1)*19+4,FLOOR((COLUMN()-5)/5,1)*5+5)),歐規腳位!$H$8:$T$11,2,FALSE)</f>
        <v>13</v>
      </c>
      <c r="H7" s="30" t="s">
        <v>1724</v>
      </c>
      <c r="J7" s="29" t="s">
        <v>1723</v>
      </c>
      <c r="K7" s="7">
        <v>1</v>
      </c>
      <c r="L7" s="7">
        <f ca="1">VLOOKUP(INDIRECT(ADDRESS(FLOOR((ROW()-2)/19,1)*19+4,FLOOR((COLUMN()-5)/5,1)*5+5)),歐規腳位!$H$8:$T$11,2,FALSE)</f>
        <v>13</v>
      </c>
      <c r="M7" s="30" t="s">
        <v>1724</v>
      </c>
      <c r="O7" s="29" t="s">
        <v>1723</v>
      </c>
      <c r="P7" s="7">
        <v>1</v>
      </c>
      <c r="Q7" s="7">
        <f ca="1">VLOOKUP(INDIRECT(ADDRESS(FLOOR((ROW()-2)/19,1)*19+4,FLOOR((COLUMN()-5)/5,1)*5+5)),歐規腳位!$H$8:$T$11,2,FALSE)</f>
        <v>13</v>
      </c>
      <c r="R7" s="30" t="s">
        <v>1724</v>
      </c>
      <c r="T7" s="29" t="s">
        <v>1816</v>
      </c>
      <c r="U7" s="7">
        <v>1</v>
      </c>
      <c r="V7" s="7">
        <f ca="1">VLOOKUP(INDIRECT(ADDRESS(FLOOR((ROW()-2)/19,1)*19+4,FLOOR((COLUMN()-5)/5,1)*5+5)),歐規腳位!$H$8:$T$11,2,FALSE)</f>
        <v>6</v>
      </c>
      <c r="W7" s="30" t="s">
        <v>1818</v>
      </c>
      <c r="Y7" s="29"/>
      <c r="Z7" s="7">
        <v>1</v>
      </c>
      <c r="AA7" s="7">
        <f ca="1">VLOOKUP(INDIRECT(ADDRESS(FLOOR((ROW()-2)/19,1)*19+4,FLOOR((COLUMN()-5)/5,1)*5+5)),歐規腳位!$H$8:$T$11,2,FALSE)</f>
        <v>13</v>
      </c>
      <c r="AB7" s="30"/>
    </row>
    <row r="8" spans="5:28" s="49" customFormat="1">
      <c r="E8" s="29"/>
      <c r="F8" s="7">
        <v>2</v>
      </c>
      <c r="G8" s="7">
        <f ca="1">VLOOKUP(INDIRECT(ADDRESS(FLOOR((ROW()-2)/19,1)*19+4,FLOOR((COLUMN()-5)/5,1)*5+5)),歐規腳位!$H$8:$T$11,3,FALSE)</f>
        <v>14</v>
      </c>
      <c r="H8" s="30"/>
      <c r="J8" s="29"/>
      <c r="K8" s="7">
        <v>2</v>
      </c>
      <c r="L8" s="7">
        <f ca="1">VLOOKUP(INDIRECT(ADDRESS(FLOOR((ROW()-2)/19,1)*19+4,FLOOR((COLUMN()-5)/5,1)*5+5)),歐規腳位!$H$8:$T$11,3,FALSE)</f>
        <v>14</v>
      </c>
      <c r="M8" s="30"/>
      <c r="O8" s="29" t="s">
        <v>1809</v>
      </c>
      <c r="P8" s="7">
        <v>2</v>
      </c>
      <c r="Q8" s="7">
        <f ca="1">VLOOKUP(INDIRECT(ADDRESS(FLOOR((ROW()-2)/19,1)*19+4,FLOOR((COLUMN()-5)/5,1)*5+5)),歐規腳位!$H$8:$T$11,3,FALSE)</f>
        <v>14</v>
      </c>
      <c r="R8" s="30" t="s">
        <v>1810</v>
      </c>
      <c r="T8" s="29" t="s">
        <v>1816</v>
      </c>
      <c r="U8" s="7">
        <v>2</v>
      </c>
      <c r="V8" s="7">
        <f ca="1">VLOOKUP(INDIRECT(ADDRESS(FLOOR((ROW()-2)/19,1)*19+4,FLOOR((COLUMN()-5)/5,1)*5+5)),歐規腳位!$H$8:$T$11,3,FALSE)</f>
        <v>7</v>
      </c>
      <c r="W8" s="30" t="s">
        <v>1818</v>
      </c>
      <c r="Y8" s="29"/>
      <c r="Z8" s="7">
        <v>2</v>
      </c>
      <c r="AA8" s="7">
        <f ca="1">VLOOKUP(INDIRECT(ADDRESS(FLOOR((ROW()-2)/19,1)*19+4,FLOOR((COLUMN()-5)/5,1)*5+5)),歐規腳位!$H$8:$T$11,3,FALSE)</f>
        <v>14</v>
      </c>
      <c r="AB8" s="30"/>
    </row>
    <row r="9" spans="5:28" s="49" customFormat="1">
      <c r="E9" s="29"/>
      <c r="F9" s="7">
        <v>3</v>
      </c>
      <c r="G9" s="7">
        <f ca="1">VLOOKUP(INDIRECT(ADDRESS(FLOOR((ROW()-2)/19,1)*19+4,FLOOR((COLUMN()-5)/5,1)*5+5)),歐規腳位!$H$8:$T$11,4,FALSE)</f>
        <v>15</v>
      </c>
      <c r="H9" s="30"/>
      <c r="J9" s="29" t="s">
        <v>1714</v>
      </c>
      <c r="K9" s="7">
        <v>3</v>
      </c>
      <c r="L9" s="7">
        <f ca="1">VLOOKUP(INDIRECT(ADDRESS(FLOOR((ROW()-2)/19,1)*19+4,FLOOR((COLUMN()-5)/5,1)*5+5)),歐規腳位!$H$8:$T$11,4,FALSE)</f>
        <v>15</v>
      </c>
      <c r="M9" s="30" t="s">
        <v>1715</v>
      </c>
      <c r="O9" s="29" t="s">
        <v>1811</v>
      </c>
      <c r="P9" s="7">
        <v>3</v>
      </c>
      <c r="Q9" s="7">
        <f ca="1">VLOOKUP(INDIRECT(ADDRESS(FLOOR((ROW()-2)/19,1)*19+4,FLOOR((COLUMN()-5)/5,1)*5+5)),歐規腳位!$H$8:$T$11,4,FALSE)</f>
        <v>15</v>
      </c>
      <c r="R9" s="30"/>
      <c r="T9" s="29" t="s">
        <v>1816</v>
      </c>
      <c r="U9" s="7">
        <v>3</v>
      </c>
      <c r="V9" s="7">
        <f ca="1">VLOOKUP(INDIRECT(ADDRESS(FLOOR((ROW()-2)/19,1)*19+4,FLOOR((COLUMN()-5)/5,1)*5+5)),歐規腳位!$H$8:$T$11,4,FALSE)</f>
        <v>8</v>
      </c>
      <c r="W9" s="30" t="s">
        <v>1818</v>
      </c>
      <c r="Y9" s="29"/>
      <c r="Z9" s="7">
        <v>3</v>
      </c>
      <c r="AA9" s="7">
        <f ca="1">VLOOKUP(INDIRECT(ADDRESS(FLOOR((ROW()-2)/19,1)*19+4,FLOOR((COLUMN()-5)/5,1)*5+5)),歐規腳位!$H$8:$T$11,4,FALSE)</f>
        <v>15</v>
      </c>
      <c r="AB9" s="30"/>
    </row>
    <row r="10" spans="5:28" s="49" customFormat="1">
      <c r="E10" s="29" t="s">
        <v>1714</v>
      </c>
      <c r="F10" s="7">
        <v>4</v>
      </c>
      <c r="G10" s="7">
        <f ca="1">VLOOKUP(INDIRECT(ADDRESS(FLOOR((ROW()-2)/19,1)*19+4,FLOOR((COLUMN()-5)/5,1)*5+5)),歐規腳位!$H$8:$T$11,5,FALSE)</f>
        <v>16</v>
      </c>
      <c r="H10" s="30" t="s">
        <v>1715</v>
      </c>
      <c r="J10" s="29" t="s">
        <v>1754</v>
      </c>
      <c r="K10" s="7">
        <v>4</v>
      </c>
      <c r="L10" s="7">
        <f ca="1">VLOOKUP(INDIRECT(ADDRESS(FLOOR((ROW()-2)/19,1)*19+4,FLOOR((COLUMN()-5)/5,1)*5+5)),歐規腳位!$H$8:$T$11,5,FALSE)</f>
        <v>16</v>
      </c>
      <c r="M10" s="30" t="s">
        <v>1716</v>
      </c>
      <c r="O10" s="29" t="s">
        <v>1714</v>
      </c>
      <c r="P10" s="7">
        <v>4</v>
      </c>
      <c r="Q10" s="7">
        <f ca="1">VLOOKUP(INDIRECT(ADDRESS(FLOOR((ROW()-2)/19,1)*19+4,FLOOR((COLUMN()-5)/5,1)*5+5)),歐規腳位!$H$8:$T$11,5,FALSE)</f>
        <v>16</v>
      </c>
      <c r="R10" s="30" t="s">
        <v>1715</v>
      </c>
      <c r="T10" s="29" t="s">
        <v>1816</v>
      </c>
      <c r="U10" s="7">
        <v>4</v>
      </c>
      <c r="V10" s="7">
        <f ca="1">VLOOKUP(INDIRECT(ADDRESS(FLOOR((ROW()-2)/19,1)*19+4,FLOOR((COLUMN()-5)/5,1)*5+5)),歐規腳位!$H$8:$T$11,5,FALSE)</f>
        <v>9</v>
      </c>
      <c r="W10" s="30" t="s">
        <v>1818</v>
      </c>
      <c r="Y10" s="29"/>
      <c r="Z10" s="7">
        <v>4</v>
      </c>
      <c r="AA10" s="7">
        <f ca="1">VLOOKUP(INDIRECT(ADDRESS(FLOOR((ROW()-2)/19,1)*19+4,FLOOR((COLUMN()-5)/5,1)*5+5)),歐規腳位!$H$8:$T$11,5,FALSE)</f>
        <v>16</v>
      </c>
      <c r="AB10" s="30"/>
    </row>
    <row r="11" spans="5:28" s="49" customFormat="1">
      <c r="E11" s="29" t="s">
        <v>1716</v>
      </c>
      <c r="F11" s="7">
        <v>5</v>
      </c>
      <c r="G11" s="7">
        <f ca="1">VLOOKUP(INDIRECT(ADDRESS(FLOOR((ROW()-2)/19,1)*19+4,FLOOR((COLUMN()-5)/5,1)*5+5)),歐規腳位!$H$8:$T$11,6,FALSE)</f>
        <v>17</v>
      </c>
      <c r="H11" s="30" t="s">
        <v>1717</v>
      </c>
      <c r="J11" s="29" t="s">
        <v>1747</v>
      </c>
      <c r="K11" s="7">
        <v>5</v>
      </c>
      <c r="L11" s="7">
        <f ca="1">VLOOKUP(INDIRECT(ADDRESS(FLOOR((ROW()-2)/19,1)*19+4,FLOOR((COLUMN()-5)/5,1)*5+5)),歐規腳位!$H$8:$T$11,6,FALSE)</f>
        <v>17</v>
      </c>
      <c r="M11" s="30" t="s">
        <v>1755</v>
      </c>
      <c r="O11" s="29" t="s">
        <v>1351</v>
      </c>
      <c r="P11" s="7">
        <v>5</v>
      </c>
      <c r="Q11" s="7">
        <f ca="1">VLOOKUP(INDIRECT(ADDRESS(FLOOR((ROW()-2)/19,1)*19+4,FLOOR((COLUMN()-5)/5,1)*5+5)),歐規腳位!$H$8:$T$11,6,FALSE)</f>
        <v>17</v>
      </c>
      <c r="R11" s="30" t="s">
        <v>1754</v>
      </c>
      <c r="T11" s="29"/>
      <c r="U11" s="7">
        <v>5</v>
      </c>
      <c r="V11" s="7">
        <f ca="1">VLOOKUP(INDIRECT(ADDRESS(FLOOR((ROW()-2)/19,1)*19+4,FLOOR((COLUMN()-5)/5,1)*5+5)),歐規腳位!$H$8:$T$11,6,FALSE)</f>
        <v>10</v>
      </c>
      <c r="W11" s="30"/>
      <c r="Y11" s="29"/>
      <c r="Z11" s="7">
        <v>5</v>
      </c>
      <c r="AA11" s="7">
        <f ca="1">VLOOKUP(INDIRECT(ADDRESS(FLOOR((ROW()-2)/19,1)*19+4,FLOOR((COLUMN()-5)/5,1)*5+5)),歐規腳位!$H$8:$T$11,6,FALSE)</f>
        <v>17</v>
      </c>
      <c r="AB11" s="30"/>
    </row>
    <row r="12" spans="5:28" s="49" customFormat="1">
      <c r="E12" s="29" t="s">
        <v>1705</v>
      </c>
      <c r="F12" s="7">
        <v>6</v>
      </c>
      <c r="G12" s="7">
        <f ca="1">VLOOKUP(INDIRECT(ADDRESS(FLOOR((ROW()-2)/19,1)*19+4,FLOOR((COLUMN()-5)/5,1)*5+5)),歐規腳位!$H$8:$T$11,7,FALSE)</f>
        <v>18</v>
      </c>
      <c r="H12" s="30" t="s">
        <v>1709</v>
      </c>
      <c r="J12" s="29" t="s">
        <v>1748</v>
      </c>
      <c r="K12" s="7">
        <v>6</v>
      </c>
      <c r="L12" s="7">
        <f ca="1">VLOOKUP(INDIRECT(ADDRESS(FLOOR((ROW()-2)/19,1)*19+4,FLOOR((COLUMN()-5)/5,1)*5+5)),歐規腳位!$H$8:$T$11,7,FALSE)</f>
        <v>18</v>
      </c>
      <c r="M12" s="30" t="s">
        <v>1756</v>
      </c>
      <c r="O12" s="29" t="s">
        <v>1797</v>
      </c>
      <c r="P12" s="7">
        <v>6</v>
      </c>
      <c r="Q12" s="7">
        <f ca="1">VLOOKUP(INDIRECT(ADDRESS(FLOOR((ROW()-2)/19,1)*19+4,FLOOR((COLUMN()-5)/5,1)*5+5)),歐規腳位!$H$8:$T$11,7,FALSE)</f>
        <v>18</v>
      </c>
      <c r="R12" s="30" t="s">
        <v>1801</v>
      </c>
      <c r="T12" s="29"/>
      <c r="U12" s="7">
        <v>6</v>
      </c>
      <c r="V12" s="7">
        <f ca="1">VLOOKUP(INDIRECT(ADDRESS(FLOOR((ROW()-2)/19,1)*19+4,FLOOR((COLUMN()-5)/5,1)*5+5)),歐規腳位!$H$8:$T$11,7,FALSE)</f>
        <v>0</v>
      </c>
      <c r="W12" s="30"/>
      <c r="Y12" s="29"/>
      <c r="Z12" s="7">
        <v>6</v>
      </c>
      <c r="AA12" s="7">
        <f ca="1">VLOOKUP(INDIRECT(ADDRESS(FLOOR((ROW()-2)/19,1)*19+4,FLOOR((COLUMN()-5)/5,1)*5+5)),歐規腳位!$H$8:$T$11,7,FALSE)</f>
        <v>18</v>
      </c>
      <c r="AB12" s="30"/>
    </row>
    <row r="13" spans="5:28" s="49" customFormat="1">
      <c r="E13" s="29" t="s">
        <v>1706</v>
      </c>
      <c r="F13" s="7">
        <v>7</v>
      </c>
      <c r="G13" s="7">
        <f ca="1">VLOOKUP(INDIRECT(ADDRESS(FLOOR((ROW()-2)/19,1)*19+4,FLOOR((COLUMN()-5)/5,1)*5+5)),歐規腳位!$H$8:$T$11,8,FALSE)</f>
        <v>19</v>
      </c>
      <c r="H13" s="30" t="s">
        <v>1710</v>
      </c>
      <c r="J13" s="29" t="s">
        <v>1749</v>
      </c>
      <c r="K13" s="7">
        <v>7</v>
      </c>
      <c r="L13" s="7">
        <f ca="1">VLOOKUP(INDIRECT(ADDRESS(FLOOR((ROW()-2)/19,1)*19+4,FLOOR((COLUMN()-5)/5,1)*5+5)),歐規腳位!$H$8:$T$11,8,FALSE)</f>
        <v>19</v>
      </c>
      <c r="M13" s="30" t="s">
        <v>1757</v>
      </c>
      <c r="O13" s="29" t="s">
        <v>1798</v>
      </c>
      <c r="P13" s="7">
        <v>7</v>
      </c>
      <c r="Q13" s="7">
        <f ca="1">VLOOKUP(INDIRECT(ADDRESS(FLOOR((ROW()-2)/19,1)*19+4,FLOOR((COLUMN()-5)/5,1)*5+5)),歐規腳位!$H$8:$T$11,8,FALSE)</f>
        <v>19</v>
      </c>
      <c r="R13" s="30" t="s">
        <v>1802</v>
      </c>
      <c r="T13" s="29"/>
      <c r="U13" s="7">
        <v>7</v>
      </c>
      <c r="V13" s="7">
        <f ca="1">VLOOKUP(INDIRECT(ADDRESS(FLOOR((ROW()-2)/19,1)*19+4,FLOOR((COLUMN()-5)/5,1)*5+5)),歐規腳位!$H$8:$T$11,8,FALSE)</f>
        <v>0</v>
      </c>
      <c r="W13" s="30"/>
      <c r="Y13" s="29"/>
      <c r="Z13" s="7">
        <v>7</v>
      </c>
      <c r="AA13" s="7">
        <f ca="1">VLOOKUP(INDIRECT(ADDRESS(FLOOR((ROW()-2)/19,1)*19+4,FLOOR((COLUMN()-5)/5,1)*5+5)),歐規腳位!$H$8:$T$11,8,FALSE)</f>
        <v>19</v>
      </c>
      <c r="AB13" s="30"/>
    </row>
    <row r="14" spans="5:28" s="49" customFormat="1">
      <c r="E14" s="29" t="s">
        <v>1707</v>
      </c>
      <c r="F14" s="7">
        <v>8</v>
      </c>
      <c r="G14" s="7">
        <f ca="1">VLOOKUP(INDIRECT(ADDRESS(FLOOR((ROW()-2)/19,1)*19+4,FLOOR((COLUMN()-5)/5,1)*5+5)),歐規腳位!$H$8:$T$11,9,FALSE)</f>
        <v>20</v>
      </c>
      <c r="H14" s="30" t="s">
        <v>1718</v>
      </c>
      <c r="J14" s="29" t="s">
        <v>1750</v>
      </c>
      <c r="K14" s="7">
        <v>8</v>
      </c>
      <c r="L14" s="7">
        <f ca="1">VLOOKUP(INDIRECT(ADDRESS(FLOOR((ROW()-2)/19,1)*19+4,FLOOR((COLUMN()-5)/5,1)*5+5)),歐規腳位!$H$8:$T$11,9,FALSE)</f>
        <v>20</v>
      </c>
      <c r="M14" s="30" t="s">
        <v>1758</v>
      </c>
      <c r="O14" s="29" t="s">
        <v>1799</v>
      </c>
      <c r="P14" s="7">
        <v>8</v>
      </c>
      <c r="Q14" s="7">
        <f ca="1">VLOOKUP(INDIRECT(ADDRESS(FLOOR((ROW()-2)/19,1)*19+4,FLOOR((COLUMN()-5)/5,1)*5+5)),歐規腳位!$H$8:$T$11,9,FALSE)</f>
        <v>20</v>
      </c>
      <c r="R14" s="30" t="s">
        <v>1803</v>
      </c>
      <c r="T14" s="29"/>
      <c r="U14" s="7">
        <v>8</v>
      </c>
      <c r="V14" s="7">
        <f ca="1">VLOOKUP(INDIRECT(ADDRESS(FLOOR((ROW()-2)/19,1)*19+4,FLOOR((COLUMN()-5)/5,1)*5+5)),歐規腳位!$H$8:$T$11,9,FALSE)</f>
        <v>0</v>
      </c>
      <c r="W14" s="30"/>
      <c r="Y14" s="29"/>
      <c r="Z14" s="7">
        <v>8</v>
      </c>
      <c r="AA14" s="7">
        <f ca="1">VLOOKUP(INDIRECT(ADDRESS(FLOOR((ROW()-2)/19,1)*19+4,FLOOR((COLUMN()-5)/5,1)*5+5)),歐規腳位!$H$8:$T$11,9,FALSE)</f>
        <v>20</v>
      </c>
      <c r="AB14" s="30"/>
    </row>
    <row r="15" spans="5:28" s="49" customFormat="1">
      <c r="E15" s="29" t="s">
        <v>1708</v>
      </c>
      <c r="F15" s="7">
        <v>9</v>
      </c>
      <c r="G15" s="7">
        <f ca="1">VLOOKUP(INDIRECT(ADDRESS(FLOOR((ROW()-2)/19,1)*19+4,FLOOR((COLUMN()-5)/5,1)*5+5)),歐規腳位!$H$8:$T$11,10,FALSE)</f>
        <v>21</v>
      </c>
      <c r="H15" s="51" t="s">
        <v>1719</v>
      </c>
      <c r="J15" s="50" t="s">
        <v>1751</v>
      </c>
      <c r="K15" s="7">
        <v>9</v>
      </c>
      <c r="L15" s="7">
        <f ca="1">VLOOKUP(INDIRECT(ADDRESS(FLOOR((ROW()-2)/19,1)*19+4,FLOOR((COLUMN()-5)/5,1)*5+5)),歐規腳位!$H$8:$T$11,10,FALSE)</f>
        <v>21</v>
      </c>
      <c r="M15" s="51" t="s">
        <v>1759</v>
      </c>
      <c r="O15" s="50" t="s">
        <v>1800</v>
      </c>
      <c r="P15" s="7">
        <v>9</v>
      </c>
      <c r="Q15" s="7">
        <f ca="1">VLOOKUP(INDIRECT(ADDRESS(FLOOR((ROW()-2)/19,1)*19+4,FLOOR((COLUMN()-5)/5,1)*5+5)),歐規腳位!$H$8:$T$11,10,FALSE)</f>
        <v>21</v>
      </c>
      <c r="R15" s="51" t="s">
        <v>1804</v>
      </c>
      <c r="T15" s="50"/>
      <c r="U15" s="7">
        <v>9</v>
      </c>
      <c r="V15" s="7">
        <f ca="1">VLOOKUP(INDIRECT(ADDRESS(FLOOR((ROW()-2)/19,1)*19+4,FLOOR((COLUMN()-5)/5,1)*5+5)),歐規腳位!$H$8:$T$11,10,FALSE)</f>
        <v>0</v>
      </c>
      <c r="W15" s="51"/>
      <c r="Y15" s="50"/>
      <c r="Z15" s="7">
        <v>9</v>
      </c>
      <c r="AA15" s="7">
        <f ca="1">VLOOKUP(INDIRECT(ADDRESS(FLOOR((ROW()-2)/19,1)*19+4,FLOOR((COLUMN()-5)/5,1)*5+5)),歐規腳位!$H$8:$T$11,10,FALSE)</f>
        <v>21</v>
      </c>
      <c r="AB15" s="51"/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22</v>
      </c>
      <c r="H16" s="51"/>
      <c r="J16" s="50" t="s">
        <v>1752</v>
      </c>
      <c r="K16" s="7">
        <v>10</v>
      </c>
      <c r="L16" s="7">
        <f ca="1">VLOOKUP(INDIRECT(ADDRESS(FLOOR((ROW()-2)/19,1)*19+4,FLOOR((COLUMN()-5)/5,1)*5+5)),歐規腳位!$H$8:$T$11,11,FALSE)</f>
        <v>22</v>
      </c>
      <c r="M16" s="51" t="s">
        <v>1760</v>
      </c>
      <c r="O16" s="50"/>
      <c r="P16" s="7">
        <v>10</v>
      </c>
      <c r="Q16" s="7">
        <f ca="1">VLOOKUP(INDIRECT(ADDRESS(FLOOR((ROW()-2)/19,1)*19+4,FLOOR((COLUMN()-5)/5,1)*5+5)),歐規腳位!$H$8:$T$11,11,FALSE)</f>
        <v>22</v>
      </c>
      <c r="R16" s="51"/>
      <c r="T16" s="50"/>
      <c r="U16" s="7">
        <v>10</v>
      </c>
      <c r="V16" s="7">
        <f ca="1">VLOOKUP(INDIRECT(ADDRESS(FLOOR((ROW()-2)/19,1)*19+4,FLOOR((COLUMN()-5)/5,1)*5+5)),歐規腳位!$H$8:$T$11,11,FALSE)</f>
        <v>0</v>
      </c>
      <c r="W16" s="51"/>
      <c r="Y16" s="50"/>
      <c r="Z16" s="7">
        <v>10</v>
      </c>
      <c r="AA16" s="7">
        <f ca="1">VLOOKUP(INDIRECT(ADDRESS(FLOOR((ROW()-2)/19,1)*19+4,FLOOR((COLUMN()-5)/5,1)*5+5)),歐規腳位!$H$8:$T$11,11,FALSE)</f>
        <v>22</v>
      </c>
      <c r="AB16" s="51"/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23</v>
      </c>
      <c r="H17" s="51"/>
      <c r="J17" s="50" t="s">
        <v>1753</v>
      </c>
      <c r="K17" s="7">
        <v>11</v>
      </c>
      <c r="L17" s="7">
        <f ca="1">VLOOKUP(INDIRECT(ADDRESS(FLOOR((ROW()-2)/19,1)*19+4,FLOOR((COLUMN()-5)/5,1)*5+5)),歐規腳位!$H$8:$T$11,12,FALSE)</f>
        <v>23</v>
      </c>
      <c r="M17" s="51" t="s">
        <v>1914</v>
      </c>
      <c r="O17" s="50"/>
      <c r="P17" s="7">
        <v>11</v>
      </c>
      <c r="Q17" s="7">
        <f ca="1">VLOOKUP(INDIRECT(ADDRESS(FLOOR((ROW()-2)/19,1)*19+4,FLOOR((COLUMN()-5)/5,1)*5+5)),歐規腳位!$H$8:$T$11,12,FALSE)</f>
        <v>23</v>
      </c>
      <c r="R17" s="51"/>
      <c r="T17" s="50"/>
      <c r="U17" s="7">
        <v>11</v>
      </c>
      <c r="V17" s="7">
        <f ca="1">VLOOKUP(INDIRECT(ADDRESS(FLOOR((ROW()-2)/19,1)*19+4,FLOOR((COLUMN()-5)/5,1)*5+5)),歐規腳位!$H$8:$T$11,12,FALSE)</f>
        <v>0</v>
      </c>
      <c r="W17" s="51"/>
      <c r="Y17" s="50"/>
      <c r="Z17" s="7">
        <v>11</v>
      </c>
      <c r="AA17" s="7">
        <f ca="1">VLOOKUP(INDIRECT(ADDRESS(FLOOR((ROW()-2)/19,1)*19+4,FLOOR((COLUMN()-5)/5,1)*5+5)),歐規腳位!$H$8:$T$11,12,FALSE)</f>
        <v>23</v>
      </c>
      <c r="AB17" s="51"/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24</v>
      </c>
      <c r="H18" s="53"/>
      <c r="J18" s="102" t="s">
        <v>1916</v>
      </c>
      <c r="K18" s="8">
        <v>12</v>
      </c>
      <c r="L18" s="8">
        <f ca="1">VLOOKUP(INDIRECT(ADDRESS(FLOOR((ROW()-2)/19,1)*19+4,FLOOR((COLUMN()-5)/5,1)*5+5)),歐規腳位!$H$8:$T$11,13,FALSE)</f>
        <v>24</v>
      </c>
      <c r="M18" s="53"/>
      <c r="O18" s="52"/>
      <c r="P18" s="8">
        <v>12</v>
      </c>
      <c r="Q18" s="8">
        <f ca="1">VLOOKUP(INDIRECT(ADDRESS(FLOOR((ROW()-2)/19,1)*19+4,FLOOR((COLUMN()-5)/5,1)*5+5)),歐規腳位!$H$8:$T$11,13,FALSE)</f>
        <v>24</v>
      </c>
      <c r="R18" s="53"/>
      <c r="T18" s="52"/>
      <c r="U18" s="8">
        <v>12</v>
      </c>
      <c r="V18" s="8">
        <f ca="1">VLOOKUP(INDIRECT(ADDRESS(FLOOR((ROW()-2)/19,1)*19+4,FLOOR((COLUMN()-5)/5,1)*5+5)),歐規腳位!$H$8:$T$11,13,FALSE)</f>
        <v>0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24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12"/>
      <c r="G22" s="113"/>
      <c r="H22" s="114"/>
      <c r="J22" s="9" t="s">
        <v>44</v>
      </c>
      <c r="K22" s="112"/>
      <c r="L22" s="113"/>
      <c r="M22" s="114"/>
      <c r="O22" s="9" t="s">
        <v>44</v>
      </c>
      <c r="P22" s="112"/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/>
      <c r="K26" s="7">
        <v>1</v>
      </c>
      <c r="L26" s="7">
        <f ca="1">VLOOKUP(INDIRECT(ADDRESS(FLOOR((ROW()-2)/19,1)*19+4,FLOOR((COLUMN()-5)/5,1)*5+5)),歐規腳位!$H$8:$T$11,2,FALSE)</f>
        <v>13</v>
      </c>
      <c r="M26" s="30"/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/>
      <c r="F27" s="7">
        <v>2</v>
      </c>
      <c r="G27" s="7">
        <f ca="1">VLOOKUP(INDIRECT(ADDRESS(FLOOR((ROW()-2)/19,1)*19+4,FLOOR((COLUMN()-5)/5,1)*5+5)),歐規腳位!$H$8:$T$11,3,FALSE)</f>
        <v>14</v>
      </c>
      <c r="H27" s="30"/>
      <c r="J27" s="29"/>
      <c r="K27" s="7">
        <v>2</v>
      </c>
      <c r="L27" s="7">
        <f ca="1">VLOOKUP(INDIRECT(ADDRESS(FLOOR((ROW()-2)/19,1)*19+4,FLOOR((COLUMN()-5)/5,1)*5+5)),歐規腳位!$H$8:$T$11,3,FALSE)</f>
        <v>14</v>
      </c>
      <c r="M27" s="30"/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/>
      <c r="F28" s="7">
        <v>3</v>
      </c>
      <c r="G28" s="7">
        <f ca="1">VLOOKUP(INDIRECT(ADDRESS(FLOOR((ROW()-2)/19,1)*19+4,FLOOR((COLUMN()-5)/5,1)*5+5)),歐規腳位!$H$8:$T$11,4,FALSE)</f>
        <v>15</v>
      </c>
      <c r="H28" s="30"/>
      <c r="J28" s="29"/>
      <c r="K28" s="7">
        <v>3</v>
      </c>
      <c r="L28" s="7">
        <f ca="1">VLOOKUP(INDIRECT(ADDRESS(FLOOR((ROW()-2)/19,1)*19+4,FLOOR((COLUMN()-5)/5,1)*5+5)),歐規腳位!$H$8:$T$11,4,FALSE)</f>
        <v>15</v>
      </c>
      <c r="M28" s="30"/>
      <c r="O28" s="29"/>
      <c r="P28" s="7">
        <v>3</v>
      </c>
      <c r="Q28" s="7">
        <f ca="1">VLOOKUP(INDIRECT(ADDRESS(FLOOR((ROW()-2)/19,1)*19+4,FLOOR((COLUMN()-5)/5,1)*5+5)),歐規腳位!$H$8:$T$11,4,FALSE)</f>
        <v>15</v>
      </c>
      <c r="R28" s="30"/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/>
      <c r="F29" s="7">
        <v>4</v>
      </c>
      <c r="G29" s="7">
        <f ca="1">VLOOKUP(INDIRECT(ADDRESS(FLOOR((ROW()-2)/19,1)*19+4,FLOOR((COLUMN()-5)/5,1)*5+5)),歐規腳位!$H$8:$T$11,5,FALSE)</f>
        <v>16</v>
      </c>
      <c r="H29" s="30"/>
      <c r="J29" s="29"/>
      <c r="K29" s="7">
        <v>4</v>
      </c>
      <c r="L29" s="7">
        <f ca="1">VLOOKUP(INDIRECT(ADDRESS(FLOOR((ROW()-2)/19,1)*19+4,FLOOR((COLUMN()-5)/5,1)*5+5)),歐規腳位!$H$8:$T$11,5,FALSE)</f>
        <v>16</v>
      </c>
      <c r="M29" s="30"/>
      <c r="O29" s="29"/>
      <c r="P29" s="7">
        <v>4</v>
      </c>
      <c r="Q29" s="7">
        <f ca="1">VLOOKUP(INDIRECT(ADDRESS(FLOOR((ROW()-2)/19,1)*19+4,FLOOR((COLUMN()-5)/5,1)*5+5)),歐規腳位!$H$8:$T$11,5,FALSE)</f>
        <v>16</v>
      </c>
      <c r="R29" s="30"/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/>
      <c r="F30" s="7">
        <v>5</v>
      </c>
      <c r="G30" s="7">
        <f ca="1">VLOOKUP(INDIRECT(ADDRESS(FLOOR((ROW()-2)/19,1)*19+4,FLOOR((COLUMN()-5)/5,1)*5+5)),歐規腳位!$H$8:$T$11,6,FALSE)</f>
        <v>17</v>
      </c>
      <c r="H30" s="30"/>
      <c r="J30" s="29"/>
      <c r="K30" s="7">
        <v>5</v>
      </c>
      <c r="L30" s="7">
        <f ca="1">VLOOKUP(INDIRECT(ADDRESS(FLOOR((ROW()-2)/19,1)*19+4,FLOOR((COLUMN()-5)/5,1)*5+5)),歐規腳位!$H$8:$T$11,6,FALSE)</f>
        <v>17</v>
      </c>
      <c r="M30" s="30"/>
      <c r="O30" s="29"/>
      <c r="P30" s="7">
        <v>5</v>
      </c>
      <c r="Q30" s="7">
        <f ca="1">VLOOKUP(INDIRECT(ADDRESS(FLOOR((ROW()-2)/19,1)*19+4,FLOOR((COLUMN()-5)/5,1)*5+5)),歐規腳位!$H$8:$T$11,6,FALSE)</f>
        <v>17</v>
      </c>
      <c r="R30" s="30"/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/>
      <c r="F31" s="7">
        <v>6</v>
      </c>
      <c r="G31" s="7">
        <f ca="1">VLOOKUP(INDIRECT(ADDRESS(FLOOR((ROW()-2)/19,1)*19+4,FLOOR((COLUMN()-5)/5,1)*5+5)),歐規腳位!$H$8:$T$11,7,FALSE)</f>
        <v>18</v>
      </c>
      <c r="H31" s="30"/>
      <c r="J31" s="29"/>
      <c r="K31" s="7">
        <v>6</v>
      </c>
      <c r="L31" s="7">
        <f ca="1">VLOOKUP(INDIRECT(ADDRESS(FLOOR((ROW()-2)/19,1)*19+4,FLOOR((COLUMN()-5)/5,1)*5+5)),歐規腳位!$H$8:$T$11,7,FALSE)</f>
        <v>18</v>
      </c>
      <c r="M31" s="30"/>
      <c r="O31" s="29"/>
      <c r="P31" s="7">
        <v>6</v>
      </c>
      <c r="Q31" s="7">
        <f ca="1">VLOOKUP(INDIRECT(ADDRESS(FLOOR((ROW()-2)/19,1)*19+4,FLOOR((COLUMN()-5)/5,1)*5+5)),歐規腳位!$H$8:$T$11,7,FALSE)</f>
        <v>18</v>
      </c>
      <c r="R31" s="30"/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/>
      <c r="F32" s="7">
        <v>7</v>
      </c>
      <c r="G32" s="7">
        <f ca="1">VLOOKUP(INDIRECT(ADDRESS(FLOOR((ROW()-2)/19,1)*19+4,FLOOR((COLUMN()-5)/5,1)*5+5)),歐規腳位!$H$8:$T$11,8,FALSE)</f>
        <v>19</v>
      </c>
      <c r="H32" s="30"/>
      <c r="J32" s="29"/>
      <c r="K32" s="7">
        <v>7</v>
      </c>
      <c r="L32" s="7">
        <f ca="1">VLOOKUP(INDIRECT(ADDRESS(FLOOR((ROW()-2)/19,1)*19+4,FLOOR((COLUMN()-5)/5,1)*5+5)),歐規腳位!$H$8:$T$11,8,FALSE)</f>
        <v>19</v>
      </c>
      <c r="M32" s="30"/>
      <c r="O32" s="29"/>
      <c r="P32" s="7">
        <v>7</v>
      </c>
      <c r="Q32" s="7">
        <f ca="1">VLOOKUP(INDIRECT(ADDRESS(FLOOR((ROW()-2)/19,1)*19+4,FLOOR((COLUMN()-5)/5,1)*5+5)),歐規腳位!$H$8:$T$11,8,FALSE)</f>
        <v>19</v>
      </c>
      <c r="R32" s="30"/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/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/>
      <c r="K33" s="7">
        <v>8</v>
      </c>
      <c r="L33" s="7">
        <f ca="1">VLOOKUP(INDIRECT(ADDRESS(FLOOR((ROW()-2)/19,1)*19+4,FLOOR((COLUMN()-5)/5,1)*5+5)),歐規腳位!$H$8:$T$11,9,FALSE)</f>
        <v>20</v>
      </c>
      <c r="M33" s="30"/>
      <c r="O33" s="29"/>
      <c r="P33" s="7">
        <v>8</v>
      </c>
      <c r="Q33" s="7">
        <f ca="1">VLOOKUP(INDIRECT(ADDRESS(FLOOR((ROW()-2)/19,1)*19+4,FLOOR((COLUMN()-5)/5,1)*5+5)),歐規腳位!$H$8:$T$11,9,FALSE)</f>
        <v>20</v>
      </c>
      <c r="R33" s="30"/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/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/>
      <c r="K34" s="7">
        <v>9</v>
      </c>
      <c r="L34" s="7">
        <f ca="1">VLOOKUP(INDIRECT(ADDRESS(FLOOR((ROW()-2)/19,1)*19+4,FLOOR((COLUMN()-5)/5,1)*5+5)),歐規腳位!$H$8:$T$11,10,FALSE)</f>
        <v>21</v>
      </c>
      <c r="M34" s="51"/>
      <c r="O34" s="50"/>
      <c r="P34" s="7">
        <v>9</v>
      </c>
      <c r="Q34" s="7">
        <f ca="1">VLOOKUP(INDIRECT(ADDRESS(FLOOR((ROW()-2)/19,1)*19+4,FLOOR((COLUMN()-5)/5,1)*5+5)),歐規腳位!$H$8:$T$11,10,FALSE)</f>
        <v>21</v>
      </c>
      <c r="R34" s="51"/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/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/>
      <c r="K35" s="7">
        <v>10</v>
      </c>
      <c r="L35" s="7">
        <f ca="1">VLOOKUP(INDIRECT(ADDRESS(FLOOR((ROW()-2)/19,1)*19+4,FLOOR((COLUMN()-5)/5,1)*5+5)),歐規腳位!$H$8:$T$11,11,FALSE)</f>
        <v>22</v>
      </c>
      <c r="M35" s="51"/>
      <c r="O35" s="50"/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/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/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1057" priority="338">
      <formula>INDIRECT(ADDRESS(FLOOR((ROW()-2)/19,1)*19+4,FLOOR((COLUMN()-5)/5,1)*5+5))=16</formula>
    </cfRule>
  </conditionalFormatting>
  <conditionalFormatting sqref="E12:H18">
    <cfRule type="expression" dxfId="1056" priority="337">
      <formula>INDIRECT(ADDRESS(FLOOR((ROW()-2)/19,1)*19+4,FLOOR((COLUMN()-5)/5,1)*5+5))=10</formula>
    </cfRule>
  </conditionalFormatting>
  <conditionalFormatting sqref="E10:H18">
    <cfRule type="expression" dxfId="1055" priority="336">
      <formula>INDIRECT(ADDRESS(FLOOR((ROW()-2)/19,1)*19+4,FLOOR((COLUMN()-5)/5,1)*5+5))=6</formula>
    </cfRule>
  </conditionalFormatting>
  <conditionalFormatting sqref="F15:G18">
    <cfRule type="expression" dxfId="1054" priority="335">
      <formula>INDIRECT(ADDRESS(FLOOR((ROW()-2)/19,1)*19+4,FLOOR((COLUMN()-5)/5,1)*5+5))=16</formula>
    </cfRule>
  </conditionalFormatting>
  <conditionalFormatting sqref="F12:G18">
    <cfRule type="expression" dxfId="1053" priority="334">
      <formula>INDIRECT(ADDRESS(FLOOR((ROW()-2)/19,1)*19+4,FLOOR((COLUMN()-5)/5,1)*5+5))=10</formula>
    </cfRule>
  </conditionalFormatting>
  <conditionalFormatting sqref="F10:G18">
    <cfRule type="expression" dxfId="1052" priority="333">
      <formula>INDIRECT(ADDRESS(FLOOR((ROW()-2)/19,1)*19+4,FLOOR((COLUMN()-5)/5,1)*5+5))=6</formula>
    </cfRule>
  </conditionalFormatting>
  <conditionalFormatting sqref="J15:M18">
    <cfRule type="expression" dxfId="1051" priority="332">
      <formula>INDIRECT(ADDRESS(FLOOR((ROW()-2)/19,1)*19+4,FLOOR((COLUMN()-5)/5,1)*5+5))=16</formula>
    </cfRule>
  </conditionalFormatting>
  <conditionalFormatting sqref="J12:M18">
    <cfRule type="expression" dxfId="1050" priority="331">
      <formula>INDIRECT(ADDRESS(FLOOR((ROW()-2)/19,1)*19+4,FLOOR((COLUMN()-5)/5,1)*5+5))=10</formula>
    </cfRule>
  </conditionalFormatting>
  <conditionalFormatting sqref="J10:M18">
    <cfRule type="expression" dxfId="1049" priority="330">
      <formula>INDIRECT(ADDRESS(FLOOR((ROW()-2)/19,1)*19+4,FLOOR((COLUMN()-5)/5,1)*5+5))=6</formula>
    </cfRule>
  </conditionalFormatting>
  <conditionalFormatting sqref="K15:L18">
    <cfRule type="expression" dxfId="1048" priority="329">
      <formula>INDIRECT(ADDRESS(FLOOR((ROW()-2)/19,1)*19+4,FLOOR((COLUMN()-5)/5,1)*5+5))=16</formula>
    </cfRule>
  </conditionalFormatting>
  <conditionalFormatting sqref="K12:L18">
    <cfRule type="expression" dxfId="1047" priority="328">
      <formula>INDIRECT(ADDRESS(FLOOR((ROW()-2)/19,1)*19+4,FLOOR((COLUMN()-5)/5,1)*5+5))=10</formula>
    </cfRule>
  </conditionalFormatting>
  <conditionalFormatting sqref="K10:L18">
    <cfRule type="expression" dxfId="1046" priority="327">
      <formula>INDIRECT(ADDRESS(FLOOR((ROW()-2)/19,1)*19+4,FLOOR((COLUMN()-5)/5,1)*5+5))=6</formula>
    </cfRule>
  </conditionalFormatting>
  <conditionalFormatting sqref="O15:R18">
    <cfRule type="expression" dxfId="1045" priority="326">
      <formula>INDIRECT(ADDRESS(FLOOR((ROW()-2)/19,1)*19+4,FLOOR((COLUMN()-5)/5,1)*5+5))=16</formula>
    </cfRule>
  </conditionalFormatting>
  <conditionalFormatting sqref="O12:R18">
    <cfRule type="expression" dxfId="1044" priority="325">
      <formula>INDIRECT(ADDRESS(FLOOR((ROW()-2)/19,1)*19+4,FLOOR((COLUMN()-5)/5,1)*5+5))=10</formula>
    </cfRule>
  </conditionalFormatting>
  <conditionalFormatting sqref="O10:R18">
    <cfRule type="expression" dxfId="1043" priority="324">
      <formula>INDIRECT(ADDRESS(FLOOR((ROW()-2)/19,1)*19+4,FLOOR((COLUMN()-5)/5,1)*5+5))=6</formula>
    </cfRule>
  </conditionalFormatting>
  <conditionalFormatting sqref="P15:Q18">
    <cfRule type="expression" dxfId="1042" priority="323">
      <formula>INDIRECT(ADDRESS(FLOOR((ROW()-2)/19,1)*19+4,FLOOR((COLUMN()-5)/5,1)*5+5))=16</formula>
    </cfRule>
  </conditionalFormatting>
  <conditionalFormatting sqref="P12:Q18">
    <cfRule type="expression" dxfId="1041" priority="322">
      <formula>INDIRECT(ADDRESS(FLOOR((ROW()-2)/19,1)*19+4,FLOOR((COLUMN()-5)/5,1)*5+5))=10</formula>
    </cfRule>
  </conditionalFormatting>
  <conditionalFormatting sqref="P10:Q18">
    <cfRule type="expression" dxfId="1040" priority="321">
      <formula>INDIRECT(ADDRESS(FLOOR((ROW()-2)/19,1)*19+4,FLOOR((COLUMN()-5)/5,1)*5+5))=6</formula>
    </cfRule>
  </conditionalFormatting>
  <conditionalFormatting sqref="T15:W18">
    <cfRule type="expression" dxfId="1039" priority="320">
      <formula>INDIRECT(ADDRESS(FLOOR((ROW()-2)/19,1)*19+4,FLOOR((COLUMN()-5)/5,1)*5+5))=16</formula>
    </cfRule>
  </conditionalFormatting>
  <conditionalFormatting sqref="T12:W18">
    <cfRule type="expression" dxfId="1038" priority="319">
      <formula>INDIRECT(ADDRESS(FLOOR((ROW()-2)/19,1)*19+4,FLOOR((COLUMN()-5)/5,1)*5+5))=10</formula>
    </cfRule>
  </conditionalFormatting>
  <conditionalFormatting sqref="T10:W18">
    <cfRule type="expression" dxfId="1037" priority="318">
      <formula>INDIRECT(ADDRESS(FLOOR((ROW()-2)/19,1)*19+4,FLOOR((COLUMN()-5)/5,1)*5+5))=6</formula>
    </cfRule>
  </conditionalFormatting>
  <conditionalFormatting sqref="U15:V18">
    <cfRule type="expression" dxfId="1036" priority="317">
      <formula>INDIRECT(ADDRESS(FLOOR((ROW()-2)/19,1)*19+4,FLOOR((COLUMN()-5)/5,1)*5+5))=16</formula>
    </cfRule>
  </conditionalFormatting>
  <conditionalFormatting sqref="U12:V18">
    <cfRule type="expression" dxfId="1035" priority="316">
      <formula>INDIRECT(ADDRESS(FLOOR((ROW()-2)/19,1)*19+4,FLOOR((COLUMN()-5)/5,1)*5+5))=10</formula>
    </cfRule>
  </conditionalFormatting>
  <conditionalFormatting sqref="U10:V18">
    <cfRule type="expression" dxfId="1034" priority="315">
      <formula>INDIRECT(ADDRESS(FLOOR((ROW()-2)/19,1)*19+4,FLOOR((COLUMN()-5)/5,1)*5+5))=6</formula>
    </cfRule>
  </conditionalFormatting>
  <conditionalFormatting sqref="Y15:AB18">
    <cfRule type="expression" dxfId="1033" priority="314">
      <formula>INDIRECT(ADDRESS(FLOOR((ROW()-2)/19,1)*19+4,FLOOR((COLUMN()-5)/5,1)*5+5))=16</formula>
    </cfRule>
  </conditionalFormatting>
  <conditionalFormatting sqref="Y12:AB18">
    <cfRule type="expression" dxfId="1032" priority="313">
      <formula>INDIRECT(ADDRESS(FLOOR((ROW()-2)/19,1)*19+4,FLOOR((COLUMN()-5)/5,1)*5+5))=10</formula>
    </cfRule>
  </conditionalFormatting>
  <conditionalFormatting sqref="Y10:AB18">
    <cfRule type="expression" dxfId="1031" priority="312">
      <formula>INDIRECT(ADDRESS(FLOOR((ROW()-2)/19,1)*19+4,FLOOR((COLUMN()-5)/5,1)*5+5))=6</formula>
    </cfRule>
  </conditionalFormatting>
  <conditionalFormatting sqref="Z15:AA18">
    <cfRule type="expression" dxfId="1030" priority="311">
      <formula>INDIRECT(ADDRESS(FLOOR((ROW()-2)/19,1)*19+4,FLOOR((COLUMN()-5)/5,1)*5+5))=16</formula>
    </cfRule>
  </conditionalFormatting>
  <conditionalFormatting sqref="Z12:AA18">
    <cfRule type="expression" dxfId="1029" priority="310">
      <formula>INDIRECT(ADDRESS(FLOOR((ROW()-2)/19,1)*19+4,FLOOR((COLUMN()-5)/5,1)*5+5))=10</formula>
    </cfRule>
  </conditionalFormatting>
  <conditionalFormatting sqref="Z10:AA18">
    <cfRule type="expression" dxfId="1028" priority="309">
      <formula>INDIRECT(ADDRESS(FLOOR((ROW()-2)/19,1)*19+4,FLOOR((COLUMN()-5)/5,1)*5+5))=6</formula>
    </cfRule>
  </conditionalFormatting>
  <conditionalFormatting sqref="E34:H37">
    <cfRule type="expression" dxfId="1027" priority="308">
      <formula>INDIRECT(ADDRESS(FLOOR((ROW()-2)/19,1)*19+4,FLOOR((COLUMN()-5)/5,1)*5+5))=16</formula>
    </cfRule>
  </conditionalFormatting>
  <conditionalFormatting sqref="E31:H37">
    <cfRule type="expression" dxfId="1026" priority="307">
      <formula>INDIRECT(ADDRESS(FLOOR((ROW()-2)/19,1)*19+4,FLOOR((COLUMN()-5)/5,1)*5+5))=10</formula>
    </cfRule>
  </conditionalFormatting>
  <conditionalFormatting sqref="E29:H37">
    <cfRule type="expression" dxfId="1025" priority="306">
      <formula>INDIRECT(ADDRESS(FLOOR((ROW()-2)/19,1)*19+4,FLOOR((COLUMN()-5)/5,1)*5+5))=6</formula>
    </cfRule>
  </conditionalFormatting>
  <conditionalFormatting sqref="F34:G37">
    <cfRule type="expression" dxfId="1024" priority="305">
      <formula>INDIRECT(ADDRESS(FLOOR((ROW()-2)/19,1)*19+4,FLOOR((COLUMN()-5)/5,1)*5+5))=16</formula>
    </cfRule>
  </conditionalFormatting>
  <conditionalFormatting sqref="F31:G37">
    <cfRule type="expression" dxfId="1023" priority="304">
      <formula>INDIRECT(ADDRESS(FLOOR((ROW()-2)/19,1)*19+4,FLOOR((COLUMN()-5)/5,1)*5+5))=10</formula>
    </cfRule>
  </conditionalFormatting>
  <conditionalFormatting sqref="F29:G37">
    <cfRule type="expression" dxfId="1022" priority="303">
      <formula>INDIRECT(ADDRESS(FLOOR((ROW()-2)/19,1)*19+4,FLOOR((COLUMN()-5)/5,1)*5+5))=6</formula>
    </cfRule>
  </conditionalFormatting>
  <conditionalFormatting sqref="J34:K37 M34:M37">
    <cfRule type="expression" dxfId="1021" priority="302">
      <formula>INDIRECT(ADDRESS(FLOOR((ROW()-2)/19,1)*19+4,FLOOR((COLUMN()-5)/5,1)*5+5))=16</formula>
    </cfRule>
  </conditionalFormatting>
  <conditionalFormatting sqref="J31:K37 M31:M37">
    <cfRule type="expression" dxfId="1020" priority="301">
      <formula>INDIRECT(ADDRESS(FLOOR((ROW()-2)/19,1)*19+4,FLOOR((COLUMN()-5)/5,1)*5+5))=10</formula>
    </cfRule>
  </conditionalFormatting>
  <conditionalFormatting sqref="J29:K37 M29:M37">
    <cfRule type="expression" dxfId="1019" priority="300">
      <formula>INDIRECT(ADDRESS(FLOOR((ROW()-2)/19,1)*19+4,FLOOR((COLUMN()-5)/5,1)*5+5))=6</formula>
    </cfRule>
  </conditionalFormatting>
  <conditionalFormatting sqref="K34:K37">
    <cfRule type="expression" dxfId="1018" priority="299">
      <formula>INDIRECT(ADDRESS(FLOOR((ROW()-2)/19,1)*19+4,FLOOR((COLUMN()-5)/5,1)*5+5))=16</formula>
    </cfRule>
  </conditionalFormatting>
  <conditionalFormatting sqref="K31:K37">
    <cfRule type="expression" dxfId="1017" priority="298">
      <formula>INDIRECT(ADDRESS(FLOOR((ROW()-2)/19,1)*19+4,FLOOR((COLUMN()-5)/5,1)*5+5))=10</formula>
    </cfRule>
  </conditionalFormatting>
  <conditionalFormatting sqref="K29:K37">
    <cfRule type="expression" dxfId="1016" priority="297">
      <formula>INDIRECT(ADDRESS(FLOOR((ROW()-2)/19,1)*19+4,FLOOR((COLUMN()-5)/5,1)*5+5))=6</formula>
    </cfRule>
  </conditionalFormatting>
  <conditionalFormatting sqref="O34:P37 R34:R37">
    <cfRule type="expression" dxfId="1015" priority="296">
      <formula>INDIRECT(ADDRESS(FLOOR((ROW()-2)/19,1)*19+4,FLOOR((COLUMN()-5)/5,1)*5+5))=16</formula>
    </cfRule>
  </conditionalFormatting>
  <conditionalFormatting sqref="O31:P37 R31:R37">
    <cfRule type="expression" dxfId="1014" priority="295">
      <formula>INDIRECT(ADDRESS(FLOOR((ROW()-2)/19,1)*19+4,FLOOR((COLUMN()-5)/5,1)*5+5))=10</formula>
    </cfRule>
  </conditionalFormatting>
  <conditionalFormatting sqref="O29:P37 R29:R37">
    <cfRule type="expression" dxfId="1013" priority="294">
      <formula>INDIRECT(ADDRESS(FLOOR((ROW()-2)/19,1)*19+4,FLOOR((COLUMN()-5)/5,1)*5+5))=6</formula>
    </cfRule>
  </conditionalFormatting>
  <conditionalFormatting sqref="P34:P37">
    <cfRule type="expression" dxfId="1012" priority="293">
      <formula>INDIRECT(ADDRESS(FLOOR((ROW()-2)/19,1)*19+4,FLOOR((COLUMN()-5)/5,1)*5+5))=16</formula>
    </cfRule>
  </conditionalFormatting>
  <conditionalFormatting sqref="P31:P37">
    <cfRule type="expression" dxfId="1011" priority="292">
      <formula>INDIRECT(ADDRESS(FLOOR((ROW()-2)/19,1)*19+4,FLOOR((COLUMN()-5)/5,1)*5+5))=10</formula>
    </cfRule>
  </conditionalFormatting>
  <conditionalFormatting sqref="P29:P37">
    <cfRule type="expression" dxfId="1010" priority="291">
      <formula>INDIRECT(ADDRESS(FLOOR((ROW()-2)/19,1)*19+4,FLOOR((COLUMN()-5)/5,1)*5+5))=6</formula>
    </cfRule>
  </conditionalFormatting>
  <conditionalFormatting sqref="T34:U37 W34:W37">
    <cfRule type="expression" dxfId="1009" priority="290">
      <formula>INDIRECT(ADDRESS(FLOOR((ROW()-2)/19,1)*19+4,FLOOR((COLUMN()-5)/5,1)*5+5))=16</formula>
    </cfRule>
  </conditionalFormatting>
  <conditionalFormatting sqref="T31:U37 W31:W37">
    <cfRule type="expression" dxfId="1008" priority="289">
      <formula>INDIRECT(ADDRESS(FLOOR((ROW()-2)/19,1)*19+4,FLOOR((COLUMN()-5)/5,1)*5+5))=10</formula>
    </cfRule>
  </conditionalFormatting>
  <conditionalFormatting sqref="T29:U37 W29:W37">
    <cfRule type="expression" dxfId="1007" priority="288">
      <formula>INDIRECT(ADDRESS(FLOOR((ROW()-2)/19,1)*19+4,FLOOR((COLUMN()-5)/5,1)*5+5))=6</formula>
    </cfRule>
  </conditionalFormatting>
  <conditionalFormatting sqref="U34:U37">
    <cfRule type="expression" dxfId="1006" priority="287">
      <formula>INDIRECT(ADDRESS(FLOOR((ROW()-2)/19,1)*19+4,FLOOR((COLUMN()-5)/5,1)*5+5))=16</formula>
    </cfRule>
  </conditionalFormatting>
  <conditionalFormatting sqref="U31:U37">
    <cfRule type="expression" dxfId="1005" priority="286">
      <formula>INDIRECT(ADDRESS(FLOOR((ROW()-2)/19,1)*19+4,FLOOR((COLUMN()-5)/5,1)*5+5))=10</formula>
    </cfRule>
  </conditionalFormatting>
  <conditionalFormatting sqref="U29:U37">
    <cfRule type="expression" dxfId="1004" priority="285">
      <formula>INDIRECT(ADDRESS(FLOOR((ROW()-2)/19,1)*19+4,FLOOR((COLUMN()-5)/5,1)*5+5))=6</formula>
    </cfRule>
  </conditionalFormatting>
  <conditionalFormatting sqref="Y34:Z37 AB34:AB37">
    <cfRule type="expression" dxfId="1003" priority="284">
      <formula>INDIRECT(ADDRESS(FLOOR((ROW()-2)/19,1)*19+4,FLOOR((COLUMN()-5)/5,1)*5+5))=16</formula>
    </cfRule>
  </conditionalFormatting>
  <conditionalFormatting sqref="Y31:Z37 AB31:AB37">
    <cfRule type="expression" dxfId="1002" priority="283">
      <formula>INDIRECT(ADDRESS(FLOOR((ROW()-2)/19,1)*19+4,FLOOR((COLUMN()-5)/5,1)*5+5))=10</formula>
    </cfRule>
  </conditionalFormatting>
  <conditionalFormatting sqref="Y29:Z37 AB29:AB37">
    <cfRule type="expression" dxfId="1001" priority="282">
      <formula>INDIRECT(ADDRESS(FLOOR((ROW()-2)/19,1)*19+4,FLOOR((COLUMN()-5)/5,1)*5+5))=6</formula>
    </cfRule>
  </conditionalFormatting>
  <conditionalFormatting sqref="Z34:Z37">
    <cfRule type="expression" dxfId="1000" priority="281">
      <formula>INDIRECT(ADDRESS(FLOOR((ROW()-2)/19,1)*19+4,FLOOR((COLUMN()-5)/5,1)*5+5))=16</formula>
    </cfRule>
  </conditionalFormatting>
  <conditionalFormatting sqref="Z31:Z37">
    <cfRule type="expression" dxfId="999" priority="280">
      <formula>INDIRECT(ADDRESS(FLOOR((ROW()-2)/19,1)*19+4,FLOOR((COLUMN()-5)/5,1)*5+5))=10</formula>
    </cfRule>
  </conditionalFormatting>
  <conditionalFormatting sqref="Z29:Z37">
    <cfRule type="expression" dxfId="998" priority="279">
      <formula>INDIRECT(ADDRESS(FLOOR((ROW()-2)/19,1)*19+4,FLOOR((COLUMN()-5)/5,1)*5+5))=6</formula>
    </cfRule>
  </conditionalFormatting>
  <conditionalFormatting sqref="L34:L37">
    <cfRule type="expression" dxfId="997" priority="278">
      <formula>INDIRECT(ADDRESS(FLOOR((ROW()-2)/19,1)*19+4,FLOOR((COLUMN()-5)/5,1)*5+5))=16</formula>
    </cfRule>
  </conditionalFormatting>
  <conditionalFormatting sqref="L31:L37">
    <cfRule type="expression" dxfId="996" priority="277">
      <formula>INDIRECT(ADDRESS(FLOOR((ROW()-2)/19,1)*19+4,FLOOR((COLUMN()-5)/5,1)*5+5))=10</formula>
    </cfRule>
  </conditionalFormatting>
  <conditionalFormatting sqref="L29:L37">
    <cfRule type="expression" dxfId="995" priority="276">
      <formula>INDIRECT(ADDRESS(FLOOR((ROW()-2)/19,1)*19+4,FLOOR((COLUMN()-5)/5,1)*5+5))=6</formula>
    </cfRule>
  </conditionalFormatting>
  <conditionalFormatting sqref="L34:L37">
    <cfRule type="expression" dxfId="994" priority="275">
      <formula>INDIRECT(ADDRESS(FLOOR((ROW()-2)/19,1)*19+4,FLOOR((COLUMN()-5)/5,1)*5+5))=16</formula>
    </cfRule>
  </conditionalFormatting>
  <conditionalFormatting sqref="L31:L37">
    <cfRule type="expression" dxfId="993" priority="274">
      <formula>INDIRECT(ADDRESS(FLOOR((ROW()-2)/19,1)*19+4,FLOOR((COLUMN()-5)/5,1)*5+5))=10</formula>
    </cfRule>
  </conditionalFormatting>
  <conditionalFormatting sqref="L29:L37">
    <cfRule type="expression" dxfId="992" priority="273">
      <formula>INDIRECT(ADDRESS(FLOOR((ROW()-2)/19,1)*19+4,FLOOR((COLUMN()-5)/5,1)*5+5))=6</formula>
    </cfRule>
  </conditionalFormatting>
  <conditionalFormatting sqref="Q34:Q37">
    <cfRule type="expression" dxfId="991" priority="272">
      <formula>INDIRECT(ADDRESS(FLOOR((ROW()-2)/19,1)*19+4,FLOOR((COLUMN()-5)/5,1)*5+5))=16</formula>
    </cfRule>
  </conditionalFormatting>
  <conditionalFormatting sqref="Q31:Q37">
    <cfRule type="expression" dxfId="990" priority="271">
      <formula>INDIRECT(ADDRESS(FLOOR((ROW()-2)/19,1)*19+4,FLOOR((COLUMN()-5)/5,1)*5+5))=10</formula>
    </cfRule>
  </conditionalFormatting>
  <conditionalFormatting sqref="Q29:Q37">
    <cfRule type="expression" dxfId="989" priority="270">
      <formula>INDIRECT(ADDRESS(FLOOR((ROW()-2)/19,1)*19+4,FLOOR((COLUMN()-5)/5,1)*5+5))=6</formula>
    </cfRule>
  </conditionalFormatting>
  <conditionalFormatting sqref="Q34:Q37">
    <cfRule type="expression" dxfId="988" priority="269">
      <formula>INDIRECT(ADDRESS(FLOOR((ROW()-2)/19,1)*19+4,FLOOR((COLUMN()-5)/5,1)*5+5))=16</formula>
    </cfRule>
  </conditionalFormatting>
  <conditionalFormatting sqref="Q31:Q37">
    <cfRule type="expression" dxfId="987" priority="268">
      <formula>INDIRECT(ADDRESS(FLOOR((ROW()-2)/19,1)*19+4,FLOOR((COLUMN()-5)/5,1)*5+5))=10</formula>
    </cfRule>
  </conditionalFormatting>
  <conditionalFormatting sqref="Q29:Q37">
    <cfRule type="expression" dxfId="986" priority="267">
      <formula>INDIRECT(ADDRESS(FLOOR((ROW()-2)/19,1)*19+4,FLOOR((COLUMN()-5)/5,1)*5+5))=6</formula>
    </cfRule>
  </conditionalFormatting>
  <conditionalFormatting sqref="V34:V37">
    <cfRule type="expression" dxfId="985" priority="266">
      <formula>INDIRECT(ADDRESS(FLOOR((ROW()-2)/19,1)*19+4,FLOOR((COLUMN()-5)/5,1)*5+5))=16</formula>
    </cfRule>
  </conditionalFormatting>
  <conditionalFormatting sqref="V31:V37">
    <cfRule type="expression" dxfId="984" priority="265">
      <formula>INDIRECT(ADDRESS(FLOOR((ROW()-2)/19,1)*19+4,FLOOR((COLUMN()-5)/5,1)*5+5))=10</formula>
    </cfRule>
  </conditionalFormatting>
  <conditionalFormatting sqref="V29:V37">
    <cfRule type="expression" dxfId="983" priority="264">
      <formula>INDIRECT(ADDRESS(FLOOR((ROW()-2)/19,1)*19+4,FLOOR((COLUMN()-5)/5,1)*5+5))=6</formula>
    </cfRule>
  </conditionalFormatting>
  <conditionalFormatting sqref="V34:V37">
    <cfRule type="expression" dxfId="982" priority="263">
      <formula>INDIRECT(ADDRESS(FLOOR((ROW()-2)/19,1)*19+4,FLOOR((COLUMN()-5)/5,1)*5+5))=16</formula>
    </cfRule>
  </conditionalFormatting>
  <conditionalFormatting sqref="V31:V37">
    <cfRule type="expression" dxfId="981" priority="262">
      <formula>INDIRECT(ADDRESS(FLOOR((ROW()-2)/19,1)*19+4,FLOOR((COLUMN()-5)/5,1)*5+5))=10</formula>
    </cfRule>
  </conditionalFormatting>
  <conditionalFormatting sqref="V29:V37">
    <cfRule type="expression" dxfId="980" priority="261">
      <formula>INDIRECT(ADDRESS(FLOOR((ROW()-2)/19,1)*19+4,FLOOR((COLUMN()-5)/5,1)*5+5))=6</formula>
    </cfRule>
  </conditionalFormatting>
  <conditionalFormatting sqref="AA34:AA37">
    <cfRule type="expression" dxfId="979" priority="260">
      <formula>INDIRECT(ADDRESS(FLOOR((ROW()-2)/19,1)*19+4,FLOOR((COLUMN()-5)/5,1)*5+5))=16</formula>
    </cfRule>
  </conditionalFormatting>
  <conditionalFormatting sqref="AA31:AA37">
    <cfRule type="expression" dxfId="978" priority="259">
      <formula>INDIRECT(ADDRESS(FLOOR((ROW()-2)/19,1)*19+4,FLOOR((COLUMN()-5)/5,1)*5+5))=10</formula>
    </cfRule>
  </conditionalFormatting>
  <conditionalFormatting sqref="AA29:AA37">
    <cfRule type="expression" dxfId="977" priority="258">
      <formula>INDIRECT(ADDRESS(FLOOR((ROW()-2)/19,1)*19+4,FLOOR((COLUMN()-5)/5,1)*5+5))=6</formula>
    </cfRule>
  </conditionalFormatting>
  <conditionalFormatting sqref="AA34:AA37">
    <cfRule type="expression" dxfId="976" priority="257">
      <formula>INDIRECT(ADDRESS(FLOOR((ROW()-2)/19,1)*19+4,FLOOR((COLUMN()-5)/5,1)*5+5))=16</formula>
    </cfRule>
  </conditionalFormatting>
  <conditionalFormatting sqref="AA31:AA37">
    <cfRule type="expression" dxfId="975" priority="256">
      <formula>INDIRECT(ADDRESS(FLOOR((ROW()-2)/19,1)*19+4,FLOOR((COLUMN()-5)/5,1)*5+5))=10</formula>
    </cfRule>
  </conditionalFormatting>
  <conditionalFormatting sqref="AA29:AA37">
    <cfRule type="expression" dxfId="974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J20:M76 E20:H76 E19">
    <cfRule type="expression" dxfId="973" priority="218" stopIfTrue="1">
      <formula>INDIRECT(ADDRESS(FLOOR((ROW()-2)/19,1)*19+4,FLOOR((COLUMN()-5)/5,1)*5+5))=""</formula>
    </cfRule>
  </conditionalFormatting>
  <conditionalFormatting sqref="E53:H56">
    <cfRule type="expression" dxfId="972" priority="253">
      <formula>INDIRECT(ADDRESS(FLOOR((ROW()-2)/19,1)*19+4,FLOOR((COLUMN()-5)/5,1)*5+5))=16</formula>
    </cfRule>
  </conditionalFormatting>
  <conditionalFormatting sqref="E50:H56">
    <cfRule type="expression" dxfId="971" priority="252">
      <formula>INDIRECT(ADDRESS(FLOOR((ROW()-2)/19,1)*19+4,FLOOR((COLUMN()-5)/5,1)*5+5))=10</formula>
    </cfRule>
  </conditionalFormatting>
  <conditionalFormatting sqref="E48:H56">
    <cfRule type="expression" dxfId="970" priority="251">
      <formula>INDIRECT(ADDRESS(FLOOR((ROW()-2)/19,1)*19+4,FLOOR((COLUMN()-5)/5,1)*5+5))=6</formula>
    </cfRule>
  </conditionalFormatting>
  <conditionalFormatting sqref="F53:G56">
    <cfRule type="expression" dxfId="969" priority="250">
      <formula>INDIRECT(ADDRESS(FLOOR((ROW()-2)/19,1)*19+4,FLOOR((COLUMN()-5)/5,1)*5+5))=16</formula>
    </cfRule>
  </conditionalFormatting>
  <conditionalFormatting sqref="F50:G56">
    <cfRule type="expression" dxfId="968" priority="249">
      <formula>INDIRECT(ADDRESS(FLOOR((ROW()-2)/19,1)*19+4,FLOOR((COLUMN()-5)/5,1)*5+5))=10</formula>
    </cfRule>
  </conditionalFormatting>
  <conditionalFormatting sqref="F48:G56">
    <cfRule type="expression" dxfId="967" priority="248">
      <formula>INDIRECT(ADDRESS(FLOOR((ROW()-2)/19,1)*19+4,FLOOR((COLUMN()-5)/5,1)*5+5))=6</formula>
    </cfRule>
  </conditionalFormatting>
  <conditionalFormatting sqref="J53:M56">
    <cfRule type="expression" dxfId="966" priority="247">
      <formula>INDIRECT(ADDRESS(FLOOR((ROW()-2)/19,1)*19+4,FLOOR((COLUMN()-5)/5,1)*5+5))=16</formula>
    </cfRule>
  </conditionalFormatting>
  <conditionalFormatting sqref="J50:M56">
    <cfRule type="expression" dxfId="965" priority="246">
      <formula>INDIRECT(ADDRESS(FLOOR((ROW()-2)/19,1)*19+4,FLOOR((COLUMN()-5)/5,1)*5+5))=10</formula>
    </cfRule>
  </conditionalFormatting>
  <conditionalFormatting sqref="J48:M56">
    <cfRule type="expression" dxfId="964" priority="245">
      <formula>INDIRECT(ADDRESS(FLOOR((ROW()-2)/19,1)*19+4,FLOOR((COLUMN()-5)/5,1)*5+5))=6</formula>
    </cfRule>
  </conditionalFormatting>
  <conditionalFormatting sqref="K53:L56">
    <cfRule type="expression" dxfId="963" priority="244">
      <formula>INDIRECT(ADDRESS(FLOOR((ROW()-2)/19,1)*19+4,FLOOR((COLUMN()-5)/5,1)*5+5))=16</formula>
    </cfRule>
  </conditionalFormatting>
  <conditionalFormatting sqref="K50:L56">
    <cfRule type="expression" dxfId="962" priority="243">
      <formula>INDIRECT(ADDRESS(FLOOR((ROW()-2)/19,1)*19+4,FLOOR((COLUMN()-5)/5,1)*5+5))=10</formula>
    </cfRule>
  </conditionalFormatting>
  <conditionalFormatting sqref="K48:L56">
    <cfRule type="expression" dxfId="961" priority="242">
      <formula>INDIRECT(ADDRESS(FLOOR((ROW()-2)/19,1)*19+4,FLOOR((COLUMN()-5)/5,1)*5+5))=6</formula>
    </cfRule>
  </conditionalFormatting>
  <conditionalFormatting sqref="O53:R56">
    <cfRule type="expression" dxfId="960" priority="241">
      <formula>INDIRECT(ADDRESS(FLOOR((ROW()-2)/19,1)*19+4,FLOOR((COLUMN()-5)/5,1)*5+5))=16</formula>
    </cfRule>
  </conditionalFormatting>
  <conditionalFormatting sqref="O50:R56">
    <cfRule type="expression" dxfId="959" priority="240">
      <formula>INDIRECT(ADDRESS(FLOOR((ROW()-2)/19,1)*19+4,FLOOR((COLUMN()-5)/5,1)*5+5))=10</formula>
    </cfRule>
  </conditionalFormatting>
  <conditionalFormatting sqref="O48:R56">
    <cfRule type="expression" dxfId="958" priority="239">
      <formula>INDIRECT(ADDRESS(FLOOR((ROW()-2)/19,1)*19+4,FLOOR((COLUMN()-5)/5,1)*5+5))=6</formula>
    </cfRule>
  </conditionalFormatting>
  <conditionalFormatting sqref="P53:Q56">
    <cfRule type="expression" dxfId="957" priority="238">
      <formula>INDIRECT(ADDRESS(FLOOR((ROW()-2)/19,1)*19+4,FLOOR((COLUMN()-5)/5,1)*5+5))=16</formula>
    </cfRule>
  </conditionalFormatting>
  <conditionalFormatting sqref="P50:Q56">
    <cfRule type="expression" dxfId="956" priority="237">
      <formula>INDIRECT(ADDRESS(FLOOR((ROW()-2)/19,1)*19+4,FLOOR((COLUMN()-5)/5,1)*5+5))=10</formula>
    </cfRule>
  </conditionalFormatting>
  <conditionalFormatting sqref="P48:Q56">
    <cfRule type="expression" dxfId="955" priority="236">
      <formula>INDIRECT(ADDRESS(FLOOR((ROW()-2)/19,1)*19+4,FLOOR((COLUMN()-5)/5,1)*5+5))=6</formula>
    </cfRule>
  </conditionalFormatting>
  <conditionalFormatting sqref="T53:W56">
    <cfRule type="expression" dxfId="954" priority="235">
      <formula>INDIRECT(ADDRESS(FLOOR((ROW()-2)/19,1)*19+4,FLOOR((COLUMN()-5)/5,1)*5+5))=16</formula>
    </cfRule>
  </conditionalFormatting>
  <conditionalFormatting sqref="T50:W56">
    <cfRule type="expression" dxfId="953" priority="234">
      <formula>INDIRECT(ADDRESS(FLOOR((ROW()-2)/19,1)*19+4,FLOOR((COLUMN()-5)/5,1)*5+5))=10</formula>
    </cfRule>
  </conditionalFormatting>
  <conditionalFormatting sqref="T48:W56">
    <cfRule type="expression" dxfId="952" priority="233">
      <formula>INDIRECT(ADDRESS(FLOOR((ROW()-2)/19,1)*19+4,FLOOR((COLUMN()-5)/5,1)*5+5))=6</formula>
    </cfRule>
  </conditionalFormatting>
  <conditionalFormatting sqref="U53:V56">
    <cfRule type="expression" dxfId="951" priority="232">
      <formula>INDIRECT(ADDRESS(FLOOR((ROW()-2)/19,1)*19+4,FLOOR((COLUMN()-5)/5,1)*5+5))=16</formula>
    </cfRule>
  </conditionalFormatting>
  <conditionalFormatting sqref="U50:V56">
    <cfRule type="expression" dxfId="950" priority="231">
      <formula>INDIRECT(ADDRESS(FLOOR((ROW()-2)/19,1)*19+4,FLOOR((COLUMN()-5)/5,1)*5+5))=10</formula>
    </cfRule>
  </conditionalFormatting>
  <conditionalFormatting sqref="U48:V56">
    <cfRule type="expression" dxfId="949" priority="230">
      <formula>INDIRECT(ADDRESS(FLOOR((ROW()-2)/19,1)*19+4,FLOOR((COLUMN()-5)/5,1)*5+5))=6</formula>
    </cfRule>
  </conditionalFormatting>
  <conditionalFormatting sqref="Y53:AB56">
    <cfRule type="expression" dxfId="948" priority="229">
      <formula>INDIRECT(ADDRESS(FLOOR((ROW()-2)/19,1)*19+4,FLOOR((COLUMN()-5)/5,1)*5+5))=16</formula>
    </cfRule>
  </conditionalFormatting>
  <conditionalFormatting sqref="Y50:AB56">
    <cfRule type="expression" dxfId="947" priority="228">
      <formula>INDIRECT(ADDRESS(FLOOR((ROW()-2)/19,1)*19+4,FLOOR((COLUMN()-5)/5,1)*5+5))=10</formula>
    </cfRule>
  </conditionalFormatting>
  <conditionalFormatting sqref="Y48:AB56">
    <cfRule type="expression" dxfId="946" priority="227">
      <formula>INDIRECT(ADDRESS(FLOOR((ROW()-2)/19,1)*19+4,FLOOR((COLUMN()-5)/5,1)*5+5))=6</formula>
    </cfRule>
  </conditionalFormatting>
  <conditionalFormatting sqref="Z53:AA56">
    <cfRule type="expression" dxfId="945" priority="226">
      <formula>INDIRECT(ADDRESS(FLOOR((ROW()-2)/19,1)*19+4,FLOOR((COLUMN()-5)/5,1)*5+5))=16</formula>
    </cfRule>
  </conditionalFormatting>
  <conditionalFormatting sqref="Z50:AA56">
    <cfRule type="expression" dxfId="944" priority="225">
      <formula>INDIRECT(ADDRESS(FLOOR((ROW()-2)/19,1)*19+4,FLOOR((COLUMN()-5)/5,1)*5+5))=10</formula>
    </cfRule>
  </conditionalFormatting>
  <conditionalFormatting sqref="Z48:AA56">
    <cfRule type="expression" dxfId="943" priority="224">
      <formula>INDIRECT(ADDRESS(FLOOR((ROW()-2)/19,1)*19+4,FLOOR((COLUMN()-5)/5,1)*5+5))=6</formula>
    </cfRule>
  </conditionalFormatting>
  <conditionalFormatting sqref="E72:H75">
    <cfRule type="expression" dxfId="942" priority="254">
      <formula>INDIRECT(ADDRESS(FLOOR((ROW()-2)/19,1)*19+4,FLOOR((COLUMN()-5)/5,1)*5+5))=16</formula>
    </cfRule>
  </conditionalFormatting>
  <conditionalFormatting sqref="E69:H75">
    <cfRule type="expression" dxfId="941" priority="223">
      <formula>INDIRECT(ADDRESS(FLOOR((ROW()-2)/19,1)*19+4,FLOOR((COLUMN()-5)/5,1)*5+5))=10</formula>
    </cfRule>
  </conditionalFormatting>
  <conditionalFormatting sqref="E67:H75">
    <cfRule type="expression" dxfId="940" priority="222">
      <formula>INDIRECT(ADDRESS(FLOOR((ROW()-2)/19,1)*19+4,FLOOR((COLUMN()-5)/5,1)*5+5))=6</formula>
    </cfRule>
  </conditionalFormatting>
  <conditionalFormatting sqref="F72:G75">
    <cfRule type="expression" dxfId="939" priority="221">
      <formula>INDIRECT(ADDRESS(FLOOR((ROW()-2)/19,1)*19+4,FLOOR((COLUMN()-5)/5,1)*5+5))=16</formula>
    </cfRule>
  </conditionalFormatting>
  <conditionalFormatting sqref="F69:G75">
    <cfRule type="expression" dxfId="938" priority="220">
      <formula>INDIRECT(ADDRESS(FLOOR((ROW()-2)/19,1)*19+4,FLOOR((COLUMN()-5)/5,1)*5+5))=10</formula>
    </cfRule>
  </conditionalFormatting>
  <conditionalFormatting sqref="F67:G75">
    <cfRule type="expression" dxfId="937" priority="219">
      <formula>INDIRECT(ADDRESS(FLOOR((ROW()-2)/19,1)*19+4,FLOOR((COLUMN()-5)/5,1)*5+5))=6</formula>
    </cfRule>
  </conditionalFormatting>
  <conditionalFormatting sqref="J72:K75 M72:M75">
    <cfRule type="expression" dxfId="936" priority="217">
      <formula>INDIRECT(ADDRESS(FLOOR((ROW()-2)/19,1)*19+4,FLOOR((COLUMN()-5)/5,1)*5+5))=16</formula>
    </cfRule>
  </conditionalFormatting>
  <conditionalFormatting sqref="J69:K75 M69:M75">
    <cfRule type="expression" dxfId="935" priority="216">
      <formula>INDIRECT(ADDRESS(FLOOR((ROW()-2)/19,1)*19+4,FLOOR((COLUMN()-5)/5,1)*5+5))=10</formula>
    </cfRule>
  </conditionalFormatting>
  <conditionalFormatting sqref="J67:K75 M67:M75">
    <cfRule type="expression" dxfId="934" priority="215">
      <formula>INDIRECT(ADDRESS(FLOOR((ROW()-2)/19,1)*19+4,FLOOR((COLUMN()-5)/5,1)*5+5))=6</formula>
    </cfRule>
  </conditionalFormatting>
  <conditionalFormatting sqref="K72:K75">
    <cfRule type="expression" dxfId="933" priority="214">
      <formula>INDIRECT(ADDRESS(FLOOR((ROW()-2)/19,1)*19+4,FLOOR((COLUMN()-5)/5,1)*5+5))=16</formula>
    </cfRule>
  </conditionalFormatting>
  <conditionalFormatting sqref="K69:K75">
    <cfRule type="expression" dxfId="932" priority="213">
      <formula>INDIRECT(ADDRESS(FLOOR((ROW()-2)/19,1)*19+4,FLOOR((COLUMN()-5)/5,1)*5+5))=10</formula>
    </cfRule>
  </conditionalFormatting>
  <conditionalFormatting sqref="K67:K75">
    <cfRule type="expression" dxfId="931" priority="212">
      <formula>INDIRECT(ADDRESS(FLOOR((ROW()-2)/19,1)*19+4,FLOOR((COLUMN()-5)/5,1)*5+5))=6</formula>
    </cfRule>
  </conditionalFormatting>
  <conditionalFormatting sqref="O72:P75 R72:R75">
    <cfRule type="expression" dxfId="930" priority="211">
      <formula>INDIRECT(ADDRESS(FLOOR((ROW()-2)/19,1)*19+4,FLOOR((COLUMN()-5)/5,1)*5+5))=16</formula>
    </cfRule>
  </conditionalFormatting>
  <conditionalFormatting sqref="O69:P75 R69:R75">
    <cfRule type="expression" dxfId="929" priority="210">
      <formula>INDIRECT(ADDRESS(FLOOR((ROW()-2)/19,1)*19+4,FLOOR((COLUMN()-5)/5,1)*5+5))=10</formula>
    </cfRule>
  </conditionalFormatting>
  <conditionalFormatting sqref="O67:P75 R67:R75">
    <cfRule type="expression" dxfId="928" priority="209">
      <formula>INDIRECT(ADDRESS(FLOOR((ROW()-2)/19,1)*19+4,FLOOR((COLUMN()-5)/5,1)*5+5))=6</formula>
    </cfRule>
  </conditionalFormatting>
  <conditionalFormatting sqref="P72:P75">
    <cfRule type="expression" dxfId="927" priority="208">
      <formula>INDIRECT(ADDRESS(FLOOR((ROW()-2)/19,1)*19+4,FLOOR((COLUMN()-5)/5,1)*5+5))=16</formula>
    </cfRule>
  </conditionalFormatting>
  <conditionalFormatting sqref="P69:P75">
    <cfRule type="expression" dxfId="926" priority="207">
      <formula>INDIRECT(ADDRESS(FLOOR((ROW()-2)/19,1)*19+4,FLOOR((COLUMN()-5)/5,1)*5+5))=10</formula>
    </cfRule>
  </conditionalFormatting>
  <conditionalFormatting sqref="P67:P75">
    <cfRule type="expression" dxfId="925" priority="206">
      <formula>INDIRECT(ADDRESS(FLOOR((ROW()-2)/19,1)*19+4,FLOOR((COLUMN()-5)/5,1)*5+5))=6</formula>
    </cfRule>
  </conditionalFormatting>
  <conditionalFormatting sqref="T72:U75 W72:W75">
    <cfRule type="expression" dxfId="924" priority="205">
      <formula>INDIRECT(ADDRESS(FLOOR((ROW()-2)/19,1)*19+4,FLOOR((COLUMN()-5)/5,1)*5+5))=16</formula>
    </cfRule>
  </conditionalFormatting>
  <conditionalFormatting sqref="T69:U75 W69:W75">
    <cfRule type="expression" dxfId="923" priority="204">
      <formula>INDIRECT(ADDRESS(FLOOR((ROW()-2)/19,1)*19+4,FLOOR((COLUMN()-5)/5,1)*5+5))=10</formula>
    </cfRule>
  </conditionalFormatting>
  <conditionalFormatting sqref="T67:U75 W67:W75">
    <cfRule type="expression" dxfId="922" priority="203">
      <formula>INDIRECT(ADDRESS(FLOOR((ROW()-2)/19,1)*19+4,FLOOR((COLUMN()-5)/5,1)*5+5))=6</formula>
    </cfRule>
  </conditionalFormatting>
  <conditionalFormatting sqref="U72:U75">
    <cfRule type="expression" dxfId="921" priority="202">
      <formula>INDIRECT(ADDRESS(FLOOR((ROW()-2)/19,1)*19+4,FLOOR((COLUMN()-5)/5,1)*5+5))=16</formula>
    </cfRule>
  </conditionalFormatting>
  <conditionalFormatting sqref="U69:U75">
    <cfRule type="expression" dxfId="920" priority="201">
      <formula>INDIRECT(ADDRESS(FLOOR((ROW()-2)/19,1)*19+4,FLOOR((COLUMN()-5)/5,1)*5+5))=10</formula>
    </cfRule>
  </conditionalFormatting>
  <conditionalFormatting sqref="U67:U75">
    <cfRule type="expression" dxfId="919" priority="200">
      <formula>INDIRECT(ADDRESS(FLOOR((ROW()-2)/19,1)*19+4,FLOOR((COLUMN()-5)/5,1)*5+5))=6</formula>
    </cfRule>
  </conditionalFormatting>
  <conditionalFormatting sqref="Y72:Z75 AB72:AB75">
    <cfRule type="expression" dxfId="918" priority="199">
      <formula>INDIRECT(ADDRESS(FLOOR((ROW()-2)/19,1)*19+4,FLOOR((COLUMN()-5)/5,1)*5+5))=16</formula>
    </cfRule>
  </conditionalFormatting>
  <conditionalFormatting sqref="Y69:Z75 AB69:AB75">
    <cfRule type="expression" dxfId="917" priority="198">
      <formula>INDIRECT(ADDRESS(FLOOR((ROW()-2)/19,1)*19+4,FLOOR((COLUMN()-5)/5,1)*5+5))=10</formula>
    </cfRule>
  </conditionalFormatting>
  <conditionalFormatting sqref="Y67:Z75 AB67:AB75">
    <cfRule type="expression" dxfId="916" priority="197">
      <formula>INDIRECT(ADDRESS(FLOOR((ROW()-2)/19,1)*19+4,FLOOR((COLUMN()-5)/5,1)*5+5))=6</formula>
    </cfRule>
  </conditionalFormatting>
  <conditionalFormatting sqref="Z72:Z75">
    <cfRule type="expression" dxfId="915" priority="196">
      <formula>INDIRECT(ADDRESS(FLOOR((ROW()-2)/19,1)*19+4,FLOOR((COLUMN()-5)/5,1)*5+5))=16</formula>
    </cfRule>
  </conditionalFormatting>
  <conditionalFormatting sqref="Z69:Z75">
    <cfRule type="expression" dxfId="914" priority="195">
      <formula>INDIRECT(ADDRESS(FLOOR((ROW()-2)/19,1)*19+4,FLOOR((COLUMN()-5)/5,1)*5+5))=10</formula>
    </cfRule>
  </conditionalFormatting>
  <conditionalFormatting sqref="Z67:Z75">
    <cfRule type="expression" dxfId="913" priority="194">
      <formula>INDIRECT(ADDRESS(FLOOR((ROW()-2)/19,1)*19+4,FLOOR((COLUMN()-5)/5,1)*5+5))=6</formula>
    </cfRule>
  </conditionalFormatting>
  <conditionalFormatting sqref="L72:L75">
    <cfRule type="expression" dxfId="912" priority="193">
      <formula>INDIRECT(ADDRESS(FLOOR((ROW()-2)/19,1)*19+4,FLOOR((COLUMN()-5)/5,1)*5+5))=16</formula>
    </cfRule>
  </conditionalFormatting>
  <conditionalFormatting sqref="L69:L75">
    <cfRule type="expression" dxfId="911" priority="192">
      <formula>INDIRECT(ADDRESS(FLOOR((ROW()-2)/19,1)*19+4,FLOOR((COLUMN()-5)/5,1)*5+5))=10</formula>
    </cfRule>
  </conditionalFormatting>
  <conditionalFormatting sqref="L67:L75">
    <cfRule type="expression" dxfId="910" priority="191">
      <formula>INDIRECT(ADDRESS(FLOOR((ROW()-2)/19,1)*19+4,FLOOR((COLUMN()-5)/5,1)*5+5))=6</formula>
    </cfRule>
  </conditionalFormatting>
  <conditionalFormatting sqref="L72:L75">
    <cfRule type="expression" dxfId="909" priority="190">
      <formula>INDIRECT(ADDRESS(FLOOR((ROW()-2)/19,1)*19+4,FLOOR((COLUMN()-5)/5,1)*5+5))=16</formula>
    </cfRule>
  </conditionalFormatting>
  <conditionalFormatting sqref="L69:L75">
    <cfRule type="expression" dxfId="908" priority="189">
      <formula>INDIRECT(ADDRESS(FLOOR((ROW()-2)/19,1)*19+4,FLOOR((COLUMN()-5)/5,1)*5+5))=10</formula>
    </cfRule>
  </conditionalFormatting>
  <conditionalFormatting sqref="L67:L75">
    <cfRule type="expression" dxfId="907" priority="188">
      <formula>INDIRECT(ADDRESS(FLOOR((ROW()-2)/19,1)*19+4,FLOOR((COLUMN()-5)/5,1)*5+5))=6</formula>
    </cfRule>
  </conditionalFormatting>
  <conditionalFormatting sqref="Q72:Q75">
    <cfRule type="expression" dxfId="906" priority="187">
      <formula>INDIRECT(ADDRESS(FLOOR((ROW()-2)/19,1)*19+4,FLOOR((COLUMN()-5)/5,1)*5+5))=16</formula>
    </cfRule>
  </conditionalFormatting>
  <conditionalFormatting sqref="Q69:Q75">
    <cfRule type="expression" dxfId="905" priority="186">
      <formula>INDIRECT(ADDRESS(FLOOR((ROW()-2)/19,1)*19+4,FLOOR((COLUMN()-5)/5,1)*5+5))=10</formula>
    </cfRule>
  </conditionalFormatting>
  <conditionalFormatting sqref="Q67:Q75">
    <cfRule type="expression" dxfId="904" priority="185">
      <formula>INDIRECT(ADDRESS(FLOOR((ROW()-2)/19,1)*19+4,FLOOR((COLUMN()-5)/5,1)*5+5))=6</formula>
    </cfRule>
  </conditionalFormatting>
  <conditionalFormatting sqref="Q72:Q75">
    <cfRule type="expression" dxfId="903" priority="184">
      <formula>INDIRECT(ADDRESS(FLOOR((ROW()-2)/19,1)*19+4,FLOOR((COLUMN()-5)/5,1)*5+5))=16</formula>
    </cfRule>
  </conditionalFormatting>
  <conditionalFormatting sqref="Q69:Q75">
    <cfRule type="expression" dxfId="902" priority="183">
      <formula>INDIRECT(ADDRESS(FLOOR((ROW()-2)/19,1)*19+4,FLOOR((COLUMN()-5)/5,1)*5+5))=10</formula>
    </cfRule>
  </conditionalFormatting>
  <conditionalFormatting sqref="Q67:Q75">
    <cfRule type="expression" dxfId="901" priority="182">
      <formula>INDIRECT(ADDRESS(FLOOR((ROW()-2)/19,1)*19+4,FLOOR((COLUMN()-5)/5,1)*5+5))=6</formula>
    </cfRule>
  </conditionalFormatting>
  <conditionalFormatting sqref="V72:V75">
    <cfRule type="expression" dxfId="900" priority="181">
      <formula>INDIRECT(ADDRESS(FLOOR((ROW()-2)/19,1)*19+4,FLOOR((COLUMN()-5)/5,1)*5+5))=16</formula>
    </cfRule>
  </conditionalFormatting>
  <conditionalFormatting sqref="V69:V75">
    <cfRule type="expression" dxfId="899" priority="180">
      <formula>INDIRECT(ADDRESS(FLOOR((ROW()-2)/19,1)*19+4,FLOOR((COLUMN()-5)/5,1)*5+5))=10</formula>
    </cfRule>
  </conditionalFormatting>
  <conditionalFormatting sqref="V67:V75">
    <cfRule type="expression" dxfId="898" priority="179">
      <formula>INDIRECT(ADDRESS(FLOOR((ROW()-2)/19,1)*19+4,FLOOR((COLUMN()-5)/5,1)*5+5))=6</formula>
    </cfRule>
  </conditionalFormatting>
  <conditionalFormatting sqref="V72:V75">
    <cfRule type="expression" dxfId="897" priority="178">
      <formula>INDIRECT(ADDRESS(FLOOR((ROW()-2)/19,1)*19+4,FLOOR((COLUMN()-5)/5,1)*5+5))=16</formula>
    </cfRule>
  </conditionalFormatting>
  <conditionalFormatting sqref="V69:V75">
    <cfRule type="expression" dxfId="896" priority="177">
      <formula>INDIRECT(ADDRESS(FLOOR((ROW()-2)/19,1)*19+4,FLOOR((COLUMN()-5)/5,1)*5+5))=10</formula>
    </cfRule>
  </conditionalFormatting>
  <conditionalFormatting sqref="V67:V75">
    <cfRule type="expression" dxfId="895" priority="176">
      <formula>INDIRECT(ADDRESS(FLOOR((ROW()-2)/19,1)*19+4,FLOOR((COLUMN()-5)/5,1)*5+5))=6</formula>
    </cfRule>
  </conditionalFormatting>
  <conditionalFormatting sqref="AA72:AA75">
    <cfRule type="expression" dxfId="894" priority="175">
      <formula>INDIRECT(ADDRESS(FLOOR((ROW()-2)/19,1)*19+4,FLOOR((COLUMN()-5)/5,1)*5+5))=16</formula>
    </cfRule>
  </conditionalFormatting>
  <conditionalFormatting sqref="AA69:AA75">
    <cfRule type="expression" dxfId="893" priority="174">
      <formula>INDIRECT(ADDRESS(FLOOR((ROW()-2)/19,1)*19+4,FLOOR((COLUMN()-5)/5,1)*5+5))=10</formula>
    </cfRule>
  </conditionalFormatting>
  <conditionalFormatting sqref="AA67:AA75">
    <cfRule type="expression" dxfId="892" priority="173">
      <formula>INDIRECT(ADDRESS(FLOOR((ROW()-2)/19,1)*19+4,FLOOR((COLUMN()-5)/5,1)*5+5))=6</formula>
    </cfRule>
  </conditionalFormatting>
  <conditionalFormatting sqref="AA72:AA75">
    <cfRule type="expression" dxfId="891" priority="172">
      <formula>INDIRECT(ADDRESS(FLOOR((ROW()-2)/19,1)*19+4,FLOOR((COLUMN()-5)/5,1)*5+5))=16</formula>
    </cfRule>
  </conditionalFormatting>
  <conditionalFormatting sqref="AA69:AA75">
    <cfRule type="expression" dxfId="890" priority="171">
      <formula>INDIRECT(ADDRESS(FLOOR((ROW()-2)/19,1)*19+4,FLOOR((COLUMN()-5)/5,1)*5+5))=10</formula>
    </cfRule>
  </conditionalFormatting>
  <conditionalFormatting sqref="AA67:AA75">
    <cfRule type="expression" dxfId="889" priority="170">
      <formula>INDIRECT(ADDRESS(FLOOR((ROW()-2)/19,1)*19+4,FLOOR((COLUMN()-5)/5,1)*5+5))=6</formula>
    </cfRule>
  </conditionalFormatting>
  <conditionalFormatting sqref="E91:H94">
    <cfRule type="expression" dxfId="888" priority="169">
      <formula>INDIRECT(ADDRESS(FLOOR((ROW()-2)/19,1)*19+4,FLOOR((COLUMN()-5)/5,1)*5+5))=16</formula>
    </cfRule>
  </conditionalFormatting>
  <conditionalFormatting sqref="E88:H94">
    <cfRule type="expression" dxfId="887" priority="168">
      <formula>INDIRECT(ADDRESS(FLOOR((ROW()-2)/19,1)*19+4,FLOOR((COLUMN()-5)/5,1)*5+5))=10</formula>
    </cfRule>
  </conditionalFormatting>
  <conditionalFormatting sqref="E86:H94">
    <cfRule type="expression" dxfId="886" priority="167">
      <formula>INDIRECT(ADDRESS(FLOOR((ROW()-2)/19,1)*19+4,FLOOR((COLUMN()-5)/5,1)*5+5))=6</formula>
    </cfRule>
  </conditionalFormatting>
  <conditionalFormatting sqref="F91:G94">
    <cfRule type="expression" dxfId="885" priority="166">
      <formula>INDIRECT(ADDRESS(FLOOR((ROW()-2)/19,1)*19+4,FLOOR((COLUMN()-5)/5,1)*5+5))=16</formula>
    </cfRule>
  </conditionalFormatting>
  <conditionalFormatting sqref="F88:G94">
    <cfRule type="expression" dxfId="884" priority="165">
      <formula>INDIRECT(ADDRESS(FLOOR((ROW()-2)/19,1)*19+4,FLOOR((COLUMN()-5)/5,1)*5+5))=10</formula>
    </cfRule>
  </conditionalFormatting>
  <conditionalFormatting sqref="F86:G94">
    <cfRule type="expression" dxfId="883" priority="164">
      <formula>INDIRECT(ADDRESS(FLOOR((ROW()-2)/19,1)*19+4,FLOOR((COLUMN()-5)/5,1)*5+5))=6</formula>
    </cfRule>
  </conditionalFormatting>
  <conditionalFormatting sqref="J91:M94">
    <cfRule type="expression" dxfId="882" priority="163">
      <formula>INDIRECT(ADDRESS(FLOOR((ROW()-2)/19,1)*19+4,FLOOR((COLUMN()-5)/5,1)*5+5))=16</formula>
    </cfRule>
  </conditionalFormatting>
  <conditionalFormatting sqref="J88:M94">
    <cfRule type="expression" dxfId="881" priority="162">
      <formula>INDIRECT(ADDRESS(FLOOR((ROW()-2)/19,1)*19+4,FLOOR((COLUMN()-5)/5,1)*5+5))=10</formula>
    </cfRule>
  </conditionalFormatting>
  <conditionalFormatting sqref="J86:M94">
    <cfRule type="expression" dxfId="880" priority="161">
      <formula>INDIRECT(ADDRESS(FLOOR((ROW()-2)/19,1)*19+4,FLOOR((COLUMN()-5)/5,1)*5+5))=6</formula>
    </cfRule>
  </conditionalFormatting>
  <conditionalFormatting sqref="K91:L94">
    <cfRule type="expression" dxfId="879" priority="160">
      <formula>INDIRECT(ADDRESS(FLOOR((ROW()-2)/19,1)*19+4,FLOOR((COLUMN()-5)/5,1)*5+5))=16</formula>
    </cfRule>
  </conditionalFormatting>
  <conditionalFormatting sqref="K88:L94">
    <cfRule type="expression" dxfId="878" priority="159">
      <formula>INDIRECT(ADDRESS(FLOOR((ROW()-2)/19,1)*19+4,FLOOR((COLUMN()-5)/5,1)*5+5))=10</formula>
    </cfRule>
  </conditionalFormatting>
  <conditionalFormatting sqref="K86:L94">
    <cfRule type="expression" dxfId="877" priority="158">
      <formula>INDIRECT(ADDRESS(FLOOR((ROW()-2)/19,1)*19+4,FLOOR((COLUMN()-5)/5,1)*5+5))=6</formula>
    </cfRule>
  </conditionalFormatting>
  <conditionalFormatting sqref="O91:R94">
    <cfRule type="expression" dxfId="876" priority="157">
      <formula>INDIRECT(ADDRESS(FLOOR((ROW()-2)/19,1)*19+4,FLOOR((COLUMN()-5)/5,1)*5+5))=16</formula>
    </cfRule>
  </conditionalFormatting>
  <conditionalFormatting sqref="O88:R94">
    <cfRule type="expression" dxfId="875" priority="156">
      <formula>INDIRECT(ADDRESS(FLOOR((ROW()-2)/19,1)*19+4,FLOOR((COLUMN()-5)/5,1)*5+5))=10</formula>
    </cfRule>
  </conditionalFormatting>
  <conditionalFormatting sqref="O86:R94">
    <cfRule type="expression" dxfId="874" priority="155">
      <formula>INDIRECT(ADDRESS(FLOOR((ROW()-2)/19,1)*19+4,FLOOR((COLUMN()-5)/5,1)*5+5))=6</formula>
    </cfRule>
  </conditionalFormatting>
  <conditionalFormatting sqref="P91:Q94">
    <cfRule type="expression" dxfId="873" priority="154">
      <formula>INDIRECT(ADDRESS(FLOOR((ROW()-2)/19,1)*19+4,FLOOR((COLUMN()-5)/5,1)*5+5))=16</formula>
    </cfRule>
  </conditionalFormatting>
  <conditionalFormatting sqref="P88:Q94">
    <cfRule type="expression" dxfId="872" priority="153">
      <formula>INDIRECT(ADDRESS(FLOOR((ROW()-2)/19,1)*19+4,FLOOR((COLUMN()-5)/5,1)*5+5))=10</formula>
    </cfRule>
  </conditionalFormatting>
  <conditionalFormatting sqref="P86:Q94">
    <cfRule type="expression" dxfId="871" priority="152">
      <formula>INDIRECT(ADDRESS(FLOOR((ROW()-2)/19,1)*19+4,FLOOR((COLUMN()-5)/5,1)*5+5))=6</formula>
    </cfRule>
  </conditionalFormatting>
  <conditionalFormatting sqref="T91:W94">
    <cfRule type="expression" dxfId="870" priority="151">
      <formula>INDIRECT(ADDRESS(FLOOR((ROW()-2)/19,1)*19+4,FLOOR((COLUMN()-5)/5,1)*5+5))=16</formula>
    </cfRule>
  </conditionalFormatting>
  <conditionalFormatting sqref="T88:W94">
    <cfRule type="expression" dxfId="869" priority="150">
      <formula>INDIRECT(ADDRESS(FLOOR((ROW()-2)/19,1)*19+4,FLOOR((COLUMN()-5)/5,1)*5+5))=10</formula>
    </cfRule>
  </conditionalFormatting>
  <conditionalFormatting sqref="T86:W94">
    <cfRule type="expression" dxfId="868" priority="149">
      <formula>INDIRECT(ADDRESS(FLOOR((ROW()-2)/19,1)*19+4,FLOOR((COLUMN()-5)/5,1)*5+5))=6</formula>
    </cfRule>
  </conditionalFormatting>
  <conditionalFormatting sqref="U91:V94">
    <cfRule type="expression" dxfId="867" priority="148">
      <formula>INDIRECT(ADDRESS(FLOOR((ROW()-2)/19,1)*19+4,FLOOR((COLUMN()-5)/5,1)*5+5))=16</formula>
    </cfRule>
  </conditionalFormatting>
  <conditionalFormatting sqref="U88:V94">
    <cfRule type="expression" dxfId="866" priority="147">
      <formula>INDIRECT(ADDRESS(FLOOR((ROW()-2)/19,1)*19+4,FLOOR((COLUMN()-5)/5,1)*5+5))=10</formula>
    </cfRule>
  </conditionalFormatting>
  <conditionalFormatting sqref="U86:V94">
    <cfRule type="expression" dxfId="865" priority="146">
      <formula>INDIRECT(ADDRESS(FLOOR((ROW()-2)/19,1)*19+4,FLOOR((COLUMN()-5)/5,1)*5+5))=6</formula>
    </cfRule>
  </conditionalFormatting>
  <conditionalFormatting sqref="Y91:AB94">
    <cfRule type="expression" dxfId="864" priority="145">
      <formula>INDIRECT(ADDRESS(FLOOR((ROW()-2)/19,1)*19+4,FLOOR((COLUMN()-5)/5,1)*5+5))=16</formula>
    </cfRule>
  </conditionalFormatting>
  <conditionalFormatting sqref="Y88:AB94">
    <cfRule type="expression" dxfId="863" priority="144">
      <formula>INDIRECT(ADDRESS(FLOOR((ROW()-2)/19,1)*19+4,FLOOR((COLUMN()-5)/5,1)*5+5))=10</formula>
    </cfRule>
  </conditionalFormatting>
  <conditionalFormatting sqref="Y86:AB94">
    <cfRule type="expression" dxfId="862" priority="143">
      <formula>INDIRECT(ADDRESS(FLOOR((ROW()-2)/19,1)*19+4,FLOOR((COLUMN()-5)/5,1)*5+5))=6</formula>
    </cfRule>
  </conditionalFormatting>
  <conditionalFormatting sqref="Z91:AA94">
    <cfRule type="expression" dxfId="861" priority="142">
      <formula>INDIRECT(ADDRESS(FLOOR((ROW()-2)/19,1)*19+4,FLOOR((COLUMN()-5)/5,1)*5+5))=16</formula>
    </cfRule>
  </conditionalFormatting>
  <conditionalFormatting sqref="Z88:AA94">
    <cfRule type="expression" dxfId="860" priority="141">
      <formula>INDIRECT(ADDRESS(FLOOR((ROW()-2)/19,1)*19+4,FLOOR((COLUMN()-5)/5,1)*5+5))=10</formula>
    </cfRule>
  </conditionalFormatting>
  <conditionalFormatting sqref="Z86:AA94">
    <cfRule type="expression" dxfId="859" priority="140">
      <formula>INDIRECT(ADDRESS(FLOOR((ROW()-2)/19,1)*19+4,FLOOR((COLUMN()-5)/5,1)*5+5))=6</formula>
    </cfRule>
  </conditionalFormatting>
  <conditionalFormatting sqref="E110:H113">
    <cfRule type="expression" dxfId="858" priority="139">
      <formula>INDIRECT(ADDRESS(FLOOR((ROW()-2)/19,1)*19+4,FLOOR((COLUMN()-5)/5,1)*5+5))=16</formula>
    </cfRule>
  </conditionalFormatting>
  <conditionalFormatting sqref="E107:H113">
    <cfRule type="expression" dxfId="857" priority="138">
      <formula>INDIRECT(ADDRESS(FLOOR((ROW()-2)/19,1)*19+4,FLOOR((COLUMN()-5)/5,1)*5+5))=10</formula>
    </cfRule>
  </conditionalFormatting>
  <conditionalFormatting sqref="E105:H113">
    <cfRule type="expression" dxfId="856" priority="137">
      <formula>INDIRECT(ADDRESS(FLOOR((ROW()-2)/19,1)*19+4,FLOOR((COLUMN()-5)/5,1)*5+5))=6</formula>
    </cfRule>
  </conditionalFormatting>
  <conditionalFormatting sqref="F110:G113">
    <cfRule type="expression" dxfId="855" priority="136">
      <formula>INDIRECT(ADDRESS(FLOOR((ROW()-2)/19,1)*19+4,FLOOR((COLUMN()-5)/5,1)*5+5))=16</formula>
    </cfRule>
  </conditionalFormatting>
  <conditionalFormatting sqref="F107:G113">
    <cfRule type="expression" dxfId="854" priority="135">
      <formula>INDIRECT(ADDRESS(FLOOR((ROW()-2)/19,1)*19+4,FLOOR((COLUMN()-5)/5,1)*5+5))=10</formula>
    </cfRule>
  </conditionalFormatting>
  <conditionalFormatting sqref="F105:G113">
    <cfRule type="expression" dxfId="853" priority="134">
      <formula>INDIRECT(ADDRESS(FLOOR((ROW()-2)/19,1)*19+4,FLOOR((COLUMN()-5)/5,1)*5+5))=6</formula>
    </cfRule>
  </conditionalFormatting>
  <conditionalFormatting sqref="J110:K113 M110:M113">
    <cfRule type="expression" dxfId="852" priority="133">
      <formula>INDIRECT(ADDRESS(FLOOR((ROW()-2)/19,1)*19+4,FLOOR((COLUMN()-5)/5,1)*5+5))=16</formula>
    </cfRule>
  </conditionalFormatting>
  <conditionalFormatting sqref="J107:K113 M107:M113">
    <cfRule type="expression" dxfId="851" priority="132">
      <formula>INDIRECT(ADDRESS(FLOOR((ROW()-2)/19,1)*19+4,FLOOR((COLUMN()-5)/5,1)*5+5))=10</formula>
    </cfRule>
  </conditionalFormatting>
  <conditionalFormatting sqref="J105:K113 M105:M113">
    <cfRule type="expression" dxfId="850" priority="131">
      <formula>INDIRECT(ADDRESS(FLOOR((ROW()-2)/19,1)*19+4,FLOOR((COLUMN()-5)/5,1)*5+5))=6</formula>
    </cfRule>
  </conditionalFormatting>
  <conditionalFormatting sqref="K110:K113">
    <cfRule type="expression" dxfId="849" priority="130">
      <formula>INDIRECT(ADDRESS(FLOOR((ROW()-2)/19,1)*19+4,FLOOR((COLUMN()-5)/5,1)*5+5))=16</formula>
    </cfRule>
  </conditionalFormatting>
  <conditionalFormatting sqref="K107:K113">
    <cfRule type="expression" dxfId="848" priority="129">
      <formula>INDIRECT(ADDRESS(FLOOR((ROW()-2)/19,1)*19+4,FLOOR((COLUMN()-5)/5,1)*5+5))=10</formula>
    </cfRule>
  </conditionalFormatting>
  <conditionalFormatting sqref="K105:K113">
    <cfRule type="expression" dxfId="847" priority="128">
      <formula>INDIRECT(ADDRESS(FLOOR((ROW()-2)/19,1)*19+4,FLOOR((COLUMN()-5)/5,1)*5+5))=6</formula>
    </cfRule>
  </conditionalFormatting>
  <conditionalFormatting sqref="O110:P113 R110:R113">
    <cfRule type="expression" dxfId="846" priority="127">
      <formula>INDIRECT(ADDRESS(FLOOR((ROW()-2)/19,1)*19+4,FLOOR((COLUMN()-5)/5,1)*5+5))=16</formula>
    </cfRule>
  </conditionalFormatting>
  <conditionalFormatting sqref="O107:P113 R107:R113">
    <cfRule type="expression" dxfId="845" priority="126">
      <formula>INDIRECT(ADDRESS(FLOOR((ROW()-2)/19,1)*19+4,FLOOR((COLUMN()-5)/5,1)*5+5))=10</formula>
    </cfRule>
  </conditionalFormatting>
  <conditionalFormatting sqref="O105:P113 R105:R113">
    <cfRule type="expression" dxfId="844" priority="125">
      <formula>INDIRECT(ADDRESS(FLOOR((ROW()-2)/19,1)*19+4,FLOOR((COLUMN()-5)/5,1)*5+5))=6</formula>
    </cfRule>
  </conditionalFormatting>
  <conditionalFormatting sqref="P110:P113">
    <cfRule type="expression" dxfId="843" priority="124">
      <formula>INDIRECT(ADDRESS(FLOOR((ROW()-2)/19,1)*19+4,FLOOR((COLUMN()-5)/5,1)*5+5))=16</formula>
    </cfRule>
  </conditionalFormatting>
  <conditionalFormatting sqref="P107:P113">
    <cfRule type="expression" dxfId="842" priority="123">
      <formula>INDIRECT(ADDRESS(FLOOR((ROW()-2)/19,1)*19+4,FLOOR((COLUMN()-5)/5,1)*5+5))=10</formula>
    </cfRule>
  </conditionalFormatting>
  <conditionalFormatting sqref="P105:P113">
    <cfRule type="expression" dxfId="841" priority="122">
      <formula>INDIRECT(ADDRESS(FLOOR((ROW()-2)/19,1)*19+4,FLOOR((COLUMN()-5)/5,1)*5+5))=6</formula>
    </cfRule>
  </conditionalFormatting>
  <conditionalFormatting sqref="T110:U113 W110:W113">
    <cfRule type="expression" dxfId="840" priority="121">
      <formula>INDIRECT(ADDRESS(FLOOR((ROW()-2)/19,1)*19+4,FLOOR((COLUMN()-5)/5,1)*5+5))=16</formula>
    </cfRule>
  </conditionalFormatting>
  <conditionalFormatting sqref="T107:U113 W107:W113">
    <cfRule type="expression" dxfId="839" priority="120">
      <formula>INDIRECT(ADDRESS(FLOOR((ROW()-2)/19,1)*19+4,FLOOR((COLUMN()-5)/5,1)*5+5))=10</formula>
    </cfRule>
  </conditionalFormatting>
  <conditionalFormatting sqref="T105:U113 W105:W113">
    <cfRule type="expression" dxfId="838" priority="119">
      <formula>INDIRECT(ADDRESS(FLOOR((ROW()-2)/19,1)*19+4,FLOOR((COLUMN()-5)/5,1)*5+5))=6</formula>
    </cfRule>
  </conditionalFormatting>
  <conditionalFormatting sqref="U110:U113">
    <cfRule type="expression" dxfId="837" priority="118">
      <formula>INDIRECT(ADDRESS(FLOOR((ROW()-2)/19,1)*19+4,FLOOR((COLUMN()-5)/5,1)*5+5))=16</formula>
    </cfRule>
  </conditionalFormatting>
  <conditionalFormatting sqref="U107:U113">
    <cfRule type="expression" dxfId="836" priority="117">
      <formula>INDIRECT(ADDRESS(FLOOR((ROW()-2)/19,1)*19+4,FLOOR((COLUMN()-5)/5,1)*5+5))=10</formula>
    </cfRule>
  </conditionalFormatting>
  <conditionalFormatting sqref="U105:U113">
    <cfRule type="expression" dxfId="835" priority="116">
      <formula>INDIRECT(ADDRESS(FLOOR((ROW()-2)/19,1)*19+4,FLOOR((COLUMN()-5)/5,1)*5+5))=6</formula>
    </cfRule>
  </conditionalFormatting>
  <conditionalFormatting sqref="Y110:Z113 AB110:AB113">
    <cfRule type="expression" dxfId="834" priority="115">
      <formula>INDIRECT(ADDRESS(FLOOR((ROW()-2)/19,1)*19+4,FLOOR((COLUMN()-5)/5,1)*5+5))=16</formula>
    </cfRule>
  </conditionalFormatting>
  <conditionalFormatting sqref="Y107:Z113 AB107:AB113">
    <cfRule type="expression" dxfId="833" priority="114">
      <formula>INDIRECT(ADDRESS(FLOOR((ROW()-2)/19,1)*19+4,FLOOR((COLUMN()-5)/5,1)*5+5))=10</formula>
    </cfRule>
  </conditionalFormatting>
  <conditionalFormatting sqref="Y105:Z113 AB105:AB113">
    <cfRule type="expression" dxfId="832" priority="113">
      <formula>INDIRECT(ADDRESS(FLOOR((ROW()-2)/19,1)*19+4,FLOOR((COLUMN()-5)/5,1)*5+5))=6</formula>
    </cfRule>
  </conditionalFormatting>
  <conditionalFormatting sqref="Z110:Z113">
    <cfRule type="expression" dxfId="831" priority="112">
      <formula>INDIRECT(ADDRESS(FLOOR((ROW()-2)/19,1)*19+4,FLOOR((COLUMN()-5)/5,1)*5+5))=16</formula>
    </cfRule>
  </conditionalFormatting>
  <conditionalFormatting sqref="Z107:Z113">
    <cfRule type="expression" dxfId="830" priority="111">
      <formula>INDIRECT(ADDRESS(FLOOR((ROW()-2)/19,1)*19+4,FLOOR((COLUMN()-5)/5,1)*5+5))=10</formula>
    </cfRule>
  </conditionalFormatting>
  <conditionalFormatting sqref="Z105:Z113">
    <cfRule type="expression" dxfId="829" priority="110">
      <formula>INDIRECT(ADDRESS(FLOOR((ROW()-2)/19,1)*19+4,FLOOR((COLUMN()-5)/5,1)*5+5))=6</formula>
    </cfRule>
  </conditionalFormatting>
  <conditionalFormatting sqref="L110:L113">
    <cfRule type="expression" dxfId="828" priority="109">
      <formula>INDIRECT(ADDRESS(FLOOR((ROW()-2)/19,1)*19+4,FLOOR((COLUMN()-5)/5,1)*5+5))=16</formula>
    </cfRule>
  </conditionalFormatting>
  <conditionalFormatting sqref="L107:L113">
    <cfRule type="expression" dxfId="827" priority="108">
      <formula>INDIRECT(ADDRESS(FLOOR((ROW()-2)/19,1)*19+4,FLOOR((COLUMN()-5)/5,1)*5+5))=10</formula>
    </cfRule>
  </conditionalFormatting>
  <conditionalFormatting sqref="L105:L113">
    <cfRule type="expression" dxfId="826" priority="107">
      <formula>INDIRECT(ADDRESS(FLOOR((ROW()-2)/19,1)*19+4,FLOOR((COLUMN()-5)/5,1)*5+5))=6</formula>
    </cfRule>
  </conditionalFormatting>
  <conditionalFormatting sqref="L110:L113">
    <cfRule type="expression" dxfId="825" priority="106">
      <formula>INDIRECT(ADDRESS(FLOOR((ROW()-2)/19,1)*19+4,FLOOR((COLUMN()-5)/5,1)*5+5))=16</formula>
    </cfRule>
  </conditionalFormatting>
  <conditionalFormatting sqref="L107:L113">
    <cfRule type="expression" dxfId="824" priority="105">
      <formula>INDIRECT(ADDRESS(FLOOR((ROW()-2)/19,1)*19+4,FLOOR((COLUMN()-5)/5,1)*5+5))=10</formula>
    </cfRule>
  </conditionalFormatting>
  <conditionalFormatting sqref="L105:L113">
    <cfRule type="expression" dxfId="823" priority="104">
      <formula>INDIRECT(ADDRESS(FLOOR((ROW()-2)/19,1)*19+4,FLOOR((COLUMN()-5)/5,1)*5+5))=6</formula>
    </cfRule>
  </conditionalFormatting>
  <conditionalFormatting sqref="Q110:Q113">
    <cfRule type="expression" dxfId="822" priority="103">
      <formula>INDIRECT(ADDRESS(FLOOR((ROW()-2)/19,1)*19+4,FLOOR((COLUMN()-5)/5,1)*5+5))=16</formula>
    </cfRule>
  </conditionalFormatting>
  <conditionalFormatting sqref="Q107:Q113">
    <cfRule type="expression" dxfId="821" priority="102">
      <formula>INDIRECT(ADDRESS(FLOOR((ROW()-2)/19,1)*19+4,FLOOR((COLUMN()-5)/5,1)*5+5))=10</formula>
    </cfRule>
  </conditionalFormatting>
  <conditionalFormatting sqref="Q105:Q113">
    <cfRule type="expression" dxfId="820" priority="101">
      <formula>INDIRECT(ADDRESS(FLOOR((ROW()-2)/19,1)*19+4,FLOOR((COLUMN()-5)/5,1)*5+5))=6</formula>
    </cfRule>
  </conditionalFormatting>
  <conditionalFormatting sqref="Q110:Q113">
    <cfRule type="expression" dxfId="819" priority="100">
      <formula>INDIRECT(ADDRESS(FLOOR((ROW()-2)/19,1)*19+4,FLOOR((COLUMN()-5)/5,1)*5+5))=16</formula>
    </cfRule>
  </conditionalFormatting>
  <conditionalFormatting sqref="Q107:Q113">
    <cfRule type="expression" dxfId="818" priority="99">
      <formula>INDIRECT(ADDRESS(FLOOR((ROW()-2)/19,1)*19+4,FLOOR((COLUMN()-5)/5,1)*5+5))=10</formula>
    </cfRule>
  </conditionalFormatting>
  <conditionalFormatting sqref="Q105:Q113">
    <cfRule type="expression" dxfId="817" priority="98">
      <formula>INDIRECT(ADDRESS(FLOOR((ROW()-2)/19,1)*19+4,FLOOR((COLUMN()-5)/5,1)*5+5))=6</formula>
    </cfRule>
  </conditionalFormatting>
  <conditionalFormatting sqref="V110:V113">
    <cfRule type="expression" dxfId="816" priority="97">
      <formula>INDIRECT(ADDRESS(FLOOR((ROW()-2)/19,1)*19+4,FLOOR((COLUMN()-5)/5,1)*5+5))=16</formula>
    </cfRule>
  </conditionalFormatting>
  <conditionalFormatting sqref="V107:V113">
    <cfRule type="expression" dxfId="815" priority="96">
      <formula>INDIRECT(ADDRESS(FLOOR((ROW()-2)/19,1)*19+4,FLOOR((COLUMN()-5)/5,1)*5+5))=10</formula>
    </cfRule>
  </conditionalFormatting>
  <conditionalFormatting sqref="V105:V113">
    <cfRule type="expression" dxfId="814" priority="95">
      <formula>INDIRECT(ADDRESS(FLOOR((ROW()-2)/19,1)*19+4,FLOOR((COLUMN()-5)/5,1)*5+5))=6</formula>
    </cfRule>
  </conditionalFormatting>
  <conditionalFormatting sqref="V110:V113">
    <cfRule type="expression" dxfId="813" priority="94">
      <formula>INDIRECT(ADDRESS(FLOOR((ROW()-2)/19,1)*19+4,FLOOR((COLUMN()-5)/5,1)*5+5))=16</formula>
    </cfRule>
  </conditionalFormatting>
  <conditionalFormatting sqref="V107:V113">
    <cfRule type="expression" dxfId="812" priority="93">
      <formula>INDIRECT(ADDRESS(FLOOR((ROW()-2)/19,1)*19+4,FLOOR((COLUMN()-5)/5,1)*5+5))=10</formula>
    </cfRule>
  </conditionalFormatting>
  <conditionalFormatting sqref="V105:V113">
    <cfRule type="expression" dxfId="811" priority="92">
      <formula>INDIRECT(ADDRESS(FLOOR((ROW()-2)/19,1)*19+4,FLOOR((COLUMN()-5)/5,1)*5+5))=6</formula>
    </cfRule>
  </conditionalFormatting>
  <conditionalFormatting sqref="AA110:AA113">
    <cfRule type="expression" dxfId="810" priority="91">
      <formula>INDIRECT(ADDRESS(FLOOR((ROW()-2)/19,1)*19+4,FLOOR((COLUMN()-5)/5,1)*5+5))=16</formula>
    </cfRule>
  </conditionalFormatting>
  <conditionalFormatting sqref="AA107:AA113">
    <cfRule type="expression" dxfId="809" priority="90">
      <formula>INDIRECT(ADDRESS(FLOOR((ROW()-2)/19,1)*19+4,FLOOR((COLUMN()-5)/5,1)*5+5))=10</formula>
    </cfRule>
  </conditionalFormatting>
  <conditionalFormatting sqref="AA105:AA113">
    <cfRule type="expression" dxfId="808" priority="89">
      <formula>INDIRECT(ADDRESS(FLOOR((ROW()-2)/19,1)*19+4,FLOOR((COLUMN()-5)/5,1)*5+5))=6</formula>
    </cfRule>
  </conditionalFormatting>
  <conditionalFormatting sqref="AA110:AA113">
    <cfRule type="expression" dxfId="807" priority="88">
      <formula>INDIRECT(ADDRESS(FLOOR((ROW()-2)/19,1)*19+4,FLOOR((COLUMN()-5)/5,1)*5+5))=16</formula>
    </cfRule>
  </conditionalFormatting>
  <conditionalFormatting sqref="AA107:AA113">
    <cfRule type="expression" dxfId="806" priority="87">
      <formula>INDIRECT(ADDRESS(FLOOR((ROW()-2)/19,1)*19+4,FLOOR((COLUMN()-5)/5,1)*5+5))=10</formula>
    </cfRule>
  </conditionalFormatting>
  <conditionalFormatting sqref="AA105:AA113">
    <cfRule type="expression" dxfId="805" priority="86">
      <formula>INDIRECT(ADDRESS(FLOOR((ROW()-2)/19,1)*19+4,FLOOR((COLUMN()-5)/5,1)*5+5))=6</formula>
    </cfRule>
  </conditionalFormatting>
  <conditionalFormatting sqref="E77:H153 J77:M153 O77:R153 T77:W153 Y77:AB153">
    <cfRule type="expression" dxfId="804" priority="85" stopIfTrue="1">
      <formula>INDIRECT(ADDRESS(FLOOR((ROW()-2)/19,1)*19+4,FLOOR((COLUMN()-5)/5,1)*5+5))=""</formula>
    </cfRule>
  </conditionalFormatting>
  <conditionalFormatting sqref="E129:H132">
    <cfRule type="expression" dxfId="803" priority="84">
      <formula>INDIRECT(ADDRESS(FLOOR((ROW()-2)/19,1)*19+4,FLOOR((COLUMN()-5)/5,1)*5+5))=16</formula>
    </cfRule>
  </conditionalFormatting>
  <conditionalFormatting sqref="E126:H132">
    <cfRule type="expression" dxfId="802" priority="83">
      <formula>INDIRECT(ADDRESS(FLOOR((ROW()-2)/19,1)*19+4,FLOOR((COLUMN()-5)/5,1)*5+5))=10</formula>
    </cfRule>
  </conditionalFormatting>
  <conditionalFormatting sqref="E124:H132">
    <cfRule type="expression" dxfId="801" priority="82">
      <formula>INDIRECT(ADDRESS(FLOOR((ROW()-2)/19,1)*19+4,FLOOR((COLUMN()-5)/5,1)*5+5))=6</formula>
    </cfRule>
  </conditionalFormatting>
  <conditionalFormatting sqref="F129:G132">
    <cfRule type="expression" dxfId="800" priority="81">
      <formula>INDIRECT(ADDRESS(FLOOR((ROW()-2)/19,1)*19+4,FLOOR((COLUMN()-5)/5,1)*5+5))=16</formula>
    </cfRule>
  </conditionalFormatting>
  <conditionalFormatting sqref="F126:G132">
    <cfRule type="expression" dxfId="799" priority="80">
      <formula>INDIRECT(ADDRESS(FLOOR((ROW()-2)/19,1)*19+4,FLOOR((COLUMN()-5)/5,1)*5+5))=10</formula>
    </cfRule>
  </conditionalFormatting>
  <conditionalFormatting sqref="F124:G132">
    <cfRule type="expression" dxfId="798" priority="79">
      <formula>INDIRECT(ADDRESS(FLOOR((ROW()-2)/19,1)*19+4,FLOOR((COLUMN()-5)/5,1)*5+5))=6</formula>
    </cfRule>
  </conditionalFormatting>
  <conditionalFormatting sqref="J129:M132">
    <cfRule type="expression" dxfId="797" priority="78">
      <formula>INDIRECT(ADDRESS(FLOOR((ROW()-2)/19,1)*19+4,FLOOR((COLUMN()-5)/5,1)*5+5))=16</formula>
    </cfRule>
  </conditionalFormatting>
  <conditionalFormatting sqref="J126:M132">
    <cfRule type="expression" dxfId="796" priority="77">
      <formula>INDIRECT(ADDRESS(FLOOR((ROW()-2)/19,1)*19+4,FLOOR((COLUMN()-5)/5,1)*5+5))=10</formula>
    </cfRule>
  </conditionalFormatting>
  <conditionalFormatting sqref="J124:M132">
    <cfRule type="expression" dxfId="795" priority="76">
      <formula>INDIRECT(ADDRESS(FLOOR((ROW()-2)/19,1)*19+4,FLOOR((COLUMN()-5)/5,1)*5+5))=6</formula>
    </cfRule>
  </conditionalFormatting>
  <conditionalFormatting sqref="K129:L132">
    <cfRule type="expression" dxfId="794" priority="75">
      <formula>INDIRECT(ADDRESS(FLOOR((ROW()-2)/19,1)*19+4,FLOOR((COLUMN()-5)/5,1)*5+5))=16</formula>
    </cfRule>
  </conditionalFormatting>
  <conditionalFormatting sqref="K126:L132">
    <cfRule type="expression" dxfId="793" priority="74">
      <formula>INDIRECT(ADDRESS(FLOOR((ROW()-2)/19,1)*19+4,FLOOR((COLUMN()-5)/5,1)*5+5))=10</formula>
    </cfRule>
  </conditionalFormatting>
  <conditionalFormatting sqref="K124:L132">
    <cfRule type="expression" dxfId="792" priority="73">
      <formula>INDIRECT(ADDRESS(FLOOR((ROW()-2)/19,1)*19+4,FLOOR((COLUMN()-5)/5,1)*5+5))=6</formula>
    </cfRule>
  </conditionalFormatting>
  <conditionalFormatting sqref="O129:R132">
    <cfRule type="expression" dxfId="791" priority="72">
      <formula>INDIRECT(ADDRESS(FLOOR((ROW()-2)/19,1)*19+4,FLOOR((COLUMN()-5)/5,1)*5+5))=16</formula>
    </cfRule>
  </conditionalFormatting>
  <conditionalFormatting sqref="O126:R132">
    <cfRule type="expression" dxfId="790" priority="71">
      <formula>INDIRECT(ADDRESS(FLOOR((ROW()-2)/19,1)*19+4,FLOOR((COLUMN()-5)/5,1)*5+5))=10</formula>
    </cfRule>
  </conditionalFormatting>
  <conditionalFormatting sqref="O124:R132">
    <cfRule type="expression" dxfId="789" priority="70">
      <formula>INDIRECT(ADDRESS(FLOOR((ROW()-2)/19,1)*19+4,FLOOR((COLUMN()-5)/5,1)*5+5))=6</formula>
    </cfRule>
  </conditionalFormatting>
  <conditionalFormatting sqref="P129:Q132">
    <cfRule type="expression" dxfId="788" priority="69">
      <formula>INDIRECT(ADDRESS(FLOOR((ROW()-2)/19,1)*19+4,FLOOR((COLUMN()-5)/5,1)*5+5))=16</formula>
    </cfRule>
  </conditionalFormatting>
  <conditionalFormatting sqref="P126:Q132">
    <cfRule type="expression" dxfId="787" priority="68">
      <formula>INDIRECT(ADDRESS(FLOOR((ROW()-2)/19,1)*19+4,FLOOR((COLUMN()-5)/5,1)*5+5))=10</formula>
    </cfRule>
  </conditionalFormatting>
  <conditionalFormatting sqref="P124:Q132">
    <cfRule type="expression" dxfId="786" priority="67">
      <formula>INDIRECT(ADDRESS(FLOOR((ROW()-2)/19,1)*19+4,FLOOR((COLUMN()-5)/5,1)*5+5))=6</formula>
    </cfRule>
  </conditionalFormatting>
  <conditionalFormatting sqref="T129:W132">
    <cfRule type="expression" dxfId="785" priority="66">
      <formula>INDIRECT(ADDRESS(FLOOR((ROW()-2)/19,1)*19+4,FLOOR((COLUMN()-5)/5,1)*5+5))=16</formula>
    </cfRule>
  </conditionalFormatting>
  <conditionalFormatting sqref="T126:W132">
    <cfRule type="expression" dxfId="784" priority="65">
      <formula>INDIRECT(ADDRESS(FLOOR((ROW()-2)/19,1)*19+4,FLOOR((COLUMN()-5)/5,1)*5+5))=10</formula>
    </cfRule>
  </conditionalFormatting>
  <conditionalFormatting sqref="T124:W132">
    <cfRule type="expression" dxfId="783" priority="64">
      <formula>INDIRECT(ADDRESS(FLOOR((ROW()-2)/19,1)*19+4,FLOOR((COLUMN()-5)/5,1)*5+5))=6</formula>
    </cfRule>
  </conditionalFormatting>
  <conditionalFormatting sqref="U129:V132">
    <cfRule type="expression" dxfId="782" priority="63">
      <formula>INDIRECT(ADDRESS(FLOOR((ROW()-2)/19,1)*19+4,FLOOR((COLUMN()-5)/5,1)*5+5))=16</formula>
    </cfRule>
  </conditionalFormatting>
  <conditionalFormatting sqref="U126:V132">
    <cfRule type="expression" dxfId="781" priority="62">
      <formula>INDIRECT(ADDRESS(FLOOR((ROW()-2)/19,1)*19+4,FLOOR((COLUMN()-5)/5,1)*5+5))=10</formula>
    </cfRule>
  </conditionalFormatting>
  <conditionalFormatting sqref="U124:V132">
    <cfRule type="expression" dxfId="780" priority="61">
      <formula>INDIRECT(ADDRESS(FLOOR((ROW()-2)/19,1)*19+4,FLOOR((COLUMN()-5)/5,1)*5+5))=6</formula>
    </cfRule>
  </conditionalFormatting>
  <conditionalFormatting sqref="Y129:AB132">
    <cfRule type="expression" dxfId="779" priority="60">
      <formula>INDIRECT(ADDRESS(FLOOR((ROW()-2)/19,1)*19+4,FLOOR((COLUMN()-5)/5,1)*5+5))=16</formula>
    </cfRule>
  </conditionalFormatting>
  <conditionalFormatting sqref="Y126:AB132">
    <cfRule type="expression" dxfId="778" priority="59">
      <formula>INDIRECT(ADDRESS(FLOOR((ROW()-2)/19,1)*19+4,FLOOR((COLUMN()-5)/5,1)*5+5))=10</formula>
    </cfRule>
  </conditionalFormatting>
  <conditionalFormatting sqref="Y124:AB132">
    <cfRule type="expression" dxfId="777" priority="58">
      <formula>INDIRECT(ADDRESS(FLOOR((ROW()-2)/19,1)*19+4,FLOOR((COLUMN()-5)/5,1)*5+5))=6</formula>
    </cfRule>
  </conditionalFormatting>
  <conditionalFormatting sqref="Z129:AA132">
    <cfRule type="expression" dxfId="776" priority="57">
      <formula>INDIRECT(ADDRESS(FLOOR((ROW()-2)/19,1)*19+4,FLOOR((COLUMN()-5)/5,1)*5+5))=16</formula>
    </cfRule>
  </conditionalFormatting>
  <conditionalFormatting sqref="Z126:AA132">
    <cfRule type="expression" dxfId="775" priority="56">
      <formula>INDIRECT(ADDRESS(FLOOR((ROW()-2)/19,1)*19+4,FLOOR((COLUMN()-5)/5,1)*5+5))=10</formula>
    </cfRule>
  </conditionalFormatting>
  <conditionalFormatting sqref="Z124:AA132">
    <cfRule type="expression" dxfId="774" priority="55">
      <formula>INDIRECT(ADDRESS(FLOOR((ROW()-2)/19,1)*19+4,FLOOR((COLUMN()-5)/5,1)*5+5))=6</formula>
    </cfRule>
  </conditionalFormatting>
  <conditionalFormatting sqref="E148:H151">
    <cfRule type="expression" dxfId="773" priority="54">
      <formula>INDIRECT(ADDRESS(FLOOR((ROW()-2)/19,1)*19+4,FLOOR((COLUMN()-5)/5,1)*5+5))=16</formula>
    </cfRule>
  </conditionalFormatting>
  <conditionalFormatting sqref="E145:H151">
    <cfRule type="expression" dxfId="772" priority="53">
      <formula>INDIRECT(ADDRESS(FLOOR((ROW()-2)/19,1)*19+4,FLOOR((COLUMN()-5)/5,1)*5+5))=10</formula>
    </cfRule>
  </conditionalFormatting>
  <conditionalFormatting sqref="E143:H151">
    <cfRule type="expression" dxfId="771" priority="52">
      <formula>INDIRECT(ADDRESS(FLOOR((ROW()-2)/19,1)*19+4,FLOOR((COLUMN()-5)/5,1)*5+5))=6</formula>
    </cfRule>
  </conditionalFormatting>
  <conditionalFormatting sqref="F148:G151">
    <cfRule type="expression" dxfId="770" priority="51">
      <formula>INDIRECT(ADDRESS(FLOOR((ROW()-2)/19,1)*19+4,FLOOR((COLUMN()-5)/5,1)*5+5))=16</formula>
    </cfRule>
  </conditionalFormatting>
  <conditionalFormatting sqref="F145:G151">
    <cfRule type="expression" dxfId="769" priority="50">
      <formula>INDIRECT(ADDRESS(FLOOR((ROW()-2)/19,1)*19+4,FLOOR((COLUMN()-5)/5,1)*5+5))=10</formula>
    </cfRule>
  </conditionalFormatting>
  <conditionalFormatting sqref="F143:G151">
    <cfRule type="expression" dxfId="768" priority="49">
      <formula>INDIRECT(ADDRESS(FLOOR((ROW()-2)/19,1)*19+4,FLOOR((COLUMN()-5)/5,1)*5+5))=6</formula>
    </cfRule>
  </conditionalFormatting>
  <conditionalFormatting sqref="J148:K151 M148:M151">
    <cfRule type="expression" dxfId="767" priority="48">
      <formula>INDIRECT(ADDRESS(FLOOR((ROW()-2)/19,1)*19+4,FLOOR((COLUMN()-5)/5,1)*5+5))=16</formula>
    </cfRule>
  </conditionalFormatting>
  <conditionalFormatting sqref="J145:K151 M145:M151">
    <cfRule type="expression" dxfId="766" priority="47">
      <formula>INDIRECT(ADDRESS(FLOOR((ROW()-2)/19,1)*19+4,FLOOR((COLUMN()-5)/5,1)*5+5))=10</formula>
    </cfRule>
  </conditionalFormatting>
  <conditionalFormatting sqref="J143:K151 M143:M151">
    <cfRule type="expression" dxfId="765" priority="46">
      <formula>INDIRECT(ADDRESS(FLOOR((ROW()-2)/19,1)*19+4,FLOOR((COLUMN()-5)/5,1)*5+5))=6</formula>
    </cfRule>
  </conditionalFormatting>
  <conditionalFormatting sqref="K148:K151">
    <cfRule type="expression" dxfId="764" priority="45">
      <formula>INDIRECT(ADDRESS(FLOOR((ROW()-2)/19,1)*19+4,FLOOR((COLUMN()-5)/5,1)*5+5))=16</formula>
    </cfRule>
  </conditionalFormatting>
  <conditionalFormatting sqref="K145:K151">
    <cfRule type="expression" dxfId="763" priority="44">
      <formula>INDIRECT(ADDRESS(FLOOR((ROW()-2)/19,1)*19+4,FLOOR((COLUMN()-5)/5,1)*5+5))=10</formula>
    </cfRule>
  </conditionalFormatting>
  <conditionalFormatting sqref="K143:K151">
    <cfRule type="expression" dxfId="762" priority="43">
      <formula>INDIRECT(ADDRESS(FLOOR((ROW()-2)/19,1)*19+4,FLOOR((COLUMN()-5)/5,1)*5+5))=6</formula>
    </cfRule>
  </conditionalFormatting>
  <conditionalFormatting sqref="O148:P151 R148:R151">
    <cfRule type="expression" dxfId="761" priority="42">
      <formula>INDIRECT(ADDRESS(FLOOR((ROW()-2)/19,1)*19+4,FLOOR((COLUMN()-5)/5,1)*5+5))=16</formula>
    </cfRule>
  </conditionalFormatting>
  <conditionalFormatting sqref="O145:P151 R145:R151">
    <cfRule type="expression" dxfId="760" priority="41">
      <formula>INDIRECT(ADDRESS(FLOOR((ROW()-2)/19,1)*19+4,FLOOR((COLUMN()-5)/5,1)*5+5))=10</formula>
    </cfRule>
  </conditionalFormatting>
  <conditionalFormatting sqref="O143:P151 R143:R151">
    <cfRule type="expression" dxfId="759" priority="40">
      <formula>INDIRECT(ADDRESS(FLOOR((ROW()-2)/19,1)*19+4,FLOOR((COLUMN()-5)/5,1)*5+5))=6</formula>
    </cfRule>
  </conditionalFormatting>
  <conditionalFormatting sqref="P148:P151">
    <cfRule type="expression" dxfId="758" priority="39">
      <formula>INDIRECT(ADDRESS(FLOOR((ROW()-2)/19,1)*19+4,FLOOR((COLUMN()-5)/5,1)*5+5))=16</formula>
    </cfRule>
  </conditionalFormatting>
  <conditionalFormatting sqref="P145:P151">
    <cfRule type="expression" dxfId="757" priority="38">
      <formula>INDIRECT(ADDRESS(FLOOR((ROW()-2)/19,1)*19+4,FLOOR((COLUMN()-5)/5,1)*5+5))=10</formula>
    </cfRule>
  </conditionalFormatting>
  <conditionalFormatting sqref="P143:P151">
    <cfRule type="expression" dxfId="756" priority="37">
      <formula>INDIRECT(ADDRESS(FLOOR((ROW()-2)/19,1)*19+4,FLOOR((COLUMN()-5)/5,1)*5+5))=6</formula>
    </cfRule>
  </conditionalFormatting>
  <conditionalFormatting sqref="T148:U151 W148:W151">
    <cfRule type="expression" dxfId="755" priority="36">
      <formula>INDIRECT(ADDRESS(FLOOR((ROW()-2)/19,1)*19+4,FLOOR((COLUMN()-5)/5,1)*5+5))=16</formula>
    </cfRule>
  </conditionalFormatting>
  <conditionalFormatting sqref="T145:U151 W145:W151">
    <cfRule type="expression" dxfId="754" priority="35">
      <formula>INDIRECT(ADDRESS(FLOOR((ROW()-2)/19,1)*19+4,FLOOR((COLUMN()-5)/5,1)*5+5))=10</formula>
    </cfRule>
  </conditionalFormatting>
  <conditionalFormatting sqref="T143:U151 W143:W151">
    <cfRule type="expression" dxfId="753" priority="34">
      <formula>INDIRECT(ADDRESS(FLOOR((ROW()-2)/19,1)*19+4,FLOOR((COLUMN()-5)/5,1)*5+5))=6</formula>
    </cfRule>
  </conditionalFormatting>
  <conditionalFormatting sqref="U148:U151">
    <cfRule type="expression" dxfId="752" priority="33">
      <formula>INDIRECT(ADDRESS(FLOOR((ROW()-2)/19,1)*19+4,FLOOR((COLUMN()-5)/5,1)*5+5))=16</formula>
    </cfRule>
  </conditionalFormatting>
  <conditionalFormatting sqref="U145:U151">
    <cfRule type="expression" dxfId="751" priority="32">
      <formula>INDIRECT(ADDRESS(FLOOR((ROW()-2)/19,1)*19+4,FLOOR((COLUMN()-5)/5,1)*5+5))=10</formula>
    </cfRule>
  </conditionalFormatting>
  <conditionalFormatting sqref="U143:U151">
    <cfRule type="expression" dxfId="750" priority="31">
      <formula>INDIRECT(ADDRESS(FLOOR((ROW()-2)/19,1)*19+4,FLOOR((COLUMN()-5)/5,1)*5+5))=6</formula>
    </cfRule>
  </conditionalFormatting>
  <conditionalFormatting sqref="Y148:Z151 AB148:AB151">
    <cfRule type="expression" dxfId="749" priority="30">
      <formula>INDIRECT(ADDRESS(FLOOR((ROW()-2)/19,1)*19+4,FLOOR((COLUMN()-5)/5,1)*5+5))=16</formula>
    </cfRule>
  </conditionalFormatting>
  <conditionalFormatting sqref="Y145:Z151 AB145:AB151">
    <cfRule type="expression" dxfId="748" priority="29">
      <formula>INDIRECT(ADDRESS(FLOOR((ROW()-2)/19,1)*19+4,FLOOR((COLUMN()-5)/5,1)*5+5))=10</formula>
    </cfRule>
  </conditionalFormatting>
  <conditionalFormatting sqref="Y143:Z151 AB143:AB151">
    <cfRule type="expression" dxfId="747" priority="28">
      <formula>INDIRECT(ADDRESS(FLOOR((ROW()-2)/19,1)*19+4,FLOOR((COLUMN()-5)/5,1)*5+5))=6</formula>
    </cfRule>
  </conditionalFormatting>
  <conditionalFormatting sqref="Z148:Z151">
    <cfRule type="expression" dxfId="746" priority="27">
      <formula>INDIRECT(ADDRESS(FLOOR((ROW()-2)/19,1)*19+4,FLOOR((COLUMN()-5)/5,1)*5+5))=16</formula>
    </cfRule>
  </conditionalFormatting>
  <conditionalFormatting sqref="Z145:Z151">
    <cfRule type="expression" dxfId="745" priority="26">
      <formula>INDIRECT(ADDRESS(FLOOR((ROW()-2)/19,1)*19+4,FLOOR((COLUMN()-5)/5,1)*5+5))=10</formula>
    </cfRule>
  </conditionalFormatting>
  <conditionalFormatting sqref="Z143:Z151">
    <cfRule type="expression" dxfId="744" priority="25">
      <formula>INDIRECT(ADDRESS(FLOOR((ROW()-2)/19,1)*19+4,FLOOR((COLUMN()-5)/5,1)*5+5))=6</formula>
    </cfRule>
  </conditionalFormatting>
  <conditionalFormatting sqref="L148:L151">
    <cfRule type="expression" dxfId="743" priority="24">
      <formula>INDIRECT(ADDRESS(FLOOR((ROW()-2)/19,1)*19+4,FLOOR((COLUMN()-5)/5,1)*5+5))=16</formula>
    </cfRule>
  </conditionalFormatting>
  <conditionalFormatting sqref="L145:L151">
    <cfRule type="expression" dxfId="742" priority="23">
      <formula>INDIRECT(ADDRESS(FLOOR((ROW()-2)/19,1)*19+4,FLOOR((COLUMN()-5)/5,1)*5+5))=10</formula>
    </cfRule>
  </conditionalFormatting>
  <conditionalFormatting sqref="L143:L151">
    <cfRule type="expression" dxfId="741" priority="22">
      <formula>INDIRECT(ADDRESS(FLOOR((ROW()-2)/19,1)*19+4,FLOOR((COLUMN()-5)/5,1)*5+5))=6</formula>
    </cfRule>
  </conditionalFormatting>
  <conditionalFormatting sqref="L148:L151">
    <cfRule type="expression" dxfId="740" priority="21">
      <formula>INDIRECT(ADDRESS(FLOOR((ROW()-2)/19,1)*19+4,FLOOR((COLUMN()-5)/5,1)*5+5))=16</formula>
    </cfRule>
  </conditionalFormatting>
  <conditionalFormatting sqref="L145:L151">
    <cfRule type="expression" dxfId="739" priority="20">
      <formula>INDIRECT(ADDRESS(FLOOR((ROW()-2)/19,1)*19+4,FLOOR((COLUMN()-5)/5,1)*5+5))=10</formula>
    </cfRule>
  </conditionalFormatting>
  <conditionalFormatting sqref="L143:L151">
    <cfRule type="expression" dxfId="738" priority="19">
      <formula>INDIRECT(ADDRESS(FLOOR((ROW()-2)/19,1)*19+4,FLOOR((COLUMN()-5)/5,1)*5+5))=6</formula>
    </cfRule>
  </conditionalFormatting>
  <conditionalFormatting sqref="Q148:Q151">
    <cfRule type="expression" dxfId="737" priority="18">
      <formula>INDIRECT(ADDRESS(FLOOR((ROW()-2)/19,1)*19+4,FLOOR((COLUMN()-5)/5,1)*5+5))=16</formula>
    </cfRule>
  </conditionalFormatting>
  <conditionalFormatting sqref="Q145:Q151">
    <cfRule type="expression" dxfId="736" priority="17">
      <formula>INDIRECT(ADDRESS(FLOOR((ROW()-2)/19,1)*19+4,FLOOR((COLUMN()-5)/5,1)*5+5))=10</formula>
    </cfRule>
  </conditionalFormatting>
  <conditionalFormatting sqref="Q143:Q151">
    <cfRule type="expression" dxfId="735" priority="16">
      <formula>INDIRECT(ADDRESS(FLOOR((ROW()-2)/19,1)*19+4,FLOOR((COLUMN()-5)/5,1)*5+5))=6</formula>
    </cfRule>
  </conditionalFormatting>
  <conditionalFormatting sqref="Q148:Q151">
    <cfRule type="expression" dxfId="734" priority="15">
      <formula>INDIRECT(ADDRESS(FLOOR((ROW()-2)/19,1)*19+4,FLOOR((COLUMN()-5)/5,1)*5+5))=16</formula>
    </cfRule>
  </conditionalFormatting>
  <conditionalFormatting sqref="Q145:Q151">
    <cfRule type="expression" dxfId="733" priority="14">
      <formula>INDIRECT(ADDRESS(FLOOR((ROW()-2)/19,1)*19+4,FLOOR((COLUMN()-5)/5,1)*5+5))=10</formula>
    </cfRule>
  </conditionalFormatting>
  <conditionalFormatting sqref="Q143:Q151">
    <cfRule type="expression" dxfId="732" priority="13">
      <formula>INDIRECT(ADDRESS(FLOOR((ROW()-2)/19,1)*19+4,FLOOR((COLUMN()-5)/5,1)*5+5))=6</formula>
    </cfRule>
  </conditionalFormatting>
  <conditionalFormatting sqref="V148:V151">
    <cfRule type="expression" dxfId="731" priority="12">
      <formula>INDIRECT(ADDRESS(FLOOR((ROW()-2)/19,1)*19+4,FLOOR((COLUMN()-5)/5,1)*5+5))=16</formula>
    </cfRule>
  </conditionalFormatting>
  <conditionalFormatting sqref="V145:V151">
    <cfRule type="expression" dxfId="730" priority="11">
      <formula>INDIRECT(ADDRESS(FLOOR((ROW()-2)/19,1)*19+4,FLOOR((COLUMN()-5)/5,1)*5+5))=10</formula>
    </cfRule>
  </conditionalFormatting>
  <conditionalFormatting sqref="V143:V151">
    <cfRule type="expression" dxfId="729" priority="10">
      <formula>INDIRECT(ADDRESS(FLOOR((ROW()-2)/19,1)*19+4,FLOOR((COLUMN()-5)/5,1)*5+5))=6</formula>
    </cfRule>
  </conditionalFormatting>
  <conditionalFormatting sqref="V148:V151">
    <cfRule type="expression" dxfId="728" priority="9">
      <formula>INDIRECT(ADDRESS(FLOOR((ROW()-2)/19,1)*19+4,FLOOR((COLUMN()-5)/5,1)*5+5))=16</formula>
    </cfRule>
  </conditionalFormatting>
  <conditionalFormatting sqref="V145:V151">
    <cfRule type="expression" dxfId="727" priority="8">
      <formula>INDIRECT(ADDRESS(FLOOR((ROW()-2)/19,1)*19+4,FLOOR((COLUMN()-5)/5,1)*5+5))=10</formula>
    </cfRule>
  </conditionalFormatting>
  <conditionalFormatting sqref="V143:V151">
    <cfRule type="expression" dxfId="726" priority="7">
      <formula>INDIRECT(ADDRESS(FLOOR((ROW()-2)/19,1)*19+4,FLOOR((COLUMN()-5)/5,1)*5+5))=6</formula>
    </cfRule>
  </conditionalFormatting>
  <conditionalFormatting sqref="AA148:AA151">
    <cfRule type="expression" dxfId="725" priority="6">
      <formula>INDIRECT(ADDRESS(FLOOR((ROW()-2)/19,1)*19+4,FLOOR((COLUMN()-5)/5,1)*5+5))=16</formula>
    </cfRule>
  </conditionalFormatting>
  <conditionalFormatting sqref="AA145:AA151">
    <cfRule type="expression" dxfId="724" priority="5">
      <formula>INDIRECT(ADDRESS(FLOOR((ROW()-2)/19,1)*19+4,FLOOR((COLUMN()-5)/5,1)*5+5))=10</formula>
    </cfRule>
  </conditionalFormatting>
  <conditionalFormatting sqref="AA143:AA151">
    <cfRule type="expression" dxfId="723" priority="4">
      <formula>INDIRECT(ADDRESS(FLOOR((ROW()-2)/19,1)*19+4,FLOOR((COLUMN()-5)/5,1)*5+5))=6</formula>
    </cfRule>
  </conditionalFormatting>
  <conditionalFormatting sqref="AA148:AA151">
    <cfRule type="expression" dxfId="722" priority="3">
      <formula>INDIRECT(ADDRESS(FLOOR((ROW()-2)/19,1)*19+4,FLOOR((COLUMN()-5)/5,1)*5+5))=16</formula>
    </cfRule>
  </conditionalFormatting>
  <conditionalFormatting sqref="AA145:AA151">
    <cfRule type="expression" dxfId="721" priority="2">
      <formula>INDIRECT(ADDRESS(FLOOR((ROW()-2)/19,1)*19+4,FLOOR((COLUMN()-5)/5,1)*5+5))=10</formula>
    </cfRule>
  </conditionalFormatting>
  <conditionalFormatting sqref="AA143:AA151">
    <cfRule type="expression" dxfId="720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7"/>
  <sheetViews>
    <sheetView topLeftCell="G1" workbookViewId="0"/>
  </sheetViews>
  <sheetFormatPr defaultColWidth="8.875" defaultRowHeight="16.5"/>
  <cols>
    <col min="1" max="6" width="8.875" style="63" hidden="1" customWidth="1"/>
    <col min="7" max="7" width="3.125" style="63" customWidth="1"/>
    <col min="8" max="9" width="11.875" style="63" customWidth="1"/>
    <col min="10" max="11" width="6.875" style="63" customWidth="1"/>
    <col min="12" max="13" width="2.125" style="63" hidden="1" customWidth="1"/>
    <col min="14" max="14" width="3.625" style="63" bestFit="1" customWidth="1"/>
    <col min="15" max="16" width="11.875" style="63" customWidth="1"/>
    <col min="17" max="18" width="6.875" style="63" customWidth="1"/>
    <col min="19" max="20" width="2.125" style="63" hidden="1" customWidth="1"/>
    <col min="21" max="21" width="4.375" style="63" bestFit="1" customWidth="1"/>
    <col min="22" max="23" width="11.875" style="63" customWidth="1"/>
    <col min="24" max="25" width="6.875" style="63" customWidth="1"/>
    <col min="26" max="27" width="2.125" style="63" hidden="1" customWidth="1"/>
    <col min="28" max="28" width="3" style="63" customWidth="1"/>
    <col min="29" max="30" width="13.875" style="63" customWidth="1"/>
    <col min="31" max="31" width="1.5" style="63" customWidth="1"/>
    <col min="32" max="33" width="13.875" style="63" customWidth="1"/>
    <col min="34" max="34" width="9" style="64" customWidth="1"/>
    <col min="35" max="36" width="2.25" style="63" hidden="1" customWidth="1"/>
    <col min="37" max="37" width="4.375" style="63" bestFit="1" customWidth="1"/>
    <col min="38" max="38" width="11.625" style="63" bestFit="1" customWidth="1"/>
    <col min="39" max="39" width="13" style="63" bestFit="1" customWidth="1"/>
    <col min="40" max="40" width="10.5" style="64" customWidth="1"/>
    <col min="41" max="41" width="9" style="64" customWidth="1"/>
    <col min="42" max="43" width="2.25" style="63" hidden="1" customWidth="1"/>
    <col min="44" max="44" width="3.875" style="63" bestFit="1" customWidth="1"/>
    <col min="45" max="45" width="13.375" style="63" customWidth="1"/>
    <col min="46" max="46" width="13" style="63" bestFit="1" customWidth="1"/>
    <col min="47" max="47" width="1.75" style="63" customWidth="1"/>
    <col min="48" max="49" width="10.5" style="64" customWidth="1"/>
    <col min="50" max="51" width="2.25" style="63" customWidth="1"/>
    <col min="52" max="52" width="3.625" style="63" bestFit="1" customWidth="1"/>
    <col min="53" max="53" width="11.75" style="63" bestFit="1" customWidth="1"/>
    <col min="54" max="54" width="14.375" style="63" bestFit="1" customWidth="1"/>
    <col min="55" max="56" width="10.5" style="64" customWidth="1"/>
    <col min="57" max="58" width="2.25" style="63" hidden="1" customWidth="1"/>
    <col min="59" max="59" width="3.625" style="63" customWidth="1"/>
    <col min="60" max="61" width="13.375" style="63" customWidth="1"/>
    <col min="62" max="16384" width="8.875" style="63"/>
  </cols>
  <sheetData>
    <row r="1" spans="7:61">
      <c r="J1" s="64"/>
      <c r="K1" s="64"/>
      <c r="Q1" s="64"/>
      <c r="R1" s="64"/>
    </row>
    <row r="2" spans="7:61">
      <c r="H2" s="143" t="s">
        <v>123</v>
      </c>
      <c r="I2" s="144"/>
      <c r="O2" s="143" t="s">
        <v>122</v>
      </c>
      <c r="P2" s="143"/>
      <c r="V2" s="143" t="s">
        <v>122</v>
      </c>
      <c r="W2" s="144"/>
      <c r="AC2" s="143" t="s">
        <v>122</v>
      </c>
      <c r="AD2" s="143"/>
      <c r="AE2" s="143" t="s">
        <v>122</v>
      </c>
      <c r="AF2" s="143"/>
      <c r="AG2" s="143" t="s">
        <v>122</v>
      </c>
      <c r="AH2" s="65"/>
      <c r="AL2" s="143" t="s">
        <v>123</v>
      </c>
      <c r="AM2" s="144"/>
      <c r="AN2" s="65"/>
      <c r="AO2" s="65"/>
      <c r="AS2" s="143" t="s">
        <v>125</v>
      </c>
      <c r="AT2" s="143"/>
      <c r="AU2" s="143"/>
      <c r="AV2" s="143"/>
      <c r="AW2" s="143"/>
      <c r="BA2" s="143" t="s">
        <v>125</v>
      </c>
      <c r="BB2" s="144"/>
      <c r="BC2" s="65"/>
      <c r="BD2" s="65"/>
      <c r="BH2" s="143" t="s">
        <v>123</v>
      </c>
      <c r="BI2" s="144"/>
    </row>
    <row r="3" spans="7:61">
      <c r="H3" s="145"/>
      <c r="I3" s="145"/>
      <c r="O3" s="145"/>
      <c r="P3" s="145"/>
      <c r="V3" s="145"/>
      <c r="W3" s="145"/>
      <c r="AC3" s="145"/>
      <c r="AD3" s="145"/>
      <c r="AE3" s="54"/>
      <c r="AF3" s="145"/>
      <c r="AG3" s="145"/>
      <c r="AH3" s="77"/>
      <c r="AL3" s="145"/>
      <c r="AM3" s="145"/>
      <c r="AN3" s="146"/>
      <c r="AO3" s="146"/>
      <c r="AS3" s="145"/>
      <c r="AT3" s="145"/>
      <c r="AU3" s="54"/>
      <c r="AV3" s="145"/>
      <c r="AW3" s="145"/>
      <c r="BA3" s="145"/>
      <c r="BB3" s="145"/>
      <c r="BC3" s="146"/>
      <c r="BD3" s="146"/>
      <c r="BH3" s="145"/>
      <c r="BI3" s="145"/>
    </row>
    <row r="4" spans="7:61">
      <c r="H4" s="76" t="s">
        <v>50</v>
      </c>
      <c r="I4" s="76" t="s">
        <v>51</v>
      </c>
      <c r="O4" s="76" t="s">
        <v>50</v>
      </c>
      <c r="P4" s="76" t="s">
        <v>51</v>
      </c>
      <c r="V4" s="76" t="s">
        <v>50</v>
      </c>
      <c r="W4" s="76" t="s">
        <v>51</v>
      </c>
      <c r="AC4" s="76" t="s">
        <v>50</v>
      </c>
      <c r="AD4" s="76" t="s">
        <v>51</v>
      </c>
      <c r="AE4" s="55"/>
      <c r="AF4" s="76" t="s">
        <v>50</v>
      </c>
      <c r="AG4" s="76" t="s">
        <v>51</v>
      </c>
      <c r="AH4" s="66"/>
      <c r="AL4" s="76" t="s">
        <v>50</v>
      </c>
      <c r="AM4" s="76" t="s">
        <v>51</v>
      </c>
      <c r="AN4" s="77"/>
      <c r="AO4" s="77"/>
      <c r="AS4" s="76" t="s">
        <v>50</v>
      </c>
      <c r="AT4" s="76" t="s">
        <v>51</v>
      </c>
      <c r="AU4" s="55"/>
      <c r="AV4" s="76" t="s">
        <v>50</v>
      </c>
      <c r="AW4" s="76" t="s">
        <v>51</v>
      </c>
      <c r="BA4" s="76" t="s">
        <v>50</v>
      </c>
      <c r="BB4" s="76" t="s">
        <v>51</v>
      </c>
      <c r="BC4" s="77"/>
      <c r="BD4" s="77"/>
      <c r="BH4" s="76" t="s">
        <v>50</v>
      </c>
      <c r="BI4" s="76" t="s">
        <v>51</v>
      </c>
    </row>
    <row r="5" spans="7:61">
      <c r="G5" s="63">
        <v>1</v>
      </c>
      <c r="H5" s="76"/>
      <c r="I5" s="76"/>
      <c r="N5" s="63">
        <v>1</v>
      </c>
      <c r="O5" s="76"/>
      <c r="P5" s="76"/>
      <c r="U5" s="63">
        <v>1</v>
      </c>
      <c r="V5" s="76"/>
      <c r="W5" s="76"/>
      <c r="AB5" s="63">
        <v>1</v>
      </c>
      <c r="AC5" s="76"/>
      <c r="AD5" s="76"/>
      <c r="AE5" s="55"/>
      <c r="AF5" s="76"/>
      <c r="AG5" s="76"/>
      <c r="AH5" s="66">
        <v>1</v>
      </c>
      <c r="AK5" s="63">
        <v>1</v>
      </c>
      <c r="AL5" s="76"/>
      <c r="AM5" s="76"/>
      <c r="AN5" s="67"/>
      <c r="AO5" s="67"/>
      <c r="AR5" s="63">
        <v>1</v>
      </c>
      <c r="AS5" s="76"/>
      <c r="AT5" s="76"/>
      <c r="AU5" s="55"/>
      <c r="AV5" s="68"/>
      <c r="AW5" s="68"/>
      <c r="AX5" s="63">
        <v>1</v>
      </c>
      <c r="AZ5" s="63">
        <v>1</v>
      </c>
      <c r="BA5" s="76"/>
      <c r="BB5" s="76"/>
      <c r="BC5" s="67"/>
      <c r="BD5" s="67"/>
      <c r="BG5" s="63">
        <v>1</v>
      </c>
      <c r="BH5" s="76"/>
      <c r="BI5" s="76"/>
    </row>
    <row r="6" spans="7:61">
      <c r="G6" s="63">
        <v>2</v>
      </c>
      <c r="H6" s="76"/>
      <c r="I6" s="76"/>
      <c r="N6" s="63">
        <v>2</v>
      </c>
      <c r="O6" s="76"/>
      <c r="P6" s="76"/>
      <c r="U6" s="63">
        <v>2</v>
      </c>
      <c r="V6" s="76"/>
      <c r="W6" s="76"/>
      <c r="AB6" s="63">
        <v>2</v>
      </c>
      <c r="AC6" s="76"/>
      <c r="AD6" s="76"/>
      <c r="AE6" s="55"/>
      <c r="AF6" s="76"/>
      <c r="AG6" s="76"/>
      <c r="AH6" s="66">
        <v>2</v>
      </c>
      <c r="AK6" s="63">
        <v>2</v>
      </c>
      <c r="AL6" s="76"/>
      <c r="AM6" s="76"/>
      <c r="AN6" s="67"/>
      <c r="AO6" s="67"/>
      <c r="AR6" s="63">
        <v>2</v>
      </c>
      <c r="AS6" s="76"/>
      <c r="AT6" s="76"/>
      <c r="AU6" s="55"/>
      <c r="AV6" s="68"/>
      <c r="AW6" s="68"/>
      <c r="AX6" s="63">
        <v>2</v>
      </c>
      <c r="AZ6" s="63">
        <v>2</v>
      </c>
      <c r="BA6" s="76"/>
      <c r="BB6" s="76"/>
      <c r="BC6" s="67"/>
      <c r="BD6" s="67"/>
      <c r="BG6" s="63">
        <v>2</v>
      </c>
      <c r="BH6" s="76"/>
      <c r="BI6" s="76"/>
    </row>
    <row r="7" spans="7:61">
      <c r="G7" s="63">
        <v>3</v>
      </c>
      <c r="H7" s="76"/>
      <c r="I7" s="76"/>
      <c r="N7" s="63">
        <v>3</v>
      </c>
      <c r="O7" s="76"/>
      <c r="P7" s="76"/>
      <c r="U7" s="63">
        <v>3</v>
      </c>
      <c r="V7" s="76"/>
      <c r="W7" s="76"/>
      <c r="AB7" s="63">
        <v>3</v>
      </c>
      <c r="AC7" s="76"/>
      <c r="AD7" s="76"/>
      <c r="AE7" s="55"/>
      <c r="AF7" s="76"/>
      <c r="AG7" s="76"/>
      <c r="AH7" s="66">
        <v>3</v>
      </c>
      <c r="AK7" s="63">
        <v>3</v>
      </c>
      <c r="AL7" s="76"/>
      <c r="AM7" s="76"/>
      <c r="AN7" s="67"/>
      <c r="AO7" s="67"/>
      <c r="AR7" s="63">
        <v>3</v>
      </c>
      <c r="AS7" s="76"/>
      <c r="AT7" s="76"/>
      <c r="AU7" s="55"/>
      <c r="AV7" s="68"/>
      <c r="AW7" s="68"/>
      <c r="AX7" s="63">
        <v>3</v>
      </c>
      <c r="AZ7" s="63">
        <v>3</v>
      </c>
      <c r="BA7" s="76"/>
      <c r="BB7" s="76"/>
      <c r="BC7" s="67"/>
      <c r="BD7" s="67"/>
      <c r="BG7" s="63">
        <v>3</v>
      </c>
      <c r="BH7" s="76"/>
      <c r="BI7" s="76"/>
    </row>
    <row r="8" spans="7:61">
      <c r="G8" s="63">
        <v>4</v>
      </c>
      <c r="H8" s="76"/>
      <c r="I8" s="76"/>
      <c r="N8" s="63">
        <v>4</v>
      </c>
      <c r="O8" s="76"/>
      <c r="P8" s="76"/>
      <c r="U8" s="63">
        <v>4</v>
      </c>
      <c r="V8" s="76"/>
      <c r="W8" s="76"/>
      <c r="AB8" s="63">
        <v>4</v>
      </c>
      <c r="AC8" s="76"/>
      <c r="AD8" s="76"/>
      <c r="AE8" s="55"/>
      <c r="AF8" s="76"/>
      <c r="AG8" s="76"/>
      <c r="AH8" s="66">
        <v>4</v>
      </c>
      <c r="AK8" s="63">
        <v>4</v>
      </c>
      <c r="AL8" s="76"/>
      <c r="AM8" s="76"/>
      <c r="AN8" s="67"/>
      <c r="AO8" s="67"/>
      <c r="AR8" s="63">
        <v>4</v>
      </c>
      <c r="AS8" s="76"/>
      <c r="AT8" s="76"/>
      <c r="AU8" s="55"/>
      <c r="AV8" s="68"/>
      <c r="AW8" s="68"/>
      <c r="AX8" s="63">
        <v>4</v>
      </c>
      <c r="AZ8" s="63">
        <v>4</v>
      </c>
      <c r="BA8" s="76"/>
      <c r="BB8" s="76"/>
      <c r="BC8" s="67"/>
      <c r="BD8" s="67"/>
      <c r="BG8" s="63">
        <v>4</v>
      </c>
      <c r="BH8" s="76"/>
      <c r="BI8" s="76"/>
    </row>
    <row r="9" spans="7:61">
      <c r="G9" s="63">
        <v>5</v>
      </c>
      <c r="H9" s="76"/>
      <c r="I9" s="76"/>
      <c r="N9" s="63">
        <v>5</v>
      </c>
      <c r="O9" s="76"/>
      <c r="P9" s="76"/>
      <c r="U9" s="63">
        <v>5</v>
      </c>
      <c r="V9" s="76"/>
      <c r="W9" s="76"/>
      <c r="AB9" s="63">
        <v>5</v>
      </c>
      <c r="AC9" s="76"/>
      <c r="AD9" s="76"/>
      <c r="AE9" s="55"/>
      <c r="AF9" s="76"/>
      <c r="AG9" s="76"/>
      <c r="AH9" s="66">
        <v>5</v>
      </c>
      <c r="AK9" s="63">
        <v>5</v>
      </c>
      <c r="AL9" s="76"/>
      <c r="AM9" s="76"/>
      <c r="AN9" s="67"/>
      <c r="AO9" s="67"/>
      <c r="AR9" s="63">
        <v>5</v>
      </c>
      <c r="AS9" s="76"/>
      <c r="AT9" s="76"/>
      <c r="AU9" s="55"/>
      <c r="AV9" s="68"/>
      <c r="AW9" s="68"/>
      <c r="AX9" s="63">
        <v>5</v>
      </c>
      <c r="AZ9" s="63">
        <v>5</v>
      </c>
      <c r="BA9" s="76"/>
      <c r="BB9" s="76"/>
      <c r="BC9" s="67"/>
      <c r="BD9" s="67"/>
      <c r="BG9" s="63">
        <v>5</v>
      </c>
      <c r="BH9" s="76"/>
      <c r="BI9" s="76"/>
    </row>
    <row r="10" spans="7:61">
      <c r="G10" s="63">
        <v>6</v>
      </c>
      <c r="H10" s="76"/>
      <c r="I10" s="76"/>
      <c r="N10" s="63">
        <v>6</v>
      </c>
      <c r="O10" s="76"/>
      <c r="P10" s="76"/>
      <c r="U10" s="63">
        <v>6</v>
      </c>
      <c r="V10" s="76"/>
      <c r="W10" s="76"/>
      <c r="AB10" s="63">
        <v>6</v>
      </c>
      <c r="AC10" s="76"/>
      <c r="AD10" s="76"/>
      <c r="AE10" s="55"/>
      <c r="AF10" s="76"/>
      <c r="AG10" s="76"/>
      <c r="AH10" s="66">
        <v>6</v>
      </c>
      <c r="AK10" s="63">
        <v>6</v>
      </c>
      <c r="AL10" s="76"/>
      <c r="AM10" s="76"/>
      <c r="AN10" s="67"/>
      <c r="AO10" s="67"/>
      <c r="AR10" s="63">
        <v>6</v>
      </c>
      <c r="AS10" s="76"/>
      <c r="AT10" s="76"/>
      <c r="AU10" s="55"/>
      <c r="AV10" s="68"/>
      <c r="AW10" s="68"/>
      <c r="AX10" s="63">
        <v>6</v>
      </c>
      <c r="AZ10" s="63">
        <v>6</v>
      </c>
      <c r="BA10" s="76"/>
      <c r="BB10" s="76"/>
      <c r="BC10" s="67"/>
      <c r="BD10" s="67"/>
      <c r="BG10" s="63">
        <v>6</v>
      </c>
      <c r="BH10" s="76"/>
      <c r="BI10" s="76"/>
    </row>
    <row r="11" spans="7:61">
      <c r="G11" s="63">
        <v>7</v>
      </c>
      <c r="H11" s="76"/>
      <c r="I11" s="76"/>
      <c r="N11" s="63">
        <v>7</v>
      </c>
      <c r="O11" s="76"/>
      <c r="P11" s="76"/>
      <c r="U11" s="63">
        <v>7</v>
      </c>
      <c r="V11" s="76"/>
      <c r="W11" s="76"/>
      <c r="AB11" s="63">
        <v>7</v>
      </c>
      <c r="AC11" s="76"/>
      <c r="AD11" s="76"/>
      <c r="AE11" s="55"/>
      <c r="AF11" s="76"/>
      <c r="AG11" s="76"/>
      <c r="AH11" s="66">
        <v>7</v>
      </c>
      <c r="AK11" s="63">
        <v>7</v>
      </c>
      <c r="AL11" s="76"/>
      <c r="AM11" s="76"/>
      <c r="AN11" s="67"/>
      <c r="AO11" s="67"/>
      <c r="AR11" s="63">
        <v>7</v>
      </c>
      <c r="AS11" s="76"/>
      <c r="AT11" s="76"/>
      <c r="AU11" s="55"/>
      <c r="AV11" s="68"/>
      <c r="AW11" s="68"/>
      <c r="AX11" s="63">
        <v>7</v>
      </c>
      <c r="AZ11" s="63">
        <v>7</v>
      </c>
      <c r="BA11" s="76"/>
      <c r="BB11" s="76"/>
      <c r="BC11" s="67"/>
      <c r="BD11" s="67"/>
      <c r="BG11" s="63">
        <v>7</v>
      </c>
      <c r="BH11" s="76"/>
      <c r="BI11" s="76"/>
    </row>
    <row r="12" spans="7:61">
      <c r="G12" s="63">
        <v>8</v>
      </c>
      <c r="H12" s="76"/>
      <c r="I12" s="76"/>
      <c r="N12" s="63">
        <v>8</v>
      </c>
      <c r="O12" s="76"/>
      <c r="P12" s="76"/>
      <c r="U12" s="63">
        <v>8</v>
      </c>
      <c r="V12" s="76"/>
      <c r="W12" s="76"/>
      <c r="AB12" s="63">
        <v>8</v>
      </c>
      <c r="AC12" s="76"/>
      <c r="AD12" s="76"/>
      <c r="AE12" s="55"/>
      <c r="AF12" s="76"/>
      <c r="AG12" s="76"/>
      <c r="AH12" s="66">
        <v>8</v>
      </c>
      <c r="AK12" s="63">
        <v>8</v>
      </c>
      <c r="AL12" s="76"/>
      <c r="AM12" s="76"/>
      <c r="AN12" s="67"/>
      <c r="AO12" s="67"/>
      <c r="AR12" s="63">
        <v>8</v>
      </c>
      <c r="AS12" s="76"/>
      <c r="AT12" s="76"/>
      <c r="AU12" s="55"/>
      <c r="AV12" s="68"/>
      <c r="AW12" s="68"/>
      <c r="AX12" s="63">
        <v>8</v>
      </c>
      <c r="AZ12" s="63">
        <v>8</v>
      </c>
      <c r="BA12" s="76"/>
      <c r="BB12" s="76"/>
      <c r="BC12" s="67"/>
      <c r="BD12" s="67"/>
      <c r="BG12" s="63">
        <v>8</v>
      </c>
      <c r="BH12" s="76"/>
      <c r="BI12" s="76"/>
    </row>
    <row r="13" spans="7:61">
      <c r="G13" s="63">
        <v>9</v>
      </c>
      <c r="H13" s="76"/>
      <c r="I13" s="76"/>
      <c r="N13" s="63">
        <v>9</v>
      </c>
      <c r="O13" s="76"/>
      <c r="P13" s="76"/>
      <c r="U13" s="63">
        <v>9</v>
      </c>
      <c r="V13" s="76"/>
      <c r="W13" s="76"/>
      <c r="AB13" s="63">
        <v>9</v>
      </c>
      <c r="AC13" s="76"/>
      <c r="AD13" s="76"/>
      <c r="AE13" s="55"/>
      <c r="AF13" s="76"/>
      <c r="AG13" s="76"/>
      <c r="AH13" s="66">
        <v>9</v>
      </c>
      <c r="AK13" s="63">
        <v>9</v>
      </c>
      <c r="AL13" s="76"/>
      <c r="AM13" s="76"/>
      <c r="AR13" s="63">
        <v>9</v>
      </c>
      <c r="AS13" s="76"/>
      <c r="AT13" s="76"/>
      <c r="AU13" s="55"/>
      <c r="AV13" s="69"/>
      <c r="AW13" s="69"/>
      <c r="AX13" s="63">
        <v>9</v>
      </c>
      <c r="AZ13" s="63">
        <v>9</v>
      </c>
      <c r="BA13" s="76"/>
      <c r="BB13" s="76"/>
      <c r="BG13" s="63">
        <v>9</v>
      </c>
      <c r="BH13" s="76"/>
      <c r="BI13" s="76"/>
    </row>
    <row r="14" spans="7:61">
      <c r="G14" s="63">
        <v>10</v>
      </c>
      <c r="H14" s="76"/>
      <c r="I14" s="76"/>
      <c r="N14" s="63">
        <v>10</v>
      </c>
      <c r="O14" s="76"/>
      <c r="P14" s="76"/>
      <c r="U14" s="63">
        <v>10</v>
      </c>
      <c r="V14" s="76"/>
      <c r="W14" s="76"/>
      <c r="AB14" s="63">
        <v>10</v>
      </c>
      <c r="AC14" s="76"/>
      <c r="AD14" s="76"/>
      <c r="AE14" s="55"/>
      <c r="AF14" s="76"/>
      <c r="AG14" s="76"/>
      <c r="AH14" s="66">
        <v>10</v>
      </c>
      <c r="AK14" s="63">
        <v>10</v>
      </c>
      <c r="AL14" s="76"/>
      <c r="AM14" s="76"/>
      <c r="AR14" s="63">
        <v>10</v>
      </c>
      <c r="AS14" s="76"/>
      <c r="AT14" s="76"/>
      <c r="AU14" s="55"/>
      <c r="AV14" s="69"/>
      <c r="AW14" s="69"/>
      <c r="AX14" s="63">
        <v>10</v>
      </c>
      <c r="AZ14" s="63">
        <v>10</v>
      </c>
      <c r="BA14" s="76"/>
      <c r="BB14" s="76"/>
      <c r="BG14" s="63">
        <v>10</v>
      </c>
      <c r="BH14" s="76"/>
      <c r="BI14" s="76"/>
    </row>
    <row r="15" spans="7:61">
      <c r="G15" s="63">
        <v>11</v>
      </c>
      <c r="H15" s="76"/>
      <c r="I15" s="76"/>
      <c r="N15" s="63">
        <v>11</v>
      </c>
      <c r="O15" s="76"/>
      <c r="P15" s="76"/>
      <c r="U15" s="63">
        <v>11</v>
      </c>
      <c r="V15" s="76"/>
      <c r="W15" s="76"/>
      <c r="AB15" s="63">
        <v>11</v>
      </c>
      <c r="AC15" s="76"/>
      <c r="AD15" s="76"/>
      <c r="AE15" s="55"/>
      <c r="AF15" s="76"/>
      <c r="AG15" s="76"/>
      <c r="AH15" s="66">
        <v>11</v>
      </c>
      <c r="AK15" s="63">
        <v>11</v>
      </c>
      <c r="AL15" s="76"/>
      <c r="AM15" s="76"/>
      <c r="AR15" s="63">
        <v>11</v>
      </c>
      <c r="AS15" s="76"/>
      <c r="AT15" s="76"/>
      <c r="AU15" s="55"/>
      <c r="AV15" s="69"/>
      <c r="AW15" s="69"/>
      <c r="AZ15" s="63">
        <v>11</v>
      </c>
      <c r="BA15" s="76"/>
      <c r="BB15" s="76"/>
      <c r="BG15" s="63">
        <v>11</v>
      </c>
      <c r="BH15" s="76"/>
      <c r="BI15" s="76"/>
    </row>
    <row r="16" spans="7:61">
      <c r="G16" s="63">
        <v>12</v>
      </c>
      <c r="H16" s="76"/>
      <c r="I16" s="76"/>
      <c r="N16" s="63">
        <v>12</v>
      </c>
      <c r="O16" s="76"/>
      <c r="P16" s="76"/>
      <c r="U16" s="63">
        <v>12</v>
      </c>
      <c r="V16" s="76"/>
      <c r="W16" s="76"/>
      <c r="AB16" s="63">
        <v>12</v>
      </c>
      <c r="AC16" s="76"/>
      <c r="AD16" s="76"/>
      <c r="AE16" s="55"/>
      <c r="AF16" s="76"/>
      <c r="AG16" s="76"/>
      <c r="AH16" s="66">
        <v>12</v>
      </c>
      <c r="AK16" s="63">
        <v>12</v>
      </c>
      <c r="AL16" s="76"/>
      <c r="AM16" s="76"/>
      <c r="AR16" s="63">
        <v>12</v>
      </c>
      <c r="AS16" s="76"/>
      <c r="AT16" s="76"/>
      <c r="AU16" s="55"/>
      <c r="AV16" s="69"/>
      <c r="AW16" s="69"/>
      <c r="AZ16" s="63">
        <v>12</v>
      </c>
      <c r="BA16" s="76"/>
      <c r="BB16" s="76"/>
      <c r="BG16" s="63">
        <v>12</v>
      </c>
      <c r="BH16" s="76"/>
      <c r="BI16" s="76"/>
    </row>
    <row r="17" spans="7:61">
      <c r="G17" s="63">
        <v>13</v>
      </c>
      <c r="H17" s="76"/>
      <c r="I17" s="76"/>
      <c r="N17" s="63">
        <v>13</v>
      </c>
      <c r="O17" s="76"/>
      <c r="P17" s="76"/>
      <c r="U17" s="63">
        <v>13</v>
      </c>
      <c r="V17" s="76"/>
      <c r="W17" s="76"/>
      <c r="AB17" s="63">
        <v>13</v>
      </c>
      <c r="AC17" s="76"/>
      <c r="AD17" s="76"/>
      <c r="AE17" s="55"/>
      <c r="AF17" s="76"/>
      <c r="AG17" s="76"/>
      <c r="AH17" s="66">
        <v>13</v>
      </c>
      <c r="AK17" s="63">
        <v>13</v>
      </c>
      <c r="AL17" s="76"/>
      <c r="AM17" s="76"/>
      <c r="AR17" s="63">
        <v>13</v>
      </c>
      <c r="AS17" s="76"/>
      <c r="AT17" s="76"/>
      <c r="AU17" s="55"/>
      <c r="AV17" s="69"/>
      <c r="AW17" s="69"/>
      <c r="AZ17" s="63">
        <v>13</v>
      </c>
      <c r="BA17" s="76"/>
      <c r="BB17" s="76"/>
      <c r="BG17" s="63">
        <v>13</v>
      </c>
      <c r="BH17" s="76"/>
      <c r="BI17" s="76"/>
    </row>
    <row r="18" spans="7:61">
      <c r="G18" s="63">
        <v>14</v>
      </c>
      <c r="H18" s="76"/>
      <c r="I18" s="76"/>
      <c r="N18" s="63">
        <v>14</v>
      </c>
      <c r="O18" s="76"/>
      <c r="P18" s="76"/>
      <c r="U18" s="63">
        <v>14</v>
      </c>
      <c r="V18" s="76"/>
      <c r="W18" s="76"/>
      <c r="AB18" s="63">
        <v>14</v>
      </c>
      <c r="AC18" s="76"/>
      <c r="AD18" s="76"/>
      <c r="AE18" s="55"/>
      <c r="AF18" s="76"/>
      <c r="AG18" s="76"/>
      <c r="AH18" s="66">
        <v>14</v>
      </c>
      <c r="AK18" s="63">
        <v>14</v>
      </c>
      <c r="AL18" s="76"/>
      <c r="AM18" s="76"/>
      <c r="AR18" s="63">
        <v>14</v>
      </c>
      <c r="AS18" s="76"/>
      <c r="AT18" s="76"/>
      <c r="AU18" s="55"/>
      <c r="AV18" s="69"/>
      <c r="AW18" s="69"/>
      <c r="AZ18" s="63">
        <v>14</v>
      </c>
      <c r="BA18" s="76"/>
      <c r="BB18" s="76"/>
      <c r="BH18" s="76"/>
      <c r="BI18" s="76"/>
    </row>
    <row r="19" spans="7:61">
      <c r="G19" s="63">
        <v>15</v>
      </c>
      <c r="H19" s="76"/>
      <c r="I19" s="76"/>
      <c r="N19" s="63">
        <v>15</v>
      </c>
      <c r="O19" s="76"/>
      <c r="P19" s="76"/>
      <c r="U19" s="63">
        <v>15</v>
      </c>
      <c r="V19" s="76"/>
      <c r="W19" s="76"/>
      <c r="AB19" s="63">
        <v>15</v>
      </c>
      <c r="AC19" s="76"/>
      <c r="AD19" s="76"/>
      <c r="AE19" s="55"/>
      <c r="AF19" s="76"/>
      <c r="AG19" s="76"/>
      <c r="AH19" s="66">
        <v>15</v>
      </c>
      <c r="AK19" s="63">
        <v>15</v>
      </c>
      <c r="AL19" s="76"/>
      <c r="AM19" s="76"/>
      <c r="AR19" s="63">
        <v>15</v>
      </c>
      <c r="AS19" s="76"/>
      <c r="AT19" s="76"/>
      <c r="AU19" s="55"/>
      <c r="AV19" s="69"/>
      <c r="AW19" s="69"/>
      <c r="AZ19" s="63">
        <v>15</v>
      </c>
      <c r="BA19" s="76"/>
      <c r="BB19" s="76"/>
      <c r="BH19" s="76"/>
      <c r="BI19" s="76"/>
    </row>
    <row r="20" spans="7:61">
      <c r="G20" s="63">
        <v>16</v>
      </c>
      <c r="H20" s="76"/>
      <c r="I20" s="76"/>
      <c r="N20" s="63">
        <v>16</v>
      </c>
      <c r="O20" s="76"/>
      <c r="P20" s="76"/>
      <c r="U20" s="63">
        <v>16</v>
      </c>
      <c r="V20" s="76"/>
      <c r="W20" s="76"/>
      <c r="AB20" s="63">
        <v>16</v>
      </c>
      <c r="AC20" s="76"/>
      <c r="AD20" s="76"/>
      <c r="AE20" s="55"/>
      <c r="AF20" s="76"/>
      <c r="AG20" s="76"/>
      <c r="AH20" s="66">
        <v>16</v>
      </c>
      <c r="AK20" s="63">
        <v>16</v>
      </c>
      <c r="AL20" s="76"/>
      <c r="AM20" s="76"/>
      <c r="AR20" s="63">
        <v>16</v>
      </c>
      <c r="AS20" s="76"/>
      <c r="AT20" s="76"/>
      <c r="AU20" s="55"/>
      <c r="AV20" s="69"/>
      <c r="AW20" s="69"/>
      <c r="AZ20" s="63">
        <v>16</v>
      </c>
      <c r="BA20" s="76"/>
      <c r="BB20" s="76"/>
      <c r="BH20" s="76"/>
      <c r="BI20" s="76"/>
    </row>
    <row r="21" spans="7:61">
      <c r="G21" s="63">
        <v>17</v>
      </c>
      <c r="H21" s="76"/>
      <c r="I21" s="76"/>
      <c r="N21" s="63">
        <v>17</v>
      </c>
      <c r="O21" s="76"/>
      <c r="P21" s="76"/>
      <c r="U21" s="63">
        <v>17</v>
      </c>
      <c r="V21" s="76"/>
      <c r="W21" s="76"/>
      <c r="AB21" s="63">
        <v>17</v>
      </c>
      <c r="AC21" s="76"/>
      <c r="AD21" s="54"/>
      <c r="AE21" s="55"/>
      <c r="AF21" s="76"/>
      <c r="AG21" s="76"/>
      <c r="AH21" s="66">
        <v>17</v>
      </c>
      <c r="AK21" s="63">
        <v>17</v>
      </c>
      <c r="AL21" s="76"/>
      <c r="AM21" s="76"/>
      <c r="AR21" s="63">
        <v>17</v>
      </c>
      <c r="AS21" s="76"/>
      <c r="AT21" s="76"/>
      <c r="AU21" s="55"/>
      <c r="AV21" s="69"/>
      <c r="AW21" s="69"/>
      <c r="AZ21" s="63">
        <v>17</v>
      </c>
      <c r="BA21" s="76"/>
      <c r="BB21" s="76"/>
      <c r="BH21" s="76"/>
      <c r="BI21" s="76"/>
    </row>
    <row r="22" spans="7:61">
      <c r="G22" s="63">
        <v>18</v>
      </c>
      <c r="H22" s="76"/>
      <c r="I22" s="76"/>
      <c r="N22" s="63">
        <v>18</v>
      </c>
      <c r="O22" s="76"/>
      <c r="P22" s="76"/>
      <c r="U22" s="63">
        <v>18</v>
      </c>
      <c r="V22" s="76"/>
      <c r="W22" s="76"/>
      <c r="AB22" s="63">
        <v>18</v>
      </c>
      <c r="AC22" s="70"/>
      <c r="AD22" s="76"/>
      <c r="AE22" s="57"/>
      <c r="AF22" s="76"/>
      <c r="AG22" s="76"/>
      <c r="AH22" s="66">
        <v>18</v>
      </c>
      <c r="AK22" s="63">
        <v>18</v>
      </c>
      <c r="AL22" s="76"/>
      <c r="AM22" s="76"/>
      <c r="AR22" s="63">
        <v>18</v>
      </c>
      <c r="AS22" s="76"/>
      <c r="AT22" s="76"/>
      <c r="AU22" s="55"/>
      <c r="AV22" s="69"/>
      <c r="AW22" s="69"/>
      <c r="AZ22" s="63">
        <v>18</v>
      </c>
      <c r="BA22" s="76"/>
      <c r="BB22" s="76"/>
      <c r="BH22" s="76"/>
      <c r="BI22" s="76"/>
    </row>
    <row r="23" spans="7:61">
      <c r="G23" s="63">
        <v>19</v>
      </c>
      <c r="H23" s="76"/>
      <c r="I23" s="76"/>
      <c r="N23" s="63">
        <v>19</v>
      </c>
      <c r="O23" s="76"/>
      <c r="P23" s="76"/>
      <c r="U23" s="63">
        <v>19</v>
      </c>
      <c r="V23" s="76"/>
      <c r="W23" s="76"/>
      <c r="AB23" s="63">
        <v>19</v>
      </c>
      <c r="AC23" s="70"/>
      <c r="AD23" s="76"/>
      <c r="AE23" s="57"/>
      <c r="AF23" s="76"/>
      <c r="AG23" s="76"/>
      <c r="AH23" s="66">
        <v>19</v>
      </c>
      <c r="AK23" s="63">
        <v>19</v>
      </c>
      <c r="AL23" s="76"/>
      <c r="AM23" s="76"/>
      <c r="AR23" s="63">
        <v>19</v>
      </c>
      <c r="AS23" s="76"/>
      <c r="AT23" s="76"/>
      <c r="AU23" s="55"/>
      <c r="AV23" s="69"/>
      <c r="AW23" s="69"/>
      <c r="AZ23" s="63">
        <v>19</v>
      </c>
      <c r="BA23" s="76"/>
      <c r="BB23" s="76"/>
      <c r="BH23" s="76"/>
      <c r="BI23" s="76"/>
    </row>
    <row r="24" spans="7:61">
      <c r="G24" s="63">
        <v>20</v>
      </c>
      <c r="H24" s="76"/>
      <c r="I24" s="76"/>
      <c r="N24" s="63">
        <v>20</v>
      </c>
      <c r="O24" s="76"/>
      <c r="P24" s="76"/>
      <c r="U24" s="63">
        <v>20</v>
      </c>
      <c r="V24" s="76"/>
      <c r="W24" s="76"/>
      <c r="AB24" s="63">
        <v>20</v>
      </c>
      <c r="AC24" s="70"/>
      <c r="AD24" s="76"/>
      <c r="AE24" s="57"/>
      <c r="AF24" s="76"/>
      <c r="AG24" s="76"/>
      <c r="AH24" s="66">
        <v>20</v>
      </c>
      <c r="AK24" s="63">
        <v>20</v>
      </c>
      <c r="AL24" s="76"/>
      <c r="AM24" s="76"/>
      <c r="AR24" s="63">
        <v>20</v>
      </c>
      <c r="AS24" s="76"/>
      <c r="AT24" s="76"/>
      <c r="AU24" s="55"/>
      <c r="AV24" s="69"/>
      <c r="AW24" s="69"/>
      <c r="AZ24" s="63">
        <v>20</v>
      </c>
      <c r="BA24" s="76"/>
      <c r="BB24" s="76"/>
      <c r="BH24" s="76"/>
      <c r="BI24" s="76"/>
    </row>
    <row r="25" spans="7:61">
      <c r="G25" s="63">
        <v>21</v>
      </c>
      <c r="H25" s="76"/>
      <c r="I25" s="76"/>
      <c r="N25" s="63">
        <v>21</v>
      </c>
      <c r="O25" s="76"/>
      <c r="P25" s="76"/>
      <c r="U25" s="63">
        <v>21</v>
      </c>
      <c r="V25" s="76"/>
      <c r="W25" s="76"/>
      <c r="AB25" s="63">
        <v>21</v>
      </c>
      <c r="AC25" s="70"/>
      <c r="AD25" s="76"/>
      <c r="AE25" s="57"/>
      <c r="AF25" s="76"/>
      <c r="AG25" s="76"/>
      <c r="AH25" s="66">
        <v>21</v>
      </c>
      <c r="AK25" s="63">
        <v>21</v>
      </c>
      <c r="AL25" s="76"/>
      <c r="AM25" s="76"/>
      <c r="AR25" s="63">
        <v>21</v>
      </c>
      <c r="AS25" s="76"/>
      <c r="AT25" s="76"/>
      <c r="AU25" s="55"/>
      <c r="AV25" s="69"/>
      <c r="AW25" s="69"/>
      <c r="AZ25" s="63">
        <v>21</v>
      </c>
      <c r="BA25" s="76"/>
      <c r="BB25" s="76"/>
      <c r="BH25" s="76"/>
      <c r="BI25" s="76"/>
    </row>
    <row r="26" spans="7:61">
      <c r="G26" s="63">
        <v>22</v>
      </c>
      <c r="H26" s="76"/>
      <c r="I26" s="76"/>
      <c r="N26" s="63">
        <v>22</v>
      </c>
      <c r="O26" s="76"/>
      <c r="P26" s="76"/>
      <c r="U26" s="63">
        <v>22</v>
      </c>
      <c r="V26" s="76"/>
      <c r="W26" s="76"/>
      <c r="AB26" s="63">
        <v>22</v>
      </c>
      <c r="AC26" s="70"/>
      <c r="AD26" s="76"/>
      <c r="AE26" s="57"/>
      <c r="AF26" s="76"/>
      <c r="AG26" s="76"/>
      <c r="AH26" s="66">
        <v>22</v>
      </c>
      <c r="AK26" s="63">
        <v>22</v>
      </c>
      <c r="AL26" s="76"/>
      <c r="AM26" s="76"/>
      <c r="AR26" s="63">
        <v>22</v>
      </c>
      <c r="AS26" s="76"/>
      <c r="AT26" s="76"/>
      <c r="AU26" s="55"/>
      <c r="AV26" s="69"/>
      <c r="AW26" s="69"/>
      <c r="AZ26" s="63">
        <v>22</v>
      </c>
      <c r="BA26" s="76"/>
      <c r="BB26" s="76"/>
      <c r="BH26" s="76"/>
      <c r="BI26" s="76"/>
    </row>
    <row r="27" spans="7:61">
      <c r="G27" s="63">
        <v>23</v>
      </c>
      <c r="H27" s="76"/>
      <c r="I27" s="76"/>
      <c r="N27" s="63">
        <v>23</v>
      </c>
      <c r="O27" s="76"/>
      <c r="P27" s="76"/>
      <c r="U27" s="63">
        <v>23</v>
      </c>
      <c r="V27" s="76"/>
      <c r="W27" s="76"/>
      <c r="AB27" s="63">
        <v>23</v>
      </c>
      <c r="AC27" s="70"/>
      <c r="AD27" s="76"/>
      <c r="AE27" s="57"/>
      <c r="AF27" s="76"/>
      <c r="AG27" s="76"/>
      <c r="AH27" s="66">
        <v>23</v>
      </c>
      <c r="AK27" s="63">
        <v>23</v>
      </c>
      <c r="AL27" s="76"/>
      <c r="AM27" s="76"/>
      <c r="AR27" s="63">
        <v>23</v>
      </c>
      <c r="AS27" s="76"/>
      <c r="AT27" s="76"/>
      <c r="AU27" s="55"/>
      <c r="AV27" s="69"/>
      <c r="AW27" s="69"/>
      <c r="AZ27" s="63">
        <v>23</v>
      </c>
      <c r="BA27" s="76"/>
      <c r="BB27" s="76"/>
      <c r="BH27" s="76"/>
      <c r="BI27" s="76"/>
    </row>
    <row r="28" spans="7:61">
      <c r="G28" s="63">
        <v>24</v>
      </c>
      <c r="H28" s="76"/>
      <c r="I28" s="76"/>
      <c r="N28" s="63">
        <v>24</v>
      </c>
      <c r="O28" s="76"/>
      <c r="P28" s="76"/>
      <c r="U28" s="63">
        <v>24</v>
      </c>
      <c r="V28" s="76"/>
      <c r="W28" s="76"/>
      <c r="AB28" s="63">
        <v>24</v>
      </c>
      <c r="AC28" s="70"/>
      <c r="AD28" s="76"/>
      <c r="AE28" s="57"/>
      <c r="AF28" s="76"/>
      <c r="AG28" s="76"/>
      <c r="AH28" s="66">
        <v>24</v>
      </c>
      <c r="AK28" s="63">
        <v>24</v>
      </c>
      <c r="AL28" s="76"/>
      <c r="AM28" s="76"/>
      <c r="AR28" s="63">
        <v>24</v>
      </c>
      <c r="AS28" s="76"/>
      <c r="AT28" s="76"/>
      <c r="AU28" s="55"/>
      <c r="AV28" s="69"/>
      <c r="AW28" s="69"/>
      <c r="AZ28" s="63">
        <v>24</v>
      </c>
      <c r="BA28" s="76"/>
      <c r="BB28" s="76"/>
      <c r="BH28" s="76"/>
      <c r="BI28" s="76"/>
    </row>
    <row r="29" spans="7:61">
      <c r="H29" s="77"/>
      <c r="I29" s="77"/>
      <c r="O29" s="77"/>
      <c r="P29" s="77"/>
      <c r="U29" s="63">
        <v>25</v>
      </c>
      <c r="V29" s="76"/>
      <c r="W29" s="76"/>
      <c r="AB29" s="63">
        <v>25</v>
      </c>
      <c r="AC29" s="76"/>
      <c r="AD29" s="76"/>
      <c r="AE29" s="55"/>
      <c r="AF29" s="76"/>
      <c r="AG29" s="76"/>
      <c r="AH29" s="66">
        <v>25</v>
      </c>
      <c r="AK29" s="63">
        <v>25</v>
      </c>
      <c r="AL29" s="76"/>
      <c r="AM29" s="76"/>
      <c r="AR29" s="63">
        <v>25</v>
      </c>
      <c r="AS29" s="76"/>
      <c r="AT29" s="76"/>
      <c r="AU29" s="55"/>
      <c r="AV29" s="69"/>
      <c r="AW29" s="69"/>
      <c r="AZ29" s="63">
        <v>25</v>
      </c>
      <c r="BA29" s="76"/>
      <c r="BB29" s="76"/>
      <c r="BH29" s="76"/>
      <c r="BI29" s="76"/>
    </row>
    <row r="30" spans="7:61">
      <c r="H30" s="77"/>
      <c r="I30" s="77"/>
      <c r="O30" s="77"/>
      <c r="P30" s="77"/>
      <c r="U30" s="63">
        <v>26</v>
      </c>
      <c r="V30" s="76"/>
      <c r="W30" s="76"/>
      <c r="AB30" s="63">
        <v>26</v>
      </c>
      <c r="AC30" s="76"/>
      <c r="AD30" s="76"/>
      <c r="AE30" s="55"/>
      <c r="AF30" s="76"/>
      <c r="AG30" s="76"/>
      <c r="AH30" s="66">
        <v>26</v>
      </c>
      <c r="AK30" s="63">
        <v>26</v>
      </c>
      <c r="AL30" s="76"/>
      <c r="AM30" s="76"/>
      <c r="AR30" s="63">
        <v>26</v>
      </c>
      <c r="AS30" s="76"/>
      <c r="AT30" s="76"/>
      <c r="AU30" s="55"/>
      <c r="AV30" s="69"/>
      <c r="AW30" s="69"/>
      <c r="AZ30" s="63">
        <v>26</v>
      </c>
      <c r="BA30" s="76"/>
      <c r="BB30" s="76"/>
      <c r="BH30" s="76"/>
      <c r="BI30" s="76"/>
    </row>
    <row r="31" spans="7:61">
      <c r="H31" s="77"/>
      <c r="I31" s="77"/>
      <c r="O31" s="77"/>
      <c r="P31" s="77"/>
      <c r="U31" s="63">
        <v>27</v>
      </c>
      <c r="V31" s="76"/>
      <c r="W31" s="76"/>
      <c r="AB31" s="63">
        <v>27</v>
      </c>
      <c r="AC31" s="76"/>
      <c r="AD31" s="76"/>
      <c r="AE31" s="55"/>
      <c r="AF31" s="76"/>
      <c r="AG31" s="76"/>
      <c r="AH31" s="66">
        <v>27</v>
      </c>
      <c r="AK31" s="63">
        <v>27</v>
      </c>
      <c r="AL31" s="76"/>
      <c r="AM31" s="76"/>
      <c r="AR31" s="63">
        <v>27</v>
      </c>
      <c r="AS31" s="76"/>
      <c r="AT31" s="76"/>
      <c r="AU31" s="55"/>
      <c r="AV31" s="69"/>
      <c r="AW31" s="69"/>
      <c r="AZ31" s="63">
        <v>27</v>
      </c>
      <c r="BA31" s="76"/>
      <c r="BB31" s="76"/>
      <c r="BH31" s="76"/>
      <c r="BI31" s="76"/>
    </row>
    <row r="32" spans="7:61">
      <c r="H32" s="77"/>
      <c r="I32" s="77"/>
      <c r="O32" s="77"/>
      <c r="P32" s="77"/>
      <c r="U32" s="63">
        <v>28</v>
      </c>
      <c r="V32" s="76"/>
      <c r="W32" s="76"/>
      <c r="AB32" s="63">
        <v>28</v>
      </c>
      <c r="AC32" s="76"/>
      <c r="AD32" s="76"/>
      <c r="AE32" s="55"/>
      <c r="AF32" s="76"/>
      <c r="AG32" s="76"/>
      <c r="AH32" s="66">
        <v>28</v>
      </c>
      <c r="AK32" s="63">
        <v>28</v>
      </c>
      <c r="AL32" s="76"/>
      <c r="AM32" s="76"/>
      <c r="AR32" s="63">
        <v>28</v>
      </c>
      <c r="AS32" s="76"/>
      <c r="AT32" s="76"/>
      <c r="AU32" s="55"/>
      <c r="AV32" s="69"/>
      <c r="AW32" s="69"/>
      <c r="AZ32" s="63">
        <v>28</v>
      </c>
      <c r="BA32" s="76"/>
      <c r="BB32" s="76"/>
      <c r="BH32" s="76"/>
      <c r="BI32" s="76"/>
    </row>
    <row r="33" spans="21:61">
      <c r="U33" s="63">
        <v>29</v>
      </c>
      <c r="V33" s="76"/>
      <c r="W33" s="76"/>
      <c r="AB33" s="63">
        <v>29</v>
      </c>
      <c r="AC33" s="76"/>
      <c r="AD33" s="76"/>
      <c r="AE33" s="55"/>
      <c r="AF33" s="76"/>
      <c r="AG33" s="76"/>
      <c r="AH33" s="66">
        <v>29</v>
      </c>
      <c r="AK33" s="63">
        <v>29</v>
      </c>
      <c r="AL33" s="76"/>
      <c r="AM33" s="76"/>
      <c r="AR33" s="63">
        <v>29</v>
      </c>
      <c r="AS33" s="76"/>
      <c r="AT33" s="76"/>
      <c r="AU33" s="55"/>
      <c r="AV33" s="69"/>
      <c r="AW33" s="69"/>
      <c r="AZ33" s="63">
        <v>29</v>
      </c>
      <c r="BA33" s="76"/>
      <c r="BB33" s="76"/>
      <c r="BH33" s="76"/>
      <c r="BI33" s="76"/>
    </row>
    <row r="34" spans="21:61">
      <c r="U34" s="63">
        <v>30</v>
      </c>
      <c r="V34" s="76"/>
      <c r="W34" s="76"/>
      <c r="AB34" s="63">
        <v>30</v>
      </c>
      <c r="AC34" s="76"/>
      <c r="AD34" s="76"/>
      <c r="AE34" s="55"/>
      <c r="AF34" s="76"/>
      <c r="AG34" s="76"/>
      <c r="AH34" s="66">
        <v>30</v>
      </c>
      <c r="AK34" s="63">
        <v>30</v>
      </c>
      <c r="AL34" s="76"/>
      <c r="AM34" s="76"/>
      <c r="AR34" s="63">
        <v>30</v>
      </c>
      <c r="AS34" s="76"/>
      <c r="AT34" s="76"/>
      <c r="AU34" s="55"/>
      <c r="AV34" s="69"/>
      <c r="AW34" s="69"/>
      <c r="AZ34" s="63">
        <v>30</v>
      </c>
      <c r="BA34" s="76"/>
      <c r="BB34" s="76"/>
      <c r="BH34" s="76"/>
      <c r="BI34" s="76"/>
    </row>
    <row r="35" spans="21:61">
      <c r="U35" s="63">
        <v>31</v>
      </c>
      <c r="V35" s="76"/>
      <c r="W35" s="76"/>
      <c r="AB35" s="63">
        <v>31</v>
      </c>
      <c r="AC35" s="76"/>
      <c r="AD35" s="76"/>
      <c r="AE35" s="55"/>
      <c r="AF35" s="76"/>
      <c r="AG35" s="76"/>
      <c r="AH35" s="66">
        <v>31</v>
      </c>
      <c r="AK35" s="63">
        <v>31</v>
      </c>
      <c r="AL35" s="76"/>
      <c r="AM35" s="76"/>
      <c r="AR35" s="63">
        <v>31</v>
      </c>
      <c r="AS35" s="76"/>
      <c r="AT35" s="76"/>
      <c r="AU35" s="55"/>
      <c r="AV35" s="69"/>
      <c r="AW35" s="69"/>
      <c r="AZ35" s="63">
        <v>31</v>
      </c>
      <c r="BA35" s="76"/>
      <c r="BB35" s="76"/>
      <c r="BH35" s="76"/>
      <c r="BI35" s="76"/>
    </row>
    <row r="36" spans="21:61">
      <c r="U36" s="63">
        <v>32</v>
      </c>
      <c r="V36" s="76"/>
      <c r="W36" s="76"/>
      <c r="AB36" s="63">
        <v>32</v>
      </c>
      <c r="AC36" s="76"/>
      <c r="AD36" s="76"/>
      <c r="AE36" s="55"/>
      <c r="AF36" s="76"/>
      <c r="AG36" s="76"/>
      <c r="AH36" s="66">
        <v>32</v>
      </c>
      <c r="AK36" s="63">
        <v>32</v>
      </c>
      <c r="AL36" s="76"/>
      <c r="AM36" s="76"/>
      <c r="AR36" s="63">
        <v>32</v>
      </c>
      <c r="AS36" s="76"/>
      <c r="AT36" s="76"/>
      <c r="AU36" s="55"/>
      <c r="AV36" s="69"/>
      <c r="AW36" s="69"/>
      <c r="AZ36" s="63">
        <v>32</v>
      </c>
      <c r="BA36" s="76"/>
      <c r="BB36" s="76"/>
      <c r="BH36" s="76"/>
      <c r="BI36" s="76"/>
    </row>
    <row r="37" spans="21:61">
      <c r="U37" s="63">
        <v>33</v>
      </c>
      <c r="V37" s="76"/>
      <c r="W37" s="76"/>
      <c r="AB37" s="63">
        <v>33</v>
      </c>
      <c r="AC37" s="76"/>
      <c r="AD37" s="76"/>
      <c r="AE37" s="55"/>
      <c r="AF37" s="76"/>
      <c r="AG37" s="76"/>
      <c r="AH37" s="66">
        <v>33</v>
      </c>
      <c r="AK37" s="63">
        <v>33</v>
      </c>
      <c r="AL37" s="76"/>
      <c r="AM37" s="76"/>
      <c r="AR37" s="63">
        <v>33</v>
      </c>
      <c r="AS37" s="76"/>
      <c r="AT37" s="76"/>
      <c r="AU37" s="55"/>
      <c r="AV37" s="69"/>
      <c r="AW37" s="69"/>
      <c r="AZ37" s="63">
        <v>33</v>
      </c>
      <c r="BA37" s="76"/>
      <c r="BB37" s="76"/>
      <c r="BH37" s="76"/>
      <c r="BI37" s="76"/>
    </row>
    <row r="38" spans="21:61">
      <c r="U38" s="63">
        <v>34</v>
      </c>
      <c r="V38" s="76"/>
      <c r="W38" s="76"/>
      <c r="AB38" s="63">
        <v>34</v>
      </c>
      <c r="AC38" s="76"/>
      <c r="AD38" s="76"/>
      <c r="AE38" s="55"/>
      <c r="AF38" s="76"/>
      <c r="AG38" s="76"/>
      <c r="AH38" s="66">
        <v>34</v>
      </c>
      <c r="AK38" s="63">
        <v>34</v>
      </c>
      <c r="AL38" s="76"/>
      <c r="AM38" s="76"/>
      <c r="AR38" s="63">
        <v>34</v>
      </c>
      <c r="AS38" s="76"/>
      <c r="AT38" s="76"/>
      <c r="AU38" s="55"/>
      <c r="AV38" s="69"/>
      <c r="AW38" s="69"/>
      <c r="AZ38" s="63">
        <v>34</v>
      </c>
      <c r="BA38" s="76"/>
      <c r="BB38" s="76"/>
      <c r="BH38" s="76"/>
      <c r="BI38" s="76"/>
    </row>
    <row r="39" spans="21:61">
      <c r="U39" s="63">
        <v>35</v>
      </c>
      <c r="V39" s="76"/>
      <c r="W39" s="76"/>
      <c r="AB39" s="63">
        <v>35</v>
      </c>
      <c r="AC39" s="76"/>
      <c r="AD39" s="76"/>
      <c r="AE39" s="55"/>
      <c r="AF39" s="76"/>
      <c r="AG39" s="76"/>
      <c r="AH39" s="66">
        <v>35</v>
      </c>
      <c r="AK39" s="63">
        <v>35</v>
      </c>
      <c r="AL39" s="76"/>
      <c r="AM39" s="76"/>
      <c r="AR39" s="63">
        <v>35</v>
      </c>
      <c r="AS39" s="76"/>
      <c r="AT39" s="76"/>
      <c r="AU39" s="55"/>
      <c r="AV39" s="69"/>
      <c r="AW39" s="69"/>
      <c r="AZ39" s="63">
        <v>35</v>
      </c>
      <c r="BA39" s="76"/>
      <c r="BB39" s="76"/>
      <c r="BH39" s="76"/>
      <c r="BI39" s="76"/>
    </row>
    <row r="40" spans="21:61">
      <c r="U40" s="63">
        <v>36</v>
      </c>
      <c r="V40" s="76"/>
      <c r="W40" s="76"/>
      <c r="AB40" s="63">
        <v>36</v>
      </c>
      <c r="AC40" s="76"/>
      <c r="AD40" s="76"/>
      <c r="AE40" s="55"/>
      <c r="AF40" s="76"/>
      <c r="AG40" s="76"/>
      <c r="AH40" s="66">
        <v>36</v>
      </c>
      <c r="AK40" s="63">
        <v>36</v>
      </c>
      <c r="AL40" s="76"/>
      <c r="AM40" s="76"/>
      <c r="AR40" s="63">
        <v>36</v>
      </c>
      <c r="AS40" s="76"/>
      <c r="AT40" s="76"/>
      <c r="AU40" s="55"/>
      <c r="AV40" s="69"/>
      <c r="AW40" s="69"/>
      <c r="AZ40" s="63">
        <v>36</v>
      </c>
      <c r="BA40" s="76"/>
      <c r="BB40" s="76"/>
      <c r="BH40" s="76"/>
      <c r="BI40" s="76"/>
    </row>
    <row r="41" spans="21:61">
      <c r="U41" s="63">
        <v>37</v>
      </c>
      <c r="V41" s="76"/>
      <c r="W41" s="76"/>
      <c r="AB41" s="63">
        <v>37</v>
      </c>
      <c r="AC41" s="76"/>
      <c r="AD41" s="76"/>
      <c r="AE41" s="55"/>
      <c r="AF41" s="76"/>
      <c r="AG41" s="76"/>
      <c r="AH41" s="66">
        <v>37</v>
      </c>
      <c r="AK41" s="63">
        <v>37</v>
      </c>
      <c r="AL41" s="76"/>
      <c r="AM41" s="76"/>
      <c r="AR41" s="63">
        <v>37</v>
      </c>
      <c r="AS41" s="76"/>
      <c r="AT41" s="76"/>
      <c r="AU41" s="55"/>
      <c r="AV41" s="69"/>
      <c r="AW41" s="69"/>
      <c r="AZ41" s="63">
        <v>37</v>
      </c>
      <c r="BA41" s="76"/>
      <c r="BB41" s="76"/>
      <c r="BH41" s="76"/>
      <c r="BI41" s="76"/>
    </row>
    <row r="42" spans="21:61">
      <c r="U42" s="63">
        <v>38</v>
      </c>
      <c r="V42" s="76"/>
      <c r="W42" s="76"/>
      <c r="AB42" s="63">
        <v>38</v>
      </c>
      <c r="AC42" s="76"/>
      <c r="AD42" s="76"/>
      <c r="AE42" s="55"/>
      <c r="AF42" s="76"/>
      <c r="AG42" s="76"/>
      <c r="AH42" s="66">
        <v>38</v>
      </c>
      <c r="AK42" s="63">
        <v>38</v>
      </c>
      <c r="AL42" s="71"/>
      <c r="AM42" s="76"/>
      <c r="AR42" s="63">
        <v>38</v>
      </c>
      <c r="AS42" s="76"/>
      <c r="AT42" s="76"/>
      <c r="AU42" s="55"/>
      <c r="AV42" s="69"/>
      <c r="AW42" s="69"/>
      <c r="AZ42" s="63">
        <v>38</v>
      </c>
      <c r="BA42" s="76"/>
      <c r="BB42" s="76"/>
      <c r="BH42" s="76"/>
      <c r="BI42" s="76"/>
    </row>
    <row r="43" spans="21:61">
      <c r="U43" s="63">
        <v>39</v>
      </c>
      <c r="V43" s="76"/>
      <c r="W43" s="76"/>
      <c r="AB43" s="63">
        <v>39</v>
      </c>
      <c r="AC43" s="76"/>
      <c r="AD43" s="76"/>
      <c r="AE43" s="56"/>
      <c r="AF43" s="76"/>
      <c r="AG43" s="76"/>
      <c r="AH43" s="66">
        <v>39</v>
      </c>
      <c r="AK43" s="63">
        <v>39</v>
      </c>
      <c r="AL43" s="76"/>
      <c r="AM43" s="76"/>
      <c r="AR43" s="63">
        <v>39</v>
      </c>
      <c r="AS43" s="76"/>
      <c r="AT43" s="76"/>
      <c r="AU43" s="55"/>
      <c r="AV43" s="69"/>
      <c r="AW43" s="69"/>
      <c r="AZ43" s="63">
        <v>39</v>
      </c>
      <c r="BA43" s="76"/>
      <c r="BB43" s="76"/>
      <c r="BH43" s="76"/>
      <c r="BI43" s="76"/>
    </row>
    <row r="44" spans="21:61">
      <c r="U44" s="63">
        <v>40</v>
      </c>
      <c r="V44" s="76"/>
      <c r="W44" s="76"/>
      <c r="AH44" s="66"/>
      <c r="AK44" s="63">
        <v>40</v>
      </c>
      <c r="AL44" s="76"/>
      <c r="AM44" s="76"/>
      <c r="AR44" s="63">
        <v>40</v>
      </c>
      <c r="AS44" s="76"/>
      <c r="AT44" s="76"/>
      <c r="AU44" s="55"/>
      <c r="AV44" s="69"/>
      <c r="AW44" s="69"/>
      <c r="AZ44" s="63">
        <v>40</v>
      </c>
      <c r="BA44" s="76"/>
      <c r="BB44" s="76"/>
      <c r="BH44" s="76"/>
      <c r="BI44" s="76"/>
    </row>
    <row r="45" spans="21:61">
      <c r="U45" s="63">
        <v>41</v>
      </c>
      <c r="V45" s="76"/>
      <c r="W45" s="76"/>
      <c r="AK45" s="63">
        <v>41</v>
      </c>
      <c r="AL45" s="76"/>
      <c r="AM45" s="76"/>
      <c r="AR45" s="63">
        <v>41</v>
      </c>
      <c r="AS45" s="76"/>
      <c r="AT45" s="76"/>
      <c r="AU45" s="56"/>
      <c r="AV45" s="69"/>
      <c r="AW45" s="69"/>
      <c r="AZ45" s="63">
        <v>41</v>
      </c>
      <c r="BA45" s="76"/>
      <c r="BB45" s="76"/>
      <c r="BH45" s="76"/>
      <c r="BI45" s="76"/>
    </row>
    <row r="46" spans="21:61">
      <c r="AL46" s="77"/>
      <c r="AM46" s="77"/>
      <c r="AS46" s="77"/>
      <c r="AT46" s="77"/>
      <c r="AU46" s="77"/>
    </row>
    <row r="47" spans="21:61">
      <c r="AL47" s="64"/>
      <c r="AM47" s="64"/>
    </row>
  </sheetData>
  <mergeCells count="20">
    <mergeCell ref="BA3:BB3"/>
    <mergeCell ref="BC3:BD3"/>
    <mergeCell ref="BH3:BI3"/>
    <mergeCell ref="BA2:BB2"/>
    <mergeCell ref="BH2:BI2"/>
    <mergeCell ref="AL3:AM3"/>
    <mergeCell ref="AN3:AO3"/>
    <mergeCell ref="AS3:AT3"/>
    <mergeCell ref="H2:I2"/>
    <mergeCell ref="O2:P2"/>
    <mergeCell ref="V2:W2"/>
    <mergeCell ref="AC2:AG2"/>
    <mergeCell ref="AL2:AM2"/>
    <mergeCell ref="AS2:AW2"/>
    <mergeCell ref="H3:I3"/>
    <mergeCell ref="O3:P3"/>
    <mergeCell ref="V3:W3"/>
    <mergeCell ref="AC3:AD3"/>
    <mergeCell ref="AF3:AG3"/>
    <mergeCell ref="AV3:AW3"/>
  </mergeCells>
  <phoneticPr fontId="1" type="noConversion"/>
  <pageMargins left="0.23622047244094491" right="0.23622047244094491" top="0.74803149606299213" bottom="0.74803149606299213" header="0.31496062992125984" footer="0.31496062992125984"/>
  <pageSetup paperSize="9" scale="67" orientation="landscape" r:id="rId1"/>
  <headerFooter scaleWithDoc="0">
    <oddHeader>&amp;C&amp;"-,粗體"&amp;14孟申機械 電控施工表
&amp;A</oddHeader>
    <oddFooter>&amp;L&amp;P</oddFooter>
  </headerFooter>
  <colBreaks count="1" manualBreakCount="1">
    <brk id="36" max="4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>
      <selection activeCell="E5" sqref="E5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2208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D01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0.5mm*16C</v>
      </c>
      <c r="G6" s="32">
        <f t="shared" ref="G6:G69" ca="1" si="1">IF(E6="","",INDIRECT(E$4&amp;"!"&amp;ADDRESS(FLOOR((ROW(A1)-1)/6,1)*25+25,MOD(ROW(A1)-1,6)*4+2)))</f>
        <v>18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#1上離型紙收卷信號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#1上離型紙收卷</v>
      </c>
      <c r="K6" s="1" t="str">
        <f t="shared" ca="1" si="2"/>
        <v>2F後中繼箱</v>
      </c>
      <c r="L6" s="1" t="str">
        <f t="shared" ca="1" si="2"/>
        <v>CONNECT(CON-D1)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D02</v>
      </c>
      <c r="F7" s="1" t="str">
        <f t="shared" ca="1" si="0"/>
        <v>0.5mm*6C</v>
      </c>
      <c r="G7" s="32" t="str">
        <f t="shared" ca="1" si="1"/>
        <v>線長：　　米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#1上離型紙收卷元件I/O</v>
      </c>
      <c r="J7" s="1" t="str">
        <f t="shared" ca="1" si="2"/>
        <v>#1上離型紙收卷</v>
      </c>
      <c r="K7" s="1" t="str">
        <f t="shared" ca="1" si="2"/>
        <v>2F後中繼箱</v>
      </c>
      <c r="L7" s="1" t="str">
        <f t="shared" ca="1" si="2"/>
        <v>CONNECT(CON-D1)</v>
      </c>
    </row>
    <row r="8" spans="5:12">
      <c r="E8" s="1" t="str">
        <f t="shared" ca="1" si="3"/>
        <v>D03</v>
      </c>
      <c r="F8" s="1" t="str">
        <f t="shared" ca="1" si="0"/>
        <v>0.5mm*4C</v>
      </c>
      <c r="G8" s="32">
        <f t="shared" ca="1" si="1"/>
        <v>18</v>
      </c>
      <c r="H8" s="60"/>
      <c r="I8" s="1" t="str">
        <f t="shared" ca="1" si="4"/>
        <v>#1上離型紙收卷電源</v>
      </c>
      <c r="J8" s="1" t="str">
        <f t="shared" ca="1" si="2"/>
        <v>#1上離型紙收卷</v>
      </c>
      <c r="K8" s="1" t="str">
        <f t="shared" ca="1" si="2"/>
        <v>2F後中繼箱</v>
      </c>
      <c r="L8" s="1" t="str">
        <f t="shared" ca="1" si="2"/>
        <v>CONNECT(CON-D1)</v>
      </c>
    </row>
    <row r="9" spans="5:12">
      <c r="E9" s="1" t="str">
        <f t="shared" ca="1" si="3"/>
        <v>D04</v>
      </c>
      <c r="F9" s="1" t="str">
        <f t="shared" ca="1" si="0"/>
        <v>22AWG*2P</v>
      </c>
      <c r="G9" s="32">
        <f t="shared" ca="1" si="1"/>
        <v>18</v>
      </c>
      <c r="H9" s="60"/>
      <c r="I9" s="1" t="str">
        <f t="shared" ca="1" si="4"/>
        <v>紅外線測距儀</v>
      </c>
      <c r="J9" s="1" t="str">
        <f t="shared" ca="1" si="2"/>
        <v>#1上離型紙收卷</v>
      </c>
      <c r="K9" s="1" t="str">
        <f t="shared" ca="1" si="2"/>
        <v>2F後中繼箱</v>
      </c>
      <c r="L9" s="1" t="str">
        <f t="shared" ca="1" si="2"/>
        <v>浪管</v>
      </c>
    </row>
    <row r="10" spans="5:12">
      <c r="E10" s="1" t="str">
        <f t="shared" ca="1" si="3"/>
        <v>D05</v>
      </c>
      <c r="F10" s="1" t="str">
        <f t="shared" ca="1" si="0"/>
        <v>22AWG*2P</v>
      </c>
      <c r="G10" s="32">
        <f t="shared" ca="1" si="1"/>
        <v>14</v>
      </c>
      <c r="H10" s="60"/>
      <c r="I10" s="1" t="str">
        <f t="shared" ca="1" si="4"/>
        <v>超音波測距儀</v>
      </c>
      <c r="J10" s="1" t="str">
        <f t="shared" ca="1" si="2"/>
        <v>#2上PE膜收卷</v>
      </c>
      <c r="K10" s="1" t="str">
        <f t="shared" ca="1" si="2"/>
        <v>2F後中繼箱</v>
      </c>
      <c r="L10" s="1" t="str">
        <f t="shared" ca="1" si="2"/>
        <v>浪管</v>
      </c>
    </row>
    <row r="11" spans="5:12">
      <c r="E11" s="1" t="str">
        <f t="shared" ca="1" si="3"/>
        <v>D06</v>
      </c>
      <c r="F11" s="1" t="str">
        <f t="shared" ca="1" si="0"/>
        <v>22AWG*2P</v>
      </c>
      <c r="G11" s="32" t="str">
        <f t="shared" ca="1" si="1"/>
        <v>線長：　　米</v>
      </c>
      <c r="H11" s="60"/>
      <c r="I11" s="1" t="str">
        <f t="shared" ca="1" si="4"/>
        <v>攔砂電位計[預留]</v>
      </c>
      <c r="J11" s="1" t="str">
        <f t="shared" ca="1" si="2"/>
        <v>#2上PE膜放卷</v>
      </c>
      <c r="K11" s="1" t="str">
        <f t="shared" ca="1" si="2"/>
        <v>2F後中繼箱</v>
      </c>
      <c r="L11" s="1" t="str">
        <f t="shared" ca="1" si="2"/>
        <v>浪管</v>
      </c>
    </row>
    <row r="12" spans="5:12">
      <c r="E12" s="1" t="str">
        <f t="shared" ca="1" si="3"/>
        <v>D07</v>
      </c>
      <c r="F12" s="1" t="str">
        <f t="shared" ca="1" si="0"/>
        <v>22AWG*2P</v>
      </c>
      <c r="G12" s="32" t="str">
        <f t="shared" ca="1" si="1"/>
        <v>線長：　　米</v>
      </c>
      <c r="H12" s="60"/>
      <c r="I12" s="1" t="str">
        <f t="shared" ca="1" si="4"/>
        <v>攔砂比例閥[預留]</v>
      </c>
      <c r="J12" s="1" t="str">
        <f t="shared" ca="1" si="2"/>
        <v>#2上PE膜放卷</v>
      </c>
      <c r="K12" s="1" t="str">
        <f t="shared" ca="1" si="2"/>
        <v>2F後中繼箱</v>
      </c>
      <c r="L12" s="1" t="str">
        <f t="shared" ca="1" si="2"/>
        <v/>
      </c>
    </row>
    <row r="13" spans="5:12">
      <c r="E13" s="1" t="str">
        <f t="shared" ca="1" si="3"/>
        <v>D08</v>
      </c>
      <c r="F13" s="1" t="str">
        <f t="shared" ca="1" si="0"/>
        <v>0.5mm*10C</v>
      </c>
      <c r="G13" s="32">
        <f t="shared" ca="1" si="1"/>
        <v>13</v>
      </c>
      <c r="H13" s="60"/>
      <c r="I13" s="1" t="str">
        <f t="shared" ca="1" si="4"/>
        <v>#2上膠膜放卷信號</v>
      </c>
      <c r="J13" s="1" t="str">
        <f t="shared" ca="1" si="2"/>
        <v>#2上膠膜放卷面板</v>
      </c>
      <c r="K13" s="1" t="str">
        <f t="shared" ca="1" si="2"/>
        <v>2F後中繼箱</v>
      </c>
      <c r="L13" s="1" t="str">
        <f t="shared" ca="1" si="2"/>
        <v>CONNECT(CON-D2)</v>
      </c>
    </row>
    <row r="14" spans="5:12">
      <c r="E14" s="1" t="str">
        <f t="shared" ca="1" si="3"/>
        <v>D09</v>
      </c>
      <c r="F14" s="1" t="str">
        <f t="shared" ca="1" si="0"/>
        <v>0.5mm*10C</v>
      </c>
      <c r="G14" s="32">
        <f t="shared" ca="1" si="1"/>
        <v>13</v>
      </c>
      <c r="H14" s="60"/>
      <c r="I14" s="1" t="str">
        <f t="shared" ca="1" si="4"/>
        <v>#2上膠膜放卷信號</v>
      </c>
      <c r="J14" s="1" t="str">
        <f t="shared" ca="1" si="2"/>
        <v>#2上膠膜放卷面板</v>
      </c>
      <c r="K14" s="1" t="str">
        <f t="shared" ca="1" si="2"/>
        <v>2F後中繼箱</v>
      </c>
      <c r="L14" s="1" t="str">
        <f t="shared" ca="1" si="2"/>
        <v>CONNECT(CON-D2)</v>
      </c>
    </row>
    <row r="15" spans="5:12">
      <c r="E15" s="1" t="str">
        <f t="shared" ca="1" si="3"/>
        <v>D10</v>
      </c>
      <c r="F15" s="1" t="str">
        <f t="shared" ca="1" si="0"/>
        <v>0.5mm*4C</v>
      </c>
      <c r="G15" s="32">
        <f t="shared" ca="1" si="1"/>
        <v>13</v>
      </c>
      <c r="H15" s="60"/>
      <c r="I15" s="1" t="str">
        <f t="shared" ca="1" si="4"/>
        <v>#2上膠膜放卷電源</v>
      </c>
      <c r="J15" s="1" t="str">
        <f t="shared" ca="1" si="2"/>
        <v>#2上膠膜放卷面板</v>
      </c>
      <c r="K15" s="1" t="str">
        <f t="shared" ca="1" si="2"/>
        <v>2F後中繼箱</v>
      </c>
      <c r="L15" s="1" t="str">
        <f t="shared" ca="1" si="2"/>
        <v>CONNECT(CON-D2)</v>
      </c>
    </row>
    <row r="16" spans="5:12">
      <c r="E16" s="1" t="str">
        <f t="shared" ca="1" si="3"/>
        <v>D11</v>
      </c>
      <c r="F16" s="1" t="str">
        <f t="shared" ca="1" si="0"/>
        <v>0.5mm*4C</v>
      </c>
      <c r="G16" s="32">
        <f t="shared" ca="1" si="1"/>
        <v>4</v>
      </c>
      <c r="H16" s="60"/>
      <c r="I16" s="1" t="str">
        <f t="shared" ca="1" si="4"/>
        <v>#2上PE膜收卷啟動</v>
      </c>
      <c r="J16" s="1" t="str">
        <f t="shared" ca="1" si="2"/>
        <v>#2上PE膜收卷</v>
      </c>
      <c r="K16" s="1" t="str">
        <f t="shared" ca="1" si="2"/>
        <v>#2上膠膜放卷面板</v>
      </c>
      <c r="L16" s="1" t="str">
        <f t="shared" ca="1" si="2"/>
        <v>浪管</v>
      </c>
    </row>
    <row r="17" spans="5:12">
      <c r="E17" s="1" t="str">
        <f t="shared" ca="1" si="3"/>
        <v>D12</v>
      </c>
      <c r="F17" s="1" t="str">
        <f t="shared" ca="1" si="0"/>
        <v>22AWG*2P</v>
      </c>
      <c r="G17" s="32">
        <f t="shared" ca="1" si="1"/>
        <v>13</v>
      </c>
      <c r="H17" s="60"/>
      <c r="I17" s="1" t="str">
        <f t="shared" ca="1" si="4"/>
        <v>紅外線測距儀</v>
      </c>
      <c r="J17" s="1" t="str">
        <f t="shared" ca="1" si="2"/>
        <v>#2上膠膜放卷</v>
      </c>
      <c r="K17" s="1" t="str">
        <f t="shared" ca="1" si="2"/>
        <v>2F後中繼箱</v>
      </c>
      <c r="L17" s="1" t="str">
        <f t="shared" ca="1" si="2"/>
        <v>浪管</v>
      </c>
    </row>
    <row r="18" spans="5:12">
      <c r="E18" s="1" t="str">
        <f t="shared" ca="1" si="3"/>
        <v>D13</v>
      </c>
      <c r="F18" s="1" t="str">
        <f t="shared" ca="1" si="0"/>
        <v>22AWG*2P</v>
      </c>
      <c r="G18" s="32">
        <f t="shared" ca="1" si="1"/>
        <v>9.5</v>
      </c>
      <c r="H18" s="60"/>
      <c r="I18" s="1" t="str">
        <f t="shared" ca="1" si="4"/>
        <v>紅外線測距儀</v>
      </c>
      <c r="J18" s="1" t="str">
        <f t="shared" ca="1" si="2"/>
        <v>#2上離型紙收卷</v>
      </c>
      <c r="K18" s="1" t="str">
        <f t="shared" ca="1" si="2"/>
        <v>2F後中繼箱</v>
      </c>
      <c r="L18" s="1" t="str">
        <f t="shared" ca="1" si="2"/>
        <v>浪管</v>
      </c>
    </row>
    <row r="19" spans="5:12">
      <c r="E19" s="1" t="str">
        <f t="shared" ca="1" si="3"/>
        <v>D14</v>
      </c>
      <c r="F19" s="1" t="str">
        <f t="shared" ca="1" si="0"/>
        <v>0.5mm*6C</v>
      </c>
      <c r="G19" s="32">
        <f t="shared" ca="1" si="1"/>
        <v>11</v>
      </c>
      <c r="H19" s="60"/>
      <c r="I19" s="1" t="str">
        <f t="shared" ca="1" si="4"/>
        <v>#2上離型紙收卷電源</v>
      </c>
      <c r="J19" s="1" t="str">
        <f t="shared" ca="1" si="2"/>
        <v>#2上離型紙收卷面板</v>
      </c>
      <c r="K19" s="1" t="str">
        <f t="shared" ca="1" si="2"/>
        <v>2F後中繼箱</v>
      </c>
      <c r="L19" s="1" t="str">
        <f t="shared" ca="1" si="2"/>
        <v>CONNECT(CON-D3)</v>
      </c>
    </row>
    <row r="20" spans="5:12">
      <c r="E20" s="1" t="str">
        <f t="shared" ca="1" si="3"/>
        <v>D15</v>
      </c>
      <c r="F20" s="1" t="str">
        <f t="shared" ca="1" si="0"/>
        <v>0.5mm*16C</v>
      </c>
      <c r="G20" s="32">
        <f t="shared" ca="1" si="1"/>
        <v>11</v>
      </c>
      <c r="H20" s="60"/>
      <c r="I20" s="1" t="str">
        <f t="shared" ca="1" si="4"/>
        <v>#2上離型紙收卷信號</v>
      </c>
      <c r="J20" s="1" t="str">
        <f t="shared" ca="1" si="2"/>
        <v>#2上離型紙收卷面板</v>
      </c>
      <c r="K20" s="1" t="str">
        <f t="shared" ca="1" si="2"/>
        <v>2F後中繼箱</v>
      </c>
      <c r="L20" s="1" t="str">
        <f t="shared" ca="1" si="2"/>
        <v>CONNECT(CON-D3)</v>
      </c>
    </row>
    <row r="21" spans="5:12">
      <c r="E21" s="1" t="str">
        <f t="shared" ca="1" si="3"/>
        <v>D16</v>
      </c>
      <c r="F21" s="1" t="str">
        <f t="shared" ca="1" si="0"/>
        <v>　</v>
      </c>
      <c r="G21" s="32" t="str">
        <f t="shared" ca="1" si="1"/>
        <v>線長：　　米</v>
      </c>
      <c r="H21" s="60"/>
      <c r="I21" s="1" t="str">
        <f t="shared" ca="1" si="4"/>
        <v/>
      </c>
      <c r="J21" s="1" t="str">
        <f t="shared" ca="1" si="2"/>
        <v/>
      </c>
      <c r="K21" s="1" t="str">
        <f t="shared" ca="1" si="2"/>
        <v/>
      </c>
      <c r="L21" s="1" t="str">
        <f t="shared" ca="1" si="2"/>
        <v/>
      </c>
    </row>
    <row r="22" spans="5:12">
      <c r="E22" s="1" t="str">
        <f t="shared" ca="1" si="3"/>
        <v>D17</v>
      </c>
      <c r="F22" s="1" t="str">
        <f t="shared" ca="1" si="0"/>
        <v>0.5mm*6C</v>
      </c>
      <c r="G22" s="32">
        <f t="shared" ca="1" si="1"/>
        <v>16</v>
      </c>
      <c r="H22" s="60"/>
      <c r="I22" s="1" t="str">
        <f t="shared" ca="1" si="4"/>
        <v>拖布磁粉煞車電源</v>
      </c>
      <c r="J22" s="1" t="str">
        <f t="shared" ca="1" si="4"/>
        <v>拖布煞車控制器</v>
      </c>
      <c r="K22" s="1" t="str">
        <f t="shared" ca="1" si="4"/>
        <v>2F後中繼箱</v>
      </c>
      <c r="L22" s="1" t="str">
        <f t="shared" ca="1" si="4"/>
        <v>CONNECT(CON-D4)</v>
      </c>
    </row>
    <row r="23" spans="5:12">
      <c r="E23" s="1" t="str">
        <f t="shared" ca="1" si="3"/>
        <v>D18</v>
      </c>
      <c r="F23" s="1" t="str">
        <f t="shared" ca="1" si="0"/>
        <v>0.5mm*6C</v>
      </c>
      <c r="G23" s="32">
        <f t="shared" ca="1" si="1"/>
        <v>9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PE膜磁粉煞車電源</v>
      </c>
      <c r="J23" s="1" t="str">
        <f t="shared" ca="1" si="5"/>
        <v>PE膜煞車控制器</v>
      </c>
      <c r="K23" s="1" t="str">
        <f t="shared" ca="1" si="5"/>
        <v>2F後中繼箱</v>
      </c>
      <c r="L23" s="1" t="str">
        <f t="shared" ca="1" si="5"/>
        <v>CONNECT(CON-D4)</v>
      </c>
    </row>
    <row r="24" spans="5:12">
      <c r="E24" s="1" t="str">
        <f t="shared" ca="1" si="3"/>
        <v>D19</v>
      </c>
      <c r="F24" s="1" t="str">
        <f t="shared" ca="1" si="0"/>
        <v>0.5mm*4C</v>
      </c>
      <c r="G24" s="32">
        <f t="shared" ca="1" si="1"/>
        <v>9</v>
      </c>
      <c r="H24" s="60"/>
      <c r="I24" s="1" t="str">
        <f t="shared" ca="1" si="5"/>
        <v>#3冰板日光燈</v>
      </c>
      <c r="J24" s="1" t="str">
        <f t="shared" ca="1" si="5"/>
        <v>#3冰板日光燈</v>
      </c>
      <c r="K24" s="1" t="str">
        <f t="shared" ca="1" si="5"/>
        <v>#2上離型紙收卷面板</v>
      </c>
      <c r="L24" s="1" t="str">
        <f t="shared" ca="1" si="5"/>
        <v>串接兩邊日光燈</v>
      </c>
    </row>
    <row r="25" spans="5:12">
      <c r="E25" s="1" t="str">
        <f t="shared" ca="1" si="3"/>
        <v>D20</v>
      </c>
      <c r="F25" s="1" t="str">
        <f t="shared" ca="1" si="0"/>
        <v>0.5mm*2C</v>
      </c>
      <c r="G25" s="32">
        <f t="shared" ca="1" si="1"/>
        <v>3.5</v>
      </c>
      <c r="H25" s="60"/>
      <c r="I25" s="1" t="str">
        <f t="shared" ca="1" si="5"/>
        <v>中段產品警鈴</v>
      </c>
      <c r="J25" s="1" t="str">
        <f t="shared" ca="1" si="5"/>
        <v>中段產品警鈴</v>
      </c>
      <c r="K25" s="1" t="str">
        <f t="shared" ca="1" si="5"/>
        <v>#2上離型紙收卷面板</v>
      </c>
      <c r="L25" s="1" t="str">
        <f t="shared" ca="1" si="5"/>
        <v/>
      </c>
    </row>
    <row r="26" spans="5:12">
      <c r="E26" s="1" t="str">
        <f t="shared" ca="1" si="3"/>
        <v>D21</v>
      </c>
      <c r="F26" s="1" t="str">
        <f t="shared" ca="1" si="0"/>
        <v>0.5mm*4C</v>
      </c>
      <c r="G26" s="32">
        <f t="shared" ca="1" si="1"/>
        <v>5.5</v>
      </c>
      <c r="H26" s="60"/>
      <c r="I26" s="1" t="str">
        <f t="shared" ca="1" si="5"/>
        <v>數位顯示面板電源</v>
      </c>
      <c r="J26" s="1" t="str">
        <f t="shared" ca="1" si="5"/>
        <v>數位顯示面板</v>
      </c>
      <c r="K26" s="1" t="str">
        <f t="shared" ca="1" si="5"/>
        <v>2F後中繼箱</v>
      </c>
      <c r="L26" s="1" t="str">
        <f t="shared" ca="1" si="5"/>
        <v/>
      </c>
    </row>
    <row r="27" spans="5:12">
      <c r="E27" s="1" t="str">
        <f t="shared" ca="1" si="3"/>
        <v>D22</v>
      </c>
      <c r="F27" s="1" t="str">
        <f t="shared" ca="1" si="0"/>
        <v>0.5mm*4C</v>
      </c>
      <c r="G27" s="32">
        <f t="shared" ca="1" si="1"/>
        <v>5.5</v>
      </c>
      <c r="H27" s="60"/>
      <c r="I27" s="1" t="str">
        <f t="shared" ca="1" si="5"/>
        <v>數位顯示面板訊號</v>
      </c>
      <c r="J27" s="1" t="str">
        <f t="shared" ca="1" si="5"/>
        <v>數位顯示面板</v>
      </c>
      <c r="K27" s="1" t="str">
        <f t="shared" ca="1" si="5"/>
        <v>2F後中繼箱</v>
      </c>
      <c r="L27" s="1" t="str">
        <f t="shared" ca="1" si="5"/>
        <v/>
      </c>
    </row>
    <row r="28" spans="5:12">
      <c r="E28" s="1" t="str">
        <f t="shared" ca="1" si="3"/>
        <v>D23</v>
      </c>
      <c r="F28" s="1" t="str">
        <f t="shared" ca="1" si="0"/>
        <v>22AWG*2P</v>
      </c>
      <c r="G28" s="32">
        <f t="shared" ca="1" si="1"/>
        <v>6</v>
      </c>
      <c r="H28" s="60"/>
      <c r="I28" s="1" t="str">
        <f t="shared" ca="1" si="5"/>
        <v>計米輪</v>
      </c>
      <c r="J28" s="1" t="str">
        <f t="shared" ca="1" si="5"/>
        <v>計米輪</v>
      </c>
      <c r="K28" s="1" t="str">
        <f t="shared" ca="1" si="5"/>
        <v>數位顯示面板</v>
      </c>
      <c r="L28" s="1" t="str">
        <f t="shared" ca="1" si="5"/>
        <v>浪管</v>
      </c>
    </row>
    <row r="29" spans="5:12">
      <c r="E29" s="1" t="str">
        <f t="shared" ca="1" si="3"/>
        <v>D24</v>
      </c>
      <c r="F29" s="1" t="str">
        <f t="shared" ca="1" si="0"/>
        <v>0.5mm*2C</v>
      </c>
      <c r="G29" s="32">
        <f t="shared" ca="1" si="1"/>
        <v>5.5</v>
      </c>
      <c r="H29" s="60"/>
      <c r="I29" s="1" t="str">
        <f t="shared" ca="1" si="5"/>
        <v>後段產品警鈴</v>
      </c>
      <c r="J29" s="1" t="str">
        <f t="shared" ca="1" si="5"/>
        <v>後段產品警鈴</v>
      </c>
      <c r="K29" s="1" t="str">
        <f t="shared" ca="1" si="5"/>
        <v>2F後中繼箱</v>
      </c>
      <c r="L29" s="1" t="str">
        <f t="shared" ca="1" si="5"/>
        <v/>
      </c>
    </row>
    <row r="30" spans="5:12">
      <c r="E30" s="1" t="str">
        <f t="shared" ca="1" si="3"/>
        <v>D25</v>
      </c>
      <c r="F30" s="1" t="str">
        <f t="shared" ca="1" si="0"/>
        <v>0.5mm*2C</v>
      </c>
      <c r="G30" s="32">
        <f t="shared" ca="1" si="1"/>
        <v>5</v>
      </c>
      <c r="H30" s="60"/>
      <c r="I30" s="1" t="str">
        <f t="shared" ca="1" si="5"/>
        <v>#1拖布磁粉煞車</v>
      </c>
      <c r="J30" s="1" t="str">
        <f t="shared" ca="1" si="5"/>
        <v>#1拖布磁粉煞車</v>
      </c>
      <c r="K30" s="1" t="str">
        <f t="shared" ca="1" si="5"/>
        <v>#1拖布煞車控制器</v>
      </c>
      <c r="L30" s="1" t="str">
        <f t="shared" ca="1" si="5"/>
        <v/>
      </c>
    </row>
    <row r="31" spans="5:12">
      <c r="E31" s="1" t="str">
        <f t="shared" ca="1" si="3"/>
        <v>D26</v>
      </c>
      <c r="F31" s="1" t="str">
        <f t="shared" ca="1" si="0"/>
        <v>0.5mm*2C</v>
      </c>
      <c r="G31" s="32">
        <f t="shared" ca="1" si="1"/>
        <v>4</v>
      </c>
      <c r="H31" s="60"/>
      <c r="I31" s="1" t="str">
        <f t="shared" ca="1" si="5"/>
        <v>#1PE膜磁粉煞車</v>
      </c>
      <c r="J31" s="1" t="str">
        <f t="shared" ca="1" si="5"/>
        <v>#1PE膜磁粉煞車</v>
      </c>
      <c r="K31" s="1" t="str">
        <f t="shared" ca="1" si="5"/>
        <v>#1PE膜煞車控制器</v>
      </c>
      <c r="L31" s="1" t="str">
        <f t="shared" ca="1" si="5"/>
        <v/>
      </c>
    </row>
    <row r="32" spans="5:12">
      <c r="E32" s="1" t="str">
        <f t="shared" ca="1" si="3"/>
        <v>D27</v>
      </c>
      <c r="F32" s="1" t="str">
        <f t="shared" ca="1" si="0"/>
        <v>0.5mm*2C</v>
      </c>
      <c r="G32" s="32">
        <f t="shared" ca="1" si="1"/>
        <v>4</v>
      </c>
      <c r="H32" s="60"/>
      <c r="I32" s="1" t="str">
        <f t="shared" ca="1" si="5"/>
        <v>#2拖布磁粉煞車</v>
      </c>
      <c r="J32" s="1" t="str">
        <f t="shared" ca="1" si="5"/>
        <v>#2拖布磁粉煞車</v>
      </c>
      <c r="K32" s="1" t="str">
        <f t="shared" ca="1" si="5"/>
        <v>#2拖布煞車控制器</v>
      </c>
      <c r="L32" s="1" t="str">
        <f t="shared" ca="1" si="5"/>
        <v/>
      </c>
    </row>
    <row r="33" spans="5:12">
      <c r="E33" s="1" t="str">
        <f t="shared" ca="1" si="3"/>
        <v>D28</v>
      </c>
      <c r="F33" s="1" t="str">
        <f t="shared" ca="1" si="0"/>
        <v>0.5mm*2C</v>
      </c>
      <c r="G33" s="32">
        <f t="shared" ca="1" si="1"/>
        <v>5</v>
      </c>
      <c r="H33" s="60"/>
      <c r="I33" s="1" t="str">
        <f t="shared" ca="1" si="5"/>
        <v>#2PE膜磁粉煞車</v>
      </c>
      <c r="J33" s="1" t="str">
        <f t="shared" ca="1" si="5"/>
        <v>#2PE膜磁粉煞車</v>
      </c>
      <c r="K33" s="1" t="str">
        <f t="shared" ca="1" si="5"/>
        <v>#2PE膜煞車控制器</v>
      </c>
      <c r="L33" s="1" t="str">
        <f t="shared" ca="1" si="5"/>
        <v/>
      </c>
    </row>
    <row r="34" spans="5:12">
      <c r="E34" s="1" t="str">
        <f t="shared" ca="1" si="3"/>
        <v>D29</v>
      </c>
      <c r="F34" s="1" t="str">
        <f t="shared" ca="1" si="0"/>
        <v>0.5mm*2C</v>
      </c>
      <c r="G34" s="32">
        <f t="shared" ca="1" si="1"/>
        <v>5</v>
      </c>
      <c r="H34" s="60"/>
      <c r="I34" s="1" t="str">
        <f t="shared" ca="1" si="5"/>
        <v>#7鋼輪前日光燈</v>
      </c>
      <c r="J34" s="1" t="str">
        <f t="shared" ca="1" si="5"/>
        <v>#7鋼輪前日光燈</v>
      </c>
      <c r="K34" s="1" t="str">
        <f t="shared" ca="1" si="5"/>
        <v>#3冰板日光燈</v>
      </c>
      <c r="L34" s="1" t="str">
        <f t="shared" ca="1" si="5"/>
        <v/>
      </c>
    </row>
    <row r="35" spans="5:12">
      <c r="E35" s="1" t="str">
        <f t="shared" ca="1" si="3"/>
        <v>D30</v>
      </c>
      <c r="F35" s="1" t="str">
        <f t="shared" ca="1" si="0"/>
        <v>0.5mm*2C</v>
      </c>
      <c r="G35" s="32">
        <f t="shared" ca="1" si="1"/>
        <v>5</v>
      </c>
      <c r="H35" s="60"/>
      <c r="I35" s="1" t="str">
        <f t="shared" ca="1" si="5"/>
        <v>#6鋼輪前日光燈</v>
      </c>
      <c r="J35" s="1" t="str">
        <f t="shared" ca="1" si="5"/>
        <v>#6鋼輪前日光燈</v>
      </c>
      <c r="K35" s="1" t="str">
        <f t="shared" ca="1" si="5"/>
        <v>#7鋼輪前日光燈</v>
      </c>
      <c r="L35" s="1" t="str">
        <f t="shared" ca="1" si="5"/>
        <v/>
      </c>
    </row>
    <row r="36" spans="5:12">
      <c r="E36" s="1" t="str">
        <f t="shared" ca="1" si="3"/>
        <v>D31</v>
      </c>
      <c r="F36" s="1" t="str">
        <f t="shared" ca="1" si="0"/>
        <v>0.5mm*2C</v>
      </c>
      <c r="G36" s="32">
        <f t="shared" ca="1" si="1"/>
        <v>4.5</v>
      </c>
      <c r="H36" s="60"/>
      <c r="I36" s="1" t="str">
        <f t="shared" ca="1" si="5"/>
        <v>牽引輪後日光燈</v>
      </c>
      <c r="J36" s="1" t="str">
        <f t="shared" ca="1" si="5"/>
        <v>牽引輪後日光燈</v>
      </c>
      <c r="K36" s="1" t="str">
        <f t="shared" ca="1" si="5"/>
        <v>#3冰板日光燈</v>
      </c>
      <c r="L36" s="1" t="str">
        <f t="shared" ca="1" si="5"/>
        <v/>
      </c>
    </row>
    <row r="37" spans="5:12">
      <c r="E37" s="1" t="str">
        <f t="shared" ca="1" si="3"/>
        <v>D32</v>
      </c>
      <c r="F37" s="1" t="str">
        <f t="shared" ca="1" si="0"/>
        <v>0.5mm*2C</v>
      </c>
      <c r="G37" s="32">
        <f t="shared" ca="1" si="1"/>
        <v>4.5</v>
      </c>
      <c r="H37" s="60"/>
      <c r="I37" s="1" t="str">
        <f t="shared" ca="1" si="5"/>
        <v>覆膜輪後日光燈</v>
      </c>
      <c r="J37" s="1" t="str">
        <f t="shared" ca="1" si="5"/>
        <v>覆膜輪後日光燈</v>
      </c>
      <c r="K37" s="1" t="str">
        <f t="shared" ca="1" si="5"/>
        <v>牽引輪後日光燈</v>
      </c>
      <c r="L37" s="1" t="str">
        <f t="shared" ca="1" si="5"/>
        <v/>
      </c>
    </row>
    <row r="38" spans="5:12">
      <c r="E38" s="1" t="str">
        <f t="shared" ca="1" si="3"/>
        <v>D33</v>
      </c>
      <c r="F38" s="1" t="str">
        <f t="shared" ca="1" si="0"/>
        <v>0.5mm*4C</v>
      </c>
      <c r="G38" s="32">
        <f t="shared" ca="1" si="1"/>
        <v>4</v>
      </c>
      <c r="H38" s="60"/>
      <c r="I38" s="1" t="str">
        <f t="shared" ca="1" si="5"/>
        <v>#2上膠膜放卷張力 手動(一樓)</v>
      </c>
      <c r="J38" s="1" t="str">
        <f t="shared" ca="1" si="5"/>
        <v>#2上膠膜放卷張力 手動(一樓)</v>
      </c>
      <c r="K38" s="1" t="str">
        <f t="shared" ca="1" si="5"/>
        <v>#2上膠膜放卷面板</v>
      </c>
      <c r="L38" s="1" t="str">
        <f t="shared" ca="1" si="5"/>
        <v>浪管</v>
      </c>
    </row>
    <row r="39" spans="5:12">
      <c r="E39" s="1" t="str">
        <f t="shared" ca="1" si="3"/>
        <v>D34</v>
      </c>
      <c r="F39" s="1" t="str">
        <f t="shared" ca="1" si="0"/>
        <v>　</v>
      </c>
      <c r="G39" s="32" t="str">
        <f t="shared" ca="1" si="1"/>
        <v>線長：　　米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/>
      </c>
      <c r="J39" s="1" t="str">
        <f t="shared" ca="1" si="6"/>
        <v/>
      </c>
      <c r="K39" s="1" t="str">
        <f t="shared" ca="1" si="6"/>
        <v/>
      </c>
      <c r="L39" s="1" t="str">
        <f t="shared" ca="1" si="6"/>
        <v/>
      </c>
    </row>
    <row r="40" spans="5:12">
      <c r="E40" s="1" t="str">
        <f t="shared" ca="1" si="3"/>
        <v>D35</v>
      </c>
      <c r="F40" s="1" t="str">
        <f t="shared" ca="1" si="0"/>
        <v>　</v>
      </c>
      <c r="G40" s="32" t="str">
        <f t="shared" ca="1" si="1"/>
        <v>線長：　　米</v>
      </c>
      <c r="H40" s="60"/>
      <c r="I40" s="1" t="str">
        <f t="shared" ca="1" si="6"/>
        <v/>
      </c>
      <c r="J40" s="1" t="str">
        <f t="shared" ca="1" si="6"/>
        <v/>
      </c>
      <c r="K40" s="1" t="str">
        <f t="shared" ca="1" si="6"/>
        <v/>
      </c>
      <c r="L40" s="1" t="str">
        <f t="shared" ca="1" si="6"/>
        <v/>
      </c>
    </row>
    <row r="41" spans="5:12">
      <c r="E41" s="1" t="str">
        <f t="shared" ca="1" si="3"/>
        <v>D36</v>
      </c>
      <c r="F41" s="1" t="str">
        <f t="shared" ca="1" si="0"/>
        <v>　</v>
      </c>
      <c r="G41" s="32" t="str">
        <f t="shared" ca="1" si="1"/>
        <v>線長：　　米</v>
      </c>
      <c r="H41" s="60"/>
      <c r="I41" s="1" t="str">
        <f t="shared" ca="1" si="6"/>
        <v/>
      </c>
      <c r="J41" s="1" t="str">
        <f t="shared" ca="1" si="6"/>
        <v/>
      </c>
      <c r="K41" s="1" t="str">
        <f t="shared" ca="1" si="6"/>
        <v/>
      </c>
      <c r="L41" s="1" t="str">
        <f t="shared" ca="1" si="6"/>
        <v/>
      </c>
    </row>
    <row r="42" spans="5:12">
      <c r="E42" s="1" t="str">
        <f t="shared" ca="1" si="3"/>
        <v>D37</v>
      </c>
      <c r="F42" s="1" t="str">
        <f t="shared" ca="1" si="0"/>
        <v>紹凱LC連接線</v>
      </c>
      <c r="G42" s="32">
        <f t="shared" ca="1" si="1"/>
        <v>18</v>
      </c>
      <c r="H42" s="60"/>
      <c r="I42" s="1" t="str">
        <f t="shared" ca="1" si="6"/>
        <v>#1上離型紙LoadCell(傳)</v>
      </c>
      <c r="J42" s="1" t="str">
        <f t="shared" ca="1" si="6"/>
        <v>#1上離型紙LoadCell(傳)</v>
      </c>
      <c r="K42" s="1" t="str">
        <f t="shared" ca="1" si="6"/>
        <v>2F後中繼箱</v>
      </c>
      <c r="L42" s="1" t="str">
        <f t="shared" ca="1" si="6"/>
        <v>原廠線不需製線</v>
      </c>
    </row>
    <row r="43" spans="5:12">
      <c r="E43" s="1" t="str">
        <f t="shared" ca="1" si="3"/>
        <v>D38</v>
      </c>
      <c r="F43" s="1" t="str">
        <f t="shared" ca="1" si="0"/>
        <v>紹凱LC連接線</v>
      </c>
      <c r="G43" s="32">
        <f t="shared" ca="1" si="1"/>
        <v>20</v>
      </c>
      <c r="H43" s="60"/>
      <c r="I43" s="1" t="str">
        <f t="shared" ca="1" si="6"/>
        <v>#1上離型紙LoadCell(操)</v>
      </c>
      <c r="J43" s="1" t="str">
        <f t="shared" ca="1" si="6"/>
        <v>#1上離型紙LoadCell(操)</v>
      </c>
      <c r="K43" s="1" t="str">
        <f t="shared" ca="1" si="6"/>
        <v>2F後中繼箱</v>
      </c>
      <c r="L43" s="1" t="str">
        <f t="shared" ca="1" si="6"/>
        <v>原廠線不需製線</v>
      </c>
    </row>
    <row r="44" spans="5:12">
      <c r="E44" s="1" t="str">
        <f t="shared" ca="1" si="3"/>
        <v>D39</v>
      </c>
      <c r="F44" s="1" t="str">
        <f t="shared" ca="1" si="0"/>
        <v>紹凱LC連接線</v>
      </c>
      <c r="G44" s="32">
        <f t="shared" ca="1" si="1"/>
        <v>15</v>
      </c>
      <c r="H44" s="60"/>
      <c r="I44" s="1" t="str">
        <f t="shared" ca="1" si="6"/>
        <v>#2上PE膜LoadCell(傳)</v>
      </c>
      <c r="J44" s="1" t="str">
        <f t="shared" ca="1" si="6"/>
        <v>#2上PE膜LoadCell(傳)</v>
      </c>
      <c r="K44" s="1" t="str">
        <f t="shared" ca="1" si="6"/>
        <v>2F後中繼箱</v>
      </c>
      <c r="L44" s="1" t="str">
        <f t="shared" ca="1" si="6"/>
        <v>原廠線不需製線</v>
      </c>
    </row>
    <row r="45" spans="5:12">
      <c r="E45" s="1" t="str">
        <f t="shared" ca="1" si="3"/>
        <v>D40</v>
      </c>
      <c r="F45" s="1" t="str">
        <f t="shared" ca="1" si="0"/>
        <v>紹凱LC連接線</v>
      </c>
      <c r="G45" s="32">
        <f t="shared" ca="1" si="1"/>
        <v>17</v>
      </c>
      <c r="H45" s="60"/>
      <c r="I45" s="1" t="str">
        <f t="shared" ca="1" si="6"/>
        <v>#2上PE膜LoadCell(操)</v>
      </c>
      <c r="J45" s="1" t="str">
        <f t="shared" ca="1" si="6"/>
        <v>#2上PE膜LoadCell(操)</v>
      </c>
      <c r="K45" s="1" t="str">
        <f t="shared" ca="1" si="6"/>
        <v>2F後中繼箱</v>
      </c>
      <c r="L45" s="1" t="str">
        <f t="shared" ca="1" si="6"/>
        <v>原廠線不需製線</v>
      </c>
    </row>
    <row r="46" spans="5:12">
      <c r="E46" s="1" t="str">
        <f t="shared" ca="1" si="3"/>
        <v>D41</v>
      </c>
      <c r="F46" s="1" t="str">
        <f t="shared" ca="1" si="0"/>
        <v>紹凱LC連接線</v>
      </c>
      <c r="G46" s="32">
        <f t="shared" ca="1" si="1"/>
        <v>12</v>
      </c>
      <c r="H46" s="60"/>
      <c r="I46" s="1" t="str">
        <f t="shared" ca="1" si="6"/>
        <v>#2上膠膜LoadCell(傳)</v>
      </c>
      <c r="J46" s="1" t="str">
        <f t="shared" ca="1" si="6"/>
        <v>#2上膠膜LoadCell(傳)</v>
      </c>
      <c r="K46" s="1" t="str">
        <f t="shared" ca="1" si="6"/>
        <v>2F後中繼箱</v>
      </c>
      <c r="L46" s="1" t="str">
        <f t="shared" ca="1" si="6"/>
        <v>原廠線不需製線</v>
      </c>
    </row>
    <row r="47" spans="5:12">
      <c r="E47" s="1" t="str">
        <f t="shared" ca="1" si="3"/>
        <v>D42</v>
      </c>
      <c r="F47" s="1" t="str">
        <f t="shared" ca="1" si="0"/>
        <v>紹凱LC連接線</v>
      </c>
      <c r="G47" s="32">
        <f t="shared" ca="1" si="1"/>
        <v>14</v>
      </c>
      <c r="H47" s="60"/>
      <c r="I47" s="1" t="str">
        <f t="shared" ca="1" si="6"/>
        <v>#2上膠膜LoadCell(操)</v>
      </c>
      <c r="J47" s="1" t="str">
        <f t="shared" ca="1" si="6"/>
        <v>#2上膠膜LoadCell(操)</v>
      </c>
      <c r="K47" s="1" t="str">
        <f t="shared" ca="1" si="6"/>
        <v>2F後中繼箱</v>
      </c>
      <c r="L47" s="1" t="str">
        <f t="shared" ca="1" si="6"/>
        <v>原廠線不需製線</v>
      </c>
    </row>
    <row r="48" spans="5:12">
      <c r="E48" s="1" t="str">
        <f t="shared" ca="1" si="3"/>
        <v>D43</v>
      </c>
      <c r="F48" s="1" t="str">
        <f t="shared" ca="1" si="0"/>
        <v>紹凱LC連接線</v>
      </c>
      <c r="G48" s="32">
        <f t="shared" ca="1" si="1"/>
        <v>11</v>
      </c>
      <c r="H48" s="60"/>
      <c r="I48" s="1" t="str">
        <f t="shared" ca="1" si="6"/>
        <v>#2上離型紙LoadCell(傳)</v>
      </c>
      <c r="J48" s="1" t="str">
        <f t="shared" ca="1" si="6"/>
        <v>#2上離型紙LoadCell(傳)</v>
      </c>
      <c r="K48" s="1" t="str">
        <f t="shared" ca="1" si="6"/>
        <v>2F後中繼箱</v>
      </c>
      <c r="L48" s="1" t="str">
        <f t="shared" ca="1" si="6"/>
        <v>原廠線不需製線</v>
      </c>
    </row>
    <row r="49" spans="5:12">
      <c r="E49" s="1" t="str">
        <f t="shared" ca="1" si="3"/>
        <v>D44</v>
      </c>
      <c r="F49" s="1" t="str">
        <f t="shared" ca="1" si="0"/>
        <v>紹凱LC連接線</v>
      </c>
      <c r="G49" s="32">
        <f t="shared" ca="1" si="1"/>
        <v>13</v>
      </c>
      <c r="H49" s="60"/>
      <c r="I49" s="1" t="str">
        <f t="shared" ca="1" si="6"/>
        <v>#2上離型紙LoadCell(操)</v>
      </c>
      <c r="J49" s="1" t="str">
        <f t="shared" ca="1" si="6"/>
        <v>#2上離型紙LoadCell(操)</v>
      </c>
      <c r="K49" s="1" t="str">
        <f t="shared" ca="1" si="6"/>
        <v>2F後中繼箱</v>
      </c>
      <c r="L49" s="1" t="str">
        <f t="shared" ca="1" si="6"/>
        <v>原廠線不需製線</v>
      </c>
    </row>
    <row r="50" spans="5:12">
      <c r="E50" s="1" t="str">
        <f t="shared" ca="1" si="3"/>
        <v>D45</v>
      </c>
      <c r="F50" s="1" t="str">
        <f t="shared" ca="1" si="0"/>
        <v>　</v>
      </c>
      <c r="G50" s="32" t="str">
        <f t="shared" ca="1" si="1"/>
        <v>線長：　　米</v>
      </c>
      <c r="H50" s="60"/>
      <c r="I50" s="1" t="str">
        <f t="shared" ca="1" si="6"/>
        <v/>
      </c>
      <c r="J50" s="1" t="str">
        <f t="shared" ca="1" si="6"/>
        <v/>
      </c>
      <c r="K50" s="1" t="str">
        <f t="shared" ca="1" si="6"/>
        <v/>
      </c>
      <c r="L50" s="1" t="str">
        <f t="shared" ca="1" si="6"/>
        <v/>
      </c>
    </row>
    <row r="51" spans="5:12">
      <c r="E51" s="1" t="str">
        <f t="shared" ca="1" si="3"/>
        <v>D46</v>
      </c>
      <c r="F51" s="1" t="str">
        <f t="shared" ca="1" si="0"/>
        <v>　</v>
      </c>
      <c r="G51" s="32" t="str">
        <f t="shared" ca="1" si="1"/>
        <v>線長：　　米</v>
      </c>
      <c r="H51" s="60"/>
      <c r="I51" s="1" t="str">
        <f t="shared" ca="1" si="6"/>
        <v/>
      </c>
      <c r="J51" s="1" t="str">
        <f t="shared" ca="1" si="6"/>
        <v/>
      </c>
      <c r="K51" s="1" t="str">
        <f t="shared" ca="1" si="6"/>
        <v/>
      </c>
      <c r="L51" s="1" t="str">
        <f t="shared" ca="1" si="6"/>
        <v/>
      </c>
    </row>
    <row r="52" spans="5:12">
      <c r="E52" s="1" t="str">
        <f t="shared" ca="1" si="3"/>
        <v>D47</v>
      </c>
      <c r="F52" s="1" t="str">
        <f t="shared" ca="1" si="0"/>
        <v>　</v>
      </c>
      <c r="G52" s="32" t="str">
        <f t="shared" ca="1" si="1"/>
        <v>線長：　　米</v>
      </c>
      <c r="H52" s="60"/>
      <c r="I52" s="1" t="str">
        <f t="shared" ca="1" si="6"/>
        <v/>
      </c>
      <c r="J52" s="1" t="str">
        <f t="shared" ca="1" si="6"/>
        <v/>
      </c>
      <c r="K52" s="1" t="str">
        <f t="shared" ca="1" si="6"/>
        <v/>
      </c>
      <c r="L52" s="1" t="str">
        <f t="shared" ca="1" si="6"/>
        <v/>
      </c>
    </row>
    <row r="53" spans="5:12">
      <c r="E53" s="1" t="str">
        <f t="shared" ca="1" si="3"/>
        <v>D48</v>
      </c>
      <c r="F53" s="1" t="str">
        <f t="shared" ca="1" si="0"/>
        <v>　</v>
      </c>
      <c r="G53" s="32" t="str">
        <f t="shared" ca="1" si="1"/>
        <v>線長：　　米</v>
      </c>
      <c r="H53" s="60"/>
      <c r="I53" s="1" t="str">
        <f t="shared" ca="1" si="6"/>
        <v/>
      </c>
      <c r="J53" s="1" t="str">
        <f t="shared" ca="1" si="6"/>
        <v/>
      </c>
      <c r="K53" s="1" t="str">
        <f t="shared" ca="1" si="6"/>
        <v/>
      </c>
      <c r="L53" s="1" t="str">
        <f t="shared" ca="1" si="6"/>
        <v/>
      </c>
    </row>
    <row r="54" spans="5:12" hidden="1">
      <c r="E54" s="1" t="str">
        <f t="shared" ca="1" si="3"/>
        <v/>
      </c>
      <c r="F54" s="1" t="str">
        <f t="shared" ca="1" si="0"/>
        <v>　</v>
      </c>
      <c r="G54" s="32" t="str">
        <f t="shared" ca="1" si="1"/>
        <v/>
      </c>
      <c r="H54" s="60"/>
      <c r="I54" s="1" t="str">
        <f t="shared" ca="1" si="6"/>
        <v/>
      </c>
      <c r="J54" s="1" t="str">
        <f t="shared" ca="1" si="6"/>
        <v/>
      </c>
      <c r="K54" s="1" t="str">
        <f t="shared" ca="1" si="6"/>
        <v/>
      </c>
      <c r="L54" s="1" t="str">
        <f t="shared" ca="1" si="6"/>
        <v/>
      </c>
    </row>
    <row r="55" spans="5:12" hidden="1">
      <c r="E55" s="1" t="str">
        <f t="shared" ca="1" si="3"/>
        <v/>
      </c>
      <c r="F55" s="1" t="str">
        <f t="shared" ca="1" si="0"/>
        <v>　</v>
      </c>
      <c r="G55" s="32" t="str">
        <f t="shared" ca="1" si="1"/>
        <v/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/>
      </c>
      <c r="J55" s="1" t="str">
        <f t="shared" ca="1" si="7"/>
        <v/>
      </c>
      <c r="K55" s="1" t="str">
        <f t="shared" ca="1" si="7"/>
        <v/>
      </c>
      <c r="L55" s="1" t="str">
        <f t="shared" ca="1" si="7"/>
        <v/>
      </c>
    </row>
    <row r="56" spans="5:12" hidden="1">
      <c r="E56" s="1" t="str">
        <f t="shared" ca="1" si="3"/>
        <v/>
      </c>
      <c r="F56" s="1" t="str">
        <f t="shared" ca="1" si="0"/>
        <v>　</v>
      </c>
      <c r="G56" s="32" t="str">
        <f t="shared" ca="1" si="1"/>
        <v/>
      </c>
      <c r="H56" s="60"/>
      <c r="I56" s="1" t="str">
        <f t="shared" ca="1" si="7"/>
        <v/>
      </c>
      <c r="J56" s="1" t="str">
        <f t="shared" ca="1" si="7"/>
        <v/>
      </c>
      <c r="K56" s="1" t="str">
        <f t="shared" ca="1" si="7"/>
        <v/>
      </c>
      <c r="L56" s="1" t="str">
        <f t="shared" ca="1" si="7"/>
        <v/>
      </c>
    </row>
    <row r="57" spans="5:12" hidden="1">
      <c r="E57" s="1" t="str">
        <f t="shared" ca="1" si="3"/>
        <v/>
      </c>
      <c r="F57" s="1" t="str">
        <f t="shared" ca="1" si="0"/>
        <v>　</v>
      </c>
      <c r="G57" s="32" t="str">
        <f t="shared" ca="1" si="1"/>
        <v/>
      </c>
      <c r="H57" s="60"/>
      <c r="I57" s="1" t="str">
        <f t="shared" ca="1" si="7"/>
        <v/>
      </c>
      <c r="J57" s="1" t="str">
        <f t="shared" ca="1" si="7"/>
        <v/>
      </c>
      <c r="K57" s="1" t="str">
        <f t="shared" ca="1" si="7"/>
        <v/>
      </c>
      <c r="L57" s="1" t="str">
        <f t="shared" ca="1" si="7"/>
        <v/>
      </c>
    </row>
    <row r="58" spans="5:12" hidden="1">
      <c r="E58" s="1" t="str">
        <f t="shared" ca="1" si="3"/>
        <v/>
      </c>
      <c r="F58" s="1" t="str">
        <f t="shared" ca="1" si="0"/>
        <v>　</v>
      </c>
      <c r="G58" s="32" t="str">
        <f t="shared" ca="1" si="1"/>
        <v/>
      </c>
      <c r="H58" s="60"/>
      <c r="I58" s="1" t="str">
        <f t="shared" ca="1" si="7"/>
        <v/>
      </c>
      <c r="J58" s="1" t="str">
        <f t="shared" ca="1" si="7"/>
        <v/>
      </c>
      <c r="K58" s="1" t="str">
        <f t="shared" ca="1" si="7"/>
        <v/>
      </c>
      <c r="L58" s="1" t="str">
        <f t="shared" ca="1" si="7"/>
        <v/>
      </c>
    </row>
    <row r="59" spans="5:12" hidden="1">
      <c r="E59" s="1" t="str">
        <f t="shared" ca="1" si="3"/>
        <v/>
      </c>
      <c r="F59" s="1" t="str">
        <f t="shared" ca="1" si="0"/>
        <v>　</v>
      </c>
      <c r="G59" s="32" t="str">
        <f t="shared" ca="1" si="1"/>
        <v/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 hidden="1">
      <c r="E60" s="1" t="str">
        <f t="shared" ca="1" si="3"/>
        <v/>
      </c>
      <c r="F60" s="1" t="str">
        <f t="shared" ca="1" si="0"/>
        <v>　</v>
      </c>
      <c r="G60" s="32" t="str">
        <f t="shared" ca="1" si="1"/>
        <v/>
      </c>
      <c r="H60" s="60"/>
      <c r="I60" s="1" t="str">
        <f t="shared" ca="1" si="7"/>
        <v/>
      </c>
      <c r="J60" s="1" t="str">
        <f t="shared" ca="1" si="7"/>
        <v/>
      </c>
      <c r="K60" s="1" t="str">
        <f t="shared" ca="1" si="7"/>
        <v/>
      </c>
      <c r="L60" s="1" t="str">
        <f t="shared" ca="1" si="7"/>
        <v/>
      </c>
    </row>
    <row r="61" spans="5:12" hidden="1">
      <c r="E61" s="1" t="str">
        <f t="shared" ca="1" si="3"/>
        <v/>
      </c>
      <c r="F61" s="1" t="str">
        <f t="shared" ca="1" si="0"/>
        <v>　</v>
      </c>
      <c r="G61" s="32" t="str">
        <f t="shared" ca="1" si="1"/>
        <v/>
      </c>
      <c r="H61" s="60"/>
      <c r="I61" s="1" t="str">
        <f t="shared" ca="1" si="7"/>
        <v/>
      </c>
      <c r="J61" s="1" t="str">
        <f t="shared" ca="1" si="7"/>
        <v/>
      </c>
      <c r="K61" s="1" t="str">
        <f t="shared" ca="1" si="7"/>
        <v/>
      </c>
      <c r="L61" s="1" t="str">
        <f t="shared" ca="1" si="7"/>
        <v/>
      </c>
    </row>
    <row r="62" spans="5:12" hidden="1">
      <c r="E62" s="1" t="str">
        <f t="shared" ca="1" si="3"/>
        <v/>
      </c>
      <c r="F62" s="1" t="str">
        <f t="shared" ca="1" si="0"/>
        <v>　</v>
      </c>
      <c r="G62" s="32" t="str">
        <f t="shared" ca="1" si="1"/>
        <v/>
      </c>
      <c r="H62" s="60"/>
      <c r="I62" s="1" t="str">
        <f t="shared" ca="1" si="7"/>
        <v/>
      </c>
      <c r="J62" s="1" t="str">
        <f t="shared" ca="1" si="7"/>
        <v/>
      </c>
      <c r="K62" s="1" t="str">
        <f t="shared" ca="1" si="7"/>
        <v/>
      </c>
      <c r="L62" s="1" t="str">
        <f t="shared" ca="1" si="7"/>
        <v/>
      </c>
    </row>
    <row r="63" spans="5:12" hidden="1">
      <c r="E63" s="1" t="str">
        <f t="shared" ca="1" si="3"/>
        <v/>
      </c>
      <c r="F63" s="1" t="str">
        <f t="shared" ca="1" si="0"/>
        <v>　</v>
      </c>
      <c r="G63" s="32" t="str">
        <f t="shared" ca="1" si="1"/>
        <v/>
      </c>
      <c r="H63" s="60"/>
      <c r="I63" s="1" t="str">
        <f t="shared" ca="1" si="7"/>
        <v/>
      </c>
      <c r="J63" s="1" t="str">
        <f t="shared" ca="1" si="7"/>
        <v/>
      </c>
      <c r="K63" s="1" t="str">
        <f t="shared" ca="1" si="7"/>
        <v/>
      </c>
      <c r="L63" s="1" t="str">
        <f t="shared" ca="1" si="7"/>
        <v/>
      </c>
    </row>
    <row r="64" spans="5:12" hidden="1">
      <c r="E64" s="1" t="str">
        <f t="shared" ca="1" si="3"/>
        <v/>
      </c>
      <c r="F64" s="1" t="str">
        <f t="shared" ca="1" si="0"/>
        <v>　</v>
      </c>
      <c r="G64" s="32" t="str">
        <f t="shared" ca="1" si="1"/>
        <v/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 hidden="1">
      <c r="E65" s="1" t="str">
        <f t="shared" ca="1" si="3"/>
        <v/>
      </c>
      <c r="F65" s="1" t="str">
        <f t="shared" ca="1" si="0"/>
        <v>　</v>
      </c>
      <c r="G65" s="32" t="str">
        <f t="shared" ca="1" si="1"/>
        <v/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 hidden="1">
      <c r="E66" s="1" t="str">
        <f t="shared" ca="1" si="3"/>
        <v/>
      </c>
      <c r="F66" s="1" t="str">
        <f t="shared" ca="1" si="0"/>
        <v>　</v>
      </c>
      <c r="G66" s="32" t="str">
        <f t="shared" ca="1" si="1"/>
        <v/>
      </c>
      <c r="H66" s="60"/>
      <c r="I66" s="1" t="str">
        <f t="shared" ca="1" si="7"/>
        <v/>
      </c>
      <c r="J66" s="1" t="str">
        <f t="shared" ca="1" si="7"/>
        <v/>
      </c>
      <c r="K66" s="1" t="str">
        <f t="shared" ca="1" si="7"/>
        <v/>
      </c>
      <c r="L66" s="1" t="str">
        <f t="shared" ca="1" si="7"/>
        <v/>
      </c>
    </row>
    <row r="67" spans="5:12" hidden="1">
      <c r="E67" s="1" t="str">
        <f t="shared" ca="1" si="3"/>
        <v/>
      </c>
      <c r="F67" s="1" t="str">
        <f t="shared" ca="1" si="0"/>
        <v>　</v>
      </c>
      <c r="G67" s="32" t="str">
        <f t="shared" ca="1" si="1"/>
        <v/>
      </c>
      <c r="H67" s="60"/>
      <c r="I67" s="1" t="str">
        <f t="shared" ca="1" si="7"/>
        <v/>
      </c>
      <c r="J67" s="1" t="str">
        <f t="shared" ca="1" si="7"/>
        <v/>
      </c>
      <c r="K67" s="1" t="str">
        <f t="shared" ca="1" si="7"/>
        <v/>
      </c>
      <c r="L67" s="1" t="str">
        <f t="shared" ca="1" si="7"/>
        <v/>
      </c>
    </row>
    <row r="68" spans="5:12" hidden="1">
      <c r="E68" s="1" t="str">
        <f t="shared" ca="1" si="3"/>
        <v/>
      </c>
      <c r="F68" s="1" t="str">
        <f t="shared" ca="1" si="0"/>
        <v>　</v>
      </c>
      <c r="G68" s="32" t="str">
        <f t="shared" ca="1" si="1"/>
        <v/>
      </c>
      <c r="H68" s="60"/>
      <c r="I68" s="1" t="str">
        <f t="shared" ca="1" si="7"/>
        <v/>
      </c>
      <c r="J68" s="1" t="str">
        <f t="shared" ca="1" si="7"/>
        <v/>
      </c>
      <c r="K68" s="1" t="str">
        <f t="shared" ca="1" si="7"/>
        <v/>
      </c>
      <c r="L68" s="1" t="str">
        <f t="shared" ca="1" si="7"/>
        <v/>
      </c>
    </row>
    <row r="69" spans="5:12" hidden="1">
      <c r="E69" s="1" t="str">
        <f t="shared" ca="1" si="3"/>
        <v/>
      </c>
      <c r="F69" s="1" t="str">
        <f t="shared" ca="1" si="0"/>
        <v>　</v>
      </c>
      <c r="G69" s="32" t="str">
        <f t="shared" ca="1" si="1"/>
        <v/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 hidden="1">
      <c r="E70" s="1" t="str">
        <f t="shared" ca="1" si="3"/>
        <v/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/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 hidden="1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/>
      </c>
      <c r="F71" s="1" t="str">
        <f t="shared" ca="1" si="8"/>
        <v>　</v>
      </c>
      <c r="G71" s="32" t="str">
        <f t="shared" ca="1" si="9"/>
        <v/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600"/>
  <sheetViews>
    <sheetView view="pageBreakPreview" topLeftCell="A4" zoomScale="60" zoomScaleNormal="100" workbookViewId="0">
      <selection activeCell="L21" sqref="L21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0.5mm*6C</v>
      </c>
      <c r="G2" s="11" t="str">
        <f>F2</f>
        <v>0.5mm*6C</v>
      </c>
      <c r="H2" s="11" t="str">
        <f>G2</f>
        <v>0.5mm*6C</v>
      </c>
      <c r="N2" s="11" t="str">
        <f>K13</f>
        <v>0.5mm*4C</v>
      </c>
      <c r="O2" s="11" t="str">
        <f>N2</f>
        <v>0.5mm*4C</v>
      </c>
      <c r="P2" s="11" t="str">
        <f>O2</f>
        <v>0.5mm*4C</v>
      </c>
      <c r="V2" s="11" t="str">
        <f>S13</f>
        <v>0.5mm*16C</v>
      </c>
      <c r="W2" s="11" t="str">
        <f>V2</f>
        <v>0.5mm*16C</v>
      </c>
      <c r="X2" s="11" t="str">
        <f>W2</f>
        <v>0.5mm*16C</v>
      </c>
    </row>
    <row r="3" spans="2:24" ht="6" hidden="1" customHeight="1"/>
    <row r="4" spans="2:24" ht="17.25" thickBot="1">
      <c r="B4" s="103" t="s">
        <v>1721</v>
      </c>
    </row>
    <row r="5" spans="2:24" ht="16.149999999999999" customHeight="1">
      <c r="B5" s="12" t="s">
        <v>29</v>
      </c>
      <c r="C5" s="136" t="s">
        <v>141</v>
      </c>
      <c r="D5" s="137"/>
      <c r="F5" s="12" t="s">
        <v>29</v>
      </c>
      <c r="G5" s="136" t="s">
        <v>31</v>
      </c>
      <c r="H5" s="137"/>
      <c r="J5" s="12" t="s">
        <v>29</v>
      </c>
      <c r="K5" s="136" t="s">
        <v>31</v>
      </c>
      <c r="L5" s="137"/>
      <c r="N5" s="12" t="s">
        <v>29</v>
      </c>
      <c r="O5" s="136"/>
      <c r="P5" s="137"/>
      <c r="R5" s="12" t="s">
        <v>29</v>
      </c>
      <c r="S5" s="136" t="s">
        <v>31</v>
      </c>
      <c r="T5" s="137"/>
      <c r="V5" s="12" t="s">
        <v>29</v>
      </c>
      <c r="W5" s="136"/>
      <c r="X5" s="137"/>
    </row>
    <row r="6" spans="2:24" ht="17.25" thickBot="1">
      <c r="B6" s="13" t="s">
        <v>30</v>
      </c>
      <c r="C6" s="134" t="s">
        <v>32</v>
      </c>
      <c r="D6" s="135"/>
      <c r="F6" s="13" t="s">
        <v>30</v>
      </c>
      <c r="G6" s="134" t="s">
        <v>32</v>
      </c>
      <c r="H6" s="135"/>
      <c r="J6" s="13" t="s">
        <v>30</v>
      </c>
      <c r="K6" s="134" t="s">
        <v>31</v>
      </c>
      <c r="L6" s="135"/>
      <c r="N6" s="13" t="s">
        <v>30</v>
      </c>
      <c r="O6" s="134"/>
      <c r="P6" s="135"/>
      <c r="R6" s="13" t="s">
        <v>30</v>
      </c>
      <c r="S6" s="134" t="s">
        <v>127</v>
      </c>
      <c r="T6" s="135"/>
      <c r="V6" s="13" t="s">
        <v>30</v>
      </c>
      <c r="W6" s="134"/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1921</v>
      </c>
      <c r="D8" s="133"/>
      <c r="E8" s="16"/>
      <c r="F8" s="73" t="s">
        <v>1</v>
      </c>
      <c r="G8" s="132" t="s">
        <v>1922</v>
      </c>
      <c r="H8" s="133"/>
      <c r="I8" s="16"/>
      <c r="J8" s="73" t="s">
        <v>1</v>
      </c>
      <c r="K8" s="132" t="s">
        <v>1923</v>
      </c>
      <c r="L8" s="133"/>
      <c r="M8" s="16"/>
      <c r="N8" s="73" t="s">
        <v>1</v>
      </c>
      <c r="O8" s="132" t="s">
        <v>1924</v>
      </c>
      <c r="P8" s="133"/>
      <c r="Q8" s="16"/>
      <c r="R8" s="73" t="s">
        <v>1</v>
      </c>
      <c r="S8" s="132" t="s">
        <v>1925</v>
      </c>
      <c r="T8" s="133"/>
      <c r="U8" s="16"/>
      <c r="V8" s="73" t="s">
        <v>1</v>
      </c>
      <c r="W8" s="132" t="s">
        <v>1926</v>
      </c>
      <c r="X8" s="133"/>
    </row>
    <row r="9" spans="2:24">
      <c r="B9" s="73" t="s">
        <v>2</v>
      </c>
      <c r="C9" s="132" t="s">
        <v>1957</v>
      </c>
      <c r="D9" s="133"/>
      <c r="E9" s="16"/>
      <c r="F9" s="73" t="s">
        <v>2</v>
      </c>
      <c r="G9" s="132" t="s">
        <v>1999</v>
      </c>
      <c r="H9" s="133"/>
      <c r="I9" s="16"/>
      <c r="J9" s="73" t="s">
        <v>2</v>
      </c>
      <c r="K9" s="132" t="s">
        <v>1968</v>
      </c>
      <c r="L9" s="133"/>
      <c r="M9" s="16"/>
      <c r="N9" s="73" t="s">
        <v>2</v>
      </c>
      <c r="O9" s="132"/>
      <c r="P9" s="133"/>
      <c r="Q9" s="16"/>
      <c r="R9" s="73" t="s">
        <v>2</v>
      </c>
      <c r="S9" s="132" t="s">
        <v>1985</v>
      </c>
      <c r="T9" s="133"/>
      <c r="U9" s="16"/>
      <c r="V9" s="73" t="s">
        <v>2</v>
      </c>
      <c r="W9" s="132"/>
      <c r="X9" s="133"/>
    </row>
    <row r="10" spans="2:24">
      <c r="B10" s="73" t="s">
        <v>3</v>
      </c>
      <c r="C10" s="132" t="s">
        <v>1958</v>
      </c>
      <c r="D10" s="133"/>
      <c r="E10" s="16"/>
      <c r="F10" s="73" t="s">
        <v>3</v>
      </c>
      <c r="G10" s="132" t="s">
        <v>1958</v>
      </c>
      <c r="H10" s="133"/>
      <c r="I10" s="16"/>
      <c r="J10" s="73" t="s">
        <v>3</v>
      </c>
      <c r="K10" s="132" t="s">
        <v>1958</v>
      </c>
      <c r="L10" s="133"/>
      <c r="M10" s="16"/>
      <c r="N10" s="73" t="s">
        <v>3</v>
      </c>
      <c r="O10" s="132"/>
      <c r="P10" s="133"/>
      <c r="Q10" s="16"/>
      <c r="R10" s="73" t="s">
        <v>3</v>
      </c>
      <c r="S10" s="132" t="s">
        <v>1958</v>
      </c>
      <c r="T10" s="133"/>
      <c r="U10" s="16"/>
      <c r="V10" s="73" t="s">
        <v>3</v>
      </c>
      <c r="W10" s="132"/>
      <c r="X10" s="133"/>
    </row>
    <row r="11" spans="2:24">
      <c r="B11" s="73" t="s">
        <v>4</v>
      </c>
      <c r="C11" s="132" t="s">
        <v>1959</v>
      </c>
      <c r="D11" s="133"/>
      <c r="E11" s="16"/>
      <c r="F11" s="73" t="s">
        <v>4</v>
      </c>
      <c r="G11" s="132" t="s">
        <v>1959</v>
      </c>
      <c r="H11" s="133"/>
      <c r="I11" s="16"/>
      <c r="J11" s="73" t="s">
        <v>4</v>
      </c>
      <c r="K11" s="132" t="s">
        <v>1959</v>
      </c>
      <c r="L11" s="133"/>
      <c r="M11" s="16"/>
      <c r="N11" s="73" t="s">
        <v>4</v>
      </c>
      <c r="O11" s="132"/>
      <c r="P11" s="133"/>
      <c r="Q11" s="16"/>
      <c r="R11" s="73" t="s">
        <v>4</v>
      </c>
      <c r="S11" s="132" t="s">
        <v>1959</v>
      </c>
      <c r="T11" s="133"/>
      <c r="U11" s="16"/>
      <c r="V11" s="73" t="s">
        <v>4</v>
      </c>
      <c r="W11" s="132"/>
      <c r="X11" s="133"/>
    </row>
    <row r="12" spans="2:24">
      <c r="B12" s="73" t="s">
        <v>5</v>
      </c>
      <c r="C12" s="132"/>
      <c r="D12" s="133"/>
      <c r="E12" s="16"/>
      <c r="F12" s="73" t="s">
        <v>5</v>
      </c>
      <c r="G12" s="132"/>
      <c r="H12" s="133"/>
      <c r="I12" s="16"/>
      <c r="J12" s="73" t="s">
        <v>5</v>
      </c>
      <c r="K12" s="132"/>
      <c r="L12" s="133"/>
      <c r="M12" s="16"/>
      <c r="N12" s="73" t="s">
        <v>5</v>
      </c>
      <c r="O12" s="132"/>
      <c r="P12" s="133"/>
      <c r="Q12" s="16"/>
      <c r="R12" s="73" t="s">
        <v>5</v>
      </c>
      <c r="S12" s="132"/>
      <c r="T12" s="133"/>
      <c r="U12" s="16"/>
      <c r="V12" s="73" t="s">
        <v>5</v>
      </c>
      <c r="W12" s="132"/>
      <c r="X12" s="133"/>
    </row>
    <row r="13" spans="2:24">
      <c r="B13" s="74" t="s">
        <v>6</v>
      </c>
      <c r="C13" s="132" t="s">
        <v>1272</v>
      </c>
      <c r="D13" s="133"/>
      <c r="F13" s="74" t="s">
        <v>6</v>
      </c>
      <c r="G13" s="132" t="s">
        <v>22</v>
      </c>
      <c r="H13" s="133"/>
      <c r="J13" s="74" t="s">
        <v>6</v>
      </c>
      <c r="K13" s="132" t="s">
        <v>25</v>
      </c>
      <c r="L13" s="133"/>
      <c r="N13" s="74" t="s">
        <v>6</v>
      </c>
      <c r="O13" s="132" t="s">
        <v>93</v>
      </c>
      <c r="P13" s="133"/>
      <c r="R13" s="74" t="s">
        <v>6</v>
      </c>
      <c r="S13" s="132" t="s">
        <v>109</v>
      </c>
      <c r="T13" s="133"/>
      <c r="V13" s="74" t="s">
        <v>6</v>
      </c>
      <c r="W13" s="132" t="s">
        <v>93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5" s="21" t="s">
        <v>1960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5" s="21" t="s">
        <v>1965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21" t="s">
        <v>1969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5" s="21"/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T15" s="21" t="s">
        <v>1966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W1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X15" s="21" t="s">
        <v>1982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6" s="22" t="s">
        <v>1961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16" s="22" t="s">
        <v>1966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22" t="s">
        <v>1970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" s="22"/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T16" s="22" t="s">
        <v>1977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12</v>
      </c>
      <c r="W1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X16" s="22" t="s">
        <v>1983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17" s="21" t="s">
        <v>1962</v>
      </c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7" s="21" t="s">
        <v>1717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21" t="s">
        <v>1971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" s="21"/>
      <c r="Q17" s="16"/>
      <c r="R17" s="24">
        <f t="shared" ca="1" si="4"/>
        <v>3</v>
      </c>
      <c r="S1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T17" s="21" t="s">
        <v>1972</v>
      </c>
      <c r="U17" s="16"/>
      <c r="V17" s="24">
        <f t="shared" ca="1" si="5"/>
        <v>13</v>
      </c>
      <c r="W1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X17" s="21"/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8" s="22" t="s">
        <v>1964</v>
      </c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18" s="22" t="s">
        <v>1967</v>
      </c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22" t="s">
        <v>1971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8" s="22"/>
      <c r="Q18" s="16"/>
      <c r="R18" s="24">
        <f t="shared" ca="1" si="4"/>
        <v>4</v>
      </c>
      <c r="S1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T18" s="22" t="s">
        <v>1973</v>
      </c>
      <c r="U18" s="16"/>
      <c r="V18" s="24">
        <f t="shared" ca="1" si="5"/>
        <v>14</v>
      </c>
      <c r="W1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X18" s="22" t="s">
        <v>1964</v>
      </c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19" s="21" t="s">
        <v>1963</v>
      </c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19" s="21" t="s">
        <v>1976</v>
      </c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T19" s="21" t="s">
        <v>1974</v>
      </c>
      <c r="U19" s="16"/>
      <c r="V19" s="24">
        <f t="shared" ca="1" si="5"/>
        <v>15</v>
      </c>
      <c r="W1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X19" s="21" t="s">
        <v>1966</v>
      </c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0" s="22" t="s">
        <v>1978</v>
      </c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T20" s="22" t="s">
        <v>1975</v>
      </c>
      <c r="U20" s="16"/>
      <c r="V20" s="24">
        <f t="shared" ca="1" si="5"/>
        <v>16</v>
      </c>
      <c r="W2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X20" s="22" t="s">
        <v>1963</v>
      </c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1" s="23" t="s">
        <v>1963</v>
      </c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T21" s="23" t="s">
        <v>1963</v>
      </c>
      <c r="U21" s="16"/>
      <c r="V21" s="24" t="str">
        <f t="shared" ca="1" si="5"/>
        <v/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T22" s="23" t="s">
        <v>1979</v>
      </c>
      <c r="U22" s="16"/>
      <c r="V22" s="24" t="str">
        <f t="shared" ca="1" si="5"/>
        <v/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T23" s="23" t="s">
        <v>1980</v>
      </c>
      <c r="U23" s="16"/>
      <c r="V23" s="24" t="str">
        <f t="shared" ca="1" si="5"/>
        <v/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T24" s="23" t="s">
        <v>1981</v>
      </c>
      <c r="U24" s="16"/>
      <c r="V24" s="24" t="str">
        <f t="shared" ca="1" si="5"/>
        <v/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4.5</v>
      </c>
      <c r="C25" s="130"/>
      <c r="D25" s="131"/>
      <c r="E25" s="105"/>
      <c r="F25" s="129">
        <v>4</v>
      </c>
      <c r="G25" s="130"/>
      <c r="H25" s="131"/>
      <c r="I25" s="105"/>
      <c r="J25" s="129">
        <v>4.5</v>
      </c>
      <c r="K25" s="130"/>
      <c r="L25" s="131"/>
      <c r="M25" s="105"/>
      <c r="N25" s="129" t="s">
        <v>225</v>
      </c>
      <c r="O25" s="130"/>
      <c r="P25" s="131"/>
      <c r="Q25" s="105"/>
      <c r="R25" s="129">
        <v>4</v>
      </c>
      <c r="S25" s="130"/>
      <c r="T25" s="131"/>
      <c r="U25" s="105"/>
      <c r="V25" s="129" t="s">
        <v>225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0.5mm*16C</v>
      </c>
      <c r="G27" s="11" t="str">
        <f>F27</f>
        <v>0.5mm*16C</v>
      </c>
      <c r="H27" s="11" t="str">
        <f>G27</f>
        <v>0.5mm*16C</v>
      </c>
      <c r="J27" s="2"/>
      <c r="K27" s="2"/>
      <c r="L27" s="2"/>
      <c r="N27" s="2" t="str">
        <f>K38</f>
        <v>0.5mm*16C</v>
      </c>
      <c r="O27" s="11" t="str">
        <f>N27</f>
        <v>0.5mm*16C</v>
      </c>
      <c r="P27" s="11" t="str">
        <f>O27</f>
        <v>0.5mm*16C</v>
      </c>
      <c r="R27" s="2"/>
      <c r="S27" s="2"/>
      <c r="T27" s="2"/>
      <c r="V27" s="2" t="str">
        <f>S38</f>
        <v>0.5mm*16C</v>
      </c>
      <c r="W27" s="11" t="str">
        <f>V27</f>
        <v>0.5mm*16C</v>
      </c>
      <c r="X27" s="11" t="str">
        <f>W27</f>
        <v>0.5mm*16C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31</v>
      </c>
      <c r="D30" s="137"/>
      <c r="F30" s="12" t="s">
        <v>29</v>
      </c>
      <c r="G30" s="136"/>
      <c r="H30" s="137"/>
      <c r="J30" s="12" t="s">
        <v>29</v>
      </c>
      <c r="K30" s="136" t="s">
        <v>31</v>
      </c>
      <c r="L30" s="137"/>
      <c r="N30" s="12" t="s">
        <v>29</v>
      </c>
      <c r="O30" s="136"/>
      <c r="P30" s="137"/>
      <c r="R30" s="12" t="s">
        <v>29</v>
      </c>
      <c r="S30" s="136" t="s">
        <v>31</v>
      </c>
      <c r="T30" s="137"/>
      <c r="V30" s="12" t="s">
        <v>29</v>
      </c>
      <c r="W30" s="136"/>
      <c r="X30" s="137"/>
    </row>
    <row r="31" spans="2:24" ht="17.25" thickBot="1">
      <c r="B31" s="13" t="s">
        <v>30</v>
      </c>
      <c r="C31" s="134" t="s">
        <v>32</v>
      </c>
      <c r="D31" s="135"/>
      <c r="F31" s="13" t="s">
        <v>30</v>
      </c>
      <c r="G31" s="134"/>
      <c r="H31" s="135"/>
      <c r="J31" s="13" t="s">
        <v>30</v>
      </c>
      <c r="K31" s="134" t="s">
        <v>32</v>
      </c>
      <c r="L31" s="135"/>
      <c r="N31" s="13" t="s">
        <v>30</v>
      </c>
      <c r="O31" s="134"/>
      <c r="P31" s="135"/>
      <c r="R31" s="13" t="s">
        <v>30</v>
      </c>
      <c r="S31" s="134" t="s">
        <v>32</v>
      </c>
      <c r="T31" s="135"/>
      <c r="V31" s="13" t="s">
        <v>30</v>
      </c>
      <c r="W31" s="134"/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1927</v>
      </c>
      <c r="D33" s="133"/>
      <c r="E33" s="16"/>
      <c r="F33" s="73" t="s">
        <v>1</v>
      </c>
      <c r="G33" s="132" t="s">
        <v>1928</v>
      </c>
      <c r="H33" s="133"/>
      <c r="I33" s="16"/>
      <c r="J33" s="73" t="s">
        <v>1</v>
      </c>
      <c r="K33" s="132" t="s">
        <v>1929</v>
      </c>
      <c r="L33" s="133"/>
      <c r="M33" s="16"/>
      <c r="N33" s="73" t="s">
        <v>1</v>
      </c>
      <c r="O33" s="132" t="s">
        <v>1930</v>
      </c>
      <c r="P33" s="133"/>
      <c r="Q33" s="16"/>
      <c r="R33" s="73" t="s">
        <v>1</v>
      </c>
      <c r="S33" s="132" t="s">
        <v>1931</v>
      </c>
      <c r="T33" s="133"/>
      <c r="U33" s="16"/>
      <c r="V33" s="73" t="s">
        <v>1</v>
      </c>
      <c r="W33" s="132" t="s">
        <v>1932</v>
      </c>
      <c r="X33" s="133"/>
    </row>
    <row r="34" spans="2:24">
      <c r="B34" s="73" t="s">
        <v>2</v>
      </c>
      <c r="C34" s="132" t="s">
        <v>1984</v>
      </c>
      <c r="D34" s="133"/>
      <c r="E34" s="16"/>
      <c r="F34" s="73" t="s">
        <v>2</v>
      </c>
      <c r="G34" s="132"/>
      <c r="H34" s="133"/>
      <c r="I34" s="16"/>
      <c r="J34" s="73" t="s">
        <v>2</v>
      </c>
      <c r="K34" s="132" t="s">
        <v>1984</v>
      </c>
      <c r="L34" s="133"/>
      <c r="M34" s="16"/>
      <c r="N34" s="73" t="s">
        <v>2</v>
      </c>
      <c r="O34" s="132"/>
      <c r="P34" s="133"/>
      <c r="Q34" s="16"/>
      <c r="R34" s="73" t="s">
        <v>2</v>
      </c>
      <c r="S34" s="132" t="s">
        <v>1984</v>
      </c>
      <c r="T34" s="133"/>
      <c r="U34" s="16"/>
      <c r="V34" s="73" t="s">
        <v>2</v>
      </c>
      <c r="W34" s="132"/>
      <c r="X34" s="133"/>
    </row>
    <row r="35" spans="2:24">
      <c r="B35" s="73" t="s">
        <v>3</v>
      </c>
      <c r="C35" s="132" t="s">
        <v>1958</v>
      </c>
      <c r="D35" s="133"/>
      <c r="E35" s="16"/>
      <c r="F35" s="73" t="s">
        <v>3</v>
      </c>
      <c r="G35" s="132"/>
      <c r="H35" s="133"/>
      <c r="I35" s="16"/>
      <c r="J35" s="73" t="s">
        <v>3</v>
      </c>
      <c r="K35" s="132" t="s">
        <v>1958</v>
      </c>
      <c r="L35" s="133"/>
      <c r="M35" s="16"/>
      <c r="N35" s="73" t="s">
        <v>3</v>
      </c>
      <c r="O35" s="132"/>
      <c r="P35" s="133"/>
      <c r="Q35" s="16"/>
      <c r="R35" s="73" t="s">
        <v>3</v>
      </c>
      <c r="S35" s="132" t="s">
        <v>1958</v>
      </c>
      <c r="T35" s="133"/>
      <c r="U35" s="16"/>
      <c r="V35" s="73" t="s">
        <v>3</v>
      </c>
      <c r="W35" s="132"/>
      <c r="X35" s="133"/>
    </row>
    <row r="36" spans="2:24">
      <c r="B36" s="73" t="s">
        <v>4</v>
      </c>
      <c r="C36" s="132" t="s">
        <v>1959</v>
      </c>
      <c r="D36" s="133"/>
      <c r="E36" s="16"/>
      <c r="F36" s="73" t="s">
        <v>4</v>
      </c>
      <c r="G36" s="132"/>
      <c r="H36" s="133"/>
      <c r="I36" s="16"/>
      <c r="J36" s="73" t="s">
        <v>4</v>
      </c>
      <c r="K36" s="132" t="s">
        <v>1959</v>
      </c>
      <c r="L36" s="133"/>
      <c r="M36" s="16"/>
      <c r="N36" s="73" t="s">
        <v>4</v>
      </c>
      <c r="O36" s="132"/>
      <c r="P36" s="133"/>
      <c r="Q36" s="16"/>
      <c r="R36" s="73" t="s">
        <v>4</v>
      </c>
      <c r="S36" s="132" t="s">
        <v>1959</v>
      </c>
      <c r="T36" s="133"/>
      <c r="U36" s="16"/>
      <c r="V36" s="73" t="s">
        <v>4</v>
      </c>
      <c r="W36" s="132"/>
      <c r="X36" s="133"/>
    </row>
    <row r="37" spans="2:24">
      <c r="B37" s="73" t="s">
        <v>5</v>
      </c>
      <c r="C37" s="132"/>
      <c r="D37" s="133"/>
      <c r="E37" s="16"/>
      <c r="F37" s="73" t="s">
        <v>5</v>
      </c>
      <c r="G37" s="132"/>
      <c r="H37" s="133"/>
      <c r="I37" s="16"/>
      <c r="J37" s="73" t="s">
        <v>5</v>
      </c>
      <c r="K37" s="132"/>
      <c r="L37" s="133"/>
      <c r="M37" s="16"/>
      <c r="N37" s="73" t="s">
        <v>5</v>
      </c>
      <c r="O37" s="132"/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109</v>
      </c>
      <c r="D38" s="133"/>
      <c r="E38" s="16"/>
      <c r="F38" s="73" t="s">
        <v>6</v>
      </c>
      <c r="G38" s="132" t="s">
        <v>93</v>
      </c>
      <c r="H38" s="133"/>
      <c r="I38" s="16"/>
      <c r="J38" s="73" t="s">
        <v>6</v>
      </c>
      <c r="K38" s="132" t="s">
        <v>109</v>
      </c>
      <c r="L38" s="133"/>
      <c r="M38" s="16"/>
      <c r="N38" s="73" t="s">
        <v>6</v>
      </c>
      <c r="O38" s="132" t="s">
        <v>93</v>
      </c>
      <c r="P38" s="133"/>
      <c r="Q38" s="16"/>
      <c r="R38" s="73" t="s">
        <v>6</v>
      </c>
      <c r="S38" s="132" t="s">
        <v>109</v>
      </c>
      <c r="T38" s="133"/>
      <c r="U38" s="16"/>
      <c r="V38" s="73" t="s">
        <v>6</v>
      </c>
      <c r="W38" s="132" t="s">
        <v>93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40" s="21" t="s">
        <v>1986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40" s="21" t="s">
        <v>1996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40" s="21" t="s">
        <v>2002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40" s="21" t="s">
        <v>2010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T40" s="21" t="s">
        <v>2012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W40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X40" s="21" t="s">
        <v>2044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41" s="21" t="s">
        <v>1987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12</v>
      </c>
      <c r="G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41" s="21" t="s">
        <v>1997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41" s="21" t="s">
        <v>2003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12</v>
      </c>
      <c r="O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41" s="21" t="s">
        <v>2011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T41" s="21" t="s">
        <v>2013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12</v>
      </c>
      <c r="W41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X41" s="21" t="s">
        <v>2045</v>
      </c>
    </row>
    <row r="42" spans="2:24">
      <c r="B42" s="24">
        <f t="shared" ca="1" si="6"/>
        <v>3</v>
      </c>
      <c r="C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42" s="21" t="s">
        <v>1988</v>
      </c>
      <c r="E42" s="16"/>
      <c r="F42" s="24">
        <f t="shared" ca="1" si="7"/>
        <v>13</v>
      </c>
      <c r="G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42" s="21"/>
      <c r="I42" s="16"/>
      <c r="J42" s="24">
        <f t="shared" ca="1" si="8"/>
        <v>3</v>
      </c>
      <c r="K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42" s="21" t="s">
        <v>2000</v>
      </c>
      <c r="M42" s="16"/>
      <c r="N42" s="24">
        <f t="shared" ca="1" si="9"/>
        <v>13</v>
      </c>
      <c r="O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42" s="21"/>
      <c r="Q42" s="16"/>
      <c r="R42" s="24">
        <f t="shared" ca="1" si="10"/>
        <v>3</v>
      </c>
      <c r="S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T42" s="21" t="s">
        <v>2014</v>
      </c>
      <c r="U42" s="16"/>
      <c r="V42" s="24">
        <f t="shared" ca="1" si="11"/>
        <v>13</v>
      </c>
      <c r="W42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X42" s="21" t="s">
        <v>2046</v>
      </c>
    </row>
    <row r="43" spans="2:24">
      <c r="B43" s="24">
        <f t="shared" ca="1" si="6"/>
        <v>4</v>
      </c>
      <c r="C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43" s="21" t="s">
        <v>1989</v>
      </c>
      <c r="E43" s="16"/>
      <c r="F43" s="24">
        <f t="shared" ca="1" si="7"/>
        <v>14</v>
      </c>
      <c r="G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43" s="21"/>
      <c r="I43" s="16"/>
      <c r="J43" s="24">
        <f t="shared" ca="1" si="8"/>
        <v>4</v>
      </c>
      <c r="K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43" s="21" t="s">
        <v>2001</v>
      </c>
      <c r="M43" s="16"/>
      <c r="N43" s="24">
        <f t="shared" ca="1" si="9"/>
        <v>14</v>
      </c>
      <c r="O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43" s="21"/>
      <c r="Q43" s="16"/>
      <c r="R43" s="24">
        <f t="shared" ca="1" si="10"/>
        <v>4</v>
      </c>
      <c r="S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T43" s="21" t="s">
        <v>2015</v>
      </c>
      <c r="U43" s="16"/>
      <c r="V43" s="24">
        <f t="shared" ca="1" si="11"/>
        <v>14</v>
      </c>
      <c r="W43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X43" s="21"/>
    </row>
    <row r="44" spans="2:24">
      <c r="B44" s="24">
        <f t="shared" ca="1" si="6"/>
        <v>5</v>
      </c>
      <c r="C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44" s="26" t="s">
        <v>1990</v>
      </c>
      <c r="E44" s="16"/>
      <c r="F44" s="24">
        <f t="shared" ca="1" si="7"/>
        <v>15</v>
      </c>
      <c r="G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44" s="26" t="s">
        <v>1998</v>
      </c>
      <c r="I44" s="16"/>
      <c r="J44" s="24">
        <f t="shared" ca="1" si="8"/>
        <v>5</v>
      </c>
      <c r="K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44" s="26" t="s">
        <v>2004</v>
      </c>
      <c r="M44" s="16"/>
      <c r="N44" s="24">
        <f t="shared" ca="1" si="9"/>
        <v>15</v>
      </c>
      <c r="O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44" s="26" t="s">
        <v>1966</v>
      </c>
      <c r="Q44" s="16"/>
      <c r="R44" s="24">
        <f t="shared" ca="1" si="10"/>
        <v>5</v>
      </c>
      <c r="S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T44" s="26" t="s">
        <v>2016</v>
      </c>
      <c r="U44" s="16"/>
      <c r="V44" s="24">
        <f t="shared" ca="1" si="11"/>
        <v>15</v>
      </c>
      <c r="W44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X44" s="26"/>
    </row>
    <row r="45" spans="2:24">
      <c r="B45" s="24">
        <f t="shared" ca="1" si="6"/>
        <v>6</v>
      </c>
      <c r="C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45" s="23" t="s">
        <v>1991</v>
      </c>
      <c r="E45" s="16"/>
      <c r="F45" s="24">
        <f t="shared" ca="1" si="7"/>
        <v>16</v>
      </c>
      <c r="G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45" s="23" t="s">
        <v>1963</v>
      </c>
      <c r="I45" s="16"/>
      <c r="J45" s="24">
        <f t="shared" ca="1" si="8"/>
        <v>6</v>
      </c>
      <c r="K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45" s="23" t="s">
        <v>2005</v>
      </c>
      <c r="M45" s="16"/>
      <c r="N45" s="24">
        <f t="shared" ca="1" si="9"/>
        <v>16</v>
      </c>
      <c r="O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45" s="23" t="s">
        <v>1963</v>
      </c>
      <c r="Q45" s="16"/>
      <c r="R45" s="24">
        <f t="shared" ca="1" si="10"/>
        <v>6</v>
      </c>
      <c r="S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T45" s="23" t="s">
        <v>2017</v>
      </c>
      <c r="U45" s="16"/>
      <c r="V45" s="24">
        <f t="shared" ca="1" si="11"/>
        <v>16</v>
      </c>
      <c r="W45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X45" s="23"/>
    </row>
    <row r="46" spans="2:24">
      <c r="B46" s="24">
        <f t="shared" ca="1" si="6"/>
        <v>7</v>
      </c>
      <c r="C4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46" s="23" t="s">
        <v>1992</v>
      </c>
      <c r="E46" s="16"/>
      <c r="F46" s="24" t="str">
        <f t="shared" ca="1" si="7"/>
        <v/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46" s="23" t="s">
        <v>2006</v>
      </c>
      <c r="M46" s="16"/>
      <c r="N46" s="24" t="str">
        <f t="shared" ca="1" si="9"/>
        <v/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T46" s="23" t="s">
        <v>1966</v>
      </c>
      <c r="U46" s="16"/>
      <c r="V46" s="24" t="str">
        <f t="shared" ca="1" si="11"/>
        <v/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47" s="23" t="s">
        <v>1993</v>
      </c>
      <c r="E47" s="16"/>
      <c r="F47" s="24" t="str">
        <f t="shared" ca="1" si="7"/>
        <v/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47" s="23" t="s">
        <v>2007</v>
      </c>
      <c r="M47" s="16"/>
      <c r="N47" s="24" t="str">
        <f t="shared" ca="1" si="9"/>
        <v/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T47" s="23" t="s">
        <v>1963</v>
      </c>
      <c r="U47" s="16"/>
      <c r="V47" s="24" t="str">
        <f t="shared" ca="1" si="11"/>
        <v/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48" s="23" t="s">
        <v>1994</v>
      </c>
      <c r="E48" s="16"/>
      <c r="F48" s="24" t="str">
        <f t="shared" ca="1" si="7"/>
        <v/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48" s="23" t="s">
        <v>2008</v>
      </c>
      <c r="M48" s="16"/>
      <c r="N48" s="24" t="str">
        <f t="shared" ca="1" si="9"/>
        <v/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T48" s="23"/>
      <c r="U48" s="16"/>
      <c r="V48" s="24" t="str">
        <f t="shared" ca="1" si="11"/>
        <v/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49" s="23" t="s">
        <v>1995</v>
      </c>
      <c r="E49" s="16"/>
      <c r="F49" s="24" t="str">
        <f t="shared" ca="1" si="7"/>
        <v/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49" s="23" t="s">
        <v>2009</v>
      </c>
      <c r="M49" s="16"/>
      <c r="N49" s="24" t="str">
        <f t="shared" ca="1" si="9"/>
        <v/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25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T49" s="23"/>
      <c r="U49" s="16"/>
      <c r="V49" s="24" t="str">
        <f t="shared" ca="1" si="11"/>
        <v/>
      </c>
      <c r="W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4</v>
      </c>
      <c r="C50" s="130"/>
      <c r="D50" s="131"/>
      <c r="E50" s="105"/>
      <c r="F50" s="129" t="s">
        <v>225</v>
      </c>
      <c r="G50" s="130"/>
      <c r="H50" s="131"/>
      <c r="I50" s="105"/>
      <c r="J50" s="129">
        <v>4</v>
      </c>
      <c r="K50" s="130"/>
      <c r="L50" s="131"/>
      <c r="M50" s="105"/>
      <c r="N50" s="129" t="s">
        <v>225</v>
      </c>
      <c r="O50" s="130"/>
      <c r="P50" s="131"/>
      <c r="Q50" s="105"/>
      <c r="R50" s="129">
        <v>4</v>
      </c>
      <c r="S50" s="130"/>
      <c r="T50" s="131"/>
      <c r="U50" s="105"/>
      <c r="V50" s="129" t="s">
        <v>225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0.5mm*16C</v>
      </c>
      <c r="G52" s="11" t="str">
        <f>F52</f>
        <v>0.5mm*16C</v>
      </c>
      <c r="H52" s="11" t="str">
        <f>G52</f>
        <v>0.5mm*16C</v>
      </c>
      <c r="J52" s="2"/>
      <c r="K52" s="2"/>
      <c r="L52" s="2"/>
      <c r="N52" s="2" t="str">
        <f>K63</f>
        <v>0.5mm*16C</v>
      </c>
      <c r="O52" s="11" t="str">
        <f>N52</f>
        <v>0.5mm*16C</v>
      </c>
      <c r="P52" s="11" t="str">
        <f>O52</f>
        <v>0.5mm*16C</v>
      </c>
      <c r="R52" s="2"/>
      <c r="S52" s="2"/>
      <c r="T52" s="2"/>
      <c r="V52" s="2" t="str">
        <f>S63</f>
        <v>0.5mm*4C</v>
      </c>
      <c r="W52" s="11" t="str">
        <f>V52</f>
        <v>0.5mm*4C</v>
      </c>
      <c r="X52" s="11" t="str">
        <f>W52</f>
        <v>0.5mm*4C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31</v>
      </c>
      <c r="D55" s="128"/>
      <c r="F55" s="12" t="s">
        <v>47</v>
      </c>
      <c r="G55" s="127"/>
      <c r="H55" s="128"/>
      <c r="J55" s="12" t="s">
        <v>47</v>
      </c>
      <c r="K55" s="127" t="s">
        <v>31</v>
      </c>
      <c r="L55" s="128"/>
      <c r="N55" s="12" t="s">
        <v>47</v>
      </c>
      <c r="O55" s="127"/>
      <c r="P55" s="128"/>
      <c r="R55" s="12" t="s">
        <v>47</v>
      </c>
      <c r="S55" s="127" t="s">
        <v>31</v>
      </c>
      <c r="T55" s="128"/>
      <c r="V55" s="12" t="s">
        <v>47</v>
      </c>
      <c r="W55" s="127" t="s">
        <v>31</v>
      </c>
      <c r="X55" s="128"/>
    </row>
    <row r="56" spans="2:24" ht="17.25" thickBot="1">
      <c r="B56" s="13" t="s">
        <v>48</v>
      </c>
      <c r="C56" s="125" t="s">
        <v>32</v>
      </c>
      <c r="D56" s="126"/>
      <c r="F56" s="13" t="s">
        <v>48</v>
      </c>
      <c r="G56" s="125"/>
      <c r="H56" s="126"/>
      <c r="J56" s="13" t="s">
        <v>48</v>
      </c>
      <c r="K56" s="125" t="s">
        <v>32</v>
      </c>
      <c r="L56" s="126"/>
      <c r="N56" s="13" t="s">
        <v>48</v>
      </c>
      <c r="O56" s="125"/>
      <c r="P56" s="126"/>
      <c r="R56" s="13" t="s">
        <v>48</v>
      </c>
      <c r="S56" s="125" t="s">
        <v>31</v>
      </c>
      <c r="T56" s="126"/>
      <c r="V56" s="13" t="s">
        <v>48</v>
      </c>
      <c r="W56" s="125" t="s">
        <v>31</v>
      </c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1933</v>
      </c>
      <c r="D58" s="124"/>
      <c r="E58" s="16"/>
      <c r="F58" s="73" t="s">
        <v>1</v>
      </c>
      <c r="G58" s="123" t="s">
        <v>1934</v>
      </c>
      <c r="H58" s="124"/>
      <c r="I58" s="16"/>
      <c r="J58" s="73" t="s">
        <v>1</v>
      </c>
      <c r="K58" s="123" t="s">
        <v>1935</v>
      </c>
      <c r="L58" s="124"/>
      <c r="M58" s="16"/>
      <c r="N58" s="73" t="s">
        <v>1</v>
      </c>
      <c r="O58" s="123" t="s">
        <v>1936</v>
      </c>
      <c r="P58" s="124"/>
      <c r="Q58" s="16"/>
      <c r="R58" s="73" t="s">
        <v>1</v>
      </c>
      <c r="S58" s="123" t="s">
        <v>1937</v>
      </c>
      <c r="T58" s="124"/>
      <c r="U58" s="16"/>
      <c r="V58" s="73" t="s">
        <v>1</v>
      </c>
      <c r="W58" s="123" t="s">
        <v>1938</v>
      </c>
      <c r="X58" s="124"/>
    </row>
    <row r="59" spans="2:24">
      <c r="B59" s="73" t="s">
        <v>2</v>
      </c>
      <c r="C59" s="123" t="s">
        <v>1984</v>
      </c>
      <c r="D59" s="124"/>
      <c r="E59" s="16"/>
      <c r="F59" s="73" t="s">
        <v>2</v>
      </c>
      <c r="G59" s="123"/>
      <c r="H59" s="124"/>
      <c r="I59" s="16"/>
      <c r="J59" s="73" t="s">
        <v>2</v>
      </c>
      <c r="K59" s="123" t="s">
        <v>1984</v>
      </c>
      <c r="L59" s="124"/>
      <c r="M59" s="16"/>
      <c r="N59" s="73" t="s">
        <v>2</v>
      </c>
      <c r="O59" s="123"/>
      <c r="P59" s="124"/>
      <c r="Q59" s="16"/>
      <c r="R59" s="73" t="s">
        <v>2</v>
      </c>
      <c r="S59" s="123" t="s">
        <v>2047</v>
      </c>
      <c r="T59" s="124"/>
      <c r="U59" s="16"/>
      <c r="V59" s="73" t="s">
        <v>2</v>
      </c>
      <c r="W59" s="123" t="s">
        <v>2051</v>
      </c>
      <c r="X59" s="124"/>
    </row>
    <row r="60" spans="2:24">
      <c r="B60" s="73" t="s">
        <v>3</v>
      </c>
      <c r="C60" s="123" t="s">
        <v>1958</v>
      </c>
      <c r="D60" s="124"/>
      <c r="E60" s="16"/>
      <c r="F60" s="73" t="s">
        <v>3</v>
      </c>
      <c r="G60" s="123"/>
      <c r="H60" s="124"/>
      <c r="I60" s="16"/>
      <c r="J60" s="73" t="s">
        <v>3</v>
      </c>
      <c r="K60" s="123" t="s">
        <v>1958</v>
      </c>
      <c r="L60" s="124"/>
      <c r="M60" s="16"/>
      <c r="N60" s="73" t="s">
        <v>3</v>
      </c>
      <c r="O60" s="123"/>
      <c r="P60" s="124"/>
      <c r="Q60" s="16"/>
      <c r="R60" s="73" t="s">
        <v>3</v>
      </c>
      <c r="S60" s="123" t="s">
        <v>1958</v>
      </c>
      <c r="T60" s="124"/>
      <c r="U60" s="16"/>
      <c r="V60" s="73" t="s">
        <v>3</v>
      </c>
      <c r="W60" s="123" t="s">
        <v>1958</v>
      </c>
      <c r="X60" s="124"/>
    </row>
    <row r="61" spans="2:24">
      <c r="B61" s="73" t="s">
        <v>4</v>
      </c>
      <c r="C61" s="123" t="s">
        <v>1959</v>
      </c>
      <c r="D61" s="124"/>
      <c r="E61" s="16"/>
      <c r="F61" s="73" t="s">
        <v>4</v>
      </c>
      <c r="G61" s="123"/>
      <c r="H61" s="124"/>
      <c r="I61" s="16"/>
      <c r="J61" s="73" t="s">
        <v>4</v>
      </c>
      <c r="K61" s="123" t="s">
        <v>1959</v>
      </c>
      <c r="L61" s="124"/>
      <c r="M61" s="16"/>
      <c r="N61" s="73" t="s">
        <v>4</v>
      </c>
      <c r="O61" s="123"/>
      <c r="P61" s="124"/>
      <c r="Q61" s="16"/>
      <c r="R61" s="73" t="s">
        <v>4</v>
      </c>
      <c r="S61" s="123" t="s">
        <v>1959</v>
      </c>
      <c r="T61" s="124"/>
      <c r="U61" s="16"/>
      <c r="V61" s="73" t="s">
        <v>4</v>
      </c>
      <c r="W61" s="123" t="s">
        <v>1959</v>
      </c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/>
      <c r="L62" s="124"/>
      <c r="M62" s="16"/>
      <c r="N62" s="73" t="s">
        <v>5</v>
      </c>
      <c r="O62" s="123"/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109</v>
      </c>
      <c r="D63" s="124"/>
      <c r="E63" s="16"/>
      <c r="F63" s="73" t="s">
        <v>6</v>
      </c>
      <c r="G63" s="123" t="s">
        <v>93</v>
      </c>
      <c r="H63" s="124"/>
      <c r="I63" s="16"/>
      <c r="J63" s="73" t="s">
        <v>6</v>
      </c>
      <c r="K63" s="123" t="s">
        <v>109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25</v>
      </c>
      <c r="T63" s="124"/>
      <c r="U63" s="16"/>
      <c r="V63" s="73" t="s">
        <v>6</v>
      </c>
      <c r="W63" s="123" t="s">
        <v>21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D65" s="18" t="s">
        <v>2018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G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H65" s="18" t="s">
        <v>2028</v>
      </c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</v>
      </c>
      <c r="L65" s="18" t="s">
        <v>2030</v>
      </c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11</v>
      </c>
      <c r="O65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11</v>
      </c>
      <c r="P65" s="18" t="s">
        <v>2040</v>
      </c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65" s="18" t="s">
        <v>2048</v>
      </c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65" s="18" t="s">
        <v>2052</v>
      </c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D66" s="18" t="s">
        <v>2019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12</v>
      </c>
      <c r="G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H66" s="18" t="s">
        <v>2029</v>
      </c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2</v>
      </c>
      <c r="L66" s="18" t="s">
        <v>2031</v>
      </c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12</v>
      </c>
      <c r="O66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12</v>
      </c>
      <c r="P66" s="18" t="s">
        <v>2041</v>
      </c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66" s="18" t="s">
        <v>2049</v>
      </c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66" s="18" t="s">
        <v>2053</v>
      </c>
    </row>
    <row r="67" spans="2:24">
      <c r="B67" s="73">
        <f t="shared" ca="1" si="12"/>
        <v>3</v>
      </c>
      <c r="C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D67" s="18" t="s">
        <v>2020</v>
      </c>
      <c r="E67" s="16"/>
      <c r="F67" s="73">
        <f t="shared" ca="1" si="13"/>
        <v>13</v>
      </c>
      <c r="G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H67" s="18"/>
      <c r="I67" s="16"/>
      <c r="J67" s="73">
        <f t="shared" ca="1" si="14"/>
        <v>3</v>
      </c>
      <c r="K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3</v>
      </c>
      <c r="L67" s="18" t="s">
        <v>2032</v>
      </c>
      <c r="M67" s="16"/>
      <c r="N67" s="73">
        <f t="shared" ca="1" si="15"/>
        <v>13</v>
      </c>
      <c r="O67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13</v>
      </c>
      <c r="P67" s="18" t="s">
        <v>2042</v>
      </c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67" s="18" t="s">
        <v>2050</v>
      </c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7" s="18"/>
    </row>
    <row r="68" spans="2:24">
      <c r="B68" s="73">
        <f t="shared" ca="1" si="12"/>
        <v>4</v>
      </c>
      <c r="C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D68" s="18" t="s">
        <v>2021</v>
      </c>
      <c r="E68" s="16"/>
      <c r="F68" s="73">
        <f t="shared" ca="1" si="13"/>
        <v>14</v>
      </c>
      <c r="G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H68" s="18"/>
      <c r="I68" s="16"/>
      <c r="J68" s="73">
        <f t="shared" ca="1" si="14"/>
        <v>4</v>
      </c>
      <c r="K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4</v>
      </c>
      <c r="L68" s="18" t="s">
        <v>2033</v>
      </c>
      <c r="M68" s="16"/>
      <c r="N68" s="73">
        <f t="shared" ca="1" si="15"/>
        <v>14</v>
      </c>
      <c r="O68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14</v>
      </c>
      <c r="P68" s="18" t="s">
        <v>2043</v>
      </c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68" s="18" t="s">
        <v>679</v>
      </c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8" s="18"/>
    </row>
    <row r="69" spans="2:24">
      <c r="B69" s="73">
        <f t="shared" ca="1" si="12"/>
        <v>5</v>
      </c>
      <c r="C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D69" s="20" t="s">
        <v>2022</v>
      </c>
      <c r="E69" s="16"/>
      <c r="F69" s="73">
        <f t="shared" ca="1" si="13"/>
        <v>15</v>
      </c>
      <c r="G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H69" s="20" t="s">
        <v>1966</v>
      </c>
      <c r="I69" s="16"/>
      <c r="J69" s="73">
        <f t="shared" ca="1" si="14"/>
        <v>5</v>
      </c>
      <c r="K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5</v>
      </c>
      <c r="L69" s="20" t="s">
        <v>2034</v>
      </c>
      <c r="M69" s="16"/>
      <c r="N69" s="73">
        <f t="shared" ca="1" si="15"/>
        <v>15</v>
      </c>
      <c r="O69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15</v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D70" s="73" t="s">
        <v>2023</v>
      </c>
      <c r="E70" s="16"/>
      <c r="F70" s="73">
        <f t="shared" ca="1" si="13"/>
        <v>16</v>
      </c>
      <c r="G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H70" s="73" t="s">
        <v>1963</v>
      </c>
      <c r="I70" s="16"/>
      <c r="J70" s="73">
        <f t="shared" ca="1" si="14"/>
        <v>6</v>
      </c>
      <c r="K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6</v>
      </c>
      <c r="L70" s="73" t="s">
        <v>2035</v>
      </c>
      <c r="M70" s="16"/>
      <c r="N70" s="73">
        <f t="shared" ca="1" si="15"/>
        <v>16</v>
      </c>
      <c r="O70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16</v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D71" s="73" t="s">
        <v>2024</v>
      </c>
      <c r="E71" s="16"/>
      <c r="F71" s="73" t="str">
        <f t="shared" ca="1" si="13"/>
        <v/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7</v>
      </c>
      <c r="L71" s="73" t="s">
        <v>2036</v>
      </c>
      <c r="M71" s="16"/>
      <c r="N71" s="73" t="str">
        <f t="shared" ca="1" si="15"/>
        <v/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D72" s="73" t="s">
        <v>2025</v>
      </c>
      <c r="E72" s="16"/>
      <c r="F72" s="73" t="str">
        <f t="shared" ca="1" si="13"/>
        <v/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8</v>
      </c>
      <c r="L72" s="73" t="s">
        <v>2037</v>
      </c>
      <c r="M72" s="16"/>
      <c r="N72" s="73" t="str">
        <f t="shared" ca="1" si="15"/>
        <v/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D73" s="73" t="s">
        <v>2026</v>
      </c>
      <c r="E73" s="16"/>
      <c r="F73" s="73" t="str">
        <f t="shared" ca="1" si="13"/>
        <v/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9</v>
      </c>
      <c r="L73" s="73" t="s">
        <v>2038</v>
      </c>
      <c r="M73" s="16"/>
      <c r="N73" s="73" t="str">
        <f t="shared" ca="1" si="15"/>
        <v/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D74" s="73" t="s">
        <v>2027</v>
      </c>
      <c r="E74" s="16"/>
      <c r="F74" s="73" t="str">
        <f t="shared" ca="1" si="13"/>
        <v/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10</v>
      </c>
      <c r="L74" s="73" t="s">
        <v>2039</v>
      </c>
      <c r="M74" s="16"/>
      <c r="N74" s="73" t="str">
        <f t="shared" ca="1" si="15"/>
        <v/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4</v>
      </c>
      <c r="C75" s="121"/>
      <c r="D75" s="122"/>
      <c r="E75" s="105"/>
      <c r="F75" s="120" t="s">
        <v>225</v>
      </c>
      <c r="G75" s="121"/>
      <c r="H75" s="122"/>
      <c r="I75" s="105"/>
      <c r="J75" s="120">
        <v>4</v>
      </c>
      <c r="K75" s="121"/>
      <c r="L75" s="122"/>
      <c r="M75" s="105"/>
      <c r="N75" s="120" t="s">
        <v>225</v>
      </c>
      <c r="O75" s="121"/>
      <c r="P75" s="122"/>
      <c r="Q75" s="105"/>
      <c r="R75" s="120">
        <v>4</v>
      </c>
      <c r="S75" s="121"/>
      <c r="T75" s="122"/>
      <c r="U75" s="105"/>
      <c r="V75" s="120">
        <v>4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22AWG*2P</v>
      </c>
      <c r="G77" s="11" t="str">
        <f>F77</f>
        <v>22AWG*2P</v>
      </c>
      <c r="H77" s="11" t="str">
        <f>G77</f>
        <v>22AWG*2P</v>
      </c>
      <c r="J77" s="2"/>
      <c r="K77" s="2"/>
      <c r="L77" s="2"/>
      <c r="N77" s="2" t="str">
        <f>K88</f>
        <v>22AWG*1P</v>
      </c>
      <c r="O77" s="11" t="str">
        <f>N77</f>
        <v>22AWG*1P</v>
      </c>
      <c r="P77" s="11" t="str">
        <f>O77</f>
        <v>22AWG*1P</v>
      </c>
      <c r="R77" s="2"/>
      <c r="S77" s="2"/>
      <c r="T77" s="2"/>
      <c r="V77" s="2" t="str">
        <f>S88</f>
        <v>22AWG*1P</v>
      </c>
      <c r="W77" s="11" t="str">
        <f>V77</f>
        <v>22AWG*1P</v>
      </c>
      <c r="X77" s="11" t="str">
        <f>W77</f>
        <v>22AWG*1P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 t="s">
        <v>31</v>
      </c>
      <c r="D80" s="128"/>
      <c r="F80" s="12" t="s">
        <v>47</v>
      </c>
      <c r="G80" s="127" t="s">
        <v>31</v>
      </c>
      <c r="H80" s="128"/>
      <c r="J80" s="12" t="s">
        <v>47</v>
      </c>
      <c r="K80" s="127" t="s">
        <v>32</v>
      </c>
      <c r="L80" s="128"/>
      <c r="N80" s="12" t="s">
        <v>47</v>
      </c>
      <c r="O80" s="127" t="s">
        <v>32</v>
      </c>
      <c r="P80" s="128"/>
      <c r="R80" s="12" t="s">
        <v>47</v>
      </c>
      <c r="S80" s="127" t="s">
        <v>32</v>
      </c>
      <c r="T80" s="128"/>
      <c r="V80" s="12" t="s">
        <v>47</v>
      </c>
      <c r="W80" s="127" t="s">
        <v>32</v>
      </c>
      <c r="X80" s="128"/>
    </row>
    <row r="81" spans="2:24" ht="17.25" thickBot="1">
      <c r="B81" s="13" t="s">
        <v>48</v>
      </c>
      <c r="C81" s="125" t="s">
        <v>31</v>
      </c>
      <c r="D81" s="126"/>
      <c r="F81" s="13" t="s">
        <v>48</v>
      </c>
      <c r="G81" s="125" t="s">
        <v>31</v>
      </c>
      <c r="H81" s="126"/>
      <c r="J81" s="13" t="s">
        <v>48</v>
      </c>
      <c r="K81" s="125" t="s">
        <v>32</v>
      </c>
      <c r="L81" s="126"/>
      <c r="N81" s="13" t="s">
        <v>48</v>
      </c>
      <c r="O81" s="125" t="s">
        <v>141</v>
      </c>
      <c r="P81" s="126"/>
      <c r="R81" s="13" t="s">
        <v>48</v>
      </c>
      <c r="S81" s="125" t="s">
        <v>32</v>
      </c>
      <c r="T81" s="126"/>
      <c r="V81" s="13" t="s">
        <v>48</v>
      </c>
      <c r="W81" s="125" t="s">
        <v>141</v>
      </c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 t="s">
        <v>1939</v>
      </c>
      <c r="D83" s="124"/>
      <c r="E83" s="16"/>
      <c r="F83" s="73" t="s">
        <v>1</v>
      </c>
      <c r="G83" s="123" t="s">
        <v>1940</v>
      </c>
      <c r="H83" s="124"/>
      <c r="I83" s="16"/>
      <c r="J83" s="73" t="s">
        <v>1</v>
      </c>
      <c r="K83" s="123" t="s">
        <v>1941</v>
      </c>
      <c r="L83" s="124"/>
      <c r="M83" s="16"/>
      <c r="N83" s="73" t="s">
        <v>1</v>
      </c>
      <c r="O83" s="123" t="s">
        <v>1942</v>
      </c>
      <c r="P83" s="124"/>
      <c r="Q83" s="16"/>
      <c r="R83" s="73" t="s">
        <v>1</v>
      </c>
      <c r="S83" s="123" t="s">
        <v>1943</v>
      </c>
      <c r="T83" s="124"/>
      <c r="U83" s="16"/>
      <c r="V83" s="73" t="s">
        <v>1</v>
      </c>
      <c r="W83" s="123" t="s">
        <v>1944</v>
      </c>
      <c r="X83" s="124"/>
    </row>
    <row r="84" spans="2:24">
      <c r="B84" s="73" t="s">
        <v>2</v>
      </c>
      <c r="C84" s="123" t="s">
        <v>2054</v>
      </c>
      <c r="D84" s="124"/>
      <c r="E84" s="16"/>
      <c r="F84" s="73" t="s">
        <v>2</v>
      </c>
      <c r="G84" s="123" t="s">
        <v>2060</v>
      </c>
      <c r="H84" s="124"/>
      <c r="I84" s="16"/>
      <c r="J84" s="73" t="s">
        <v>2</v>
      </c>
      <c r="K84" s="123" t="s">
        <v>2065</v>
      </c>
      <c r="L84" s="124"/>
      <c r="M84" s="16"/>
      <c r="N84" s="73" t="s">
        <v>2</v>
      </c>
      <c r="O84" s="123" t="s">
        <v>2065</v>
      </c>
      <c r="P84" s="124"/>
      <c r="Q84" s="16"/>
      <c r="R84" s="73" t="s">
        <v>2</v>
      </c>
      <c r="S84" s="123" t="s">
        <v>2074</v>
      </c>
      <c r="T84" s="124"/>
      <c r="U84" s="16"/>
      <c r="V84" s="73" t="s">
        <v>2</v>
      </c>
      <c r="W84" s="123" t="s">
        <v>2074</v>
      </c>
      <c r="X84" s="124"/>
    </row>
    <row r="85" spans="2:24">
      <c r="B85" s="73" t="s">
        <v>3</v>
      </c>
      <c r="C85" s="123" t="s">
        <v>1958</v>
      </c>
      <c r="D85" s="124"/>
      <c r="E85" s="16"/>
      <c r="F85" s="73" t="s">
        <v>3</v>
      </c>
      <c r="G85" s="123" t="s">
        <v>1958</v>
      </c>
      <c r="H85" s="124"/>
      <c r="I85" s="16"/>
      <c r="J85" s="73" t="s">
        <v>3</v>
      </c>
      <c r="K85" s="123" t="s">
        <v>1958</v>
      </c>
      <c r="L85" s="124"/>
      <c r="M85" s="16"/>
      <c r="N85" s="73" t="s">
        <v>3</v>
      </c>
      <c r="O85" s="123" t="s">
        <v>1958</v>
      </c>
      <c r="P85" s="124"/>
      <c r="Q85" s="16"/>
      <c r="R85" s="73" t="s">
        <v>3</v>
      </c>
      <c r="S85" s="123" t="s">
        <v>1958</v>
      </c>
      <c r="T85" s="124"/>
      <c r="U85" s="16"/>
      <c r="V85" s="73" t="s">
        <v>3</v>
      </c>
      <c r="W85" s="123" t="s">
        <v>1958</v>
      </c>
      <c r="X85" s="124"/>
    </row>
    <row r="86" spans="2:24">
      <c r="B86" s="73" t="s">
        <v>4</v>
      </c>
      <c r="C86" s="123" t="s">
        <v>1959</v>
      </c>
      <c r="D86" s="124"/>
      <c r="E86" s="16"/>
      <c r="F86" s="73" t="s">
        <v>4</v>
      </c>
      <c r="G86" s="123" t="s">
        <v>1959</v>
      </c>
      <c r="H86" s="124"/>
      <c r="I86" s="16"/>
      <c r="J86" s="73" t="s">
        <v>4</v>
      </c>
      <c r="K86" s="123" t="s">
        <v>1959</v>
      </c>
      <c r="L86" s="124"/>
      <c r="M86" s="16"/>
      <c r="N86" s="73" t="s">
        <v>4</v>
      </c>
      <c r="O86" s="123" t="s">
        <v>2069</v>
      </c>
      <c r="P86" s="124"/>
      <c r="Q86" s="16"/>
      <c r="R86" s="73" t="s">
        <v>4</v>
      </c>
      <c r="S86" s="123" t="s">
        <v>1959</v>
      </c>
      <c r="T86" s="124"/>
      <c r="U86" s="16"/>
      <c r="V86" s="73" t="s">
        <v>4</v>
      </c>
      <c r="W86" s="123" t="s">
        <v>2078</v>
      </c>
      <c r="X86" s="124"/>
    </row>
    <row r="87" spans="2:24">
      <c r="B87" s="73" t="s">
        <v>5</v>
      </c>
      <c r="C87" s="123"/>
      <c r="D87" s="124"/>
      <c r="E87" s="16"/>
      <c r="F87" s="73" t="s">
        <v>5</v>
      </c>
      <c r="G87" s="123"/>
      <c r="H87" s="124"/>
      <c r="I87" s="16"/>
      <c r="J87" s="73" t="s">
        <v>5</v>
      </c>
      <c r="K87" s="123"/>
      <c r="L87" s="124"/>
      <c r="M87" s="16"/>
      <c r="N87" s="73" t="s">
        <v>5</v>
      </c>
      <c r="O87" s="123"/>
      <c r="P87" s="124"/>
      <c r="Q87" s="16"/>
      <c r="R87" s="73" t="s">
        <v>5</v>
      </c>
      <c r="S87" s="123"/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28</v>
      </c>
      <c r="D88" s="124"/>
      <c r="E88" s="16"/>
      <c r="F88" s="73" t="s">
        <v>6</v>
      </c>
      <c r="G88" s="123" t="s">
        <v>25</v>
      </c>
      <c r="H88" s="124"/>
      <c r="I88" s="16"/>
      <c r="J88" s="73" t="s">
        <v>6</v>
      </c>
      <c r="K88" s="123" t="s">
        <v>45</v>
      </c>
      <c r="L88" s="124"/>
      <c r="M88" s="16"/>
      <c r="N88" s="73" t="s">
        <v>6</v>
      </c>
      <c r="O88" s="123" t="s">
        <v>28</v>
      </c>
      <c r="P88" s="124"/>
      <c r="Q88" s="16"/>
      <c r="R88" s="73" t="s">
        <v>6</v>
      </c>
      <c r="S88" s="123" t="s">
        <v>45</v>
      </c>
      <c r="T88" s="124"/>
      <c r="U88" s="16"/>
      <c r="V88" s="73" t="s">
        <v>6</v>
      </c>
      <c r="W88" s="123" t="s">
        <v>28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90" s="18" t="s">
        <v>2055</v>
      </c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90" s="18" t="s">
        <v>2062</v>
      </c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90" s="18" t="s">
        <v>2066</v>
      </c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90" s="18" t="s">
        <v>2070</v>
      </c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90" s="18" t="s">
        <v>2075</v>
      </c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90" s="18" t="s">
        <v>2079</v>
      </c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91" s="18" t="s">
        <v>2056</v>
      </c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91" s="18" t="s">
        <v>2061</v>
      </c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91" s="18" t="s">
        <v>2067</v>
      </c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91" s="18" t="s">
        <v>2071</v>
      </c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91" s="18" t="s">
        <v>2076</v>
      </c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91" s="18" t="s">
        <v>2080</v>
      </c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92" s="18" t="s">
        <v>2057</v>
      </c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92" s="18" t="s">
        <v>2063</v>
      </c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92" s="18" t="s">
        <v>2068</v>
      </c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92" s="18" t="s">
        <v>2072</v>
      </c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92" s="18" t="s">
        <v>2077</v>
      </c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92" s="18" t="s">
        <v>2081</v>
      </c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93" s="18" t="s">
        <v>2058</v>
      </c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93" s="18" t="s">
        <v>2064</v>
      </c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93" s="18" t="s">
        <v>2073</v>
      </c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93" s="18" t="s">
        <v>2082</v>
      </c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94" s="20" t="s">
        <v>2059</v>
      </c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94" s="20" t="s">
        <v>626</v>
      </c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94" s="20" t="s">
        <v>626</v>
      </c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>
        <v>4</v>
      </c>
      <c r="C100" s="121"/>
      <c r="D100" s="122"/>
      <c r="E100" s="105"/>
      <c r="F100" s="120">
        <v>4.5</v>
      </c>
      <c r="G100" s="121"/>
      <c r="H100" s="122"/>
      <c r="I100" s="105"/>
      <c r="J100" s="120">
        <v>4.5</v>
      </c>
      <c r="K100" s="121"/>
      <c r="L100" s="122"/>
      <c r="M100" s="105"/>
      <c r="N100" s="120">
        <v>23</v>
      </c>
      <c r="O100" s="121"/>
      <c r="P100" s="122"/>
      <c r="Q100" s="105"/>
      <c r="R100" s="120">
        <v>4.5</v>
      </c>
      <c r="S100" s="121"/>
      <c r="T100" s="122"/>
      <c r="U100" s="16"/>
      <c r="V100" s="120">
        <v>25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22AWG*1P</v>
      </c>
      <c r="G102" s="11" t="str">
        <f>F102</f>
        <v>22AWG*1P</v>
      </c>
      <c r="H102" s="11" t="str">
        <f>G102</f>
        <v>22AWG*1P</v>
      </c>
      <c r="J102" s="2"/>
      <c r="K102" s="2"/>
      <c r="L102" s="2"/>
      <c r="N102" s="2" t="str">
        <f>K113</f>
        <v>22AWG*1P</v>
      </c>
      <c r="O102" s="11" t="str">
        <f>N102</f>
        <v>22AWG*1P</v>
      </c>
      <c r="P102" s="11" t="str">
        <f>O102</f>
        <v>22AWG*1P</v>
      </c>
      <c r="R102" s="2"/>
      <c r="S102" s="2"/>
      <c r="T102" s="2"/>
      <c r="V102" s="2" t="str">
        <f>S113</f>
        <v>22AWG*1P</v>
      </c>
      <c r="W102" s="11" t="str">
        <f>V102</f>
        <v>22AWG*1P</v>
      </c>
      <c r="X102" s="11" t="str">
        <f>W102</f>
        <v>22AWG*1P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 t="s">
        <v>32</v>
      </c>
      <c r="D105" s="128"/>
      <c r="F105" s="12" t="s">
        <v>47</v>
      </c>
      <c r="G105" s="127" t="s">
        <v>32</v>
      </c>
      <c r="H105" s="128"/>
      <c r="J105" s="12" t="s">
        <v>47</v>
      </c>
      <c r="K105" s="127" t="s">
        <v>32</v>
      </c>
      <c r="L105" s="128"/>
      <c r="N105" s="12" t="s">
        <v>47</v>
      </c>
      <c r="O105" s="127" t="s">
        <v>32</v>
      </c>
      <c r="P105" s="128"/>
      <c r="R105" s="12" t="s">
        <v>47</v>
      </c>
      <c r="S105" s="127" t="s">
        <v>32</v>
      </c>
      <c r="T105" s="128"/>
      <c r="V105" s="12" t="s">
        <v>47</v>
      </c>
      <c r="W105" s="127" t="s">
        <v>32</v>
      </c>
      <c r="X105" s="128"/>
    </row>
    <row r="106" spans="2:24" ht="17.25" thickBot="1">
      <c r="B106" s="13" t="s">
        <v>48</v>
      </c>
      <c r="C106" s="125" t="s">
        <v>32</v>
      </c>
      <c r="D106" s="126"/>
      <c r="F106" s="13" t="s">
        <v>48</v>
      </c>
      <c r="G106" s="125" t="s">
        <v>141</v>
      </c>
      <c r="H106" s="126"/>
      <c r="J106" s="13" t="s">
        <v>48</v>
      </c>
      <c r="K106" s="125" t="s">
        <v>32</v>
      </c>
      <c r="L106" s="126"/>
      <c r="N106" s="13" t="s">
        <v>48</v>
      </c>
      <c r="O106" s="125" t="s">
        <v>141</v>
      </c>
      <c r="P106" s="126"/>
      <c r="R106" s="13" t="s">
        <v>48</v>
      </c>
      <c r="S106" s="125" t="s">
        <v>32</v>
      </c>
      <c r="T106" s="126"/>
      <c r="V106" s="13" t="s">
        <v>48</v>
      </c>
      <c r="W106" s="125" t="s">
        <v>141</v>
      </c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 t="s">
        <v>1945</v>
      </c>
      <c r="D108" s="124"/>
      <c r="E108" s="16"/>
      <c r="F108" s="73" t="s">
        <v>1</v>
      </c>
      <c r="G108" s="123" t="s">
        <v>1946</v>
      </c>
      <c r="H108" s="124"/>
      <c r="I108" s="16"/>
      <c r="J108" s="73" t="s">
        <v>1</v>
      </c>
      <c r="K108" s="123" t="s">
        <v>1947</v>
      </c>
      <c r="L108" s="124"/>
      <c r="M108" s="16"/>
      <c r="N108" s="73" t="s">
        <v>1</v>
      </c>
      <c r="O108" s="123" t="s">
        <v>1948</v>
      </c>
      <c r="P108" s="124"/>
      <c r="Q108" s="16"/>
      <c r="R108" s="73" t="s">
        <v>1</v>
      </c>
      <c r="S108" s="123" t="s">
        <v>1949</v>
      </c>
      <c r="T108" s="124"/>
      <c r="U108" s="16"/>
      <c r="V108" s="73" t="s">
        <v>1</v>
      </c>
      <c r="W108" s="123" t="s">
        <v>1950</v>
      </c>
      <c r="X108" s="124"/>
    </row>
    <row r="109" spans="2:24">
      <c r="B109" s="73" t="s">
        <v>2</v>
      </c>
      <c r="C109" s="123" t="s">
        <v>2083</v>
      </c>
      <c r="D109" s="124"/>
      <c r="E109" s="16"/>
      <c r="F109" s="73" t="s">
        <v>2</v>
      </c>
      <c r="G109" s="123" t="s">
        <v>2083</v>
      </c>
      <c r="H109" s="124"/>
      <c r="I109" s="16"/>
      <c r="J109" s="73" t="s">
        <v>2</v>
      </c>
      <c r="K109" s="123" t="s">
        <v>2091</v>
      </c>
      <c r="L109" s="124"/>
      <c r="M109" s="16"/>
      <c r="N109" s="73" t="s">
        <v>2</v>
      </c>
      <c r="O109" s="123" t="s">
        <v>2091</v>
      </c>
      <c r="P109" s="124"/>
      <c r="Q109" s="16"/>
      <c r="R109" s="73" t="s">
        <v>2</v>
      </c>
      <c r="S109" s="123" t="s">
        <v>2100</v>
      </c>
      <c r="T109" s="124"/>
      <c r="U109" s="16"/>
      <c r="V109" s="73" t="s">
        <v>2</v>
      </c>
      <c r="W109" s="123" t="s">
        <v>2100</v>
      </c>
      <c r="X109" s="124"/>
    </row>
    <row r="110" spans="2:24">
      <c r="B110" s="73" t="s">
        <v>3</v>
      </c>
      <c r="C110" s="123" t="s">
        <v>1958</v>
      </c>
      <c r="D110" s="124"/>
      <c r="E110" s="16"/>
      <c r="F110" s="73" t="s">
        <v>3</v>
      </c>
      <c r="G110" s="123" t="s">
        <v>1958</v>
      </c>
      <c r="H110" s="124"/>
      <c r="I110" s="16"/>
      <c r="J110" s="73" t="s">
        <v>3</v>
      </c>
      <c r="K110" s="123" t="s">
        <v>1958</v>
      </c>
      <c r="L110" s="124"/>
      <c r="M110" s="16"/>
      <c r="N110" s="73" t="s">
        <v>3</v>
      </c>
      <c r="O110" s="123" t="s">
        <v>1958</v>
      </c>
      <c r="P110" s="124"/>
      <c r="Q110" s="16"/>
      <c r="R110" s="73" t="s">
        <v>3</v>
      </c>
      <c r="S110" s="123" t="s">
        <v>1958</v>
      </c>
      <c r="T110" s="124"/>
      <c r="U110" s="16"/>
      <c r="V110" s="73" t="s">
        <v>3</v>
      </c>
      <c r="W110" s="123" t="s">
        <v>1958</v>
      </c>
      <c r="X110" s="124"/>
    </row>
    <row r="111" spans="2:24">
      <c r="B111" s="73" t="s">
        <v>4</v>
      </c>
      <c r="C111" s="123" t="s">
        <v>1959</v>
      </c>
      <c r="D111" s="124"/>
      <c r="E111" s="16"/>
      <c r="F111" s="73" t="s">
        <v>4</v>
      </c>
      <c r="G111" s="123" t="s">
        <v>2086</v>
      </c>
      <c r="H111" s="124"/>
      <c r="I111" s="16"/>
      <c r="J111" s="73" t="s">
        <v>4</v>
      </c>
      <c r="K111" s="123" t="s">
        <v>1959</v>
      </c>
      <c r="L111" s="124"/>
      <c r="M111" s="16"/>
      <c r="N111" s="73" t="s">
        <v>4</v>
      </c>
      <c r="O111" s="123" t="s">
        <v>2095</v>
      </c>
      <c r="P111" s="124"/>
      <c r="Q111" s="16"/>
      <c r="R111" s="73" t="s">
        <v>4</v>
      </c>
      <c r="S111" s="123" t="s">
        <v>1959</v>
      </c>
      <c r="T111" s="124"/>
      <c r="U111" s="16"/>
      <c r="V111" s="73" t="s">
        <v>4</v>
      </c>
      <c r="W111" s="123" t="s">
        <v>2103</v>
      </c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45</v>
      </c>
      <c r="D113" s="124"/>
      <c r="E113" s="16"/>
      <c r="F113" s="73" t="s">
        <v>6</v>
      </c>
      <c r="G113" s="123" t="s">
        <v>28</v>
      </c>
      <c r="H113" s="124"/>
      <c r="I113" s="16"/>
      <c r="J113" s="73" t="s">
        <v>6</v>
      </c>
      <c r="K113" s="123" t="s">
        <v>45</v>
      </c>
      <c r="L113" s="124"/>
      <c r="M113" s="16"/>
      <c r="N113" s="73" t="s">
        <v>6</v>
      </c>
      <c r="O113" s="123" t="s">
        <v>28</v>
      </c>
      <c r="P113" s="124"/>
      <c r="Q113" s="16"/>
      <c r="R113" s="73" t="s">
        <v>6</v>
      </c>
      <c r="S113" s="123" t="s">
        <v>45</v>
      </c>
      <c r="T113" s="124"/>
      <c r="U113" s="16"/>
      <c r="V113" s="73" t="s">
        <v>6</v>
      </c>
      <c r="W113" s="123" t="s">
        <v>28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15" s="18" t="s">
        <v>2084</v>
      </c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15" s="18" t="s">
        <v>2087</v>
      </c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15" s="18" t="s">
        <v>2092</v>
      </c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15" s="18" t="s">
        <v>2096</v>
      </c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15" s="18" t="s">
        <v>2101</v>
      </c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15" s="18" t="s">
        <v>2104</v>
      </c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16" s="18" t="s">
        <v>2085</v>
      </c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16" s="18" t="s">
        <v>2088</v>
      </c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16" s="18" t="s">
        <v>2093</v>
      </c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16" s="18" t="s">
        <v>2097</v>
      </c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16" s="18" t="s">
        <v>2102</v>
      </c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16" s="18" t="s">
        <v>2105</v>
      </c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17" s="18" t="s">
        <v>2077</v>
      </c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17" s="18" t="s">
        <v>2089</v>
      </c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17" s="18" t="s">
        <v>2094</v>
      </c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17" s="18" t="s">
        <v>2098</v>
      </c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17" s="18" t="s">
        <v>2077</v>
      </c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17" s="18" t="s">
        <v>2106</v>
      </c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8" s="18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18" s="18" t="s">
        <v>2090</v>
      </c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18" s="18" t="s">
        <v>2099</v>
      </c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18" s="18" t="s">
        <v>2107</v>
      </c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/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19" s="20" t="s">
        <v>626</v>
      </c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19" s="20" t="s">
        <v>626</v>
      </c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19" s="20" t="s">
        <v>626</v>
      </c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>
        <v>4.5</v>
      </c>
      <c r="C125" s="121"/>
      <c r="D125" s="122"/>
      <c r="E125" s="16"/>
      <c r="F125" s="120">
        <v>21</v>
      </c>
      <c r="G125" s="121"/>
      <c r="H125" s="122"/>
      <c r="I125" s="16"/>
      <c r="J125" s="120">
        <v>4.5</v>
      </c>
      <c r="K125" s="121"/>
      <c r="L125" s="122"/>
      <c r="M125" s="16"/>
      <c r="N125" s="120">
        <v>23</v>
      </c>
      <c r="O125" s="121"/>
      <c r="P125" s="122"/>
      <c r="Q125" s="16"/>
      <c r="R125" s="120">
        <v>4.5</v>
      </c>
      <c r="S125" s="121"/>
      <c r="T125" s="122"/>
      <c r="U125" s="16"/>
      <c r="V125" s="120">
        <v>18.5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22AWG*1P</v>
      </c>
      <c r="G127" s="11" t="str">
        <f>F127</f>
        <v>22AWG*1P</v>
      </c>
      <c r="H127" s="11" t="str">
        <f>G127</f>
        <v>22AWG*1P</v>
      </c>
      <c r="J127" s="2"/>
      <c r="K127" s="2"/>
      <c r="L127" s="2"/>
      <c r="N127" s="2" t="str">
        <f>K138</f>
        <v>22AWG*1P</v>
      </c>
      <c r="O127" s="11" t="str">
        <f>N127</f>
        <v>22AWG*1P</v>
      </c>
      <c r="P127" s="11" t="str">
        <f>O127</f>
        <v>22AWG*1P</v>
      </c>
      <c r="R127" s="2"/>
      <c r="S127" s="2"/>
      <c r="T127" s="2"/>
      <c r="V127" s="2" t="str">
        <f>S138</f>
        <v>22AWG*1P</v>
      </c>
      <c r="W127" s="11" t="str">
        <f>V127</f>
        <v>22AWG*1P</v>
      </c>
      <c r="X127" s="11" t="str">
        <f>W127</f>
        <v>22AWG*1P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 t="s">
        <v>32</v>
      </c>
      <c r="D130" s="128"/>
      <c r="F130" s="12" t="s">
        <v>47</v>
      </c>
      <c r="G130" s="127" t="s">
        <v>32</v>
      </c>
      <c r="H130" s="128"/>
      <c r="J130" s="12" t="s">
        <v>47</v>
      </c>
      <c r="K130" s="127" t="s">
        <v>32</v>
      </c>
      <c r="L130" s="128"/>
      <c r="N130" s="12" t="s">
        <v>47</v>
      </c>
      <c r="O130" s="127" t="s">
        <v>32</v>
      </c>
      <c r="P130" s="128"/>
      <c r="R130" s="12" t="s">
        <v>47</v>
      </c>
      <c r="S130" s="127" t="s">
        <v>32</v>
      </c>
      <c r="T130" s="128"/>
      <c r="V130" s="12" t="s">
        <v>47</v>
      </c>
      <c r="W130" s="127" t="s">
        <v>32</v>
      </c>
      <c r="X130" s="128"/>
    </row>
    <row r="131" spans="2:24" ht="17.25" thickBot="1">
      <c r="B131" s="13" t="s">
        <v>48</v>
      </c>
      <c r="C131" s="125" t="s">
        <v>32</v>
      </c>
      <c r="D131" s="126"/>
      <c r="F131" s="13" t="s">
        <v>48</v>
      </c>
      <c r="G131" s="125" t="s">
        <v>141</v>
      </c>
      <c r="H131" s="126"/>
      <c r="J131" s="13" t="s">
        <v>48</v>
      </c>
      <c r="K131" s="125" t="s">
        <v>32</v>
      </c>
      <c r="L131" s="126"/>
      <c r="N131" s="13" t="s">
        <v>48</v>
      </c>
      <c r="O131" s="125" t="s">
        <v>141</v>
      </c>
      <c r="P131" s="126"/>
      <c r="R131" s="13" t="s">
        <v>48</v>
      </c>
      <c r="S131" s="125" t="s">
        <v>32</v>
      </c>
      <c r="T131" s="126"/>
      <c r="V131" s="13" t="s">
        <v>48</v>
      </c>
      <c r="W131" s="125" t="s">
        <v>141</v>
      </c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 t="s">
        <v>1951</v>
      </c>
      <c r="D133" s="124"/>
      <c r="E133" s="16"/>
      <c r="F133" s="73" t="s">
        <v>1</v>
      </c>
      <c r="G133" s="123" t="s">
        <v>1952</v>
      </c>
      <c r="H133" s="124"/>
      <c r="I133" s="16"/>
      <c r="J133" s="73" t="s">
        <v>1</v>
      </c>
      <c r="K133" s="123" t="s">
        <v>1953</v>
      </c>
      <c r="L133" s="124"/>
      <c r="M133" s="16"/>
      <c r="N133" s="73" t="s">
        <v>1</v>
      </c>
      <c r="O133" s="123" t="s">
        <v>1954</v>
      </c>
      <c r="P133" s="124"/>
      <c r="Q133" s="16"/>
      <c r="R133" s="73" t="s">
        <v>1</v>
      </c>
      <c r="S133" s="123" t="s">
        <v>1955</v>
      </c>
      <c r="T133" s="124"/>
      <c r="U133" s="16"/>
      <c r="V133" s="73" t="s">
        <v>1</v>
      </c>
      <c r="W133" s="123" t="s">
        <v>1956</v>
      </c>
      <c r="X133" s="124"/>
    </row>
    <row r="134" spans="2:24">
      <c r="B134" s="73" t="s">
        <v>2</v>
      </c>
      <c r="C134" s="123" t="s">
        <v>2108</v>
      </c>
      <c r="D134" s="124"/>
      <c r="E134" s="16"/>
      <c r="F134" s="73" t="s">
        <v>2</v>
      </c>
      <c r="G134" s="123" t="s">
        <v>2108</v>
      </c>
      <c r="H134" s="124"/>
      <c r="I134" s="16"/>
      <c r="J134" s="73" t="s">
        <v>2</v>
      </c>
      <c r="K134" s="123" t="s">
        <v>2116</v>
      </c>
      <c r="L134" s="124"/>
      <c r="M134" s="16"/>
      <c r="N134" s="73" t="s">
        <v>2</v>
      </c>
      <c r="O134" s="123" t="s">
        <v>2116</v>
      </c>
      <c r="P134" s="124"/>
      <c r="Q134" s="16"/>
      <c r="R134" s="73" t="s">
        <v>2</v>
      </c>
      <c r="S134" s="123" t="s">
        <v>2125</v>
      </c>
      <c r="T134" s="124"/>
      <c r="U134" s="16"/>
      <c r="V134" s="73" t="s">
        <v>2</v>
      </c>
      <c r="W134" s="123" t="s">
        <v>2125</v>
      </c>
      <c r="X134" s="124"/>
    </row>
    <row r="135" spans="2:24">
      <c r="B135" s="73" t="s">
        <v>3</v>
      </c>
      <c r="C135" s="123" t="s">
        <v>1958</v>
      </c>
      <c r="D135" s="124"/>
      <c r="E135" s="16"/>
      <c r="F135" s="73" t="s">
        <v>3</v>
      </c>
      <c r="G135" s="123" t="s">
        <v>1958</v>
      </c>
      <c r="H135" s="124"/>
      <c r="I135" s="16"/>
      <c r="J135" s="73" t="s">
        <v>3</v>
      </c>
      <c r="K135" s="123" t="s">
        <v>1958</v>
      </c>
      <c r="L135" s="124"/>
      <c r="M135" s="16"/>
      <c r="N135" s="73" t="s">
        <v>3</v>
      </c>
      <c r="O135" s="123" t="s">
        <v>1958</v>
      </c>
      <c r="P135" s="124"/>
      <c r="Q135" s="16"/>
      <c r="R135" s="73" t="s">
        <v>3</v>
      </c>
      <c r="S135" s="123" t="s">
        <v>1958</v>
      </c>
      <c r="T135" s="124"/>
      <c r="U135" s="16"/>
      <c r="V135" s="73" t="s">
        <v>3</v>
      </c>
      <c r="W135" s="123" t="s">
        <v>1958</v>
      </c>
      <c r="X135" s="124"/>
    </row>
    <row r="136" spans="2:24">
      <c r="B136" s="73" t="s">
        <v>4</v>
      </c>
      <c r="C136" s="123" t="s">
        <v>1959</v>
      </c>
      <c r="D136" s="124"/>
      <c r="E136" s="16"/>
      <c r="F136" s="73" t="s">
        <v>4</v>
      </c>
      <c r="G136" s="123" t="s">
        <v>2111</v>
      </c>
      <c r="H136" s="124"/>
      <c r="I136" s="16"/>
      <c r="J136" s="73" t="s">
        <v>4</v>
      </c>
      <c r="K136" s="123" t="s">
        <v>1959</v>
      </c>
      <c r="L136" s="124"/>
      <c r="M136" s="16"/>
      <c r="N136" s="73" t="s">
        <v>4</v>
      </c>
      <c r="O136" s="123" t="s">
        <v>2120</v>
      </c>
      <c r="P136" s="124"/>
      <c r="Q136" s="16"/>
      <c r="R136" s="73" t="s">
        <v>4</v>
      </c>
      <c r="S136" s="123" t="s">
        <v>1959</v>
      </c>
      <c r="T136" s="124"/>
      <c r="U136" s="16"/>
      <c r="V136" s="73" t="s">
        <v>4</v>
      </c>
      <c r="W136" s="123" t="s">
        <v>2128</v>
      </c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45</v>
      </c>
      <c r="D138" s="124"/>
      <c r="E138" s="16"/>
      <c r="F138" s="73" t="s">
        <v>6</v>
      </c>
      <c r="G138" s="123" t="s">
        <v>28</v>
      </c>
      <c r="H138" s="124"/>
      <c r="I138" s="16"/>
      <c r="J138" s="73" t="s">
        <v>6</v>
      </c>
      <c r="K138" s="123" t="s">
        <v>45</v>
      </c>
      <c r="L138" s="124"/>
      <c r="M138" s="16"/>
      <c r="N138" s="73" t="s">
        <v>6</v>
      </c>
      <c r="O138" s="123" t="s">
        <v>28</v>
      </c>
      <c r="P138" s="124"/>
      <c r="Q138" s="16"/>
      <c r="R138" s="73" t="s">
        <v>6</v>
      </c>
      <c r="S138" s="123" t="s">
        <v>45</v>
      </c>
      <c r="T138" s="124"/>
      <c r="U138" s="16"/>
      <c r="V138" s="73" t="s">
        <v>6</v>
      </c>
      <c r="W138" s="123" t="s">
        <v>28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40" s="18" t="s">
        <v>2109</v>
      </c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40" s="18" t="s">
        <v>2112</v>
      </c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40" s="18" t="s">
        <v>2117</v>
      </c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40" s="18" t="s">
        <v>2121</v>
      </c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40" s="18" t="s">
        <v>2126</v>
      </c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40" s="18" t="s">
        <v>2129</v>
      </c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41" s="18" t="s">
        <v>2110</v>
      </c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41" s="18" t="s">
        <v>2113</v>
      </c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41" s="18" t="s">
        <v>2118</v>
      </c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41" s="18" t="s">
        <v>2122</v>
      </c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41" s="18" t="s">
        <v>2127</v>
      </c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41" s="18" t="s">
        <v>2130</v>
      </c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42" s="18" t="s">
        <v>2077</v>
      </c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42" s="18" t="s">
        <v>2114</v>
      </c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42" s="18" t="s">
        <v>2119</v>
      </c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42" s="18" t="s">
        <v>2123</v>
      </c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42" s="18" t="s">
        <v>2077</v>
      </c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42" s="18" t="s">
        <v>2131</v>
      </c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43" s="18" t="s">
        <v>2115</v>
      </c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43" s="18" t="s">
        <v>2124</v>
      </c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43" s="18" t="s">
        <v>2132</v>
      </c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44" s="20" t="s">
        <v>626</v>
      </c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44" s="20" t="s">
        <v>626</v>
      </c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44" s="20" t="s">
        <v>626</v>
      </c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>
        <v>4.5</v>
      </c>
      <c r="C150" s="121"/>
      <c r="D150" s="122"/>
      <c r="E150" s="16"/>
      <c r="F150" s="120">
        <v>20.5</v>
      </c>
      <c r="G150" s="121"/>
      <c r="H150" s="122"/>
      <c r="I150" s="16"/>
      <c r="J150" s="120">
        <v>4.5</v>
      </c>
      <c r="K150" s="121"/>
      <c r="L150" s="122"/>
      <c r="M150" s="16"/>
      <c r="N150" s="120">
        <v>9.5</v>
      </c>
      <c r="O150" s="121"/>
      <c r="P150" s="122"/>
      <c r="Q150" s="16"/>
      <c r="R150" s="120">
        <v>4.5</v>
      </c>
      <c r="S150" s="121"/>
      <c r="T150" s="122"/>
      <c r="U150" s="16"/>
      <c r="V150" s="120">
        <v>11.5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22AWG*1P</v>
      </c>
      <c r="G152" s="11" t="str">
        <f>F152</f>
        <v>22AWG*1P</v>
      </c>
      <c r="H152" s="11" t="str">
        <f>G152</f>
        <v>22AWG*1P</v>
      </c>
      <c r="N152" s="11" t="str">
        <f>K163</f>
        <v>22AWG*1P</v>
      </c>
      <c r="O152" s="11" t="str">
        <f>N152</f>
        <v>22AWG*1P</v>
      </c>
      <c r="P152" s="11" t="str">
        <f>O152</f>
        <v>22AWG*1P</v>
      </c>
      <c r="V152" s="11" t="str">
        <f>S163</f>
        <v>22AWG*1P</v>
      </c>
      <c r="W152" s="11" t="str">
        <f>V152</f>
        <v>22AWG*1P</v>
      </c>
      <c r="X152" s="11" t="str">
        <f>W152</f>
        <v>22AWG*1P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 t="s">
        <v>32</v>
      </c>
      <c r="D155" s="128"/>
      <c r="F155" s="12" t="s">
        <v>47</v>
      </c>
      <c r="G155" s="127" t="s">
        <v>32</v>
      </c>
      <c r="H155" s="128"/>
      <c r="J155" s="12" t="s">
        <v>47</v>
      </c>
      <c r="K155" s="127" t="s">
        <v>32</v>
      </c>
      <c r="L155" s="128"/>
      <c r="N155" s="12" t="s">
        <v>47</v>
      </c>
      <c r="O155" s="127" t="s">
        <v>32</v>
      </c>
      <c r="P155" s="128"/>
      <c r="R155" s="12" t="s">
        <v>47</v>
      </c>
      <c r="S155" s="127" t="s">
        <v>32</v>
      </c>
      <c r="T155" s="128"/>
      <c r="V155" s="12" t="s">
        <v>47</v>
      </c>
      <c r="W155" s="127" t="s">
        <v>32</v>
      </c>
      <c r="X155" s="128"/>
    </row>
    <row r="156" spans="2:24" ht="17.25" thickBot="1">
      <c r="B156" s="13" t="s">
        <v>48</v>
      </c>
      <c r="C156" s="125" t="s">
        <v>32</v>
      </c>
      <c r="D156" s="126"/>
      <c r="F156" s="13" t="s">
        <v>48</v>
      </c>
      <c r="G156" s="125" t="s">
        <v>141</v>
      </c>
      <c r="H156" s="126"/>
      <c r="J156" s="13" t="s">
        <v>48</v>
      </c>
      <c r="K156" s="125" t="s">
        <v>32</v>
      </c>
      <c r="L156" s="126"/>
      <c r="N156" s="13" t="s">
        <v>48</v>
      </c>
      <c r="O156" s="125" t="s">
        <v>141</v>
      </c>
      <c r="P156" s="126"/>
      <c r="R156" s="13" t="s">
        <v>48</v>
      </c>
      <c r="S156" s="125" t="s">
        <v>32</v>
      </c>
      <c r="T156" s="126"/>
      <c r="V156" s="13" t="s">
        <v>48</v>
      </c>
      <c r="W156" s="125" t="s">
        <v>141</v>
      </c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 t="s">
        <v>2194</v>
      </c>
      <c r="D158" s="124"/>
      <c r="E158" s="16"/>
      <c r="F158" s="73" t="s">
        <v>1</v>
      </c>
      <c r="G158" s="123" t="s">
        <v>2195</v>
      </c>
      <c r="H158" s="124"/>
      <c r="I158" s="16"/>
      <c r="J158" s="73" t="s">
        <v>1</v>
      </c>
      <c r="K158" s="123" t="s">
        <v>2196</v>
      </c>
      <c r="L158" s="124"/>
      <c r="M158" s="16"/>
      <c r="N158" s="73" t="s">
        <v>1</v>
      </c>
      <c r="O158" s="123" t="s">
        <v>2197</v>
      </c>
      <c r="P158" s="124"/>
      <c r="Q158" s="16"/>
      <c r="R158" s="73" t="s">
        <v>1</v>
      </c>
      <c r="S158" s="123" t="s">
        <v>2198</v>
      </c>
      <c r="T158" s="124"/>
      <c r="U158" s="16"/>
      <c r="V158" s="73" t="s">
        <v>1</v>
      </c>
      <c r="W158" s="123" t="s">
        <v>2199</v>
      </c>
      <c r="X158" s="124"/>
    </row>
    <row r="159" spans="2:24">
      <c r="B159" s="73" t="s">
        <v>2</v>
      </c>
      <c r="C159" s="123" t="s">
        <v>2133</v>
      </c>
      <c r="D159" s="124"/>
      <c r="E159" s="16"/>
      <c r="F159" s="73" t="s">
        <v>2</v>
      </c>
      <c r="G159" s="123" t="s">
        <v>2133</v>
      </c>
      <c r="H159" s="124"/>
      <c r="I159" s="16"/>
      <c r="J159" s="73" t="s">
        <v>2</v>
      </c>
      <c r="K159" s="123" t="s">
        <v>2141</v>
      </c>
      <c r="L159" s="124"/>
      <c r="M159" s="16"/>
      <c r="N159" s="73" t="s">
        <v>2</v>
      </c>
      <c r="O159" s="123" t="s">
        <v>2144</v>
      </c>
      <c r="P159" s="124"/>
      <c r="Q159" s="16"/>
      <c r="R159" s="73" t="s">
        <v>2</v>
      </c>
      <c r="S159" s="123" t="s">
        <v>2150</v>
      </c>
      <c r="T159" s="124"/>
      <c r="U159" s="16"/>
      <c r="V159" s="73" t="s">
        <v>2</v>
      </c>
      <c r="W159" s="123" t="s">
        <v>2150</v>
      </c>
      <c r="X159" s="124"/>
    </row>
    <row r="160" spans="2:24">
      <c r="B160" s="73" t="s">
        <v>3</v>
      </c>
      <c r="C160" s="123" t="s">
        <v>1958</v>
      </c>
      <c r="D160" s="124"/>
      <c r="E160" s="16"/>
      <c r="F160" s="73" t="s">
        <v>3</v>
      </c>
      <c r="G160" s="123" t="s">
        <v>1958</v>
      </c>
      <c r="H160" s="124"/>
      <c r="I160" s="16"/>
      <c r="J160" s="73" t="s">
        <v>3</v>
      </c>
      <c r="K160" s="123" t="s">
        <v>1958</v>
      </c>
      <c r="L160" s="124"/>
      <c r="M160" s="16"/>
      <c r="N160" s="73" t="s">
        <v>3</v>
      </c>
      <c r="O160" s="123" t="s">
        <v>1958</v>
      </c>
      <c r="P160" s="124"/>
      <c r="Q160" s="16"/>
      <c r="R160" s="73" t="s">
        <v>3</v>
      </c>
      <c r="S160" s="123" t="s">
        <v>1958</v>
      </c>
      <c r="T160" s="124"/>
      <c r="U160" s="16"/>
      <c r="V160" s="73" t="s">
        <v>3</v>
      </c>
      <c r="W160" s="123" t="s">
        <v>1958</v>
      </c>
      <c r="X160" s="124"/>
    </row>
    <row r="161" spans="2:24">
      <c r="B161" s="73" t="s">
        <v>4</v>
      </c>
      <c r="C161" s="123" t="s">
        <v>1959</v>
      </c>
      <c r="D161" s="124"/>
      <c r="E161" s="16"/>
      <c r="F161" s="73" t="s">
        <v>4</v>
      </c>
      <c r="G161" s="123" t="s">
        <v>2136</v>
      </c>
      <c r="H161" s="124"/>
      <c r="I161" s="16"/>
      <c r="J161" s="73" t="s">
        <v>4</v>
      </c>
      <c r="K161" s="123" t="s">
        <v>1959</v>
      </c>
      <c r="L161" s="124"/>
      <c r="M161" s="16"/>
      <c r="N161" s="73" t="s">
        <v>4</v>
      </c>
      <c r="O161" s="123" t="s">
        <v>2145</v>
      </c>
      <c r="P161" s="124"/>
      <c r="Q161" s="16"/>
      <c r="R161" s="73" t="s">
        <v>4</v>
      </c>
      <c r="S161" s="123" t="s">
        <v>1959</v>
      </c>
      <c r="T161" s="124"/>
      <c r="U161" s="16"/>
      <c r="V161" s="73" t="s">
        <v>4</v>
      </c>
      <c r="W161" s="123" t="s">
        <v>2153</v>
      </c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45</v>
      </c>
      <c r="D163" s="124"/>
      <c r="F163" s="74" t="s">
        <v>6</v>
      </c>
      <c r="G163" s="123" t="s">
        <v>28</v>
      </c>
      <c r="H163" s="124"/>
      <c r="J163" s="74" t="s">
        <v>6</v>
      </c>
      <c r="K163" s="123" t="s">
        <v>45</v>
      </c>
      <c r="L163" s="124"/>
      <c r="N163" s="74" t="s">
        <v>6</v>
      </c>
      <c r="O163" s="123" t="s">
        <v>28</v>
      </c>
      <c r="P163" s="124"/>
      <c r="R163" s="74" t="s">
        <v>6</v>
      </c>
      <c r="S163" s="123" t="s">
        <v>45</v>
      </c>
      <c r="T163" s="124"/>
      <c r="V163" s="74" t="s">
        <v>6</v>
      </c>
      <c r="W163" s="123" t="s">
        <v>28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65" s="18" t="s">
        <v>2134</v>
      </c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65" s="18" t="s">
        <v>2137</v>
      </c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65" s="18" t="s">
        <v>2142</v>
      </c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65" s="18" t="s">
        <v>2146</v>
      </c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65" s="18" t="s">
        <v>2151</v>
      </c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65" s="18" t="s">
        <v>2154</v>
      </c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6" s="19" t="s">
        <v>2135</v>
      </c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66" s="19" t="s">
        <v>2138</v>
      </c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6" s="19" t="s">
        <v>2143</v>
      </c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6" s="19" t="s">
        <v>2147</v>
      </c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6" s="19" t="s">
        <v>2152</v>
      </c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66" s="19" t="s">
        <v>2155</v>
      </c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67" s="18" t="s">
        <v>2077</v>
      </c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67" s="18" t="s">
        <v>2139</v>
      </c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67" s="18" t="s">
        <v>2077</v>
      </c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67" s="18" t="s">
        <v>2148</v>
      </c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67" s="18" t="s">
        <v>2158</v>
      </c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7" s="18" t="s">
        <v>2156</v>
      </c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68" s="19" t="s">
        <v>2140</v>
      </c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68" s="19" t="s">
        <v>2149</v>
      </c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68" s="19" t="s">
        <v>2157</v>
      </c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69" s="18" t="s">
        <v>626</v>
      </c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69" s="18" t="s">
        <v>626</v>
      </c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69" s="18" t="s">
        <v>626</v>
      </c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>
        <v>4.5</v>
      </c>
      <c r="C175" s="121"/>
      <c r="D175" s="122"/>
      <c r="E175" s="16"/>
      <c r="F175" s="120">
        <v>18</v>
      </c>
      <c r="G175" s="121"/>
      <c r="H175" s="122"/>
      <c r="I175" s="16"/>
      <c r="J175" s="120">
        <v>4.5</v>
      </c>
      <c r="K175" s="121"/>
      <c r="L175" s="122"/>
      <c r="M175" s="16"/>
      <c r="N175" s="120">
        <v>20</v>
      </c>
      <c r="O175" s="121"/>
      <c r="P175" s="122"/>
      <c r="Q175" s="16"/>
      <c r="R175" s="120">
        <v>4.5</v>
      </c>
      <c r="S175" s="121"/>
      <c r="T175" s="122"/>
      <c r="U175" s="16"/>
      <c r="V175" s="120">
        <v>22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22AWG*1P</v>
      </c>
      <c r="G177" s="11" t="str">
        <f>F177</f>
        <v>22AWG*1P</v>
      </c>
      <c r="H177" s="11" t="str">
        <f>G177</f>
        <v>22AWG*1P</v>
      </c>
      <c r="J177" s="2"/>
      <c r="K177" s="2"/>
      <c r="L177" s="2"/>
      <c r="N177" s="2" t="str">
        <f>K188</f>
        <v>22AWG*1P</v>
      </c>
      <c r="O177" s="11" t="str">
        <f>N177</f>
        <v>22AWG*1P</v>
      </c>
      <c r="P177" s="11" t="str">
        <f>O177</f>
        <v>22AWG*1P</v>
      </c>
      <c r="R177" s="2"/>
      <c r="S177" s="2"/>
      <c r="T177" s="2"/>
      <c r="V177" s="2" t="str">
        <f>S188</f>
        <v>22AWG*1P</v>
      </c>
      <c r="W177" s="11" t="str">
        <f>V177</f>
        <v>22AWG*1P</v>
      </c>
      <c r="X177" s="11" t="str">
        <f>W177</f>
        <v>22AWG*1P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 t="s">
        <v>32</v>
      </c>
      <c r="D180" s="128"/>
      <c r="F180" s="12" t="s">
        <v>47</v>
      </c>
      <c r="G180" s="127" t="s">
        <v>32</v>
      </c>
      <c r="H180" s="128"/>
      <c r="J180" s="12" t="s">
        <v>47</v>
      </c>
      <c r="K180" s="127" t="s">
        <v>32</v>
      </c>
      <c r="L180" s="128"/>
      <c r="N180" s="12" t="s">
        <v>47</v>
      </c>
      <c r="O180" s="127" t="s">
        <v>32</v>
      </c>
      <c r="P180" s="128"/>
      <c r="R180" s="12" t="s">
        <v>47</v>
      </c>
      <c r="S180" s="127" t="s">
        <v>32</v>
      </c>
      <c r="T180" s="128"/>
      <c r="V180" s="12" t="s">
        <v>47</v>
      </c>
      <c r="W180" s="127" t="s">
        <v>32</v>
      </c>
      <c r="X180" s="128"/>
    </row>
    <row r="181" spans="2:24" ht="17.25" thickBot="1">
      <c r="B181" s="13" t="s">
        <v>48</v>
      </c>
      <c r="C181" s="125" t="s">
        <v>32</v>
      </c>
      <c r="D181" s="126"/>
      <c r="F181" s="13" t="s">
        <v>48</v>
      </c>
      <c r="G181" s="125" t="s">
        <v>141</v>
      </c>
      <c r="H181" s="126"/>
      <c r="J181" s="13" t="s">
        <v>48</v>
      </c>
      <c r="K181" s="125" t="s">
        <v>32</v>
      </c>
      <c r="L181" s="126"/>
      <c r="N181" s="13" t="s">
        <v>48</v>
      </c>
      <c r="O181" s="125" t="s">
        <v>141</v>
      </c>
      <c r="P181" s="126"/>
      <c r="R181" s="13" t="s">
        <v>48</v>
      </c>
      <c r="S181" s="125" t="s">
        <v>32</v>
      </c>
      <c r="T181" s="126"/>
      <c r="V181" s="13" t="s">
        <v>48</v>
      </c>
      <c r="W181" s="125" t="s">
        <v>141</v>
      </c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 t="s">
        <v>2200</v>
      </c>
      <c r="D183" s="124"/>
      <c r="E183" s="16"/>
      <c r="F183" s="73" t="s">
        <v>1</v>
      </c>
      <c r="G183" s="123" t="s">
        <v>2201</v>
      </c>
      <c r="H183" s="124"/>
      <c r="I183" s="16"/>
      <c r="J183" s="73" t="s">
        <v>1</v>
      </c>
      <c r="K183" s="123" t="s">
        <v>2202</v>
      </c>
      <c r="L183" s="124"/>
      <c r="M183" s="16"/>
      <c r="N183" s="73" t="s">
        <v>1</v>
      </c>
      <c r="O183" s="123" t="s">
        <v>2203</v>
      </c>
      <c r="P183" s="124"/>
      <c r="Q183" s="16"/>
      <c r="R183" s="73" t="s">
        <v>1</v>
      </c>
      <c r="S183" s="123" t="s">
        <v>2204</v>
      </c>
      <c r="T183" s="124"/>
      <c r="U183" s="16"/>
      <c r="V183" s="73" t="s">
        <v>1</v>
      </c>
      <c r="W183" s="123" t="s">
        <v>2205</v>
      </c>
      <c r="X183" s="124"/>
    </row>
    <row r="184" spans="2:24">
      <c r="B184" s="73" t="s">
        <v>2</v>
      </c>
      <c r="C184" s="123" t="s">
        <v>2159</v>
      </c>
      <c r="D184" s="124"/>
      <c r="E184" s="16"/>
      <c r="F184" s="73" t="s">
        <v>2</v>
      </c>
      <c r="G184" s="123" t="s">
        <v>2159</v>
      </c>
      <c r="H184" s="124"/>
      <c r="I184" s="16"/>
      <c r="J184" s="73" t="s">
        <v>2</v>
      </c>
      <c r="K184" s="123" t="s">
        <v>2168</v>
      </c>
      <c r="L184" s="124"/>
      <c r="M184" s="16"/>
      <c r="N184" s="73" t="s">
        <v>2</v>
      </c>
      <c r="O184" s="123" t="s">
        <v>2168</v>
      </c>
      <c r="P184" s="124"/>
      <c r="Q184" s="16"/>
      <c r="R184" s="73" t="s">
        <v>2</v>
      </c>
      <c r="S184" s="123" t="s">
        <v>2177</v>
      </c>
      <c r="T184" s="124"/>
      <c r="U184" s="16"/>
      <c r="V184" s="73" t="s">
        <v>2</v>
      </c>
      <c r="W184" s="123" t="s">
        <v>2177</v>
      </c>
      <c r="X184" s="124"/>
    </row>
    <row r="185" spans="2:24">
      <c r="B185" s="73" t="s">
        <v>3</v>
      </c>
      <c r="C185" s="123" t="s">
        <v>1958</v>
      </c>
      <c r="D185" s="124"/>
      <c r="E185" s="16"/>
      <c r="F185" s="73" t="s">
        <v>3</v>
      </c>
      <c r="G185" s="123" t="s">
        <v>1958</v>
      </c>
      <c r="H185" s="124"/>
      <c r="I185" s="16"/>
      <c r="J185" s="73" t="s">
        <v>3</v>
      </c>
      <c r="K185" s="123" t="s">
        <v>1958</v>
      </c>
      <c r="L185" s="124"/>
      <c r="M185" s="16"/>
      <c r="N185" s="73" t="s">
        <v>3</v>
      </c>
      <c r="O185" s="123" t="s">
        <v>1958</v>
      </c>
      <c r="P185" s="124"/>
      <c r="Q185" s="16"/>
      <c r="R185" s="73" t="s">
        <v>3</v>
      </c>
      <c r="S185" s="123" t="s">
        <v>1958</v>
      </c>
      <c r="T185" s="124"/>
      <c r="U185" s="16"/>
      <c r="V185" s="73" t="s">
        <v>3</v>
      </c>
      <c r="W185" s="123" t="s">
        <v>1958</v>
      </c>
      <c r="X185" s="124"/>
    </row>
    <row r="186" spans="2:24">
      <c r="B186" s="73" t="s">
        <v>4</v>
      </c>
      <c r="C186" s="123" t="s">
        <v>1959</v>
      </c>
      <c r="D186" s="124"/>
      <c r="E186" s="16"/>
      <c r="F186" s="73" t="s">
        <v>4</v>
      </c>
      <c r="G186" s="123" t="s">
        <v>2163</v>
      </c>
      <c r="H186" s="124"/>
      <c r="I186" s="16"/>
      <c r="J186" s="73" t="s">
        <v>4</v>
      </c>
      <c r="K186" s="123" t="s">
        <v>1959</v>
      </c>
      <c r="L186" s="124"/>
      <c r="M186" s="16"/>
      <c r="N186" s="73" t="s">
        <v>4</v>
      </c>
      <c r="O186" s="123" t="s">
        <v>2172</v>
      </c>
      <c r="P186" s="124"/>
      <c r="Q186" s="16"/>
      <c r="R186" s="73" t="s">
        <v>4</v>
      </c>
      <c r="S186" s="123" t="s">
        <v>1959</v>
      </c>
      <c r="T186" s="124"/>
      <c r="U186" s="16"/>
      <c r="V186" s="73" t="s">
        <v>4</v>
      </c>
      <c r="W186" s="123" t="s">
        <v>2181</v>
      </c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45</v>
      </c>
      <c r="D188" s="124"/>
      <c r="E188" s="16"/>
      <c r="F188" s="73" t="s">
        <v>6</v>
      </c>
      <c r="G188" s="123" t="s">
        <v>28</v>
      </c>
      <c r="H188" s="124"/>
      <c r="I188" s="16"/>
      <c r="J188" s="73" t="s">
        <v>6</v>
      </c>
      <c r="K188" s="123" t="s">
        <v>45</v>
      </c>
      <c r="L188" s="124"/>
      <c r="M188" s="16"/>
      <c r="N188" s="73" t="s">
        <v>6</v>
      </c>
      <c r="O188" s="123" t="s">
        <v>28</v>
      </c>
      <c r="P188" s="124"/>
      <c r="Q188" s="16"/>
      <c r="R188" s="73" t="s">
        <v>6</v>
      </c>
      <c r="S188" s="123" t="s">
        <v>45</v>
      </c>
      <c r="T188" s="124"/>
      <c r="U188" s="16"/>
      <c r="V188" s="73" t="s">
        <v>6</v>
      </c>
      <c r="W188" s="123" t="s">
        <v>28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90" s="18" t="s">
        <v>2160</v>
      </c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90" s="18" t="s">
        <v>2164</v>
      </c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90" s="18" t="s">
        <v>2169</v>
      </c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90" s="18" t="s">
        <v>2173</v>
      </c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90" s="18" t="s">
        <v>2178</v>
      </c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190" s="18" t="s">
        <v>2182</v>
      </c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91" s="18" t="s">
        <v>2161</v>
      </c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191" s="18" t="s">
        <v>2165</v>
      </c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91" s="18" t="s">
        <v>2170</v>
      </c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91" s="18" t="s">
        <v>2174</v>
      </c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91" s="18" t="s">
        <v>2179</v>
      </c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91" s="18" t="s">
        <v>2183</v>
      </c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D192" s="18" t="s">
        <v>2162</v>
      </c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92" s="18" t="s">
        <v>2166</v>
      </c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L192" s="18" t="s">
        <v>2171</v>
      </c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92" s="18" t="s">
        <v>2175</v>
      </c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T192" s="18" t="s">
        <v>2180</v>
      </c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92" s="18" t="s">
        <v>2184</v>
      </c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93" s="18" t="s">
        <v>2167</v>
      </c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93" s="18" t="s">
        <v>2176</v>
      </c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93" s="18" t="s">
        <v>2185</v>
      </c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H194" s="20" t="s">
        <v>626</v>
      </c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P194" s="20" t="s">
        <v>626</v>
      </c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隔離網</v>
      </c>
      <c r="X194" s="20" t="s">
        <v>626</v>
      </c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>
        <v>4.5</v>
      </c>
      <c r="C200" s="121"/>
      <c r="D200" s="122"/>
      <c r="E200" s="16"/>
      <c r="F200" s="120">
        <v>24</v>
      </c>
      <c r="G200" s="121"/>
      <c r="H200" s="122"/>
      <c r="I200" s="16"/>
      <c r="J200" s="120">
        <v>4.5</v>
      </c>
      <c r="K200" s="121"/>
      <c r="L200" s="122"/>
      <c r="M200" s="105"/>
      <c r="N200" s="120">
        <v>25</v>
      </c>
      <c r="O200" s="121"/>
      <c r="P200" s="122"/>
      <c r="Q200" s="105"/>
      <c r="R200" s="120">
        <v>4.5</v>
      </c>
      <c r="S200" s="121"/>
      <c r="T200" s="122"/>
      <c r="U200" s="105"/>
      <c r="V200" s="120">
        <v>27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0.5mm*10C</v>
      </c>
      <c r="G202" s="11" t="str">
        <f>F202</f>
        <v>0.5mm*10C</v>
      </c>
      <c r="H202" s="11" t="str">
        <f>G202</f>
        <v>0.5mm*10C</v>
      </c>
      <c r="J202" s="2"/>
      <c r="K202" s="2"/>
      <c r="L202" s="2"/>
      <c r="N202" s="2" t="str">
        <f>K213</f>
        <v>0.5mm*10C</v>
      </c>
      <c r="O202" s="11" t="str">
        <f>N202</f>
        <v>0.5mm*10C</v>
      </c>
      <c r="P202" s="11" t="str">
        <f>O202</f>
        <v>0.5mm*10C</v>
      </c>
      <c r="R202" s="2"/>
      <c r="S202" s="2"/>
      <c r="T202" s="2"/>
      <c r="V202" s="2" t="str">
        <f>S213</f>
        <v>0.5mm*10C</v>
      </c>
      <c r="W202" s="11" t="str">
        <f>V202</f>
        <v>0.5mm*10C</v>
      </c>
      <c r="X202" s="11" t="str">
        <f>W202</f>
        <v>0.5mm*10C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 t="s">
        <v>165</v>
      </c>
      <c r="D205" s="128"/>
      <c r="F205" s="12" t="s">
        <v>47</v>
      </c>
      <c r="G205" s="127" t="s">
        <v>165</v>
      </c>
      <c r="H205" s="128"/>
      <c r="J205" s="12" t="s">
        <v>47</v>
      </c>
      <c r="K205" s="127" t="s">
        <v>165</v>
      </c>
      <c r="L205" s="128"/>
      <c r="N205" s="12" t="s">
        <v>47</v>
      </c>
      <c r="O205" s="127" t="s">
        <v>141</v>
      </c>
      <c r="P205" s="128"/>
      <c r="R205" s="12" t="s">
        <v>47</v>
      </c>
      <c r="S205" s="127" t="s">
        <v>165</v>
      </c>
      <c r="T205" s="128"/>
      <c r="V205" s="12" t="s">
        <v>47</v>
      </c>
      <c r="W205" s="127" t="s">
        <v>165</v>
      </c>
      <c r="X205" s="128"/>
    </row>
    <row r="206" spans="2:24" ht="17.25" thickBot="1">
      <c r="B206" s="13" t="s">
        <v>48</v>
      </c>
      <c r="C206" s="125" t="s">
        <v>31</v>
      </c>
      <c r="D206" s="126"/>
      <c r="F206" s="13" t="s">
        <v>48</v>
      </c>
      <c r="G206" s="125" t="s">
        <v>31</v>
      </c>
      <c r="H206" s="126"/>
      <c r="J206" s="13" t="s">
        <v>48</v>
      </c>
      <c r="K206" s="125" t="s">
        <v>31</v>
      </c>
      <c r="L206" s="126"/>
      <c r="N206" s="13" t="s">
        <v>48</v>
      </c>
      <c r="O206" s="125" t="s">
        <v>31</v>
      </c>
      <c r="P206" s="126"/>
      <c r="R206" s="13" t="s">
        <v>48</v>
      </c>
      <c r="S206" s="125" t="s">
        <v>31</v>
      </c>
      <c r="T206" s="126"/>
      <c r="V206" s="13" t="s">
        <v>48</v>
      </c>
      <c r="W206" s="125" t="s">
        <v>31</v>
      </c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 t="s">
        <v>2210</v>
      </c>
      <c r="D208" s="124"/>
      <c r="E208" s="16"/>
      <c r="F208" s="73" t="s">
        <v>1</v>
      </c>
      <c r="G208" s="123" t="s">
        <v>2211</v>
      </c>
      <c r="H208" s="124"/>
      <c r="I208" s="16"/>
      <c r="J208" s="73" t="s">
        <v>1</v>
      </c>
      <c r="K208" s="123" t="s">
        <v>2212</v>
      </c>
      <c r="L208" s="124"/>
      <c r="M208" s="16"/>
      <c r="N208" s="73" t="s">
        <v>1</v>
      </c>
      <c r="O208" s="123" t="s">
        <v>2213</v>
      </c>
      <c r="P208" s="124"/>
      <c r="Q208" s="16"/>
      <c r="R208" s="73" t="s">
        <v>1</v>
      </c>
      <c r="S208" s="123" t="s">
        <v>2214</v>
      </c>
      <c r="T208" s="124"/>
      <c r="U208" s="16"/>
      <c r="V208" s="73" t="s">
        <v>1</v>
      </c>
      <c r="W208" s="123" t="s">
        <v>2215</v>
      </c>
      <c r="X208" s="124"/>
    </row>
    <row r="209" spans="2:24">
      <c r="B209" s="73" t="s">
        <v>2</v>
      </c>
      <c r="C209" s="123" t="s">
        <v>2244</v>
      </c>
      <c r="D209" s="124"/>
      <c r="E209" s="16"/>
      <c r="F209" s="73" t="s">
        <v>2</v>
      </c>
      <c r="G209" s="123" t="s">
        <v>2245</v>
      </c>
      <c r="H209" s="124"/>
      <c r="I209" s="16"/>
      <c r="J209" s="73" t="s">
        <v>2</v>
      </c>
      <c r="K209" s="123" t="s">
        <v>2247</v>
      </c>
      <c r="L209" s="124"/>
      <c r="M209" s="16"/>
      <c r="N209" s="73" t="s">
        <v>2</v>
      </c>
      <c r="O209" s="123" t="s">
        <v>2252</v>
      </c>
      <c r="P209" s="124"/>
      <c r="Q209" s="16"/>
      <c r="R209" s="73" t="s">
        <v>2</v>
      </c>
      <c r="S209" s="123" t="s">
        <v>2254</v>
      </c>
      <c r="T209" s="124"/>
      <c r="U209" s="16"/>
      <c r="V209" s="73" t="s">
        <v>2</v>
      </c>
      <c r="W209" s="123" t="s">
        <v>2258</v>
      </c>
      <c r="X209" s="124"/>
    </row>
    <row r="210" spans="2:24">
      <c r="B210" s="73" t="s">
        <v>3</v>
      </c>
      <c r="C210" s="123" t="s">
        <v>2229</v>
      </c>
      <c r="D210" s="124"/>
      <c r="E210" s="16"/>
      <c r="F210" s="73" t="s">
        <v>3</v>
      </c>
      <c r="G210" s="123" t="s">
        <v>2228</v>
      </c>
      <c r="H210" s="124"/>
      <c r="I210" s="16"/>
      <c r="J210" s="73" t="s">
        <v>3</v>
      </c>
      <c r="K210" s="123" t="s">
        <v>2228</v>
      </c>
      <c r="L210" s="124"/>
      <c r="M210" s="16"/>
      <c r="N210" s="73" t="s">
        <v>3</v>
      </c>
      <c r="O210" s="123" t="s">
        <v>2228</v>
      </c>
      <c r="P210" s="124"/>
      <c r="Q210" s="16"/>
      <c r="R210" s="73" t="s">
        <v>3</v>
      </c>
      <c r="S210" s="123" t="s">
        <v>2228</v>
      </c>
      <c r="T210" s="124"/>
      <c r="U210" s="16"/>
      <c r="V210" s="73" t="s">
        <v>3</v>
      </c>
      <c r="W210" s="123" t="s">
        <v>2228</v>
      </c>
      <c r="X210" s="124"/>
    </row>
    <row r="211" spans="2:24">
      <c r="B211" s="73" t="s">
        <v>4</v>
      </c>
      <c r="C211" s="123" t="s">
        <v>1959</v>
      </c>
      <c r="D211" s="124"/>
      <c r="E211" s="16"/>
      <c r="F211" s="73" t="s">
        <v>4</v>
      </c>
      <c r="G211" s="123" t="s">
        <v>1959</v>
      </c>
      <c r="H211" s="124"/>
      <c r="I211" s="16"/>
      <c r="J211" s="73" t="s">
        <v>4</v>
      </c>
      <c r="K211" s="123" t="s">
        <v>1959</v>
      </c>
      <c r="L211" s="124"/>
      <c r="M211" s="16"/>
      <c r="N211" s="73" t="s">
        <v>4</v>
      </c>
      <c r="O211" s="123" t="s">
        <v>1959</v>
      </c>
      <c r="P211" s="124"/>
      <c r="Q211" s="16"/>
      <c r="R211" s="73" t="s">
        <v>4</v>
      </c>
      <c r="S211" s="123" t="s">
        <v>1959</v>
      </c>
      <c r="T211" s="124"/>
      <c r="U211" s="16"/>
      <c r="V211" s="73" t="s">
        <v>4</v>
      </c>
      <c r="W211" s="123" t="s">
        <v>1959</v>
      </c>
      <c r="X211" s="124"/>
    </row>
    <row r="212" spans="2:24">
      <c r="B212" s="73" t="s">
        <v>5</v>
      </c>
      <c r="C212" s="123" t="s">
        <v>2249</v>
      </c>
      <c r="D212" s="124"/>
      <c r="E212" s="16"/>
      <c r="F212" s="73" t="s">
        <v>5</v>
      </c>
      <c r="G212" s="123" t="s">
        <v>2248</v>
      </c>
      <c r="H212" s="124"/>
      <c r="I212" s="16"/>
      <c r="J212" s="73" t="s">
        <v>5</v>
      </c>
      <c r="K212" s="123" t="s">
        <v>2248</v>
      </c>
      <c r="L212" s="124"/>
      <c r="M212" s="16"/>
      <c r="N212" s="73" t="s">
        <v>5</v>
      </c>
      <c r="O212" s="123" t="s">
        <v>2248</v>
      </c>
      <c r="P212" s="124"/>
      <c r="Q212" s="16"/>
      <c r="R212" s="73" t="s">
        <v>5</v>
      </c>
      <c r="S212" s="123" t="s">
        <v>2248</v>
      </c>
      <c r="T212" s="124"/>
      <c r="U212" s="16"/>
      <c r="V212" s="73" t="s">
        <v>5</v>
      </c>
      <c r="W212" s="123" t="s">
        <v>2248</v>
      </c>
      <c r="X212" s="124"/>
    </row>
    <row r="213" spans="2:24">
      <c r="B213" s="73" t="s">
        <v>6</v>
      </c>
      <c r="C213" s="123" t="s">
        <v>22</v>
      </c>
      <c r="D213" s="124"/>
      <c r="E213" s="16"/>
      <c r="F213" s="73" t="s">
        <v>6</v>
      </c>
      <c r="G213" s="123" t="s">
        <v>22</v>
      </c>
      <c r="H213" s="124"/>
      <c r="I213" s="16"/>
      <c r="J213" s="73" t="s">
        <v>6</v>
      </c>
      <c r="K213" s="123" t="s">
        <v>22</v>
      </c>
      <c r="L213" s="124"/>
      <c r="M213" s="16"/>
      <c r="N213" s="73" t="s">
        <v>6</v>
      </c>
      <c r="O213" s="123" t="s">
        <v>1272</v>
      </c>
      <c r="P213" s="124"/>
      <c r="Q213" s="16"/>
      <c r="R213" s="73" t="s">
        <v>6</v>
      </c>
      <c r="S213" s="123" t="s">
        <v>22</v>
      </c>
      <c r="T213" s="124"/>
      <c r="U213" s="16"/>
      <c r="V213" s="73" t="s">
        <v>6</v>
      </c>
      <c r="W213" s="123" t="s">
        <v>22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15" s="18" t="s">
        <v>2235</v>
      </c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15" s="18" t="s">
        <v>2239</v>
      </c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15" s="18" t="s">
        <v>2233</v>
      </c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15" s="18" t="s">
        <v>2253</v>
      </c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15" s="18" t="s">
        <v>2240</v>
      </c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215" s="18" t="s">
        <v>2256</v>
      </c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D216" s="18" t="s">
        <v>2231</v>
      </c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216" s="18" t="s">
        <v>2230</v>
      </c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216" s="18" t="s">
        <v>2230</v>
      </c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16" s="18" t="s">
        <v>2230</v>
      </c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216" s="18" t="s">
        <v>2230</v>
      </c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X216" s="18" t="s">
        <v>2230</v>
      </c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17" s="18" t="s">
        <v>2236</v>
      </c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17" s="18" t="s">
        <v>2232</v>
      </c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17" s="18" t="s">
        <v>2232</v>
      </c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217" s="18" t="s">
        <v>2232</v>
      </c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217" s="18" t="s">
        <v>2232</v>
      </c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X217" s="18" t="s">
        <v>2232</v>
      </c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D218" s="18" t="s">
        <v>2237</v>
      </c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218" s="18" t="s">
        <v>20</v>
      </c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218" s="18" t="s">
        <v>20</v>
      </c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18" s="18" t="s">
        <v>20</v>
      </c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218" s="18" t="s">
        <v>20</v>
      </c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X218" s="18" t="s">
        <v>20</v>
      </c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219" s="20" t="s">
        <v>2238</v>
      </c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219" s="20" t="s">
        <v>2246</v>
      </c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219" s="20" t="s">
        <v>2250</v>
      </c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219" s="20" t="s">
        <v>2242</v>
      </c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219" s="20" t="s">
        <v>2243</v>
      </c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X219" s="20" t="s">
        <v>2257</v>
      </c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20" s="73" t="s">
        <v>2231</v>
      </c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20" s="73" t="s">
        <v>2241</v>
      </c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20" s="73" t="s">
        <v>2251</v>
      </c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20" s="73" t="s">
        <v>2255</v>
      </c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220" s="73" t="s">
        <v>2259</v>
      </c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221" s="73" t="s">
        <v>2232</v>
      </c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21" s="73" t="s">
        <v>2230</v>
      </c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221" s="73" t="s">
        <v>2230</v>
      </c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221" s="73" t="s">
        <v>2230</v>
      </c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X221" s="73" t="s">
        <v>2230</v>
      </c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D222" s="73" t="s">
        <v>2234</v>
      </c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222" s="73" t="s">
        <v>2232</v>
      </c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222" s="73" t="s">
        <v>2232</v>
      </c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222" s="73" t="s">
        <v>2232</v>
      </c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X222" s="73" t="s">
        <v>2232</v>
      </c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223" s="73" t="s">
        <v>20</v>
      </c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223" s="73" t="s">
        <v>20</v>
      </c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223" s="73" t="s">
        <v>20</v>
      </c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X223" s="73" t="s">
        <v>20</v>
      </c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224" s="73"/>
    </row>
    <row r="225" spans="2:30">
      <c r="B225" s="120">
        <v>24</v>
      </c>
      <c r="C225" s="121"/>
      <c r="D225" s="122"/>
      <c r="E225" s="16"/>
      <c r="F225" s="120">
        <v>22</v>
      </c>
      <c r="G225" s="121"/>
      <c r="H225" s="122"/>
      <c r="I225" s="16"/>
      <c r="J225" s="120">
        <v>25</v>
      </c>
      <c r="K225" s="121"/>
      <c r="L225" s="122"/>
      <c r="M225" s="16"/>
      <c r="N225" s="120">
        <v>10</v>
      </c>
      <c r="O225" s="121"/>
      <c r="P225" s="122"/>
      <c r="Q225" s="16"/>
      <c r="R225" s="120">
        <v>14</v>
      </c>
      <c r="S225" s="121"/>
      <c r="T225" s="122"/>
      <c r="U225" s="16"/>
      <c r="V225" s="120">
        <v>24</v>
      </c>
      <c r="W225" s="121"/>
      <c r="X225" s="122"/>
    </row>
    <row r="226" spans="2:30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30" ht="6" hidden="1" customHeight="1">
      <c r="B227" s="2"/>
      <c r="C227" s="2"/>
      <c r="D227" s="2"/>
      <c r="F227" s="2" t="str">
        <f>C238</f>
        <v>0.5mm*4C</v>
      </c>
      <c r="G227" s="11" t="str">
        <f>F227</f>
        <v>0.5mm*4C</v>
      </c>
      <c r="H227" s="11" t="str">
        <f>G227</f>
        <v>0.5mm*4C</v>
      </c>
      <c r="J227" s="2"/>
      <c r="K227" s="2"/>
      <c r="L227" s="2"/>
      <c r="N227" s="2" t="str">
        <f>K238</f>
        <v>0.5mm*10C</v>
      </c>
      <c r="O227" s="11" t="str">
        <f>N227</f>
        <v>0.5mm*10C</v>
      </c>
      <c r="P227" s="11" t="str">
        <f>O227</f>
        <v>0.5mm*10C</v>
      </c>
      <c r="R227" s="2"/>
      <c r="S227" s="2"/>
      <c r="T227" s="2"/>
      <c r="V227" s="2" t="str">
        <f>S238</f>
        <v>0.5mm*10C</v>
      </c>
      <c r="W227" s="11" t="str">
        <f>V227</f>
        <v>0.5mm*10C</v>
      </c>
      <c r="X227" s="11" t="str">
        <f>W227</f>
        <v>0.5mm*10C</v>
      </c>
    </row>
    <row r="228" spans="2:30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30" ht="17.25" thickBot="1">
      <c r="AD229" s="103"/>
    </row>
    <row r="230" spans="2:30" ht="16.149999999999999" customHeight="1">
      <c r="B230" s="12" t="s">
        <v>47</v>
      </c>
      <c r="C230" s="127" t="s">
        <v>141</v>
      </c>
      <c r="D230" s="128"/>
      <c r="F230" s="12" t="s">
        <v>47</v>
      </c>
      <c r="G230" s="127" t="s">
        <v>165</v>
      </c>
      <c r="H230" s="128"/>
      <c r="J230" s="12" t="s">
        <v>47</v>
      </c>
      <c r="K230" s="127" t="s">
        <v>165</v>
      </c>
      <c r="L230" s="128"/>
      <c r="N230" s="12" t="s">
        <v>47</v>
      </c>
      <c r="O230" s="127" t="s">
        <v>165</v>
      </c>
      <c r="P230" s="128"/>
      <c r="R230" s="12" t="s">
        <v>47</v>
      </c>
      <c r="S230" s="127" t="s">
        <v>165</v>
      </c>
      <c r="T230" s="128"/>
      <c r="V230" s="12" t="s">
        <v>47</v>
      </c>
      <c r="W230" s="127"/>
      <c r="X230" s="128"/>
      <c r="AD230" s="104"/>
    </row>
    <row r="231" spans="2:30" ht="17.25" thickBot="1">
      <c r="B231" s="13" t="s">
        <v>48</v>
      </c>
      <c r="C231" s="125" t="s">
        <v>31</v>
      </c>
      <c r="D231" s="126"/>
      <c r="F231" s="13" t="s">
        <v>48</v>
      </c>
      <c r="G231" s="125" t="s">
        <v>31</v>
      </c>
      <c r="H231" s="126"/>
      <c r="J231" s="13" t="s">
        <v>48</v>
      </c>
      <c r="K231" s="125" t="s">
        <v>31</v>
      </c>
      <c r="L231" s="126"/>
      <c r="N231" s="13" t="s">
        <v>48</v>
      </c>
      <c r="O231" s="125" t="s">
        <v>31</v>
      </c>
      <c r="P231" s="126"/>
      <c r="R231" s="13" t="s">
        <v>48</v>
      </c>
      <c r="S231" s="125" t="s">
        <v>31</v>
      </c>
      <c r="T231" s="126"/>
      <c r="V231" s="13" t="s">
        <v>48</v>
      </c>
      <c r="W231" s="125"/>
      <c r="X231" s="126"/>
    </row>
    <row r="232" spans="2:30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30">
      <c r="B233" s="73" t="s">
        <v>1</v>
      </c>
      <c r="C233" s="123" t="s">
        <v>2216</v>
      </c>
      <c r="D233" s="124"/>
      <c r="E233" s="16"/>
      <c r="F233" s="73" t="s">
        <v>1</v>
      </c>
      <c r="G233" s="123" t="s">
        <v>2217</v>
      </c>
      <c r="H233" s="124"/>
      <c r="I233" s="16"/>
      <c r="J233" s="73" t="s">
        <v>1</v>
      </c>
      <c r="K233" s="123" t="s">
        <v>2218</v>
      </c>
      <c r="L233" s="124"/>
      <c r="M233" s="16"/>
      <c r="N233" s="73" t="s">
        <v>1</v>
      </c>
      <c r="O233" s="123" t="s">
        <v>2219</v>
      </c>
      <c r="P233" s="124"/>
      <c r="Q233" s="16"/>
      <c r="R233" s="73" t="s">
        <v>1</v>
      </c>
      <c r="S233" s="123" t="s">
        <v>2220</v>
      </c>
      <c r="T233" s="124"/>
      <c r="U233" s="16"/>
      <c r="V233" s="73" t="s">
        <v>1</v>
      </c>
      <c r="W233" s="123" t="s">
        <v>2221</v>
      </c>
      <c r="X233" s="124"/>
    </row>
    <row r="234" spans="2:30">
      <c r="B234" s="73" t="s">
        <v>2</v>
      </c>
      <c r="C234" s="123" t="s">
        <v>2260</v>
      </c>
      <c r="D234" s="124"/>
      <c r="E234" s="16"/>
      <c r="F234" s="73" t="s">
        <v>2</v>
      </c>
      <c r="G234" s="123" t="s">
        <v>2264</v>
      </c>
      <c r="H234" s="124"/>
      <c r="I234" s="16"/>
      <c r="J234" s="73" t="s">
        <v>2</v>
      </c>
      <c r="K234" s="123" t="s">
        <v>2268</v>
      </c>
      <c r="L234" s="124"/>
      <c r="M234" s="16"/>
      <c r="N234" s="73" t="s">
        <v>2</v>
      </c>
      <c r="O234" s="123" t="s">
        <v>2271</v>
      </c>
      <c r="P234" s="124"/>
      <c r="Q234" s="16"/>
      <c r="R234" s="73" t="s">
        <v>2</v>
      </c>
      <c r="S234" s="123" t="s">
        <v>2275</v>
      </c>
      <c r="T234" s="124"/>
      <c r="U234" s="16"/>
      <c r="V234" s="73" t="s">
        <v>2</v>
      </c>
      <c r="W234" s="123"/>
      <c r="X234" s="124"/>
    </row>
    <row r="235" spans="2:30">
      <c r="B235" s="73" t="s">
        <v>3</v>
      </c>
      <c r="C235" s="123" t="s">
        <v>2228</v>
      </c>
      <c r="D235" s="124"/>
      <c r="E235" s="16"/>
      <c r="F235" s="73" t="s">
        <v>3</v>
      </c>
      <c r="G235" s="123" t="s">
        <v>2228</v>
      </c>
      <c r="H235" s="124"/>
      <c r="I235" s="16"/>
      <c r="J235" s="73" t="s">
        <v>3</v>
      </c>
      <c r="K235" s="123" t="s">
        <v>2228</v>
      </c>
      <c r="L235" s="124"/>
      <c r="M235" s="16"/>
      <c r="N235" s="73" t="s">
        <v>3</v>
      </c>
      <c r="O235" s="123" t="s">
        <v>2228</v>
      </c>
      <c r="P235" s="124"/>
      <c r="Q235" s="16"/>
      <c r="R235" s="73" t="s">
        <v>3</v>
      </c>
      <c r="S235" s="123" t="s">
        <v>2228</v>
      </c>
      <c r="T235" s="124"/>
      <c r="U235" s="16"/>
      <c r="V235" s="73" t="s">
        <v>3</v>
      </c>
      <c r="W235" s="123"/>
      <c r="X235" s="124"/>
    </row>
    <row r="236" spans="2:30">
      <c r="B236" s="73" t="s">
        <v>4</v>
      </c>
      <c r="C236" s="123" t="s">
        <v>1959</v>
      </c>
      <c r="D236" s="124"/>
      <c r="E236" s="16"/>
      <c r="F236" s="73" t="s">
        <v>4</v>
      </c>
      <c r="G236" s="123" t="s">
        <v>1959</v>
      </c>
      <c r="H236" s="124"/>
      <c r="I236" s="16"/>
      <c r="J236" s="73" t="s">
        <v>4</v>
      </c>
      <c r="K236" s="123" t="s">
        <v>1959</v>
      </c>
      <c r="L236" s="124"/>
      <c r="M236" s="16"/>
      <c r="N236" s="73" t="s">
        <v>4</v>
      </c>
      <c r="O236" s="123" t="s">
        <v>1959</v>
      </c>
      <c r="P236" s="124"/>
      <c r="Q236" s="16"/>
      <c r="R236" s="73" t="s">
        <v>4</v>
      </c>
      <c r="S236" s="123" t="s">
        <v>1959</v>
      </c>
      <c r="T236" s="124"/>
      <c r="U236" s="16"/>
      <c r="V236" s="73" t="s">
        <v>4</v>
      </c>
      <c r="W236" s="123"/>
      <c r="X236" s="124"/>
    </row>
    <row r="237" spans="2:30">
      <c r="B237" s="73" t="s">
        <v>5</v>
      </c>
      <c r="C237" s="123" t="s">
        <v>2248</v>
      </c>
      <c r="D237" s="124"/>
      <c r="E237" s="16"/>
      <c r="F237" s="73" t="s">
        <v>5</v>
      </c>
      <c r="G237" s="123" t="s">
        <v>2248</v>
      </c>
      <c r="H237" s="124"/>
      <c r="I237" s="16"/>
      <c r="J237" s="73" t="s">
        <v>5</v>
      </c>
      <c r="K237" s="123" t="s">
        <v>2248</v>
      </c>
      <c r="L237" s="124"/>
      <c r="M237" s="16"/>
      <c r="N237" s="73" t="s">
        <v>5</v>
      </c>
      <c r="O237" s="123" t="s">
        <v>2248</v>
      </c>
      <c r="P237" s="124"/>
      <c r="Q237" s="16"/>
      <c r="R237" s="73" t="s">
        <v>5</v>
      </c>
      <c r="S237" s="123" t="s">
        <v>2248</v>
      </c>
      <c r="T237" s="124"/>
      <c r="U237" s="16"/>
      <c r="V237" s="73" t="s">
        <v>5</v>
      </c>
      <c r="W237" s="123"/>
      <c r="X237" s="124"/>
    </row>
    <row r="238" spans="2:30">
      <c r="B238" s="73" t="s">
        <v>6</v>
      </c>
      <c r="C238" s="123" t="s">
        <v>25</v>
      </c>
      <c r="D238" s="124"/>
      <c r="E238" s="16"/>
      <c r="F238" s="73" t="s">
        <v>6</v>
      </c>
      <c r="G238" s="123" t="s">
        <v>22</v>
      </c>
      <c r="H238" s="124"/>
      <c r="I238" s="16"/>
      <c r="J238" s="73" t="s">
        <v>6</v>
      </c>
      <c r="K238" s="123" t="s">
        <v>22</v>
      </c>
      <c r="L238" s="124"/>
      <c r="M238" s="16"/>
      <c r="N238" s="73" t="s">
        <v>6</v>
      </c>
      <c r="O238" s="123" t="s">
        <v>22</v>
      </c>
      <c r="P238" s="124"/>
      <c r="Q238" s="16"/>
      <c r="R238" s="73" t="s">
        <v>6</v>
      </c>
      <c r="S238" s="123" t="s">
        <v>22</v>
      </c>
      <c r="T238" s="124"/>
      <c r="U238" s="16"/>
      <c r="V238" s="73" t="s">
        <v>6</v>
      </c>
      <c r="W238" s="123" t="s">
        <v>93</v>
      </c>
      <c r="X238" s="124"/>
    </row>
    <row r="239" spans="2:30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30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240" s="18" t="s">
        <v>2261</v>
      </c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240" s="18" t="s">
        <v>2265</v>
      </c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240" s="18" t="s">
        <v>2269</v>
      </c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240" s="18" t="s">
        <v>2262</v>
      </c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240" s="18" t="s">
        <v>2276</v>
      </c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241" s="18" t="s">
        <v>2230</v>
      </c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H241" s="18" t="s">
        <v>2230</v>
      </c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L241" s="18" t="s">
        <v>2230</v>
      </c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P241" s="18" t="s">
        <v>2230</v>
      </c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棕</v>
      </c>
      <c r="T241" s="18" t="s">
        <v>2230</v>
      </c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242" s="18" t="s">
        <v>2232</v>
      </c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242" s="18" t="s">
        <v>2232</v>
      </c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242" s="18" t="s">
        <v>2232</v>
      </c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242" s="18" t="s">
        <v>2232</v>
      </c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242" s="18" t="s">
        <v>2232</v>
      </c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243" s="18" t="s">
        <v>20</v>
      </c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H243" s="18" t="s">
        <v>20</v>
      </c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L243" s="18" t="s">
        <v>20</v>
      </c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P243" s="18" t="s">
        <v>20</v>
      </c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粉</v>
      </c>
      <c r="T243" s="18" t="s">
        <v>20</v>
      </c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244" s="20" t="s">
        <v>2266</v>
      </c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L244" s="20" t="s">
        <v>2273</v>
      </c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P244" s="20" t="s">
        <v>2272</v>
      </c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T244" s="20" t="s">
        <v>2277</v>
      </c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245" s="73" t="s">
        <v>2267</v>
      </c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245" s="73" t="s">
        <v>2270</v>
      </c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245" s="73" t="s">
        <v>2263</v>
      </c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245" s="73" t="s">
        <v>2274</v>
      </c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246" s="73" t="s">
        <v>2230</v>
      </c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L246" s="73" t="s">
        <v>2230</v>
      </c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P246" s="73" t="s">
        <v>2230</v>
      </c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T246" s="73" t="s">
        <v>2230</v>
      </c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H247" s="73" t="s">
        <v>2232</v>
      </c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L247" s="73" t="s">
        <v>2232</v>
      </c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P247" s="73" t="s">
        <v>2232</v>
      </c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紫</v>
      </c>
      <c r="T247" s="73" t="s">
        <v>2232</v>
      </c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H248" s="73" t="s">
        <v>20</v>
      </c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L248" s="73" t="s">
        <v>20</v>
      </c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P248" s="73" t="s">
        <v>20</v>
      </c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灰</v>
      </c>
      <c r="T248" s="73" t="s">
        <v>20</v>
      </c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249" s="73" t="s">
        <v>2278</v>
      </c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>
        <v>12</v>
      </c>
      <c r="C250" s="121"/>
      <c r="D250" s="122"/>
      <c r="E250" s="16"/>
      <c r="F250" s="120">
        <v>21</v>
      </c>
      <c r="G250" s="121"/>
      <c r="H250" s="122"/>
      <c r="I250" s="16"/>
      <c r="J250" s="120">
        <v>27</v>
      </c>
      <c r="K250" s="121"/>
      <c r="L250" s="122"/>
      <c r="M250" s="16"/>
      <c r="N250" s="120">
        <v>24</v>
      </c>
      <c r="O250" s="121"/>
      <c r="P250" s="122"/>
      <c r="Q250" s="16"/>
      <c r="R250" s="120">
        <v>26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 t="s">
        <v>2222</v>
      </c>
      <c r="D258" s="124"/>
      <c r="E258" s="16"/>
      <c r="F258" s="73" t="s">
        <v>1</v>
      </c>
      <c r="G258" s="123" t="s">
        <v>2223</v>
      </c>
      <c r="H258" s="124"/>
      <c r="I258" s="16"/>
      <c r="J258" s="73" t="s">
        <v>1</v>
      </c>
      <c r="K258" s="123" t="s">
        <v>2224</v>
      </c>
      <c r="L258" s="124"/>
      <c r="M258" s="16"/>
      <c r="N258" s="73" t="s">
        <v>1</v>
      </c>
      <c r="O258" s="123" t="s">
        <v>2225</v>
      </c>
      <c r="P258" s="124"/>
      <c r="Q258" s="16"/>
      <c r="R258" s="73" t="s">
        <v>1</v>
      </c>
      <c r="S258" s="123" t="s">
        <v>2226</v>
      </c>
      <c r="T258" s="124"/>
      <c r="U258" s="16"/>
      <c r="V258" s="73" t="s">
        <v>1</v>
      </c>
      <c r="W258" s="123" t="s">
        <v>2227</v>
      </c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3 A30:XFD38">
    <cfRule type="expression" dxfId="719" priority="21">
      <formula>RIGHT(INDIRECT(ADDRESS(FLOOR((ROW()-5)/25,1)*25+2,COLUMN())),3)="16C"</formula>
    </cfRule>
  </conditionalFormatting>
  <conditionalFormatting sqref="A55:XFD63">
    <cfRule type="expression" dxfId="718" priority="20">
      <formula>RIGHT(INDIRECT(ADDRESS(FLOOR((ROW()-5)/25,1)*25+2,COLUMN())),3)="16C"</formula>
    </cfRule>
  </conditionalFormatting>
  <conditionalFormatting sqref="A80:XFD88">
    <cfRule type="expression" dxfId="717" priority="19">
      <formula>RIGHT(INDIRECT(ADDRESS(FLOOR((ROW()-5)/25,1)*25+2,COLUMN())),3)="16C"</formula>
    </cfRule>
  </conditionalFormatting>
  <conditionalFormatting sqref="A105:XFD113">
    <cfRule type="expression" dxfId="716" priority="18">
      <formula>RIGHT(INDIRECT(ADDRESS(FLOOR((ROW()-5)/25,1)*25+2,COLUMN())),3)="16C"</formula>
    </cfRule>
  </conditionalFormatting>
  <conditionalFormatting sqref="A130:XFD138">
    <cfRule type="expression" dxfId="715" priority="17">
      <formula>RIGHT(INDIRECT(ADDRESS(FLOOR((ROW()-5)/25,1)*25+2,COLUMN())),3)="16C"</formula>
    </cfRule>
  </conditionalFormatting>
  <conditionalFormatting sqref="A155:XFD163 A180:XFD188">
    <cfRule type="expression" dxfId="714" priority="16">
      <formula>RIGHT(INDIRECT(ADDRESS(FLOOR((ROW()-5)/25,1)*25+2,COLUMN())),3)="16C"</formula>
    </cfRule>
  </conditionalFormatting>
  <conditionalFormatting sqref="A205:XFD213">
    <cfRule type="expression" dxfId="713" priority="15">
      <formula>RIGHT(INDIRECT(ADDRESS(FLOOR((ROW()-5)/25,1)*25+2,COLUMN())),3)="16C"</formula>
    </cfRule>
  </conditionalFormatting>
  <conditionalFormatting sqref="A231:XFD238 A230:Z230 AD230 AI230:XFD230">
    <cfRule type="expression" dxfId="712" priority="14">
      <formula>RIGHT(INDIRECT(ADDRESS(FLOOR((ROW()-5)/25,1)*25+2,COLUMN())),3)="16C"</formula>
    </cfRule>
  </conditionalFormatting>
  <conditionalFormatting sqref="A255:XFD263">
    <cfRule type="expression" dxfId="711" priority="13">
      <formula>RIGHT(INDIRECT(ADDRESS(FLOOR((ROW()-5)/25,1)*25+2,COLUMN())),3)="16C"</formula>
    </cfRule>
  </conditionalFormatting>
  <conditionalFormatting sqref="A280:XFD288">
    <cfRule type="expression" dxfId="710" priority="12">
      <formula>RIGHT(INDIRECT(ADDRESS(FLOOR((ROW()-5)/25,1)*25+2,COLUMN())),3)="16C"</formula>
    </cfRule>
  </conditionalFormatting>
  <conditionalFormatting sqref="A305:XFD313 A330:XFD338">
    <cfRule type="expression" dxfId="709" priority="11">
      <formula>RIGHT(INDIRECT(ADDRESS(FLOOR((ROW()-5)/25,1)*25+2,COLUMN())),3)="16C"</formula>
    </cfRule>
  </conditionalFormatting>
  <conditionalFormatting sqref="A355:XFD363">
    <cfRule type="expression" dxfId="708" priority="10">
      <formula>RIGHT(INDIRECT(ADDRESS(FLOOR((ROW()-5)/25,1)*25+2,COLUMN())),3)="16C"</formula>
    </cfRule>
  </conditionalFormatting>
  <conditionalFormatting sqref="A380:XFD388">
    <cfRule type="expression" dxfId="707" priority="9">
      <formula>RIGHT(INDIRECT(ADDRESS(FLOOR((ROW()-5)/25,1)*25+2,COLUMN())),3)="16C"</formula>
    </cfRule>
  </conditionalFormatting>
  <conditionalFormatting sqref="A405:XFD413">
    <cfRule type="expression" dxfId="706" priority="8">
      <formula>RIGHT(INDIRECT(ADDRESS(FLOOR((ROW()-5)/25,1)*25+2,COLUMN())),3)="16C"</formula>
    </cfRule>
  </conditionalFormatting>
  <conditionalFormatting sqref="A430:XFD438">
    <cfRule type="expression" dxfId="705" priority="7">
      <formula>RIGHT(INDIRECT(ADDRESS(FLOOR((ROW()-5)/25,1)*25+2,COLUMN())),3)="16C"</formula>
    </cfRule>
  </conditionalFormatting>
  <conditionalFormatting sqref="A455:XFD463 A480:XFD488">
    <cfRule type="expression" dxfId="704" priority="6">
      <formula>RIGHT(INDIRECT(ADDRESS(FLOOR((ROW()-5)/25,1)*25+2,COLUMN())),3)="16C"</formula>
    </cfRule>
  </conditionalFormatting>
  <conditionalFormatting sqref="A505:XFD513">
    <cfRule type="expression" dxfId="703" priority="5">
      <formula>RIGHT(INDIRECT(ADDRESS(FLOOR((ROW()-5)/25,1)*25+2,COLUMN())),3)="16C"</formula>
    </cfRule>
  </conditionalFormatting>
  <conditionalFormatting sqref="A530:XFD538">
    <cfRule type="expression" dxfId="702" priority="4">
      <formula>RIGHT(INDIRECT(ADDRESS(FLOOR((ROW()-5)/25,1)*25+2,COLUMN())),3)="16C"</formula>
    </cfRule>
  </conditionalFormatting>
  <conditionalFormatting sqref="A555:XFD563">
    <cfRule type="expression" dxfId="701" priority="3">
      <formula>RIGHT(INDIRECT(ADDRESS(FLOOR((ROW()-5)/25,1)*25+2,COLUMN())),3)="16C"</formula>
    </cfRule>
  </conditionalFormatting>
  <conditionalFormatting sqref="A580:XFD588">
    <cfRule type="expression" dxfId="700" priority="2">
      <formula>RIGHT(INDIRECT(ADDRESS(FLOOR((ROW()-5)/25,1)*25+2,COLUMN())),3)="16C"</formula>
    </cfRule>
  </conditionalFormatting>
  <conditionalFormatting sqref="V1:X1048576 N1:P1048576 J1:L1048576 F1:H1048576 B1:D1048576 R1:T1048576">
    <cfRule type="expression" dxfId="699" priority="1">
      <formula>INDIRECT(ADDRESS(FLOOR((ROW()-4)/25,1)*25+13,FLOOR((COLUMN()-2)/4,1)*4+3))=""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I231" sqref="I231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/>
      <c r="G3" s="113"/>
      <c r="H3" s="114"/>
      <c r="J3" s="9" t="s">
        <v>44</v>
      </c>
      <c r="K3" s="112"/>
      <c r="L3" s="113"/>
      <c r="M3" s="114"/>
      <c r="O3" s="9" t="s">
        <v>44</v>
      </c>
      <c r="P3" s="112"/>
      <c r="Q3" s="113"/>
      <c r="R3" s="114"/>
      <c r="T3" s="9" t="s">
        <v>44</v>
      </c>
      <c r="U3" s="112"/>
      <c r="V3" s="113"/>
      <c r="W3" s="114"/>
      <c r="Y3" s="9" t="s">
        <v>44</v>
      </c>
      <c r="Z3" s="112"/>
      <c r="AA3" s="113"/>
      <c r="AB3" s="114"/>
    </row>
    <row r="4" spans="5:28">
      <c r="E4" s="115">
        <v>24</v>
      </c>
      <c r="F4" s="116"/>
      <c r="G4" s="116"/>
      <c r="H4" s="117"/>
      <c r="J4" s="115">
        <v>24</v>
      </c>
      <c r="K4" s="116"/>
      <c r="L4" s="116"/>
      <c r="M4" s="117"/>
      <c r="O4" s="115">
        <v>24</v>
      </c>
      <c r="P4" s="116"/>
      <c r="Q4" s="116"/>
      <c r="R4" s="117"/>
      <c r="T4" s="115">
        <v>24</v>
      </c>
      <c r="U4" s="116"/>
      <c r="V4" s="116"/>
      <c r="W4" s="117"/>
      <c r="Y4" s="115">
        <v>24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/>
      <c r="F7" s="7">
        <v>1</v>
      </c>
      <c r="G7" s="7">
        <f ca="1">VLOOKUP(INDIRECT(ADDRESS(FLOOR((ROW()-2)/19,1)*19+4,FLOOR((COLUMN()-5)/5,1)*5+5)),歐規腳位!$H$8:$T$11,2,FALSE)</f>
        <v>13</v>
      </c>
      <c r="H7" s="30"/>
      <c r="J7" s="29"/>
      <c r="K7" s="7">
        <v>1</v>
      </c>
      <c r="L7" s="7">
        <f ca="1">VLOOKUP(INDIRECT(ADDRESS(FLOOR((ROW()-2)/19,1)*19+4,FLOOR((COLUMN()-5)/5,1)*5+5)),歐規腳位!$H$8:$T$11,2,FALSE)</f>
        <v>13</v>
      </c>
      <c r="M7" s="30"/>
      <c r="O7" s="29"/>
      <c r="P7" s="7">
        <v>1</v>
      </c>
      <c r="Q7" s="7">
        <f ca="1">VLOOKUP(INDIRECT(ADDRESS(FLOOR((ROW()-2)/19,1)*19+4,FLOOR((COLUMN()-5)/5,1)*5+5)),歐規腳位!$H$8:$T$11,2,FALSE)</f>
        <v>13</v>
      </c>
      <c r="R7" s="30"/>
      <c r="T7" s="29"/>
      <c r="U7" s="7">
        <v>1</v>
      </c>
      <c r="V7" s="7">
        <f ca="1">VLOOKUP(INDIRECT(ADDRESS(FLOOR((ROW()-2)/19,1)*19+4,FLOOR((COLUMN()-5)/5,1)*5+5)),歐規腳位!$H$8:$T$11,2,FALSE)</f>
        <v>13</v>
      </c>
      <c r="W7" s="30"/>
      <c r="Y7" s="29"/>
      <c r="Z7" s="7">
        <v>1</v>
      </c>
      <c r="AA7" s="7">
        <f ca="1">VLOOKUP(INDIRECT(ADDRESS(FLOOR((ROW()-2)/19,1)*19+4,FLOOR((COLUMN()-5)/5,1)*5+5)),歐規腳位!$H$8:$T$11,2,FALSE)</f>
        <v>13</v>
      </c>
      <c r="AB7" s="30"/>
    </row>
    <row r="8" spans="5:28" s="49" customFormat="1">
      <c r="E8" s="29"/>
      <c r="F8" s="7">
        <v>2</v>
      </c>
      <c r="G8" s="7">
        <f ca="1">VLOOKUP(INDIRECT(ADDRESS(FLOOR((ROW()-2)/19,1)*19+4,FLOOR((COLUMN()-5)/5,1)*5+5)),歐規腳位!$H$8:$T$11,3,FALSE)</f>
        <v>14</v>
      </c>
      <c r="H8" s="30"/>
      <c r="J8" s="29"/>
      <c r="K8" s="7">
        <v>2</v>
      </c>
      <c r="L8" s="7">
        <f ca="1">VLOOKUP(INDIRECT(ADDRESS(FLOOR((ROW()-2)/19,1)*19+4,FLOOR((COLUMN()-5)/5,1)*5+5)),歐規腳位!$H$8:$T$11,3,FALSE)</f>
        <v>14</v>
      </c>
      <c r="M8" s="30"/>
      <c r="O8" s="29"/>
      <c r="P8" s="7">
        <v>2</v>
      </c>
      <c r="Q8" s="7">
        <f ca="1">VLOOKUP(INDIRECT(ADDRESS(FLOOR((ROW()-2)/19,1)*19+4,FLOOR((COLUMN()-5)/5,1)*5+5)),歐規腳位!$H$8:$T$11,3,FALSE)</f>
        <v>14</v>
      </c>
      <c r="R8" s="30"/>
      <c r="T8" s="29"/>
      <c r="U8" s="7">
        <v>2</v>
      </c>
      <c r="V8" s="7">
        <f ca="1">VLOOKUP(INDIRECT(ADDRESS(FLOOR((ROW()-2)/19,1)*19+4,FLOOR((COLUMN()-5)/5,1)*5+5)),歐規腳位!$H$8:$T$11,3,FALSE)</f>
        <v>14</v>
      </c>
      <c r="W8" s="30"/>
      <c r="Y8" s="29"/>
      <c r="Z8" s="7">
        <v>2</v>
      </c>
      <c r="AA8" s="7">
        <f ca="1">VLOOKUP(INDIRECT(ADDRESS(FLOOR((ROW()-2)/19,1)*19+4,FLOOR((COLUMN()-5)/5,1)*5+5)),歐規腳位!$H$8:$T$11,3,FALSE)</f>
        <v>14</v>
      </c>
      <c r="AB8" s="30"/>
    </row>
    <row r="9" spans="5:28" s="49" customFormat="1">
      <c r="E9" s="29"/>
      <c r="F9" s="7">
        <v>3</v>
      </c>
      <c r="G9" s="7">
        <f ca="1">VLOOKUP(INDIRECT(ADDRESS(FLOOR((ROW()-2)/19,1)*19+4,FLOOR((COLUMN()-5)/5,1)*5+5)),歐規腳位!$H$8:$T$11,4,FALSE)</f>
        <v>15</v>
      </c>
      <c r="H9" s="30"/>
      <c r="J9" s="29"/>
      <c r="K9" s="7">
        <v>3</v>
      </c>
      <c r="L9" s="7">
        <f ca="1">VLOOKUP(INDIRECT(ADDRESS(FLOOR((ROW()-2)/19,1)*19+4,FLOOR((COLUMN()-5)/5,1)*5+5)),歐規腳位!$H$8:$T$11,4,FALSE)</f>
        <v>15</v>
      </c>
      <c r="M9" s="30"/>
      <c r="O9" s="29"/>
      <c r="P9" s="7">
        <v>3</v>
      </c>
      <c r="Q9" s="7">
        <f ca="1">VLOOKUP(INDIRECT(ADDRESS(FLOOR((ROW()-2)/19,1)*19+4,FLOOR((COLUMN()-5)/5,1)*5+5)),歐規腳位!$H$8:$T$11,4,FALSE)</f>
        <v>15</v>
      </c>
      <c r="R9" s="30"/>
      <c r="T9" s="29"/>
      <c r="U9" s="7">
        <v>3</v>
      </c>
      <c r="V9" s="7">
        <f ca="1">VLOOKUP(INDIRECT(ADDRESS(FLOOR((ROW()-2)/19,1)*19+4,FLOOR((COLUMN()-5)/5,1)*5+5)),歐規腳位!$H$8:$T$11,4,FALSE)</f>
        <v>15</v>
      </c>
      <c r="W9" s="30"/>
      <c r="Y9" s="29"/>
      <c r="Z9" s="7">
        <v>3</v>
      </c>
      <c r="AA9" s="7">
        <f ca="1">VLOOKUP(INDIRECT(ADDRESS(FLOOR((ROW()-2)/19,1)*19+4,FLOOR((COLUMN()-5)/5,1)*5+5)),歐規腳位!$H$8:$T$11,4,FALSE)</f>
        <v>15</v>
      </c>
      <c r="AB9" s="30"/>
    </row>
    <row r="10" spans="5:28" s="49" customFormat="1">
      <c r="E10" s="29"/>
      <c r="F10" s="7">
        <v>4</v>
      </c>
      <c r="G10" s="7">
        <f ca="1">VLOOKUP(INDIRECT(ADDRESS(FLOOR((ROW()-2)/19,1)*19+4,FLOOR((COLUMN()-5)/5,1)*5+5)),歐規腳位!$H$8:$T$11,5,FALSE)</f>
        <v>16</v>
      </c>
      <c r="H10" s="30"/>
      <c r="J10" s="29"/>
      <c r="K10" s="7">
        <v>4</v>
      </c>
      <c r="L10" s="7">
        <f ca="1">VLOOKUP(INDIRECT(ADDRESS(FLOOR((ROW()-2)/19,1)*19+4,FLOOR((COLUMN()-5)/5,1)*5+5)),歐規腳位!$H$8:$T$11,5,FALSE)</f>
        <v>16</v>
      </c>
      <c r="M10" s="30"/>
      <c r="O10" s="29"/>
      <c r="P10" s="7">
        <v>4</v>
      </c>
      <c r="Q10" s="7">
        <f ca="1">VLOOKUP(INDIRECT(ADDRESS(FLOOR((ROW()-2)/19,1)*19+4,FLOOR((COLUMN()-5)/5,1)*5+5)),歐規腳位!$H$8:$T$11,5,FALSE)</f>
        <v>16</v>
      </c>
      <c r="R10" s="30"/>
      <c r="T10" s="29"/>
      <c r="U10" s="7">
        <v>4</v>
      </c>
      <c r="V10" s="7">
        <f ca="1">VLOOKUP(INDIRECT(ADDRESS(FLOOR((ROW()-2)/19,1)*19+4,FLOOR((COLUMN()-5)/5,1)*5+5)),歐規腳位!$H$8:$T$11,5,FALSE)</f>
        <v>16</v>
      </c>
      <c r="W10" s="30"/>
      <c r="Y10" s="29"/>
      <c r="Z10" s="7">
        <v>4</v>
      </c>
      <c r="AA10" s="7">
        <f ca="1">VLOOKUP(INDIRECT(ADDRESS(FLOOR((ROW()-2)/19,1)*19+4,FLOOR((COLUMN()-5)/5,1)*5+5)),歐規腳位!$H$8:$T$11,5,FALSE)</f>
        <v>16</v>
      </c>
      <c r="AB10" s="30"/>
    </row>
    <row r="11" spans="5:28" s="49" customFormat="1">
      <c r="E11" s="29"/>
      <c r="F11" s="7">
        <v>5</v>
      </c>
      <c r="G11" s="7">
        <f ca="1">VLOOKUP(INDIRECT(ADDRESS(FLOOR((ROW()-2)/19,1)*19+4,FLOOR((COLUMN()-5)/5,1)*5+5)),歐規腳位!$H$8:$T$11,6,FALSE)</f>
        <v>17</v>
      </c>
      <c r="H11" s="30"/>
      <c r="J11" s="29"/>
      <c r="K11" s="7">
        <v>5</v>
      </c>
      <c r="L11" s="7">
        <f ca="1">VLOOKUP(INDIRECT(ADDRESS(FLOOR((ROW()-2)/19,1)*19+4,FLOOR((COLUMN()-5)/5,1)*5+5)),歐規腳位!$H$8:$T$11,6,FALSE)</f>
        <v>17</v>
      </c>
      <c r="M11" s="30"/>
      <c r="O11" s="29"/>
      <c r="P11" s="7">
        <v>5</v>
      </c>
      <c r="Q11" s="7">
        <f ca="1">VLOOKUP(INDIRECT(ADDRESS(FLOOR((ROW()-2)/19,1)*19+4,FLOOR((COLUMN()-5)/5,1)*5+5)),歐規腳位!$H$8:$T$11,6,FALSE)</f>
        <v>17</v>
      </c>
      <c r="R11" s="30"/>
      <c r="T11" s="29"/>
      <c r="U11" s="7">
        <v>5</v>
      </c>
      <c r="V11" s="7">
        <f ca="1">VLOOKUP(INDIRECT(ADDRESS(FLOOR((ROW()-2)/19,1)*19+4,FLOOR((COLUMN()-5)/5,1)*5+5)),歐規腳位!$H$8:$T$11,6,FALSE)</f>
        <v>17</v>
      </c>
      <c r="W11" s="30"/>
      <c r="Y11" s="29"/>
      <c r="Z11" s="7">
        <v>5</v>
      </c>
      <c r="AA11" s="7">
        <f ca="1">VLOOKUP(INDIRECT(ADDRESS(FLOOR((ROW()-2)/19,1)*19+4,FLOOR((COLUMN()-5)/5,1)*5+5)),歐規腳位!$H$8:$T$11,6,FALSE)</f>
        <v>17</v>
      </c>
      <c r="AB11" s="30"/>
    </row>
    <row r="12" spans="5:28" s="49" customFormat="1">
      <c r="E12" s="29"/>
      <c r="F12" s="7">
        <v>6</v>
      </c>
      <c r="G12" s="7">
        <f ca="1">VLOOKUP(INDIRECT(ADDRESS(FLOOR((ROW()-2)/19,1)*19+4,FLOOR((COLUMN()-5)/5,1)*5+5)),歐規腳位!$H$8:$T$11,7,FALSE)</f>
        <v>18</v>
      </c>
      <c r="H12" s="30"/>
      <c r="J12" s="29"/>
      <c r="K12" s="7">
        <v>6</v>
      </c>
      <c r="L12" s="7">
        <f ca="1">VLOOKUP(INDIRECT(ADDRESS(FLOOR((ROW()-2)/19,1)*19+4,FLOOR((COLUMN()-5)/5,1)*5+5)),歐規腳位!$H$8:$T$11,7,FALSE)</f>
        <v>18</v>
      </c>
      <c r="M12" s="30"/>
      <c r="O12" s="29"/>
      <c r="P12" s="7">
        <v>6</v>
      </c>
      <c r="Q12" s="7">
        <f ca="1">VLOOKUP(INDIRECT(ADDRESS(FLOOR((ROW()-2)/19,1)*19+4,FLOOR((COLUMN()-5)/5,1)*5+5)),歐規腳位!$H$8:$T$11,7,FALSE)</f>
        <v>18</v>
      </c>
      <c r="R12" s="30"/>
      <c r="T12" s="29"/>
      <c r="U12" s="7">
        <v>6</v>
      </c>
      <c r="V12" s="7">
        <f ca="1">VLOOKUP(INDIRECT(ADDRESS(FLOOR((ROW()-2)/19,1)*19+4,FLOOR((COLUMN()-5)/5,1)*5+5)),歐規腳位!$H$8:$T$11,7,FALSE)</f>
        <v>18</v>
      </c>
      <c r="W12" s="30"/>
      <c r="Y12" s="29"/>
      <c r="Z12" s="7">
        <v>6</v>
      </c>
      <c r="AA12" s="7">
        <f ca="1">VLOOKUP(INDIRECT(ADDRESS(FLOOR((ROW()-2)/19,1)*19+4,FLOOR((COLUMN()-5)/5,1)*5+5)),歐規腳位!$H$8:$T$11,7,FALSE)</f>
        <v>18</v>
      </c>
      <c r="AB12" s="30"/>
    </row>
    <row r="13" spans="5:28" s="49" customFormat="1">
      <c r="E13" s="29"/>
      <c r="F13" s="7">
        <v>7</v>
      </c>
      <c r="G13" s="7">
        <f ca="1">VLOOKUP(INDIRECT(ADDRESS(FLOOR((ROW()-2)/19,1)*19+4,FLOOR((COLUMN()-5)/5,1)*5+5)),歐規腳位!$H$8:$T$11,8,FALSE)</f>
        <v>19</v>
      </c>
      <c r="H13" s="30"/>
      <c r="J13" s="29"/>
      <c r="K13" s="7">
        <v>7</v>
      </c>
      <c r="L13" s="7">
        <f ca="1">VLOOKUP(INDIRECT(ADDRESS(FLOOR((ROW()-2)/19,1)*19+4,FLOOR((COLUMN()-5)/5,1)*5+5)),歐規腳位!$H$8:$T$11,8,FALSE)</f>
        <v>19</v>
      </c>
      <c r="M13" s="30"/>
      <c r="O13" s="29"/>
      <c r="P13" s="7">
        <v>7</v>
      </c>
      <c r="Q13" s="7">
        <f ca="1">VLOOKUP(INDIRECT(ADDRESS(FLOOR((ROW()-2)/19,1)*19+4,FLOOR((COLUMN()-5)/5,1)*5+5)),歐規腳位!$H$8:$T$11,8,FALSE)</f>
        <v>19</v>
      </c>
      <c r="R13" s="30"/>
      <c r="T13" s="29"/>
      <c r="U13" s="7">
        <v>7</v>
      </c>
      <c r="V13" s="7">
        <f ca="1">VLOOKUP(INDIRECT(ADDRESS(FLOOR((ROW()-2)/19,1)*19+4,FLOOR((COLUMN()-5)/5,1)*5+5)),歐規腳位!$H$8:$T$11,8,FALSE)</f>
        <v>19</v>
      </c>
      <c r="W13" s="30"/>
      <c r="Y13" s="29"/>
      <c r="Z13" s="7">
        <v>7</v>
      </c>
      <c r="AA13" s="7">
        <f ca="1">VLOOKUP(INDIRECT(ADDRESS(FLOOR((ROW()-2)/19,1)*19+4,FLOOR((COLUMN()-5)/5,1)*5+5)),歐規腳位!$H$8:$T$11,8,FALSE)</f>
        <v>19</v>
      </c>
      <c r="AB13" s="30"/>
    </row>
    <row r="14" spans="5:28" s="49" customFormat="1">
      <c r="E14" s="29"/>
      <c r="F14" s="7">
        <v>8</v>
      </c>
      <c r="G14" s="7">
        <f ca="1">VLOOKUP(INDIRECT(ADDRESS(FLOOR((ROW()-2)/19,1)*19+4,FLOOR((COLUMN()-5)/5,1)*5+5)),歐規腳位!$H$8:$T$11,9,FALSE)</f>
        <v>20</v>
      </c>
      <c r="H14" s="30"/>
      <c r="J14" s="29"/>
      <c r="K14" s="7">
        <v>8</v>
      </c>
      <c r="L14" s="7">
        <f ca="1">VLOOKUP(INDIRECT(ADDRESS(FLOOR((ROW()-2)/19,1)*19+4,FLOOR((COLUMN()-5)/5,1)*5+5)),歐規腳位!$H$8:$T$11,9,FALSE)</f>
        <v>20</v>
      </c>
      <c r="M14" s="30"/>
      <c r="O14" s="29"/>
      <c r="P14" s="7">
        <v>8</v>
      </c>
      <c r="Q14" s="7">
        <f ca="1">VLOOKUP(INDIRECT(ADDRESS(FLOOR((ROW()-2)/19,1)*19+4,FLOOR((COLUMN()-5)/5,1)*5+5)),歐規腳位!$H$8:$T$11,9,FALSE)</f>
        <v>20</v>
      </c>
      <c r="R14" s="30"/>
      <c r="T14" s="29"/>
      <c r="U14" s="7">
        <v>8</v>
      </c>
      <c r="V14" s="7">
        <f ca="1">VLOOKUP(INDIRECT(ADDRESS(FLOOR((ROW()-2)/19,1)*19+4,FLOOR((COLUMN()-5)/5,1)*5+5)),歐規腳位!$H$8:$T$11,9,FALSE)</f>
        <v>20</v>
      </c>
      <c r="W14" s="30"/>
      <c r="Y14" s="29"/>
      <c r="Z14" s="7">
        <v>8</v>
      </c>
      <c r="AA14" s="7">
        <f ca="1">VLOOKUP(INDIRECT(ADDRESS(FLOOR((ROW()-2)/19,1)*19+4,FLOOR((COLUMN()-5)/5,1)*5+5)),歐規腳位!$H$8:$T$11,9,FALSE)</f>
        <v>20</v>
      </c>
      <c r="AB14" s="30"/>
    </row>
    <row r="15" spans="5:28" s="49" customFormat="1">
      <c r="E15" s="29"/>
      <c r="F15" s="7">
        <v>9</v>
      </c>
      <c r="G15" s="7">
        <f ca="1">VLOOKUP(INDIRECT(ADDRESS(FLOOR((ROW()-2)/19,1)*19+4,FLOOR((COLUMN()-5)/5,1)*5+5)),歐規腳位!$H$8:$T$11,10,FALSE)</f>
        <v>21</v>
      </c>
      <c r="H15" s="51"/>
      <c r="J15" s="50"/>
      <c r="K15" s="7">
        <v>9</v>
      </c>
      <c r="L15" s="7">
        <f ca="1">VLOOKUP(INDIRECT(ADDRESS(FLOOR((ROW()-2)/19,1)*19+4,FLOOR((COLUMN()-5)/5,1)*5+5)),歐規腳位!$H$8:$T$11,10,FALSE)</f>
        <v>21</v>
      </c>
      <c r="M15" s="51"/>
      <c r="O15" s="50"/>
      <c r="P15" s="7">
        <v>9</v>
      </c>
      <c r="Q15" s="7">
        <f ca="1">VLOOKUP(INDIRECT(ADDRESS(FLOOR((ROW()-2)/19,1)*19+4,FLOOR((COLUMN()-5)/5,1)*5+5)),歐規腳位!$H$8:$T$11,10,FALSE)</f>
        <v>21</v>
      </c>
      <c r="R15" s="51"/>
      <c r="T15" s="50"/>
      <c r="U15" s="7">
        <v>9</v>
      </c>
      <c r="V15" s="7">
        <f ca="1">VLOOKUP(INDIRECT(ADDRESS(FLOOR((ROW()-2)/19,1)*19+4,FLOOR((COLUMN()-5)/5,1)*5+5)),歐規腳位!$H$8:$T$11,10,FALSE)</f>
        <v>21</v>
      </c>
      <c r="W15" s="51"/>
      <c r="Y15" s="50"/>
      <c r="Z15" s="7">
        <v>9</v>
      </c>
      <c r="AA15" s="7">
        <f ca="1">VLOOKUP(INDIRECT(ADDRESS(FLOOR((ROW()-2)/19,1)*19+4,FLOOR((COLUMN()-5)/5,1)*5+5)),歐規腳位!$H$8:$T$11,10,FALSE)</f>
        <v>21</v>
      </c>
      <c r="AB15" s="51"/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22</v>
      </c>
      <c r="H16" s="51"/>
      <c r="J16" s="50"/>
      <c r="K16" s="7">
        <v>10</v>
      </c>
      <c r="L16" s="7">
        <f ca="1">VLOOKUP(INDIRECT(ADDRESS(FLOOR((ROW()-2)/19,1)*19+4,FLOOR((COLUMN()-5)/5,1)*5+5)),歐規腳位!$H$8:$T$11,11,FALSE)</f>
        <v>22</v>
      </c>
      <c r="M16" s="51"/>
      <c r="O16" s="50"/>
      <c r="P16" s="7">
        <v>10</v>
      </c>
      <c r="Q16" s="7">
        <f ca="1">VLOOKUP(INDIRECT(ADDRESS(FLOOR((ROW()-2)/19,1)*19+4,FLOOR((COLUMN()-5)/5,1)*5+5)),歐規腳位!$H$8:$T$11,11,FALSE)</f>
        <v>22</v>
      </c>
      <c r="R16" s="51"/>
      <c r="T16" s="50"/>
      <c r="U16" s="7">
        <v>10</v>
      </c>
      <c r="V16" s="7">
        <f ca="1">VLOOKUP(INDIRECT(ADDRESS(FLOOR((ROW()-2)/19,1)*19+4,FLOOR((COLUMN()-5)/5,1)*5+5)),歐規腳位!$H$8:$T$11,11,FALSE)</f>
        <v>22</v>
      </c>
      <c r="W16" s="51"/>
      <c r="Y16" s="50"/>
      <c r="Z16" s="7">
        <v>10</v>
      </c>
      <c r="AA16" s="7">
        <f ca="1">VLOOKUP(INDIRECT(ADDRESS(FLOOR((ROW()-2)/19,1)*19+4,FLOOR((COLUMN()-5)/5,1)*5+5)),歐規腳位!$H$8:$T$11,11,FALSE)</f>
        <v>22</v>
      </c>
      <c r="AB16" s="51"/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23</v>
      </c>
      <c r="H17" s="51"/>
      <c r="J17" s="50"/>
      <c r="K17" s="7">
        <v>11</v>
      </c>
      <c r="L17" s="7">
        <f ca="1">VLOOKUP(INDIRECT(ADDRESS(FLOOR((ROW()-2)/19,1)*19+4,FLOOR((COLUMN()-5)/5,1)*5+5)),歐規腳位!$H$8:$T$11,12,FALSE)</f>
        <v>23</v>
      </c>
      <c r="M17" s="51"/>
      <c r="O17" s="50"/>
      <c r="P17" s="7">
        <v>11</v>
      </c>
      <c r="Q17" s="7">
        <f ca="1">VLOOKUP(INDIRECT(ADDRESS(FLOOR((ROW()-2)/19,1)*19+4,FLOOR((COLUMN()-5)/5,1)*5+5)),歐規腳位!$H$8:$T$11,12,FALSE)</f>
        <v>23</v>
      </c>
      <c r="R17" s="51"/>
      <c r="T17" s="50"/>
      <c r="U17" s="7">
        <v>11</v>
      </c>
      <c r="V17" s="7">
        <f ca="1">VLOOKUP(INDIRECT(ADDRESS(FLOOR((ROW()-2)/19,1)*19+4,FLOOR((COLUMN()-5)/5,1)*5+5)),歐規腳位!$H$8:$T$11,12,FALSE)</f>
        <v>23</v>
      </c>
      <c r="W17" s="51"/>
      <c r="Y17" s="50"/>
      <c r="Z17" s="7">
        <v>11</v>
      </c>
      <c r="AA17" s="7">
        <f ca="1">VLOOKUP(INDIRECT(ADDRESS(FLOOR((ROW()-2)/19,1)*19+4,FLOOR((COLUMN()-5)/5,1)*5+5)),歐規腳位!$H$8:$T$11,12,FALSE)</f>
        <v>23</v>
      </c>
      <c r="AB17" s="51"/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24</v>
      </c>
      <c r="H18" s="53"/>
      <c r="J18" s="52"/>
      <c r="K18" s="8">
        <v>12</v>
      </c>
      <c r="L18" s="8">
        <f ca="1">VLOOKUP(INDIRECT(ADDRESS(FLOOR((ROW()-2)/19,1)*19+4,FLOOR((COLUMN()-5)/5,1)*5+5)),歐規腳位!$H$8:$T$11,13,FALSE)</f>
        <v>24</v>
      </c>
      <c r="M18" s="53"/>
      <c r="O18" s="52"/>
      <c r="P18" s="8">
        <v>12</v>
      </c>
      <c r="Q18" s="8">
        <f ca="1">VLOOKUP(INDIRECT(ADDRESS(FLOOR((ROW()-2)/19,1)*19+4,FLOOR((COLUMN()-5)/5,1)*5+5)),歐規腳位!$H$8:$T$11,13,FALSE)</f>
        <v>24</v>
      </c>
      <c r="R18" s="53"/>
      <c r="T18" s="52"/>
      <c r="U18" s="8">
        <v>12</v>
      </c>
      <c r="V18" s="8">
        <f ca="1">VLOOKUP(INDIRECT(ADDRESS(FLOOR((ROW()-2)/19,1)*19+4,FLOOR((COLUMN()-5)/5,1)*5+5)),歐規腳位!$H$8:$T$11,13,FALSE)</f>
        <v>24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24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12"/>
      <c r="G22" s="113"/>
      <c r="H22" s="114"/>
      <c r="J22" s="9" t="s">
        <v>44</v>
      </c>
      <c r="K22" s="112"/>
      <c r="L22" s="113"/>
      <c r="M22" s="114"/>
      <c r="O22" s="9" t="s">
        <v>44</v>
      </c>
      <c r="P22" s="112"/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/>
      <c r="K26" s="7">
        <v>1</v>
      </c>
      <c r="L26" s="7">
        <f ca="1">VLOOKUP(INDIRECT(ADDRESS(FLOOR((ROW()-2)/19,1)*19+4,FLOOR((COLUMN()-5)/5,1)*5+5)),歐規腳位!$H$8:$T$11,2,FALSE)</f>
        <v>13</v>
      </c>
      <c r="M26" s="30"/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/>
      <c r="F27" s="7">
        <v>2</v>
      </c>
      <c r="G27" s="7">
        <f ca="1">VLOOKUP(INDIRECT(ADDRESS(FLOOR((ROW()-2)/19,1)*19+4,FLOOR((COLUMN()-5)/5,1)*5+5)),歐規腳位!$H$8:$T$11,3,FALSE)</f>
        <v>14</v>
      </c>
      <c r="H27" s="30"/>
      <c r="J27" s="29"/>
      <c r="K27" s="7">
        <v>2</v>
      </c>
      <c r="L27" s="7">
        <f ca="1">VLOOKUP(INDIRECT(ADDRESS(FLOOR((ROW()-2)/19,1)*19+4,FLOOR((COLUMN()-5)/5,1)*5+5)),歐規腳位!$H$8:$T$11,3,FALSE)</f>
        <v>14</v>
      </c>
      <c r="M27" s="30"/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/>
      <c r="F28" s="7">
        <v>3</v>
      </c>
      <c r="G28" s="7">
        <f ca="1">VLOOKUP(INDIRECT(ADDRESS(FLOOR((ROW()-2)/19,1)*19+4,FLOOR((COLUMN()-5)/5,1)*5+5)),歐規腳位!$H$8:$T$11,4,FALSE)</f>
        <v>15</v>
      </c>
      <c r="H28" s="30"/>
      <c r="J28" s="29"/>
      <c r="K28" s="7">
        <v>3</v>
      </c>
      <c r="L28" s="7">
        <f ca="1">VLOOKUP(INDIRECT(ADDRESS(FLOOR((ROW()-2)/19,1)*19+4,FLOOR((COLUMN()-5)/5,1)*5+5)),歐規腳位!$H$8:$T$11,4,FALSE)</f>
        <v>15</v>
      </c>
      <c r="M28" s="30"/>
      <c r="O28" s="29"/>
      <c r="P28" s="7">
        <v>3</v>
      </c>
      <c r="Q28" s="7">
        <f ca="1">VLOOKUP(INDIRECT(ADDRESS(FLOOR((ROW()-2)/19,1)*19+4,FLOOR((COLUMN()-5)/5,1)*5+5)),歐規腳位!$H$8:$T$11,4,FALSE)</f>
        <v>15</v>
      </c>
      <c r="R28" s="30"/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/>
      <c r="F29" s="7">
        <v>4</v>
      </c>
      <c r="G29" s="7">
        <f ca="1">VLOOKUP(INDIRECT(ADDRESS(FLOOR((ROW()-2)/19,1)*19+4,FLOOR((COLUMN()-5)/5,1)*5+5)),歐規腳位!$H$8:$T$11,5,FALSE)</f>
        <v>16</v>
      </c>
      <c r="H29" s="30"/>
      <c r="J29" s="29"/>
      <c r="K29" s="7">
        <v>4</v>
      </c>
      <c r="L29" s="7">
        <f ca="1">VLOOKUP(INDIRECT(ADDRESS(FLOOR((ROW()-2)/19,1)*19+4,FLOOR((COLUMN()-5)/5,1)*5+5)),歐規腳位!$H$8:$T$11,5,FALSE)</f>
        <v>16</v>
      </c>
      <c r="M29" s="30"/>
      <c r="O29" s="29"/>
      <c r="P29" s="7">
        <v>4</v>
      </c>
      <c r="Q29" s="7">
        <f ca="1">VLOOKUP(INDIRECT(ADDRESS(FLOOR((ROW()-2)/19,1)*19+4,FLOOR((COLUMN()-5)/5,1)*5+5)),歐規腳位!$H$8:$T$11,5,FALSE)</f>
        <v>16</v>
      </c>
      <c r="R29" s="30"/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/>
      <c r="F30" s="7">
        <v>5</v>
      </c>
      <c r="G30" s="7">
        <f ca="1">VLOOKUP(INDIRECT(ADDRESS(FLOOR((ROW()-2)/19,1)*19+4,FLOOR((COLUMN()-5)/5,1)*5+5)),歐規腳位!$H$8:$T$11,6,FALSE)</f>
        <v>17</v>
      </c>
      <c r="H30" s="30"/>
      <c r="J30" s="29"/>
      <c r="K30" s="7">
        <v>5</v>
      </c>
      <c r="L30" s="7">
        <f ca="1">VLOOKUP(INDIRECT(ADDRESS(FLOOR((ROW()-2)/19,1)*19+4,FLOOR((COLUMN()-5)/5,1)*5+5)),歐規腳位!$H$8:$T$11,6,FALSE)</f>
        <v>17</v>
      </c>
      <c r="M30" s="30"/>
      <c r="O30" s="29"/>
      <c r="P30" s="7">
        <v>5</v>
      </c>
      <c r="Q30" s="7">
        <f ca="1">VLOOKUP(INDIRECT(ADDRESS(FLOOR((ROW()-2)/19,1)*19+4,FLOOR((COLUMN()-5)/5,1)*5+5)),歐規腳位!$H$8:$T$11,6,FALSE)</f>
        <v>17</v>
      </c>
      <c r="R30" s="30"/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/>
      <c r="F31" s="7">
        <v>6</v>
      </c>
      <c r="G31" s="7">
        <f ca="1">VLOOKUP(INDIRECT(ADDRESS(FLOOR((ROW()-2)/19,1)*19+4,FLOOR((COLUMN()-5)/5,1)*5+5)),歐規腳位!$H$8:$T$11,7,FALSE)</f>
        <v>18</v>
      </c>
      <c r="H31" s="30"/>
      <c r="J31" s="29"/>
      <c r="K31" s="7">
        <v>6</v>
      </c>
      <c r="L31" s="7">
        <f ca="1">VLOOKUP(INDIRECT(ADDRESS(FLOOR((ROW()-2)/19,1)*19+4,FLOOR((COLUMN()-5)/5,1)*5+5)),歐規腳位!$H$8:$T$11,7,FALSE)</f>
        <v>18</v>
      </c>
      <c r="M31" s="30"/>
      <c r="O31" s="29"/>
      <c r="P31" s="7">
        <v>6</v>
      </c>
      <c r="Q31" s="7">
        <f ca="1">VLOOKUP(INDIRECT(ADDRESS(FLOOR((ROW()-2)/19,1)*19+4,FLOOR((COLUMN()-5)/5,1)*5+5)),歐規腳位!$H$8:$T$11,7,FALSE)</f>
        <v>18</v>
      </c>
      <c r="R31" s="30"/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/>
      <c r="F32" s="7">
        <v>7</v>
      </c>
      <c r="G32" s="7">
        <f ca="1">VLOOKUP(INDIRECT(ADDRESS(FLOOR((ROW()-2)/19,1)*19+4,FLOOR((COLUMN()-5)/5,1)*5+5)),歐規腳位!$H$8:$T$11,8,FALSE)</f>
        <v>19</v>
      </c>
      <c r="H32" s="30"/>
      <c r="J32" s="29"/>
      <c r="K32" s="7">
        <v>7</v>
      </c>
      <c r="L32" s="7">
        <f ca="1">VLOOKUP(INDIRECT(ADDRESS(FLOOR((ROW()-2)/19,1)*19+4,FLOOR((COLUMN()-5)/5,1)*5+5)),歐規腳位!$H$8:$T$11,8,FALSE)</f>
        <v>19</v>
      </c>
      <c r="M32" s="30"/>
      <c r="O32" s="29"/>
      <c r="P32" s="7">
        <v>7</v>
      </c>
      <c r="Q32" s="7">
        <f ca="1">VLOOKUP(INDIRECT(ADDRESS(FLOOR((ROW()-2)/19,1)*19+4,FLOOR((COLUMN()-5)/5,1)*5+5)),歐規腳位!$H$8:$T$11,8,FALSE)</f>
        <v>19</v>
      </c>
      <c r="R32" s="30"/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/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/>
      <c r="K33" s="7">
        <v>8</v>
      </c>
      <c r="L33" s="7">
        <f ca="1">VLOOKUP(INDIRECT(ADDRESS(FLOOR((ROW()-2)/19,1)*19+4,FLOOR((COLUMN()-5)/5,1)*5+5)),歐規腳位!$H$8:$T$11,9,FALSE)</f>
        <v>20</v>
      </c>
      <c r="M33" s="30"/>
      <c r="O33" s="29"/>
      <c r="P33" s="7">
        <v>8</v>
      </c>
      <c r="Q33" s="7">
        <f ca="1">VLOOKUP(INDIRECT(ADDRESS(FLOOR((ROW()-2)/19,1)*19+4,FLOOR((COLUMN()-5)/5,1)*5+5)),歐規腳位!$H$8:$T$11,9,FALSE)</f>
        <v>20</v>
      </c>
      <c r="R33" s="30"/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/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/>
      <c r="K34" s="7">
        <v>9</v>
      </c>
      <c r="L34" s="7">
        <f ca="1">VLOOKUP(INDIRECT(ADDRESS(FLOOR((ROW()-2)/19,1)*19+4,FLOOR((COLUMN()-5)/5,1)*5+5)),歐規腳位!$H$8:$T$11,10,FALSE)</f>
        <v>21</v>
      </c>
      <c r="M34" s="51"/>
      <c r="O34" s="50"/>
      <c r="P34" s="7">
        <v>9</v>
      </c>
      <c r="Q34" s="7">
        <f ca="1">VLOOKUP(INDIRECT(ADDRESS(FLOOR((ROW()-2)/19,1)*19+4,FLOOR((COLUMN()-5)/5,1)*5+5)),歐規腳位!$H$8:$T$11,10,FALSE)</f>
        <v>21</v>
      </c>
      <c r="R34" s="51"/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/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/>
      <c r="K35" s="7">
        <v>10</v>
      </c>
      <c r="L35" s="7">
        <f ca="1">VLOOKUP(INDIRECT(ADDRESS(FLOOR((ROW()-2)/19,1)*19+4,FLOOR((COLUMN()-5)/5,1)*5+5)),歐規腳位!$H$8:$T$11,11,FALSE)</f>
        <v>22</v>
      </c>
      <c r="M35" s="51"/>
      <c r="O35" s="50"/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/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/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698" priority="338">
      <formula>INDIRECT(ADDRESS(FLOOR((ROW()-2)/19,1)*19+4,FLOOR((COLUMN()-5)/5,1)*5+5))=16</formula>
    </cfRule>
  </conditionalFormatting>
  <conditionalFormatting sqref="E12:H18">
    <cfRule type="expression" dxfId="697" priority="337">
      <formula>INDIRECT(ADDRESS(FLOOR((ROW()-2)/19,1)*19+4,FLOOR((COLUMN()-5)/5,1)*5+5))=10</formula>
    </cfRule>
  </conditionalFormatting>
  <conditionalFormatting sqref="E10:H18">
    <cfRule type="expression" dxfId="696" priority="336">
      <formula>INDIRECT(ADDRESS(FLOOR((ROW()-2)/19,1)*19+4,FLOOR((COLUMN()-5)/5,1)*5+5))=6</formula>
    </cfRule>
  </conditionalFormatting>
  <conditionalFormatting sqref="F15:G18">
    <cfRule type="expression" dxfId="695" priority="335">
      <formula>INDIRECT(ADDRESS(FLOOR((ROW()-2)/19,1)*19+4,FLOOR((COLUMN()-5)/5,1)*5+5))=16</formula>
    </cfRule>
  </conditionalFormatting>
  <conditionalFormatting sqref="F12:G18">
    <cfRule type="expression" dxfId="694" priority="334">
      <formula>INDIRECT(ADDRESS(FLOOR((ROW()-2)/19,1)*19+4,FLOOR((COLUMN()-5)/5,1)*5+5))=10</formula>
    </cfRule>
  </conditionalFormatting>
  <conditionalFormatting sqref="F10:G18">
    <cfRule type="expression" dxfId="693" priority="333">
      <formula>INDIRECT(ADDRESS(FLOOR((ROW()-2)/19,1)*19+4,FLOOR((COLUMN()-5)/5,1)*5+5))=6</formula>
    </cfRule>
  </conditionalFormatting>
  <conditionalFormatting sqref="J15:M18">
    <cfRule type="expression" dxfId="692" priority="332">
      <formula>INDIRECT(ADDRESS(FLOOR((ROW()-2)/19,1)*19+4,FLOOR((COLUMN()-5)/5,1)*5+5))=16</formula>
    </cfRule>
  </conditionalFormatting>
  <conditionalFormatting sqref="J12:M18">
    <cfRule type="expression" dxfId="691" priority="331">
      <formula>INDIRECT(ADDRESS(FLOOR((ROW()-2)/19,1)*19+4,FLOOR((COLUMN()-5)/5,1)*5+5))=10</formula>
    </cfRule>
  </conditionalFormatting>
  <conditionalFormatting sqref="J10:M18">
    <cfRule type="expression" dxfId="690" priority="330">
      <formula>INDIRECT(ADDRESS(FLOOR((ROW()-2)/19,1)*19+4,FLOOR((COLUMN()-5)/5,1)*5+5))=6</formula>
    </cfRule>
  </conditionalFormatting>
  <conditionalFormatting sqref="K15:L18">
    <cfRule type="expression" dxfId="689" priority="329">
      <formula>INDIRECT(ADDRESS(FLOOR((ROW()-2)/19,1)*19+4,FLOOR((COLUMN()-5)/5,1)*5+5))=16</formula>
    </cfRule>
  </conditionalFormatting>
  <conditionalFormatting sqref="K12:L18">
    <cfRule type="expression" dxfId="688" priority="328">
      <formula>INDIRECT(ADDRESS(FLOOR((ROW()-2)/19,1)*19+4,FLOOR((COLUMN()-5)/5,1)*5+5))=10</formula>
    </cfRule>
  </conditionalFormatting>
  <conditionalFormatting sqref="K10:L18">
    <cfRule type="expression" dxfId="687" priority="327">
      <formula>INDIRECT(ADDRESS(FLOOR((ROW()-2)/19,1)*19+4,FLOOR((COLUMN()-5)/5,1)*5+5))=6</formula>
    </cfRule>
  </conditionalFormatting>
  <conditionalFormatting sqref="O15:R18">
    <cfRule type="expression" dxfId="686" priority="326">
      <formula>INDIRECT(ADDRESS(FLOOR((ROW()-2)/19,1)*19+4,FLOOR((COLUMN()-5)/5,1)*5+5))=16</formula>
    </cfRule>
  </conditionalFormatting>
  <conditionalFormatting sqref="O12:R18">
    <cfRule type="expression" dxfId="685" priority="325">
      <formula>INDIRECT(ADDRESS(FLOOR((ROW()-2)/19,1)*19+4,FLOOR((COLUMN()-5)/5,1)*5+5))=10</formula>
    </cfRule>
  </conditionalFormatting>
  <conditionalFormatting sqref="O10:R18">
    <cfRule type="expression" dxfId="684" priority="324">
      <formula>INDIRECT(ADDRESS(FLOOR((ROW()-2)/19,1)*19+4,FLOOR((COLUMN()-5)/5,1)*5+5))=6</formula>
    </cfRule>
  </conditionalFormatting>
  <conditionalFormatting sqref="P15:Q18">
    <cfRule type="expression" dxfId="683" priority="323">
      <formula>INDIRECT(ADDRESS(FLOOR((ROW()-2)/19,1)*19+4,FLOOR((COLUMN()-5)/5,1)*5+5))=16</formula>
    </cfRule>
  </conditionalFormatting>
  <conditionalFormatting sqref="P12:Q18">
    <cfRule type="expression" dxfId="682" priority="322">
      <formula>INDIRECT(ADDRESS(FLOOR((ROW()-2)/19,1)*19+4,FLOOR((COLUMN()-5)/5,1)*5+5))=10</formula>
    </cfRule>
  </conditionalFormatting>
  <conditionalFormatting sqref="P10:Q18">
    <cfRule type="expression" dxfId="681" priority="321">
      <formula>INDIRECT(ADDRESS(FLOOR((ROW()-2)/19,1)*19+4,FLOOR((COLUMN()-5)/5,1)*5+5))=6</formula>
    </cfRule>
  </conditionalFormatting>
  <conditionalFormatting sqref="T15:W18">
    <cfRule type="expression" dxfId="680" priority="320">
      <formula>INDIRECT(ADDRESS(FLOOR((ROW()-2)/19,1)*19+4,FLOOR((COLUMN()-5)/5,1)*5+5))=16</formula>
    </cfRule>
  </conditionalFormatting>
  <conditionalFormatting sqref="T12:W18">
    <cfRule type="expression" dxfId="679" priority="319">
      <formula>INDIRECT(ADDRESS(FLOOR((ROW()-2)/19,1)*19+4,FLOOR((COLUMN()-5)/5,1)*5+5))=10</formula>
    </cfRule>
  </conditionalFormatting>
  <conditionalFormatting sqref="T10:W18">
    <cfRule type="expression" dxfId="678" priority="318">
      <formula>INDIRECT(ADDRESS(FLOOR((ROW()-2)/19,1)*19+4,FLOOR((COLUMN()-5)/5,1)*5+5))=6</formula>
    </cfRule>
  </conditionalFormatting>
  <conditionalFormatting sqref="U15:V18">
    <cfRule type="expression" dxfId="677" priority="317">
      <formula>INDIRECT(ADDRESS(FLOOR((ROW()-2)/19,1)*19+4,FLOOR((COLUMN()-5)/5,1)*5+5))=16</formula>
    </cfRule>
  </conditionalFormatting>
  <conditionalFormatting sqref="U12:V18">
    <cfRule type="expression" dxfId="676" priority="316">
      <formula>INDIRECT(ADDRESS(FLOOR((ROW()-2)/19,1)*19+4,FLOOR((COLUMN()-5)/5,1)*5+5))=10</formula>
    </cfRule>
  </conditionalFormatting>
  <conditionalFormatting sqref="U10:V18">
    <cfRule type="expression" dxfId="675" priority="315">
      <formula>INDIRECT(ADDRESS(FLOOR((ROW()-2)/19,1)*19+4,FLOOR((COLUMN()-5)/5,1)*5+5))=6</formula>
    </cfRule>
  </conditionalFormatting>
  <conditionalFormatting sqref="Y15:AB18">
    <cfRule type="expression" dxfId="674" priority="314">
      <formula>INDIRECT(ADDRESS(FLOOR((ROW()-2)/19,1)*19+4,FLOOR((COLUMN()-5)/5,1)*5+5))=16</formula>
    </cfRule>
  </conditionalFormatting>
  <conditionalFormatting sqref="Y12:AB18">
    <cfRule type="expression" dxfId="673" priority="313">
      <formula>INDIRECT(ADDRESS(FLOOR((ROW()-2)/19,1)*19+4,FLOOR((COLUMN()-5)/5,1)*5+5))=10</formula>
    </cfRule>
  </conditionalFormatting>
  <conditionalFormatting sqref="Y10:AB18">
    <cfRule type="expression" dxfId="672" priority="312">
      <formula>INDIRECT(ADDRESS(FLOOR((ROW()-2)/19,1)*19+4,FLOOR((COLUMN()-5)/5,1)*5+5))=6</formula>
    </cfRule>
  </conditionalFormatting>
  <conditionalFormatting sqref="Z15:AA18">
    <cfRule type="expression" dxfId="671" priority="311">
      <formula>INDIRECT(ADDRESS(FLOOR((ROW()-2)/19,1)*19+4,FLOOR((COLUMN()-5)/5,1)*5+5))=16</formula>
    </cfRule>
  </conditionalFormatting>
  <conditionalFormatting sqref="Z12:AA18">
    <cfRule type="expression" dxfId="670" priority="310">
      <formula>INDIRECT(ADDRESS(FLOOR((ROW()-2)/19,1)*19+4,FLOOR((COLUMN()-5)/5,1)*5+5))=10</formula>
    </cfRule>
  </conditionalFormatting>
  <conditionalFormatting sqref="Z10:AA18">
    <cfRule type="expression" dxfId="669" priority="309">
      <formula>INDIRECT(ADDRESS(FLOOR((ROW()-2)/19,1)*19+4,FLOOR((COLUMN()-5)/5,1)*5+5))=6</formula>
    </cfRule>
  </conditionalFormatting>
  <conditionalFormatting sqref="E34:H37">
    <cfRule type="expression" dxfId="668" priority="308">
      <formula>INDIRECT(ADDRESS(FLOOR((ROW()-2)/19,1)*19+4,FLOOR((COLUMN()-5)/5,1)*5+5))=16</formula>
    </cfRule>
  </conditionalFormatting>
  <conditionalFormatting sqref="E31:H37">
    <cfRule type="expression" dxfId="667" priority="307">
      <formula>INDIRECT(ADDRESS(FLOOR((ROW()-2)/19,1)*19+4,FLOOR((COLUMN()-5)/5,1)*5+5))=10</formula>
    </cfRule>
  </conditionalFormatting>
  <conditionalFormatting sqref="E29:H37">
    <cfRule type="expression" dxfId="666" priority="306">
      <formula>INDIRECT(ADDRESS(FLOOR((ROW()-2)/19,1)*19+4,FLOOR((COLUMN()-5)/5,1)*5+5))=6</formula>
    </cfRule>
  </conditionalFormatting>
  <conditionalFormatting sqref="F34:G37">
    <cfRule type="expression" dxfId="665" priority="305">
      <formula>INDIRECT(ADDRESS(FLOOR((ROW()-2)/19,1)*19+4,FLOOR((COLUMN()-5)/5,1)*5+5))=16</formula>
    </cfRule>
  </conditionalFormatting>
  <conditionalFormatting sqref="F31:G37">
    <cfRule type="expression" dxfId="664" priority="304">
      <formula>INDIRECT(ADDRESS(FLOOR((ROW()-2)/19,1)*19+4,FLOOR((COLUMN()-5)/5,1)*5+5))=10</formula>
    </cfRule>
  </conditionalFormatting>
  <conditionalFormatting sqref="F29:G37">
    <cfRule type="expression" dxfId="663" priority="303">
      <formula>INDIRECT(ADDRESS(FLOOR((ROW()-2)/19,1)*19+4,FLOOR((COLUMN()-5)/5,1)*5+5))=6</formula>
    </cfRule>
  </conditionalFormatting>
  <conditionalFormatting sqref="J34:K37 M34:M37">
    <cfRule type="expression" dxfId="662" priority="302">
      <formula>INDIRECT(ADDRESS(FLOOR((ROW()-2)/19,1)*19+4,FLOOR((COLUMN()-5)/5,1)*5+5))=16</formula>
    </cfRule>
  </conditionalFormatting>
  <conditionalFormatting sqref="J31:K37 M31:M37">
    <cfRule type="expression" dxfId="661" priority="301">
      <formula>INDIRECT(ADDRESS(FLOOR((ROW()-2)/19,1)*19+4,FLOOR((COLUMN()-5)/5,1)*5+5))=10</formula>
    </cfRule>
  </conditionalFormatting>
  <conditionalFormatting sqref="J29:K37 M29:M37">
    <cfRule type="expression" dxfId="660" priority="300">
      <formula>INDIRECT(ADDRESS(FLOOR((ROW()-2)/19,1)*19+4,FLOOR((COLUMN()-5)/5,1)*5+5))=6</formula>
    </cfRule>
  </conditionalFormatting>
  <conditionalFormatting sqref="K34:K37">
    <cfRule type="expression" dxfId="659" priority="299">
      <formula>INDIRECT(ADDRESS(FLOOR((ROW()-2)/19,1)*19+4,FLOOR((COLUMN()-5)/5,1)*5+5))=16</formula>
    </cfRule>
  </conditionalFormatting>
  <conditionalFormatting sqref="K31:K37">
    <cfRule type="expression" dxfId="658" priority="298">
      <formula>INDIRECT(ADDRESS(FLOOR((ROW()-2)/19,1)*19+4,FLOOR((COLUMN()-5)/5,1)*5+5))=10</formula>
    </cfRule>
  </conditionalFormatting>
  <conditionalFormatting sqref="K29:K37">
    <cfRule type="expression" dxfId="657" priority="297">
      <formula>INDIRECT(ADDRESS(FLOOR((ROW()-2)/19,1)*19+4,FLOOR((COLUMN()-5)/5,1)*5+5))=6</formula>
    </cfRule>
  </conditionalFormatting>
  <conditionalFormatting sqref="O34:P37 R34:R37">
    <cfRule type="expression" dxfId="656" priority="296">
      <formula>INDIRECT(ADDRESS(FLOOR((ROW()-2)/19,1)*19+4,FLOOR((COLUMN()-5)/5,1)*5+5))=16</formula>
    </cfRule>
  </conditionalFormatting>
  <conditionalFormatting sqref="O31:P37 R31:R37">
    <cfRule type="expression" dxfId="655" priority="295">
      <formula>INDIRECT(ADDRESS(FLOOR((ROW()-2)/19,1)*19+4,FLOOR((COLUMN()-5)/5,1)*5+5))=10</formula>
    </cfRule>
  </conditionalFormatting>
  <conditionalFormatting sqref="O29:P37 R29:R37">
    <cfRule type="expression" dxfId="654" priority="294">
      <formula>INDIRECT(ADDRESS(FLOOR((ROW()-2)/19,1)*19+4,FLOOR((COLUMN()-5)/5,1)*5+5))=6</formula>
    </cfRule>
  </conditionalFormatting>
  <conditionalFormatting sqref="P34:P37">
    <cfRule type="expression" dxfId="653" priority="293">
      <formula>INDIRECT(ADDRESS(FLOOR((ROW()-2)/19,1)*19+4,FLOOR((COLUMN()-5)/5,1)*5+5))=16</formula>
    </cfRule>
  </conditionalFormatting>
  <conditionalFormatting sqref="P31:P37">
    <cfRule type="expression" dxfId="652" priority="292">
      <formula>INDIRECT(ADDRESS(FLOOR((ROW()-2)/19,1)*19+4,FLOOR((COLUMN()-5)/5,1)*5+5))=10</formula>
    </cfRule>
  </conditionalFormatting>
  <conditionalFormatting sqref="P29:P37">
    <cfRule type="expression" dxfId="651" priority="291">
      <formula>INDIRECT(ADDRESS(FLOOR((ROW()-2)/19,1)*19+4,FLOOR((COLUMN()-5)/5,1)*5+5))=6</formula>
    </cfRule>
  </conditionalFormatting>
  <conditionalFormatting sqref="T34:U37 W34:W37">
    <cfRule type="expression" dxfId="650" priority="290">
      <formula>INDIRECT(ADDRESS(FLOOR((ROW()-2)/19,1)*19+4,FLOOR((COLUMN()-5)/5,1)*5+5))=16</formula>
    </cfRule>
  </conditionalFormatting>
  <conditionalFormatting sqref="T31:U37 W31:W37">
    <cfRule type="expression" dxfId="649" priority="289">
      <formula>INDIRECT(ADDRESS(FLOOR((ROW()-2)/19,1)*19+4,FLOOR((COLUMN()-5)/5,1)*5+5))=10</formula>
    </cfRule>
  </conditionalFormatting>
  <conditionalFormatting sqref="T29:U37 W29:W37">
    <cfRule type="expression" dxfId="648" priority="288">
      <formula>INDIRECT(ADDRESS(FLOOR((ROW()-2)/19,1)*19+4,FLOOR((COLUMN()-5)/5,1)*5+5))=6</formula>
    </cfRule>
  </conditionalFormatting>
  <conditionalFormatting sqref="U34:U37">
    <cfRule type="expression" dxfId="647" priority="287">
      <formula>INDIRECT(ADDRESS(FLOOR((ROW()-2)/19,1)*19+4,FLOOR((COLUMN()-5)/5,1)*5+5))=16</formula>
    </cfRule>
  </conditionalFormatting>
  <conditionalFormatting sqref="U31:U37">
    <cfRule type="expression" dxfId="646" priority="286">
      <formula>INDIRECT(ADDRESS(FLOOR((ROW()-2)/19,1)*19+4,FLOOR((COLUMN()-5)/5,1)*5+5))=10</formula>
    </cfRule>
  </conditionalFormatting>
  <conditionalFormatting sqref="U29:U37">
    <cfRule type="expression" dxfId="645" priority="285">
      <formula>INDIRECT(ADDRESS(FLOOR((ROW()-2)/19,1)*19+4,FLOOR((COLUMN()-5)/5,1)*5+5))=6</formula>
    </cfRule>
  </conditionalFormatting>
  <conditionalFormatting sqref="Y34:Z37 AB34:AB37">
    <cfRule type="expression" dxfId="644" priority="284">
      <formula>INDIRECT(ADDRESS(FLOOR((ROW()-2)/19,1)*19+4,FLOOR((COLUMN()-5)/5,1)*5+5))=16</formula>
    </cfRule>
  </conditionalFormatting>
  <conditionalFormatting sqref="Y31:Z37 AB31:AB37">
    <cfRule type="expression" dxfId="643" priority="283">
      <formula>INDIRECT(ADDRESS(FLOOR((ROW()-2)/19,1)*19+4,FLOOR((COLUMN()-5)/5,1)*5+5))=10</formula>
    </cfRule>
  </conditionalFormatting>
  <conditionalFormatting sqref="Y29:Z37 AB29:AB37">
    <cfRule type="expression" dxfId="642" priority="282">
      <formula>INDIRECT(ADDRESS(FLOOR((ROW()-2)/19,1)*19+4,FLOOR((COLUMN()-5)/5,1)*5+5))=6</formula>
    </cfRule>
  </conditionalFormatting>
  <conditionalFormatting sqref="Z34:Z37">
    <cfRule type="expression" dxfId="641" priority="281">
      <formula>INDIRECT(ADDRESS(FLOOR((ROW()-2)/19,1)*19+4,FLOOR((COLUMN()-5)/5,1)*5+5))=16</formula>
    </cfRule>
  </conditionalFormatting>
  <conditionalFormatting sqref="Z31:Z37">
    <cfRule type="expression" dxfId="640" priority="280">
      <formula>INDIRECT(ADDRESS(FLOOR((ROW()-2)/19,1)*19+4,FLOOR((COLUMN()-5)/5,1)*5+5))=10</formula>
    </cfRule>
  </conditionalFormatting>
  <conditionalFormatting sqref="Z29:Z37">
    <cfRule type="expression" dxfId="639" priority="279">
      <formula>INDIRECT(ADDRESS(FLOOR((ROW()-2)/19,1)*19+4,FLOOR((COLUMN()-5)/5,1)*5+5))=6</formula>
    </cfRule>
  </conditionalFormatting>
  <conditionalFormatting sqref="L34:L37">
    <cfRule type="expression" dxfId="638" priority="278">
      <formula>INDIRECT(ADDRESS(FLOOR((ROW()-2)/19,1)*19+4,FLOOR((COLUMN()-5)/5,1)*5+5))=16</formula>
    </cfRule>
  </conditionalFormatting>
  <conditionalFormatting sqref="L31:L37">
    <cfRule type="expression" dxfId="637" priority="277">
      <formula>INDIRECT(ADDRESS(FLOOR((ROW()-2)/19,1)*19+4,FLOOR((COLUMN()-5)/5,1)*5+5))=10</formula>
    </cfRule>
  </conditionalFormatting>
  <conditionalFormatting sqref="L29:L37">
    <cfRule type="expression" dxfId="636" priority="276">
      <formula>INDIRECT(ADDRESS(FLOOR((ROW()-2)/19,1)*19+4,FLOOR((COLUMN()-5)/5,1)*5+5))=6</formula>
    </cfRule>
  </conditionalFormatting>
  <conditionalFormatting sqref="L34:L37">
    <cfRule type="expression" dxfId="635" priority="275">
      <formula>INDIRECT(ADDRESS(FLOOR((ROW()-2)/19,1)*19+4,FLOOR((COLUMN()-5)/5,1)*5+5))=16</formula>
    </cfRule>
  </conditionalFormatting>
  <conditionalFormatting sqref="L31:L37">
    <cfRule type="expression" dxfId="634" priority="274">
      <formula>INDIRECT(ADDRESS(FLOOR((ROW()-2)/19,1)*19+4,FLOOR((COLUMN()-5)/5,1)*5+5))=10</formula>
    </cfRule>
  </conditionalFormatting>
  <conditionalFormatting sqref="L29:L37">
    <cfRule type="expression" dxfId="633" priority="273">
      <formula>INDIRECT(ADDRESS(FLOOR((ROW()-2)/19,1)*19+4,FLOOR((COLUMN()-5)/5,1)*5+5))=6</formula>
    </cfRule>
  </conditionalFormatting>
  <conditionalFormatting sqref="Q34:Q37">
    <cfRule type="expression" dxfId="632" priority="272">
      <formula>INDIRECT(ADDRESS(FLOOR((ROW()-2)/19,1)*19+4,FLOOR((COLUMN()-5)/5,1)*5+5))=16</formula>
    </cfRule>
  </conditionalFormatting>
  <conditionalFormatting sqref="Q31:Q37">
    <cfRule type="expression" dxfId="631" priority="271">
      <formula>INDIRECT(ADDRESS(FLOOR((ROW()-2)/19,1)*19+4,FLOOR((COLUMN()-5)/5,1)*5+5))=10</formula>
    </cfRule>
  </conditionalFormatting>
  <conditionalFormatting sqref="Q29:Q37">
    <cfRule type="expression" dxfId="630" priority="270">
      <formula>INDIRECT(ADDRESS(FLOOR((ROW()-2)/19,1)*19+4,FLOOR((COLUMN()-5)/5,1)*5+5))=6</formula>
    </cfRule>
  </conditionalFormatting>
  <conditionalFormatting sqref="Q34:Q37">
    <cfRule type="expression" dxfId="629" priority="269">
      <formula>INDIRECT(ADDRESS(FLOOR((ROW()-2)/19,1)*19+4,FLOOR((COLUMN()-5)/5,1)*5+5))=16</formula>
    </cfRule>
  </conditionalFormatting>
  <conditionalFormatting sqref="Q31:Q37">
    <cfRule type="expression" dxfId="628" priority="268">
      <formula>INDIRECT(ADDRESS(FLOOR((ROW()-2)/19,1)*19+4,FLOOR((COLUMN()-5)/5,1)*5+5))=10</formula>
    </cfRule>
  </conditionalFormatting>
  <conditionalFormatting sqref="Q29:Q37">
    <cfRule type="expression" dxfId="627" priority="267">
      <formula>INDIRECT(ADDRESS(FLOOR((ROW()-2)/19,1)*19+4,FLOOR((COLUMN()-5)/5,1)*5+5))=6</formula>
    </cfRule>
  </conditionalFormatting>
  <conditionalFormatting sqref="V34:V37">
    <cfRule type="expression" dxfId="626" priority="266">
      <formula>INDIRECT(ADDRESS(FLOOR((ROW()-2)/19,1)*19+4,FLOOR((COLUMN()-5)/5,1)*5+5))=16</formula>
    </cfRule>
  </conditionalFormatting>
  <conditionalFormatting sqref="V31:V37">
    <cfRule type="expression" dxfId="625" priority="265">
      <formula>INDIRECT(ADDRESS(FLOOR((ROW()-2)/19,1)*19+4,FLOOR((COLUMN()-5)/5,1)*5+5))=10</formula>
    </cfRule>
  </conditionalFormatting>
  <conditionalFormatting sqref="V29:V37">
    <cfRule type="expression" dxfId="624" priority="264">
      <formula>INDIRECT(ADDRESS(FLOOR((ROW()-2)/19,1)*19+4,FLOOR((COLUMN()-5)/5,1)*5+5))=6</formula>
    </cfRule>
  </conditionalFormatting>
  <conditionalFormatting sqref="V34:V37">
    <cfRule type="expression" dxfId="623" priority="263">
      <formula>INDIRECT(ADDRESS(FLOOR((ROW()-2)/19,1)*19+4,FLOOR((COLUMN()-5)/5,1)*5+5))=16</formula>
    </cfRule>
  </conditionalFormatting>
  <conditionalFormatting sqref="V31:V37">
    <cfRule type="expression" dxfId="622" priority="262">
      <formula>INDIRECT(ADDRESS(FLOOR((ROW()-2)/19,1)*19+4,FLOOR((COLUMN()-5)/5,1)*5+5))=10</formula>
    </cfRule>
  </conditionalFormatting>
  <conditionalFormatting sqref="V29:V37">
    <cfRule type="expression" dxfId="621" priority="261">
      <formula>INDIRECT(ADDRESS(FLOOR((ROW()-2)/19,1)*19+4,FLOOR((COLUMN()-5)/5,1)*5+5))=6</formula>
    </cfRule>
  </conditionalFormatting>
  <conditionalFormatting sqref="AA34:AA37">
    <cfRule type="expression" dxfId="620" priority="260">
      <formula>INDIRECT(ADDRESS(FLOOR((ROW()-2)/19,1)*19+4,FLOOR((COLUMN()-5)/5,1)*5+5))=16</formula>
    </cfRule>
  </conditionalFormatting>
  <conditionalFormatting sqref="AA31:AA37">
    <cfRule type="expression" dxfId="619" priority="259">
      <formula>INDIRECT(ADDRESS(FLOOR((ROW()-2)/19,1)*19+4,FLOOR((COLUMN()-5)/5,1)*5+5))=10</formula>
    </cfRule>
  </conditionalFormatting>
  <conditionalFormatting sqref="AA29:AA37">
    <cfRule type="expression" dxfId="618" priority="258">
      <formula>INDIRECT(ADDRESS(FLOOR((ROW()-2)/19,1)*19+4,FLOOR((COLUMN()-5)/5,1)*5+5))=6</formula>
    </cfRule>
  </conditionalFormatting>
  <conditionalFormatting sqref="AA34:AA37">
    <cfRule type="expression" dxfId="617" priority="257">
      <formula>INDIRECT(ADDRESS(FLOOR((ROW()-2)/19,1)*19+4,FLOOR((COLUMN()-5)/5,1)*5+5))=16</formula>
    </cfRule>
  </conditionalFormatting>
  <conditionalFormatting sqref="AA31:AA37">
    <cfRule type="expression" dxfId="616" priority="256">
      <formula>INDIRECT(ADDRESS(FLOOR((ROW()-2)/19,1)*19+4,FLOOR((COLUMN()-5)/5,1)*5+5))=10</formula>
    </cfRule>
  </conditionalFormatting>
  <conditionalFormatting sqref="AA29:AA37">
    <cfRule type="expression" dxfId="615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J20:M76 E20:H76 E19">
    <cfRule type="expression" dxfId="614" priority="218" stopIfTrue="1">
      <formula>INDIRECT(ADDRESS(FLOOR((ROW()-2)/19,1)*19+4,FLOOR((COLUMN()-5)/5,1)*5+5))=""</formula>
    </cfRule>
  </conditionalFormatting>
  <conditionalFormatting sqref="E53:H56">
    <cfRule type="expression" dxfId="613" priority="253">
      <formula>INDIRECT(ADDRESS(FLOOR((ROW()-2)/19,1)*19+4,FLOOR((COLUMN()-5)/5,1)*5+5))=16</formula>
    </cfRule>
  </conditionalFormatting>
  <conditionalFormatting sqref="E50:H56">
    <cfRule type="expression" dxfId="612" priority="252">
      <formula>INDIRECT(ADDRESS(FLOOR((ROW()-2)/19,1)*19+4,FLOOR((COLUMN()-5)/5,1)*5+5))=10</formula>
    </cfRule>
  </conditionalFormatting>
  <conditionalFormatting sqref="E48:H56">
    <cfRule type="expression" dxfId="611" priority="251">
      <formula>INDIRECT(ADDRESS(FLOOR((ROW()-2)/19,1)*19+4,FLOOR((COLUMN()-5)/5,1)*5+5))=6</formula>
    </cfRule>
  </conditionalFormatting>
  <conditionalFormatting sqref="F53:G56">
    <cfRule type="expression" dxfId="610" priority="250">
      <formula>INDIRECT(ADDRESS(FLOOR((ROW()-2)/19,1)*19+4,FLOOR((COLUMN()-5)/5,1)*5+5))=16</formula>
    </cfRule>
  </conditionalFormatting>
  <conditionalFormatting sqref="F50:G56">
    <cfRule type="expression" dxfId="609" priority="249">
      <formula>INDIRECT(ADDRESS(FLOOR((ROW()-2)/19,1)*19+4,FLOOR((COLUMN()-5)/5,1)*5+5))=10</formula>
    </cfRule>
  </conditionalFormatting>
  <conditionalFormatting sqref="F48:G56">
    <cfRule type="expression" dxfId="608" priority="248">
      <formula>INDIRECT(ADDRESS(FLOOR((ROW()-2)/19,1)*19+4,FLOOR((COLUMN()-5)/5,1)*5+5))=6</formula>
    </cfRule>
  </conditionalFormatting>
  <conditionalFormatting sqref="J53:M56">
    <cfRule type="expression" dxfId="607" priority="247">
      <formula>INDIRECT(ADDRESS(FLOOR((ROW()-2)/19,1)*19+4,FLOOR((COLUMN()-5)/5,1)*5+5))=16</formula>
    </cfRule>
  </conditionalFormatting>
  <conditionalFormatting sqref="J50:M56">
    <cfRule type="expression" dxfId="606" priority="246">
      <formula>INDIRECT(ADDRESS(FLOOR((ROW()-2)/19,1)*19+4,FLOOR((COLUMN()-5)/5,1)*5+5))=10</formula>
    </cfRule>
  </conditionalFormatting>
  <conditionalFormatting sqref="J48:M56">
    <cfRule type="expression" dxfId="605" priority="245">
      <formula>INDIRECT(ADDRESS(FLOOR((ROW()-2)/19,1)*19+4,FLOOR((COLUMN()-5)/5,1)*5+5))=6</formula>
    </cfRule>
  </conditionalFormatting>
  <conditionalFormatting sqref="K53:L56">
    <cfRule type="expression" dxfId="604" priority="244">
      <formula>INDIRECT(ADDRESS(FLOOR((ROW()-2)/19,1)*19+4,FLOOR((COLUMN()-5)/5,1)*5+5))=16</formula>
    </cfRule>
  </conditionalFormatting>
  <conditionalFormatting sqref="K50:L56">
    <cfRule type="expression" dxfId="603" priority="243">
      <formula>INDIRECT(ADDRESS(FLOOR((ROW()-2)/19,1)*19+4,FLOOR((COLUMN()-5)/5,1)*5+5))=10</formula>
    </cfRule>
  </conditionalFormatting>
  <conditionalFormatting sqref="K48:L56">
    <cfRule type="expression" dxfId="602" priority="242">
      <formula>INDIRECT(ADDRESS(FLOOR((ROW()-2)/19,1)*19+4,FLOOR((COLUMN()-5)/5,1)*5+5))=6</formula>
    </cfRule>
  </conditionalFormatting>
  <conditionalFormatting sqref="O53:R56">
    <cfRule type="expression" dxfId="601" priority="241">
      <formula>INDIRECT(ADDRESS(FLOOR((ROW()-2)/19,1)*19+4,FLOOR((COLUMN()-5)/5,1)*5+5))=16</formula>
    </cfRule>
  </conditionalFormatting>
  <conditionalFormatting sqref="O50:R56">
    <cfRule type="expression" dxfId="600" priority="240">
      <formula>INDIRECT(ADDRESS(FLOOR((ROW()-2)/19,1)*19+4,FLOOR((COLUMN()-5)/5,1)*5+5))=10</formula>
    </cfRule>
  </conditionalFormatting>
  <conditionalFormatting sqref="O48:R56">
    <cfRule type="expression" dxfId="599" priority="239">
      <formula>INDIRECT(ADDRESS(FLOOR((ROW()-2)/19,1)*19+4,FLOOR((COLUMN()-5)/5,1)*5+5))=6</formula>
    </cfRule>
  </conditionalFormatting>
  <conditionalFormatting sqref="P53:Q56">
    <cfRule type="expression" dxfId="598" priority="238">
      <formula>INDIRECT(ADDRESS(FLOOR((ROW()-2)/19,1)*19+4,FLOOR((COLUMN()-5)/5,1)*5+5))=16</formula>
    </cfRule>
  </conditionalFormatting>
  <conditionalFormatting sqref="P50:Q56">
    <cfRule type="expression" dxfId="597" priority="237">
      <formula>INDIRECT(ADDRESS(FLOOR((ROW()-2)/19,1)*19+4,FLOOR((COLUMN()-5)/5,1)*5+5))=10</formula>
    </cfRule>
  </conditionalFormatting>
  <conditionalFormatting sqref="P48:Q56">
    <cfRule type="expression" dxfId="596" priority="236">
      <formula>INDIRECT(ADDRESS(FLOOR((ROW()-2)/19,1)*19+4,FLOOR((COLUMN()-5)/5,1)*5+5))=6</formula>
    </cfRule>
  </conditionalFormatting>
  <conditionalFormatting sqref="T53:W56">
    <cfRule type="expression" dxfId="595" priority="235">
      <formula>INDIRECT(ADDRESS(FLOOR((ROW()-2)/19,1)*19+4,FLOOR((COLUMN()-5)/5,1)*5+5))=16</formula>
    </cfRule>
  </conditionalFormatting>
  <conditionalFormatting sqref="T50:W56">
    <cfRule type="expression" dxfId="594" priority="234">
      <formula>INDIRECT(ADDRESS(FLOOR((ROW()-2)/19,1)*19+4,FLOOR((COLUMN()-5)/5,1)*5+5))=10</formula>
    </cfRule>
  </conditionalFormatting>
  <conditionalFormatting sqref="T48:W56">
    <cfRule type="expression" dxfId="593" priority="233">
      <formula>INDIRECT(ADDRESS(FLOOR((ROW()-2)/19,1)*19+4,FLOOR((COLUMN()-5)/5,1)*5+5))=6</formula>
    </cfRule>
  </conditionalFormatting>
  <conditionalFormatting sqref="U53:V56">
    <cfRule type="expression" dxfId="592" priority="232">
      <formula>INDIRECT(ADDRESS(FLOOR((ROW()-2)/19,1)*19+4,FLOOR((COLUMN()-5)/5,1)*5+5))=16</formula>
    </cfRule>
  </conditionalFormatting>
  <conditionalFormatting sqref="U50:V56">
    <cfRule type="expression" dxfId="591" priority="231">
      <formula>INDIRECT(ADDRESS(FLOOR((ROW()-2)/19,1)*19+4,FLOOR((COLUMN()-5)/5,1)*5+5))=10</formula>
    </cfRule>
  </conditionalFormatting>
  <conditionalFormatting sqref="U48:V56">
    <cfRule type="expression" dxfId="590" priority="230">
      <formula>INDIRECT(ADDRESS(FLOOR((ROW()-2)/19,1)*19+4,FLOOR((COLUMN()-5)/5,1)*5+5))=6</formula>
    </cfRule>
  </conditionalFormatting>
  <conditionalFormatting sqref="Y53:AB56">
    <cfRule type="expression" dxfId="589" priority="229">
      <formula>INDIRECT(ADDRESS(FLOOR((ROW()-2)/19,1)*19+4,FLOOR((COLUMN()-5)/5,1)*5+5))=16</formula>
    </cfRule>
  </conditionalFormatting>
  <conditionalFormatting sqref="Y50:AB56">
    <cfRule type="expression" dxfId="588" priority="228">
      <formula>INDIRECT(ADDRESS(FLOOR((ROW()-2)/19,1)*19+4,FLOOR((COLUMN()-5)/5,1)*5+5))=10</formula>
    </cfRule>
  </conditionalFormatting>
  <conditionalFormatting sqref="Y48:AB56">
    <cfRule type="expression" dxfId="587" priority="227">
      <formula>INDIRECT(ADDRESS(FLOOR((ROW()-2)/19,1)*19+4,FLOOR((COLUMN()-5)/5,1)*5+5))=6</formula>
    </cfRule>
  </conditionalFormatting>
  <conditionalFormatting sqref="Z53:AA56">
    <cfRule type="expression" dxfId="586" priority="226">
      <formula>INDIRECT(ADDRESS(FLOOR((ROW()-2)/19,1)*19+4,FLOOR((COLUMN()-5)/5,1)*5+5))=16</formula>
    </cfRule>
  </conditionalFormatting>
  <conditionalFormatting sqref="Z50:AA56">
    <cfRule type="expression" dxfId="585" priority="225">
      <formula>INDIRECT(ADDRESS(FLOOR((ROW()-2)/19,1)*19+4,FLOOR((COLUMN()-5)/5,1)*5+5))=10</formula>
    </cfRule>
  </conditionalFormatting>
  <conditionalFormatting sqref="Z48:AA56">
    <cfRule type="expression" dxfId="584" priority="224">
      <formula>INDIRECT(ADDRESS(FLOOR((ROW()-2)/19,1)*19+4,FLOOR((COLUMN()-5)/5,1)*5+5))=6</formula>
    </cfRule>
  </conditionalFormatting>
  <conditionalFormatting sqref="E72:H75">
    <cfRule type="expression" dxfId="583" priority="254">
      <formula>INDIRECT(ADDRESS(FLOOR((ROW()-2)/19,1)*19+4,FLOOR((COLUMN()-5)/5,1)*5+5))=16</formula>
    </cfRule>
  </conditionalFormatting>
  <conditionalFormatting sqref="E69:H75">
    <cfRule type="expression" dxfId="582" priority="223">
      <formula>INDIRECT(ADDRESS(FLOOR((ROW()-2)/19,1)*19+4,FLOOR((COLUMN()-5)/5,1)*5+5))=10</formula>
    </cfRule>
  </conditionalFormatting>
  <conditionalFormatting sqref="E67:H75">
    <cfRule type="expression" dxfId="581" priority="222">
      <formula>INDIRECT(ADDRESS(FLOOR((ROW()-2)/19,1)*19+4,FLOOR((COLUMN()-5)/5,1)*5+5))=6</formula>
    </cfRule>
  </conditionalFormatting>
  <conditionalFormatting sqref="F72:G75">
    <cfRule type="expression" dxfId="580" priority="221">
      <formula>INDIRECT(ADDRESS(FLOOR((ROW()-2)/19,1)*19+4,FLOOR((COLUMN()-5)/5,1)*5+5))=16</formula>
    </cfRule>
  </conditionalFormatting>
  <conditionalFormatting sqref="F69:G75">
    <cfRule type="expression" dxfId="579" priority="220">
      <formula>INDIRECT(ADDRESS(FLOOR((ROW()-2)/19,1)*19+4,FLOOR((COLUMN()-5)/5,1)*5+5))=10</formula>
    </cfRule>
  </conditionalFormatting>
  <conditionalFormatting sqref="F67:G75">
    <cfRule type="expression" dxfId="578" priority="219">
      <formula>INDIRECT(ADDRESS(FLOOR((ROW()-2)/19,1)*19+4,FLOOR((COLUMN()-5)/5,1)*5+5))=6</formula>
    </cfRule>
  </conditionalFormatting>
  <conditionalFormatting sqref="J72:K75 M72:M75">
    <cfRule type="expression" dxfId="577" priority="217">
      <formula>INDIRECT(ADDRESS(FLOOR((ROW()-2)/19,1)*19+4,FLOOR((COLUMN()-5)/5,1)*5+5))=16</formula>
    </cfRule>
  </conditionalFormatting>
  <conditionalFormatting sqref="J69:K75 M69:M75">
    <cfRule type="expression" dxfId="576" priority="216">
      <formula>INDIRECT(ADDRESS(FLOOR((ROW()-2)/19,1)*19+4,FLOOR((COLUMN()-5)/5,1)*5+5))=10</formula>
    </cfRule>
  </conditionalFormatting>
  <conditionalFormatting sqref="J67:K75 M67:M75">
    <cfRule type="expression" dxfId="575" priority="215">
      <formula>INDIRECT(ADDRESS(FLOOR((ROW()-2)/19,1)*19+4,FLOOR((COLUMN()-5)/5,1)*5+5))=6</formula>
    </cfRule>
  </conditionalFormatting>
  <conditionalFormatting sqref="K72:K75">
    <cfRule type="expression" dxfId="574" priority="214">
      <formula>INDIRECT(ADDRESS(FLOOR((ROW()-2)/19,1)*19+4,FLOOR((COLUMN()-5)/5,1)*5+5))=16</formula>
    </cfRule>
  </conditionalFormatting>
  <conditionalFormatting sqref="K69:K75">
    <cfRule type="expression" dxfId="573" priority="213">
      <formula>INDIRECT(ADDRESS(FLOOR((ROW()-2)/19,1)*19+4,FLOOR((COLUMN()-5)/5,1)*5+5))=10</formula>
    </cfRule>
  </conditionalFormatting>
  <conditionalFormatting sqref="K67:K75">
    <cfRule type="expression" dxfId="572" priority="212">
      <formula>INDIRECT(ADDRESS(FLOOR((ROW()-2)/19,1)*19+4,FLOOR((COLUMN()-5)/5,1)*5+5))=6</formula>
    </cfRule>
  </conditionalFormatting>
  <conditionalFormatting sqref="O72:P75 R72:R75">
    <cfRule type="expression" dxfId="571" priority="211">
      <formula>INDIRECT(ADDRESS(FLOOR((ROW()-2)/19,1)*19+4,FLOOR((COLUMN()-5)/5,1)*5+5))=16</formula>
    </cfRule>
  </conditionalFormatting>
  <conditionalFormatting sqref="O69:P75 R69:R75">
    <cfRule type="expression" dxfId="570" priority="210">
      <formula>INDIRECT(ADDRESS(FLOOR((ROW()-2)/19,1)*19+4,FLOOR((COLUMN()-5)/5,1)*5+5))=10</formula>
    </cfRule>
  </conditionalFormatting>
  <conditionalFormatting sqref="O67:P75 R67:R75">
    <cfRule type="expression" dxfId="569" priority="209">
      <formula>INDIRECT(ADDRESS(FLOOR((ROW()-2)/19,1)*19+4,FLOOR((COLUMN()-5)/5,1)*5+5))=6</formula>
    </cfRule>
  </conditionalFormatting>
  <conditionalFormatting sqref="P72:P75">
    <cfRule type="expression" dxfId="568" priority="208">
      <formula>INDIRECT(ADDRESS(FLOOR((ROW()-2)/19,1)*19+4,FLOOR((COLUMN()-5)/5,1)*5+5))=16</formula>
    </cfRule>
  </conditionalFormatting>
  <conditionalFormatting sqref="P69:P75">
    <cfRule type="expression" dxfId="567" priority="207">
      <formula>INDIRECT(ADDRESS(FLOOR((ROW()-2)/19,1)*19+4,FLOOR((COLUMN()-5)/5,1)*5+5))=10</formula>
    </cfRule>
  </conditionalFormatting>
  <conditionalFormatting sqref="P67:P75">
    <cfRule type="expression" dxfId="566" priority="206">
      <formula>INDIRECT(ADDRESS(FLOOR((ROW()-2)/19,1)*19+4,FLOOR((COLUMN()-5)/5,1)*5+5))=6</formula>
    </cfRule>
  </conditionalFormatting>
  <conditionalFormatting sqref="T72:U75 W72:W75">
    <cfRule type="expression" dxfId="565" priority="205">
      <formula>INDIRECT(ADDRESS(FLOOR((ROW()-2)/19,1)*19+4,FLOOR((COLUMN()-5)/5,1)*5+5))=16</formula>
    </cfRule>
  </conditionalFormatting>
  <conditionalFormatting sqref="T69:U75 W69:W75">
    <cfRule type="expression" dxfId="564" priority="204">
      <formula>INDIRECT(ADDRESS(FLOOR((ROW()-2)/19,1)*19+4,FLOOR((COLUMN()-5)/5,1)*5+5))=10</formula>
    </cfRule>
  </conditionalFormatting>
  <conditionalFormatting sqref="T67:U75 W67:W75">
    <cfRule type="expression" dxfId="563" priority="203">
      <formula>INDIRECT(ADDRESS(FLOOR((ROW()-2)/19,1)*19+4,FLOOR((COLUMN()-5)/5,1)*5+5))=6</formula>
    </cfRule>
  </conditionalFormatting>
  <conditionalFormatting sqref="U72:U75">
    <cfRule type="expression" dxfId="562" priority="202">
      <formula>INDIRECT(ADDRESS(FLOOR((ROW()-2)/19,1)*19+4,FLOOR((COLUMN()-5)/5,1)*5+5))=16</formula>
    </cfRule>
  </conditionalFormatting>
  <conditionalFormatting sqref="U69:U75">
    <cfRule type="expression" dxfId="561" priority="201">
      <formula>INDIRECT(ADDRESS(FLOOR((ROW()-2)/19,1)*19+4,FLOOR((COLUMN()-5)/5,1)*5+5))=10</formula>
    </cfRule>
  </conditionalFormatting>
  <conditionalFormatting sqref="U67:U75">
    <cfRule type="expression" dxfId="560" priority="200">
      <formula>INDIRECT(ADDRESS(FLOOR((ROW()-2)/19,1)*19+4,FLOOR((COLUMN()-5)/5,1)*5+5))=6</formula>
    </cfRule>
  </conditionalFormatting>
  <conditionalFormatting sqref="Y72:Z75 AB72:AB75">
    <cfRule type="expression" dxfId="559" priority="199">
      <formula>INDIRECT(ADDRESS(FLOOR((ROW()-2)/19,1)*19+4,FLOOR((COLUMN()-5)/5,1)*5+5))=16</formula>
    </cfRule>
  </conditionalFormatting>
  <conditionalFormatting sqref="Y69:Z75 AB69:AB75">
    <cfRule type="expression" dxfId="558" priority="198">
      <formula>INDIRECT(ADDRESS(FLOOR((ROW()-2)/19,1)*19+4,FLOOR((COLUMN()-5)/5,1)*5+5))=10</formula>
    </cfRule>
  </conditionalFormatting>
  <conditionalFormatting sqref="Y67:Z75 AB67:AB75">
    <cfRule type="expression" dxfId="557" priority="197">
      <formula>INDIRECT(ADDRESS(FLOOR((ROW()-2)/19,1)*19+4,FLOOR((COLUMN()-5)/5,1)*5+5))=6</formula>
    </cfRule>
  </conditionalFormatting>
  <conditionalFormatting sqref="Z72:Z75">
    <cfRule type="expression" dxfId="556" priority="196">
      <formula>INDIRECT(ADDRESS(FLOOR((ROW()-2)/19,1)*19+4,FLOOR((COLUMN()-5)/5,1)*5+5))=16</formula>
    </cfRule>
  </conditionalFormatting>
  <conditionalFormatting sqref="Z69:Z75">
    <cfRule type="expression" dxfId="555" priority="195">
      <formula>INDIRECT(ADDRESS(FLOOR((ROW()-2)/19,1)*19+4,FLOOR((COLUMN()-5)/5,1)*5+5))=10</formula>
    </cfRule>
  </conditionalFormatting>
  <conditionalFormatting sqref="Z67:Z75">
    <cfRule type="expression" dxfId="554" priority="194">
      <formula>INDIRECT(ADDRESS(FLOOR((ROW()-2)/19,1)*19+4,FLOOR((COLUMN()-5)/5,1)*5+5))=6</formula>
    </cfRule>
  </conditionalFormatting>
  <conditionalFormatting sqref="L72:L75">
    <cfRule type="expression" dxfId="553" priority="193">
      <formula>INDIRECT(ADDRESS(FLOOR((ROW()-2)/19,1)*19+4,FLOOR((COLUMN()-5)/5,1)*5+5))=16</formula>
    </cfRule>
  </conditionalFormatting>
  <conditionalFormatting sqref="L69:L75">
    <cfRule type="expression" dxfId="552" priority="192">
      <formula>INDIRECT(ADDRESS(FLOOR((ROW()-2)/19,1)*19+4,FLOOR((COLUMN()-5)/5,1)*5+5))=10</formula>
    </cfRule>
  </conditionalFormatting>
  <conditionalFormatting sqref="L67:L75">
    <cfRule type="expression" dxfId="551" priority="191">
      <formula>INDIRECT(ADDRESS(FLOOR((ROW()-2)/19,1)*19+4,FLOOR((COLUMN()-5)/5,1)*5+5))=6</formula>
    </cfRule>
  </conditionalFormatting>
  <conditionalFormatting sqref="L72:L75">
    <cfRule type="expression" dxfId="550" priority="190">
      <formula>INDIRECT(ADDRESS(FLOOR((ROW()-2)/19,1)*19+4,FLOOR((COLUMN()-5)/5,1)*5+5))=16</formula>
    </cfRule>
  </conditionalFormatting>
  <conditionalFormatting sqref="L69:L75">
    <cfRule type="expression" dxfId="549" priority="189">
      <formula>INDIRECT(ADDRESS(FLOOR((ROW()-2)/19,1)*19+4,FLOOR((COLUMN()-5)/5,1)*5+5))=10</formula>
    </cfRule>
  </conditionalFormatting>
  <conditionalFormatting sqref="L67:L75">
    <cfRule type="expression" dxfId="548" priority="188">
      <formula>INDIRECT(ADDRESS(FLOOR((ROW()-2)/19,1)*19+4,FLOOR((COLUMN()-5)/5,1)*5+5))=6</formula>
    </cfRule>
  </conditionalFormatting>
  <conditionalFormatting sqref="Q72:Q75">
    <cfRule type="expression" dxfId="547" priority="187">
      <formula>INDIRECT(ADDRESS(FLOOR((ROW()-2)/19,1)*19+4,FLOOR((COLUMN()-5)/5,1)*5+5))=16</formula>
    </cfRule>
  </conditionalFormatting>
  <conditionalFormatting sqref="Q69:Q75">
    <cfRule type="expression" dxfId="546" priority="186">
      <formula>INDIRECT(ADDRESS(FLOOR((ROW()-2)/19,1)*19+4,FLOOR((COLUMN()-5)/5,1)*5+5))=10</formula>
    </cfRule>
  </conditionalFormatting>
  <conditionalFormatting sqref="Q67:Q75">
    <cfRule type="expression" dxfId="545" priority="185">
      <formula>INDIRECT(ADDRESS(FLOOR((ROW()-2)/19,1)*19+4,FLOOR((COLUMN()-5)/5,1)*5+5))=6</formula>
    </cfRule>
  </conditionalFormatting>
  <conditionalFormatting sqref="Q72:Q75">
    <cfRule type="expression" dxfId="544" priority="184">
      <formula>INDIRECT(ADDRESS(FLOOR((ROW()-2)/19,1)*19+4,FLOOR((COLUMN()-5)/5,1)*5+5))=16</formula>
    </cfRule>
  </conditionalFormatting>
  <conditionalFormatting sqref="Q69:Q75">
    <cfRule type="expression" dxfId="543" priority="183">
      <formula>INDIRECT(ADDRESS(FLOOR((ROW()-2)/19,1)*19+4,FLOOR((COLUMN()-5)/5,1)*5+5))=10</formula>
    </cfRule>
  </conditionalFormatting>
  <conditionalFormatting sqref="Q67:Q75">
    <cfRule type="expression" dxfId="542" priority="182">
      <formula>INDIRECT(ADDRESS(FLOOR((ROW()-2)/19,1)*19+4,FLOOR((COLUMN()-5)/5,1)*5+5))=6</formula>
    </cfRule>
  </conditionalFormatting>
  <conditionalFormatting sqref="V72:V75">
    <cfRule type="expression" dxfId="541" priority="181">
      <formula>INDIRECT(ADDRESS(FLOOR((ROW()-2)/19,1)*19+4,FLOOR((COLUMN()-5)/5,1)*5+5))=16</formula>
    </cfRule>
  </conditionalFormatting>
  <conditionalFormatting sqref="V69:V75">
    <cfRule type="expression" dxfId="540" priority="180">
      <formula>INDIRECT(ADDRESS(FLOOR((ROW()-2)/19,1)*19+4,FLOOR((COLUMN()-5)/5,1)*5+5))=10</formula>
    </cfRule>
  </conditionalFormatting>
  <conditionalFormatting sqref="V67:V75">
    <cfRule type="expression" dxfId="539" priority="179">
      <formula>INDIRECT(ADDRESS(FLOOR((ROW()-2)/19,1)*19+4,FLOOR((COLUMN()-5)/5,1)*5+5))=6</formula>
    </cfRule>
  </conditionalFormatting>
  <conditionalFormatting sqref="V72:V75">
    <cfRule type="expression" dxfId="538" priority="178">
      <formula>INDIRECT(ADDRESS(FLOOR((ROW()-2)/19,1)*19+4,FLOOR((COLUMN()-5)/5,1)*5+5))=16</formula>
    </cfRule>
  </conditionalFormatting>
  <conditionalFormatting sqref="V69:V75">
    <cfRule type="expression" dxfId="537" priority="177">
      <formula>INDIRECT(ADDRESS(FLOOR((ROW()-2)/19,1)*19+4,FLOOR((COLUMN()-5)/5,1)*5+5))=10</formula>
    </cfRule>
  </conditionalFormatting>
  <conditionalFormatting sqref="V67:V75">
    <cfRule type="expression" dxfId="536" priority="176">
      <formula>INDIRECT(ADDRESS(FLOOR((ROW()-2)/19,1)*19+4,FLOOR((COLUMN()-5)/5,1)*5+5))=6</formula>
    </cfRule>
  </conditionalFormatting>
  <conditionalFormatting sqref="AA72:AA75">
    <cfRule type="expression" dxfId="535" priority="175">
      <formula>INDIRECT(ADDRESS(FLOOR((ROW()-2)/19,1)*19+4,FLOOR((COLUMN()-5)/5,1)*5+5))=16</formula>
    </cfRule>
  </conditionalFormatting>
  <conditionalFormatting sqref="AA69:AA75">
    <cfRule type="expression" dxfId="534" priority="174">
      <formula>INDIRECT(ADDRESS(FLOOR((ROW()-2)/19,1)*19+4,FLOOR((COLUMN()-5)/5,1)*5+5))=10</formula>
    </cfRule>
  </conditionalFormatting>
  <conditionalFormatting sqref="AA67:AA75">
    <cfRule type="expression" dxfId="533" priority="173">
      <formula>INDIRECT(ADDRESS(FLOOR((ROW()-2)/19,1)*19+4,FLOOR((COLUMN()-5)/5,1)*5+5))=6</formula>
    </cfRule>
  </conditionalFormatting>
  <conditionalFormatting sqref="AA72:AA75">
    <cfRule type="expression" dxfId="532" priority="172">
      <formula>INDIRECT(ADDRESS(FLOOR((ROW()-2)/19,1)*19+4,FLOOR((COLUMN()-5)/5,1)*5+5))=16</formula>
    </cfRule>
  </conditionalFormatting>
  <conditionalFormatting sqref="AA69:AA75">
    <cfRule type="expression" dxfId="531" priority="171">
      <formula>INDIRECT(ADDRESS(FLOOR((ROW()-2)/19,1)*19+4,FLOOR((COLUMN()-5)/5,1)*5+5))=10</formula>
    </cfRule>
  </conditionalFormatting>
  <conditionalFormatting sqref="AA67:AA75">
    <cfRule type="expression" dxfId="530" priority="170">
      <formula>INDIRECT(ADDRESS(FLOOR((ROW()-2)/19,1)*19+4,FLOOR((COLUMN()-5)/5,1)*5+5))=6</formula>
    </cfRule>
  </conditionalFormatting>
  <conditionalFormatting sqref="E91:H94">
    <cfRule type="expression" dxfId="529" priority="169">
      <formula>INDIRECT(ADDRESS(FLOOR((ROW()-2)/19,1)*19+4,FLOOR((COLUMN()-5)/5,1)*5+5))=16</formula>
    </cfRule>
  </conditionalFormatting>
  <conditionalFormatting sqref="E88:H94">
    <cfRule type="expression" dxfId="528" priority="168">
      <formula>INDIRECT(ADDRESS(FLOOR((ROW()-2)/19,1)*19+4,FLOOR((COLUMN()-5)/5,1)*5+5))=10</formula>
    </cfRule>
  </conditionalFormatting>
  <conditionalFormatting sqref="E86:H94">
    <cfRule type="expression" dxfId="527" priority="167">
      <formula>INDIRECT(ADDRESS(FLOOR((ROW()-2)/19,1)*19+4,FLOOR((COLUMN()-5)/5,1)*5+5))=6</formula>
    </cfRule>
  </conditionalFormatting>
  <conditionalFormatting sqref="F91:G94">
    <cfRule type="expression" dxfId="526" priority="166">
      <formula>INDIRECT(ADDRESS(FLOOR((ROW()-2)/19,1)*19+4,FLOOR((COLUMN()-5)/5,1)*5+5))=16</formula>
    </cfRule>
  </conditionalFormatting>
  <conditionalFormatting sqref="F88:G94">
    <cfRule type="expression" dxfId="525" priority="165">
      <formula>INDIRECT(ADDRESS(FLOOR((ROW()-2)/19,1)*19+4,FLOOR((COLUMN()-5)/5,1)*5+5))=10</formula>
    </cfRule>
  </conditionalFormatting>
  <conditionalFormatting sqref="F86:G94">
    <cfRule type="expression" dxfId="524" priority="164">
      <formula>INDIRECT(ADDRESS(FLOOR((ROW()-2)/19,1)*19+4,FLOOR((COLUMN()-5)/5,1)*5+5))=6</formula>
    </cfRule>
  </conditionalFormatting>
  <conditionalFormatting sqref="J91:M94">
    <cfRule type="expression" dxfId="523" priority="163">
      <formula>INDIRECT(ADDRESS(FLOOR((ROW()-2)/19,1)*19+4,FLOOR((COLUMN()-5)/5,1)*5+5))=16</formula>
    </cfRule>
  </conditionalFormatting>
  <conditionalFormatting sqref="J88:M94">
    <cfRule type="expression" dxfId="522" priority="162">
      <formula>INDIRECT(ADDRESS(FLOOR((ROW()-2)/19,1)*19+4,FLOOR((COLUMN()-5)/5,1)*5+5))=10</formula>
    </cfRule>
  </conditionalFormatting>
  <conditionalFormatting sqref="J86:M94">
    <cfRule type="expression" dxfId="521" priority="161">
      <formula>INDIRECT(ADDRESS(FLOOR((ROW()-2)/19,1)*19+4,FLOOR((COLUMN()-5)/5,1)*5+5))=6</formula>
    </cfRule>
  </conditionalFormatting>
  <conditionalFormatting sqref="K91:L94">
    <cfRule type="expression" dxfId="520" priority="160">
      <formula>INDIRECT(ADDRESS(FLOOR((ROW()-2)/19,1)*19+4,FLOOR((COLUMN()-5)/5,1)*5+5))=16</formula>
    </cfRule>
  </conditionalFormatting>
  <conditionalFormatting sqref="K88:L94">
    <cfRule type="expression" dxfId="519" priority="159">
      <formula>INDIRECT(ADDRESS(FLOOR((ROW()-2)/19,1)*19+4,FLOOR((COLUMN()-5)/5,1)*5+5))=10</formula>
    </cfRule>
  </conditionalFormatting>
  <conditionalFormatting sqref="K86:L94">
    <cfRule type="expression" dxfId="518" priority="158">
      <formula>INDIRECT(ADDRESS(FLOOR((ROW()-2)/19,1)*19+4,FLOOR((COLUMN()-5)/5,1)*5+5))=6</formula>
    </cfRule>
  </conditionalFormatting>
  <conditionalFormatting sqref="O91:R94">
    <cfRule type="expression" dxfId="517" priority="157">
      <formula>INDIRECT(ADDRESS(FLOOR((ROW()-2)/19,1)*19+4,FLOOR((COLUMN()-5)/5,1)*5+5))=16</formula>
    </cfRule>
  </conditionalFormatting>
  <conditionalFormatting sqref="O88:R94">
    <cfRule type="expression" dxfId="516" priority="156">
      <formula>INDIRECT(ADDRESS(FLOOR((ROW()-2)/19,1)*19+4,FLOOR((COLUMN()-5)/5,1)*5+5))=10</formula>
    </cfRule>
  </conditionalFormatting>
  <conditionalFormatting sqref="O86:R94">
    <cfRule type="expression" dxfId="515" priority="155">
      <formula>INDIRECT(ADDRESS(FLOOR((ROW()-2)/19,1)*19+4,FLOOR((COLUMN()-5)/5,1)*5+5))=6</formula>
    </cfRule>
  </conditionalFormatting>
  <conditionalFormatting sqref="P91:Q94">
    <cfRule type="expression" dxfId="514" priority="154">
      <formula>INDIRECT(ADDRESS(FLOOR((ROW()-2)/19,1)*19+4,FLOOR((COLUMN()-5)/5,1)*5+5))=16</formula>
    </cfRule>
  </conditionalFormatting>
  <conditionalFormatting sqref="P88:Q94">
    <cfRule type="expression" dxfId="513" priority="153">
      <formula>INDIRECT(ADDRESS(FLOOR((ROW()-2)/19,1)*19+4,FLOOR((COLUMN()-5)/5,1)*5+5))=10</formula>
    </cfRule>
  </conditionalFormatting>
  <conditionalFormatting sqref="P86:Q94">
    <cfRule type="expression" dxfId="512" priority="152">
      <formula>INDIRECT(ADDRESS(FLOOR((ROW()-2)/19,1)*19+4,FLOOR((COLUMN()-5)/5,1)*5+5))=6</formula>
    </cfRule>
  </conditionalFormatting>
  <conditionalFormatting sqref="T91:W94">
    <cfRule type="expression" dxfId="511" priority="151">
      <formula>INDIRECT(ADDRESS(FLOOR((ROW()-2)/19,1)*19+4,FLOOR((COLUMN()-5)/5,1)*5+5))=16</formula>
    </cfRule>
  </conditionalFormatting>
  <conditionalFormatting sqref="T88:W94">
    <cfRule type="expression" dxfId="510" priority="150">
      <formula>INDIRECT(ADDRESS(FLOOR((ROW()-2)/19,1)*19+4,FLOOR((COLUMN()-5)/5,1)*5+5))=10</formula>
    </cfRule>
  </conditionalFormatting>
  <conditionalFormatting sqref="T86:W94">
    <cfRule type="expression" dxfId="509" priority="149">
      <formula>INDIRECT(ADDRESS(FLOOR((ROW()-2)/19,1)*19+4,FLOOR((COLUMN()-5)/5,1)*5+5))=6</formula>
    </cfRule>
  </conditionalFormatting>
  <conditionalFormatting sqref="U91:V94">
    <cfRule type="expression" dxfId="508" priority="148">
      <formula>INDIRECT(ADDRESS(FLOOR((ROW()-2)/19,1)*19+4,FLOOR((COLUMN()-5)/5,1)*5+5))=16</formula>
    </cfRule>
  </conditionalFormatting>
  <conditionalFormatting sqref="U88:V94">
    <cfRule type="expression" dxfId="507" priority="147">
      <formula>INDIRECT(ADDRESS(FLOOR((ROW()-2)/19,1)*19+4,FLOOR((COLUMN()-5)/5,1)*5+5))=10</formula>
    </cfRule>
  </conditionalFormatting>
  <conditionalFormatting sqref="U86:V94">
    <cfRule type="expression" dxfId="506" priority="146">
      <formula>INDIRECT(ADDRESS(FLOOR((ROW()-2)/19,1)*19+4,FLOOR((COLUMN()-5)/5,1)*5+5))=6</formula>
    </cfRule>
  </conditionalFormatting>
  <conditionalFormatting sqref="Y91:AB94">
    <cfRule type="expression" dxfId="505" priority="145">
      <formula>INDIRECT(ADDRESS(FLOOR((ROW()-2)/19,1)*19+4,FLOOR((COLUMN()-5)/5,1)*5+5))=16</formula>
    </cfRule>
  </conditionalFormatting>
  <conditionalFormatting sqref="Y88:AB94">
    <cfRule type="expression" dxfId="504" priority="144">
      <formula>INDIRECT(ADDRESS(FLOOR((ROW()-2)/19,1)*19+4,FLOOR((COLUMN()-5)/5,1)*5+5))=10</formula>
    </cfRule>
  </conditionalFormatting>
  <conditionalFormatting sqref="Y86:AB94">
    <cfRule type="expression" dxfId="503" priority="143">
      <formula>INDIRECT(ADDRESS(FLOOR((ROW()-2)/19,1)*19+4,FLOOR((COLUMN()-5)/5,1)*5+5))=6</formula>
    </cfRule>
  </conditionalFormatting>
  <conditionalFormatting sqref="Z91:AA94">
    <cfRule type="expression" dxfId="502" priority="142">
      <formula>INDIRECT(ADDRESS(FLOOR((ROW()-2)/19,1)*19+4,FLOOR((COLUMN()-5)/5,1)*5+5))=16</formula>
    </cfRule>
  </conditionalFormatting>
  <conditionalFormatting sqref="Z88:AA94">
    <cfRule type="expression" dxfId="501" priority="141">
      <formula>INDIRECT(ADDRESS(FLOOR((ROW()-2)/19,1)*19+4,FLOOR((COLUMN()-5)/5,1)*5+5))=10</formula>
    </cfRule>
  </conditionalFormatting>
  <conditionalFormatting sqref="Z86:AA94">
    <cfRule type="expression" dxfId="500" priority="140">
      <formula>INDIRECT(ADDRESS(FLOOR((ROW()-2)/19,1)*19+4,FLOOR((COLUMN()-5)/5,1)*5+5))=6</formula>
    </cfRule>
  </conditionalFormatting>
  <conditionalFormatting sqref="E110:H113">
    <cfRule type="expression" dxfId="499" priority="139">
      <formula>INDIRECT(ADDRESS(FLOOR((ROW()-2)/19,1)*19+4,FLOOR((COLUMN()-5)/5,1)*5+5))=16</formula>
    </cfRule>
  </conditionalFormatting>
  <conditionalFormatting sqref="E107:H113">
    <cfRule type="expression" dxfId="498" priority="138">
      <formula>INDIRECT(ADDRESS(FLOOR((ROW()-2)/19,1)*19+4,FLOOR((COLUMN()-5)/5,1)*5+5))=10</formula>
    </cfRule>
  </conditionalFormatting>
  <conditionalFormatting sqref="E105:H113">
    <cfRule type="expression" dxfId="497" priority="137">
      <formula>INDIRECT(ADDRESS(FLOOR((ROW()-2)/19,1)*19+4,FLOOR((COLUMN()-5)/5,1)*5+5))=6</formula>
    </cfRule>
  </conditionalFormatting>
  <conditionalFormatting sqref="F110:G113">
    <cfRule type="expression" dxfId="496" priority="136">
      <formula>INDIRECT(ADDRESS(FLOOR((ROW()-2)/19,1)*19+4,FLOOR((COLUMN()-5)/5,1)*5+5))=16</formula>
    </cfRule>
  </conditionalFormatting>
  <conditionalFormatting sqref="F107:G113">
    <cfRule type="expression" dxfId="495" priority="135">
      <formula>INDIRECT(ADDRESS(FLOOR((ROW()-2)/19,1)*19+4,FLOOR((COLUMN()-5)/5,1)*5+5))=10</formula>
    </cfRule>
  </conditionalFormatting>
  <conditionalFormatting sqref="F105:G113">
    <cfRule type="expression" dxfId="494" priority="134">
      <formula>INDIRECT(ADDRESS(FLOOR((ROW()-2)/19,1)*19+4,FLOOR((COLUMN()-5)/5,1)*5+5))=6</formula>
    </cfRule>
  </conditionalFormatting>
  <conditionalFormatting sqref="J110:K113 M110:M113">
    <cfRule type="expression" dxfId="493" priority="133">
      <formula>INDIRECT(ADDRESS(FLOOR((ROW()-2)/19,1)*19+4,FLOOR((COLUMN()-5)/5,1)*5+5))=16</formula>
    </cfRule>
  </conditionalFormatting>
  <conditionalFormatting sqref="J107:K113 M107:M113">
    <cfRule type="expression" dxfId="492" priority="132">
      <formula>INDIRECT(ADDRESS(FLOOR((ROW()-2)/19,1)*19+4,FLOOR((COLUMN()-5)/5,1)*5+5))=10</formula>
    </cfRule>
  </conditionalFormatting>
  <conditionalFormatting sqref="J105:K113 M105:M113">
    <cfRule type="expression" dxfId="491" priority="131">
      <formula>INDIRECT(ADDRESS(FLOOR((ROW()-2)/19,1)*19+4,FLOOR((COLUMN()-5)/5,1)*5+5))=6</formula>
    </cfRule>
  </conditionalFormatting>
  <conditionalFormatting sqref="K110:K113">
    <cfRule type="expression" dxfId="490" priority="130">
      <formula>INDIRECT(ADDRESS(FLOOR((ROW()-2)/19,1)*19+4,FLOOR((COLUMN()-5)/5,1)*5+5))=16</formula>
    </cfRule>
  </conditionalFormatting>
  <conditionalFormatting sqref="K107:K113">
    <cfRule type="expression" dxfId="489" priority="129">
      <formula>INDIRECT(ADDRESS(FLOOR((ROW()-2)/19,1)*19+4,FLOOR((COLUMN()-5)/5,1)*5+5))=10</formula>
    </cfRule>
  </conditionalFormatting>
  <conditionalFormatting sqref="K105:K113">
    <cfRule type="expression" dxfId="488" priority="128">
      <formula>INDIRECT(ADDRESS(FLOOR((ROW()-2)/19,1)*19+4,FLOOR((COLUMN()-5)/5,1)*5+5))=6</formula>
    </cfRule>
  </conditionalFormatting>
  <conditionalFormatting sqref="O110:P113 R110:R113">
    <cfRule type="expression" dxfId="487" priority="127">
      <formula>INDIRECT(ADDRESS(FLOOR((ROW()-2)/19,1)*19+4,FLOOR((COLUMN()-5)/5,1)*5+5))=16</formula>
    </cfRule>
  </conditionalFormatting>
  <conditionalFormatting sqref="O107:P113 R107:R113">
    <cfRule type="expression" dxfId="486" priority="126">
      <formula>INDIRECT(ADDRESS(FLOOR((ROW()-2)/19,1)*19+4,FLOOR((COLUMN()-5)/5,1)*5+5))=10</formula>
    </cfRule>
  </conditionalFormatting>
  <conditionalFormatting sqref="O105:P113 R105:R113">
    <cfRule type="expression" dxfId="485" priority="125">
      <formula>INDIRECT(ADDRESS(FLOOR((ROW()-2)/19,1)*19+4,FLOOR((COLUMN()-5)/5,1)*5+5))=6</formula>
    </cfRule>
  </conditionalFormatting>
  <conditionalFormatting sqref="P110:P113">
    <cfRule type="expression" dxfId="484" priority="124">
      <formula>INDIRECT(ADDRESS(FLOOR((ROW()-2)/19,1)*19+4,FLOOR((COLUMN()-5)/5,1)*5+5))=16</formula>
    </cfRule>
  </conditionalFormatting>
  <conditionalFormatting sqref="P107:P113">
    <cfRule type="expression" dxfId="483" priority="123">
      <formula>INDIRECT(ADDRESS(FLOOR((ROW()-2)/19,1)*19+4,FLOOR((COLUMN()-5)/5,1)*5+5))=10</formula>
    </cfRule>
  </conditionalFormatting>
  <conditionalFormatting sqref="P105:P113">
    <cfRule type="expression" dxfId="482" priority="122">
      <formula>INDIRECT(ADDRESS(FLOOR((ROW()-2)/19,1)*19+4,FLOOR((COLUMN()-5)/5,1)*5+5))=6</formula>
    </cfRule>
  </conditionalFormatting>
  <conditionalFormatting sqref="T110:U113 W110:W113">
    <cfRule type="expression" dxfId="481" priority="121">
      <formula>INDIRECT(ADDRESS(FLOOR((ROW()-2)/19,1)*19+4,FLOOR((COLUMN()-5)/5,1)*5+5))=16</formula>
    </cfRule>
  </conditionalFormatting>
  <conditionalFormatting sqref="T107:U113 W107:W113">
    <cfRule type="expression" dxfId="480" priority="120">
      <formula>INDIRECT(ADDRESS(FLOOR((ROW()-2)/19,1)*19+4,FLOOR((COLUMN()-5)/5,1)*5+5))=10</formula>
    </cfRule>
  </conditionalFormatting>
  <conditionalFormatting sqref="T105:U113 W105:W113">
    <cfRule type="expression" dxfId="479" priority="119">
      <formula>INDIRECT(ADDRESS(FLOOR((ROW()-2)/19,1)*19+4,FLOOR((COLUMN()-5)/5,1)*5+5))=6</formula>
    </cfRule>
  </conditionalFormatting>
  <conditionalFormatting sqref="U110:U113">
    <cfRule type="expression" dxfId="478" priority="118">
      <formula>INDIRECT(ADDRESS(FLOOR((ROW()-2)/19,1)*19+4,FLOOR((COLUMN()-5)/5,1)*5+5))=16</formula>
    </cfRule>
  </conditionalFormatting>
  <conditionalFormatting sqref="U107:U113">
    <cfRule type="expression" dxfId="477" priority="117">
      <formula>INDIRECT(ADDRESS(FLOOR((ROW()-2)/19,1)*19+4,FLOOR((COLUMN()-5)/5,1)*5+5))=10</formula>
    </cfRule>
  </conditionalFormatting>
  <conditionalFormatting sqref="U105:U113">
    <cfRule type="expression" dxfId="476" priority="116">
      <formula>INDIRECT(ADDRESS(FLOOR((ROW()-2)/19,1)*19+4,FLOOR((COLUMN()-5)/5,1)*5+5))=6</formula>
    </cfRule>
  </conditionalFormatting>
  <conditionalFormatting sqref="Y110:Z113 AB110:AB113">
    <cfRule type="expression" dxfId="475" priority="115">
      <formula>INDIRECT(ADDRESS(FLOOR((ROW()-2)/19,1)*19+4,FLOOR((COLUMN()-5)/5,1)*5+5))=16</formula>
    </cfRule>
  </conditionalFormatting>
  <conditionalFormatting sqref="Y107:Z113 AB107:AB113">
    <cfRule type="expression" dxfId="474" priority="114">
      <formula>INDIRECT(ADDRESS(FLOOR((ROW()-2)/19,1)*19+4,FLOOR((COLUMN()-5)/5,1)*5+5))=10</formula>
    </cfRule>
  </conditionalFormatting>
  <conditionalFormatting sqref="Y105:Z113 AB105:AB113">
    <cfRule type="expression" dxfId="473" priority="113">
      <formula>INDIRECT(ADDRESS(FLOOR((ROW()-2)/19,1)*19+4,FLOOR((COLUMN()-5)/5,1)*5+5))=6</formula>
    </cfRule>
  </conditionalFormatting>
  <conditionalFormatting sqref="Z110:Z113">
    <cfRule type="expression" dxfId="472" priority="112">
      <formula>INDIRECT(ADDRESS(FLOOR((ROW()-2)/19,1)*19+4,FLOOR((COLUMN()-5)/5,1)*5+5))=16</formula>
    </cfRule>
  </conditionalFormatting>
  <conditionalFormatting sqref="Z107:Z113">
    <cfRule type="expression" dxfId="471" priority="111">
      <formula>INDIRECT(ADDRESS(FLOOR((ROW()-2)/19,1)*19+4,FLOOR((COLUMN()-5)/5,1)*5+5))=10</formula>
    </cfRule>
  </conditionalFormatting>
  <conditionalFormatting sqref="Z105:Z113">
    <cfRule type="expression" dxfId="470" priority="110">
      <formula>INDIRECT(ADDRESS(FLOOR((ROW()-2)/19,1)*19+4,FLOOR((COLUMN()-5)/5,1)*5+5))=6</formula>
    </cfRule>
  </conditionalFormatting>
  <conditionalFormatting sqref="L110:L113">
    <cfRule type="expression" dxfId="469" priority="109">
      <formula>INDIRECT(ADDRESS(FLOOR((ROW()-2)/19,1)*19+4,FLOOR((COLUMN()-5)/5,1)*5+5))=16</formula>
    </cfRule>
  </conditionalFormatting>
  <conditionalFormatting sqref="L107:L113">
    <cfRule type="expression" dxfId="468" priority="108">
      <formula>INDIRECT(ADDRESS(FLOOR((ROW()-2)/19,1)*19+4,FLOOR((COLUMN()-5)/5,1)*5+5))=10</formula>
    </cfRule>
  </conditionalFormatting>
  <conditionalFormatting sqref="L105:L113">
    <cfRule type="expression" dxfId="467" priority="107">
      <formula>INDIRECT(ADDRESS(FLOOR((ROW()-2)/19,1)*19+4,FLOOR((COLUMN()-5)/5,1)*5+5))=6</formula>
    </cfRule>
  </conditionalFormatting>
  <conditionalFormatting sqref="L110:L113">
    <cfRule type="expression" dxfId="466" priority="106">
      <formula>INDIRECT(ADDRESS(FLOOR((ROW()-2)/19,1)*19+4,FLOOR((COLUMN()-5)/5,1)*5+5))=16</formula>
    </cfRule>
  </conditionalFormatting>
  <conditionalFormatting sqref="L107:L113">
    <cfRule type="expression" dxfId="465" priority="105">
      <formula>INDIRECT(ADDRESS(FLOOR((ROW()-2)/19,1)*19+4,FLOOR((COLUMN()-5)/5,1)*5+5))=10</formula>
    </cfRule>
  </conditionalFormatting>
  <conditionalFormatting sqref="L105:L113">
    <cfRule type="expression" dxfId="464" priority="104">
      <formula>INDIRECT(ADDRESS(FLOOR((ROW()-2)/19,1)*19+4,FLOOR((COLUMN()-5)/5,1)*5+5))=6</formula>
    </cfRule>
  </conditionalFormatting>
  <conditionalFormatting sqref="Q110:Q113">
    <cfRule type="expression" dxfId="463" priority="103">
      <formula>INDIRECT(ADDRESS(FLOOR((ROW()-2)/19,1)*19+4,FLOOR((COLUMN()-5)/5,1)*5+5))=16</formula>
    </cfRule>
  </conditionalFormatting>
  <conditionalFormatting sqref="Q107:Q113">
    <cfRule type="expression" dxfId="462" priority="102">
      <formula>INDIRECT(ADDRESS(FLOOR((ROW()-2)/19,1)*19+4,FLOOR((COLUMN()-5)/5,1)*5+5))=10</formula>
    </cfRule>
  </conditionalFormatting>
  <conditionalFormatting sqref="Q105:Q113">
    <cfRule type="expression" dxfId="461" priority="101">
      <formula>INDIRECT(ADDRESS(FLOOR((ROW()-2)/19,1)*19+4,FLOOR((COLUMN()-5)/5,1)*5+5))=6</formula>
    </cfRule>
  </conditionalFormatting>
  <conditionalFormatting sqref="Q110:Q113">
    <cfRule type="expression" dxfId="460" priority="100">
      <formula>INDIRECT(ADDRESS(FLOOR((ROW()-2)/19,1)*19+4,FLOOR((COLUMN()-5)/5,1)*5+5))=16</formula>
    </cfRule>
  </conditionalFormatting>
  <conditionalFormatting sqref="Q107:Q113">
    <cfRule type="expression" dxfId="459" priority="99">
      <formula>INDIRECT(ADDRESS(FLOOR((ROW()-2)/19,1)*19+4,FLOOR((COLUMN()-5)/5,1)*5+5))=10</formula>
    </cfRule>
  </conditionalFormatting>
  <conditionalFormatting sqref="Q105:Q113">
    <cfRule type="expression" dxfId="458" priority="98">
      <formula>INDIRECT(ADDRESS(FLOOR((ROW()-2)/19,1)*19+4,FLOOR((COLUMN()-5)/5,1)*5+5))=6</formula>
    </cfRule>
  </conditionalFormatting>
  <conditionalFormatting sqref="V110:V113">
    <cfRule type="expression" dxfId="457" priority="97">
      <formula>INDIRECT(ADDRESS(FLOOR((ROW()-2)/19,1)*19+4,FLOOR((COLUMN()-5)/5,1)*5+5))=16</formula>
    </cfRule>
  </conditionalFormatting>
  <conditionalFormatting sqref="V107:V113">
    <cfRule type="expression" dxfId="456" priority="96">
      <formula>INDIRECT(ADDRESS(FLOOR((ROW()-2)/19,1)*19+4,FLOOR((COLUMN()-5)/5,1)*5+5))=10</formula>
    </cfRule>
  </conditionalFormatting>
  <conditionalFormatting sqref="V105:V113">
    <cfRule type="expression" dxfId="455" priority="95">
      <formula>INDIRECT(ADDRESS(FLOOR((ROW()-2)/19,1)*19+4,FLOOR((COLUMN()-5)/5,1)*5+5))=6</formula>
    </cfRule>
  </conditionalFormatting>
  <conditionalFormatting sqref="V110:V113">
    <cfRule type="expression" dxfId="454" priority="94">
      <formula>INDIRECT(ADDRESS(FLOOR((ROW()-2)/19,1)*19+4,FLOOR((COLUMN()-5)/5,1)*5+5))=16</formula>
    </cfRule>
  </conditionalFormatting>
  <conditionalFormatting sqref="V107:V113">
    <cfRule type="expression" dxfId="453" priority="93">
      <formula>INDIRECT(ADDRESS(FLOOR((ROW()-2)/19,1)*19+4,FLOOR((COLUMN()-5)/5,1)*5+5))=10</formula>
    </cfRule>
  </conditionalFormatting>
  <conditionalFormatting sqref="V105:V113">
    <cfRule type="expression" dxfId="452" priority="92">
      <formula>INDIRECT(ADDRESS(FLOOR((ROW()-2)/19,1)*19+4,FLOOR((COLUMN()-5)/5,1)*5+5))=6</formula>
    </cfRule>
  </conditionalFormatting>
  <conditionalFormatting sqref="AA110:AA113">
    <cfRule type="expression" dxfId="451" priority="91">
      <formula>INDIRECT(ADDRESS(FLOOR((ROW()-2)/19,1)*19+4,FLOOR((COLUMN()-5)/5,1)*5+5))=16</formula>
    </cfRule>
  </conditionalFormatting>
  <conditionalFormatting sqref="AA107:AA113">
    <cfRule type="expression" dxfId="450" priority="90">
      <formula>INDIRECT(ADDRESS(FLOOR((ROW()-2)/19,1)*19+4,FLOOR((COLUMN()-5)/5,1)*5+5))=10</formula>
    </cfRule>
  </conditionalFormatting>
  <conditionalFormatting sqref="AA105:AA113">
    <cfRule type="expression" dxfId="449" priority="89">
      <formula>INDIRECT(ADDRESS(FLOOR((ROW()-2)/19,1)*19+4,FLOOR((COLUMN()-5)/5,1)*5+5))=6</formula>
    </cfRule>
  </conditionalFormatting>
  <conditionalFormatting sqref="AA110:AA113">
    <cfRule type="expression" dxfId="448" priority="88">
      <formula>INDIRECT(ADDRESS(FLOOR((ROW()-2)/19,1)*19+4,FLOOR((COLUMN()-5)/5,1)*5+5))=16</formula>
    </cfRule>
  </conditionalFormatting>
  <conditionalFormatting sqref="AA107:AA113">
    <cfRule type="expression" dxfId="447" priority="87">
      <formula>INDIRECT(ADDRESS(FLOOR((ROW()-2)/19,1)*19+4,FLOOR((COLUMN()-5)/5,1)*5+5))=10</formula>
    </cfRule>
  </conditionalFormatting>
  <conditionalFormatting sqref="AA105:AA113">
    <cfRule type="expression" dxfId="446" priority="86">
      <formula>INDIRECT(ADDRESS(FLOOR((ROW()-2)/19,1)*19+4,FLOOR((COLUMN()-5)/5,1)*5+5))=6</formula>
    </cfRule>
  </conditionalFormatting>
  <conditionalFormatting sqref="E77:H153 J77:M153 O77:R153 T77:W153 Y77:AB153">
    <cfRule type="expression" dxfId="445" priority="85" stopIfTrue="1">
      <formula>INDIRECT(ADDRESS(FLOOR((ROW()-2)/19,1)*19+4,FLOOR((COLUMN()-5)/5,1)*5+5))=""</formula>
    </cfRule>
  </conditionalFormatting>
  <conditionalFormatting sqref="E129:H132">
    <cfRule type="expression" dxfId="444" priority="84">
      <formula>INDIRECT(ADDRESS(FLOOR((ROW()-2)/19,1)*19+4,FLOOR((COLUMN()-5)/5,1)*5+5))=16</formula>
    </cfRule>
  </conditionalFormatting>
  <conditionalFormatting sqref="E126:H132">
    <cfRule type="expression" dxfId="443" priority="83">
      <formula>INDIRECT(ADDRESS(FLOOR((ROW()-2)/19,1)*19+4,FLOOR((COLUMN()-5)/5,1)*5+5))=10</formula>
    </cfRule>
  </conditionalFormatting>
  <conditionalFormatting sqref="E124:H132">
    <cfRule type="expression" dxfId="442" priority="82">
      <formula>INDIRECT(ADDRESS(FLOOR((ROW()-2)/19,1)*19+4,FLOOR((COLUMN()-5)/5,1)*5+5))=6</formula>
    </cfRule>
  </conditionalFormatting>
  <conditionalFormatting sqref="F129:G132">
    <cfRule type="expression" dxfId="441" priority="81">
      <formula>INDIRECT(ADDRESS(FLOOR((ROW()-2)/19,1)*19+4,FLOOR((COLUMN()-5)/5,1)*5+5))=16</formula>
    </cfRule>
  </conditionalFormatting>
  <conditionalFormatting sqref="F126:G132">
    <cfRule type="expression" dxfId="440" priority="80">
      <formula>INDIRECT(ADDRESS(FLOOR((ROW()-2)/19,1)*19+4,FLOOR((COLUMN()-5)/5,1)*5+5))=10</formula>
    </cfRule>
  </conditionalFormatting>
  <conditionalFormatting sqref="F124:G132">
    <cfRule type="expression" dxfId="439" priority="79">
      <formula>INDIRECT(ADDRESS(FLOOR((ROW()-2)/19,1)*19+4,FLOOR((COLUMN()-5)/5,1)*5+5))=6</formula>
    </cfRule>
  </conditionalFormatting>
  <conditionalFormatting sqref="J129:M132">
    <cfRule type="expression" dxfId="438" priority="78">
      <formula>INDIRECT(ADDRESS(FLOOR((ROW()-2)/19,1)*19+4,FLOOR((COLUMN()-5)/5,1)*5+5))=16</formula>
    </cfRule>
  </conditionalFormatting>
  <conditionalFormatting sqref="J126:M132">
    <cfRule type="expression" dxfId="437" priority="77">
      <formula>INDIRECT(ADDRESS(FLOOR((ROW()-2)/19,1)*19+4,FLOOR((COLUMN()-5)/5,1)*5+5))=10</formula>
    </cfRule>
  </conditionalFormatting>
  <conditionalFormatting sqref="J124:M132">
    <cfRule type="expression" dxfId="436" priority="76">
      <formula>INDIRECT(ADDRESS(FLOOR((ROW()-2)/19,1)*19+4,FLOOR((COLUMN()-5)/5,1)*5+5))=6</formula>
    </cfRule>
  </conditionalFormatting>
  <conditionalFormatting sqref="K129:L132">
    <cfRule type="expression" dxfId="435" priority="75">
      <formula>INDIRECT(ADDRESS(FLOOR((ROW()-2)/19,1)*19+4,FLOOR((COLUMN()-5)/5,1)*5+5))=16</formula>
    </cfRule>
  </conditionalFormatting>
  <conditionalFormatting sqref="K126:L132">
    <cfRule type="expression" dxfId="434" priority="74">
      <formula>INDIRECT(ADDRESS(FLOOR((ROW()-2)/19,1)*19+4,FLOOR((COLUMN()-5)/5,1)*5+5))=10</formula>
    </cfRule>
  </conditionalFormatting>
  <conditionalFormatting sqref="K124:L132">
    <cfRule type="expression" dxfId="433" priority="73">
      <formula>INDIRECT(ADDRESS(FLOOR((ROW()-2)/19,1)*19+4,FLOOR((COLUMN()-5)/5,1)*5+5))=6</formula>
    </cfRule>
  </conditionalFormatting>
  <conditionalFormatting sqref="O129:R132">
    <cfRule type="expression" dxfId="432" priority="72">
      <formula>INDIRECT(ADDRESS(FLOOR((ROW()-2)/19,1)*19+4,FLOOR((COLUMN()-5)/5,1)*5+5))=16</formula>
    </cfRule>
  </conditionalFormatting>
  <conditionalFormatting sqref="O126:R132">
    <cfRule type="expression" dxfId="431" priority="71">
      <formula>INDIRECT(ADDRESS(FLOOR((ROW()-2)/19,1)*19+4,FLOOR((COLUMN()-5)/5,1)*5+5))=10</formula>
    </cfRule>
  </conditionalFormatting>
  <conditionalFormatting sqref="O124:R132">
    <cfRule type="expression" dxfId="430" priority="70">
      <formula>INDIRECT(ADDRESS(FLOOR((ROW()-2)/19,1)*19+4,FLOOR((COLUMN()-5)/5,1)*5+5))=6</formula>
    </cfRule>
  </conditionalFormatting>
  <conditionalFormatting sqref="P129:Q132">
    <cfRule type="expression" dxfId="429" priority="69">
      <formula>INDIRECT(ADDRESS(FLOOR((ROW()-2)/19,1)*19+4,FLOOR((COLUMN()-5)/5,1)*5+5))=16</formula>
    </cfRule>
  </conditionalFormatting>
  <conditionalFormatting sqref="P126:Q132">
    <cfRule type="expression" dxfId="428" priority="68">
      <formula>INDIRECT(ADDRESS(FLOOR((ROW()-2)/19,1)*19+4,FLOOR((COLUMN()-5)/5,1)*5+5))=10</formula>
    </cfRule>
  </conditionalFormatting>
  <conditionalFormatting sqref="P124:Q132">
    <cfRule type="expression" dxfId="427" priority="67">
      <formula>INDIRECT(ADDRESS(FLOOR((ROW()-2)/19,1)*19+4,FLOOR((COLUMN()-5)/5,1)*5+5))=6</formula>
    </cfRule>
  </conditionalFormatting>
  <conditionalFormatting sqref="T129:W132">
    <cfRule type="expression" dxfId="426" priority="66">
      <formula>INDIRECT(ADDRESS(FLOOR((ROW()-2)/19,1)*19+4,FLOOR((COLUMN()-5)/5,1)*5+5))=16</formula>
    </cfRule>
  </conditionalFormatting>
  <conditionalFormatting sqref="T126:W132">
    <cfRule type="expression" dxfId="425" priority="65">
      <formula>INDIRECT(ADDRESS(FLOOR((ROW()-2)/19,1)*19+4,FLOOR((COLUMN()-5)/5,1)*5+5))=10</formula>
    </cfRule>
  </conditionalFormatting>
  <conditionalFormatting sqref="T124:W132">
    <cfRule type="expression" dxfId="424" priority="64">
      <formula>INDIRECT(ADDRESS(FLOOR((ROW()-2)/19,1)*19+4,FLOOR((COLUMN()-5)/5,1)*5+5))=6</formula>
    </cfRule>
  </conditionalFormatting>
  <conditionalFormatting sqref="U129:V132">
    <cfRule type="expression" dxfId="423" priority="63">
      <formula>INDIRECT(ADDRESS(FLOOR((ROW()-2)/19,1)*19+4,FLOOR((COLUMN()-5)/5,1)*5+5))=16</formula>
    </cfRule>
  </conditionalFormatting>
  <conditionalFormatting sqref="U126:V132">
    <cfRule type="expression" dxfId="422" priority="62">
      <formula>INDIRECT(ADDRESS(FLOOR((ROW()-2)/19,1)*19+4,FLOOR((COLUMN()-5)/5,1)*5+5))=10</formula>
    </cfRule>
  </conditionalFormatting>
  <conditionalFormatting sqref="U124:V132">
    <cfRule type="expression" dxfId="421" priority="61">
      <formula>INDIRECT(ADDRESS(FLOOR((ROW()-2)/19,1)*19+4,FLOOR((COLUMN()-5)/5,1)*5+5))=6</formula>
    </cfRule>
  </conditionalFormatting>
  <conditionalFormatting sqref="Y129:AB132">
    <cfRule type="expression" dxfId="420" priority="60">
      <formula>INDIRECT(ADDRESS(FLOOR((ROW()-2)/19,1)*19+4,FLOOR((COLUMN()-5)/5,1)*5+5))=16</formula>
    </cfRule>
  </conditionalFormatting>
  <conditionalFormatting sqref="Y126:AB132">
    <cfRule type="expression" dxfId="419" priority="59">
      <formula>INDIRECT(ADDRESS(FLOOR((ROW()-2)/19,1)*19+4,FLOOR((COLUMN()-5)/5,1)*5+5))=10</formula>
    </cfRule>
  </conditionalFormatting>
  <conditionalFormatting sqref="Y124:AB132">
    <cfRule type="expression" dxfId="418" priority="58">
      <formula>INDIRECT(ADDRESS(FLOOR((ROW()-2)/19,1)*19+4,FLOOR((COLUMN()-5)/5,1)*5+5))=6</formula>
    </cfRule>
  </conditionalFormatting>
  <conditionalFormatting sqref="Z129:AA132">
    <cfRule type="expression" dxfId="417" priority="57">
      <formula>INDIRECT(ADDRESS(FLOOR((ROW()-2)/19,1)*19+4,FLOOR((COLUMN()-5)/5,1)*5+5))=16</formula>
    </cfRule>
  </conditionalFormatting>
  <conditionalFormatting sqref="Z126:AA132">
    <cfRule type="expression" dxfId="416" priority="56">
      <formula>INDIRECT(ADDRESS(FLOOR((ROW()-2)/19,1)*19+4,FLOOR((COLUMN()-5)/5,1)*5+5))=10</formula>
    </cfRule>
  </conditionalFormatting>
  <conditionalFormatting sqref="Z124:AA132">
    <cfRule type="expression" dxfId="415" priority="55">
      <formula>INDIRECT(ADDRESS(FLOOR((ROW()-2)/19,1)*19+4,FLOOR((COLUMN()-5)/5,1)*5+5))=6</formula>
    </cfRule>
  </conditionalFormatting>
  <conditionalFormatting sqref="E148:H151">
    <cfRule type="expression" dxfId="414" priority="54">
      <formula>INDIRECT(ADDRESS(FLOOR((ROW()-2)/19,1)*19+4,FLOOR((COLUMN()-5)/5,1)*5+5))=16</formula>
    </cfRule>
  </conditionalFormatting>
  <conditionalFormatting sqref="E145:H151">
    <cfRule type="expression" dxfId="413" priority="53">
      <formula>INDIRECT(ADDRESS(FLOOR((ROW()-2)/19,1)*19+4,FLOOR((COLUMN()-5)/5,1)*5+5))=10</formula>
    </cfRule>
  </conditionalFormatting>
  <conditionalFormatting sqref="E143:H151">
    <cfRule type="expression" dxfId="412" priority="52">
      <formula>INDIRECT(ADDRESS(FLOOR((ROW()-2)/19,1)*19+4,FLOOR((COLUMN()-5)/5,1)*5+5))=6</formula>
    </cfRule>
  </conditionalFormatting>
  <conditionalFormatting sqref="F148:G151">
    <cfRule type="expression" dxfId="411" priority="51">
      <formula>INDIRECT(ADDRESS(FLOOR((ROW()-2)/19,1)*19+4,FLOOR((COLUMN()-5)/5,1)*5+5))=16</formula>
    </cfRule>
  </conditionalFormatting>
  <conditionalFormatting sqref="F145:G151">
    <cfRule type="expression" dxfId="410" priority="50">
      <formula>INDIRECT(ADDRESS(FLOOR((ROW()-2)/19,1)*19+4,FLOOR((COLUMN()-5)/5,1)*5+5))=10</formula>
    </cfRule>
  </conditionalFormatting>
  <conditionalFormatting sqref="F143:G151">
    <cfRule type="expression" dxfId="409" priority="49">
      <formula>INDIRECT(ADDRESS(FLOOR((ROW()-2)/19,1)*19+4,FLOOR((COLUMN()-5)/5,1)*5+5))=6</formula>
    </cfRule>
  </conditionalFormatting>
  <conditionalFormatting sqref="J148:K151 M148:M151">
    <cfRule type="expression" dxfId="408" priority="48">
      <formula>INDIRECT(ADDRESS(FLOOR((ROW()-2)/19,1)*19+4,FLOOR((COLUMN()-5)/5,1)*5+5))=16</formula>
    </cfRule>
  </conditionalFormatting>
  <conditionalFormatting sqref="J145:K151 M145:M151">
    <cfRule type="expression" dxfId="407" priority="47">
      <formula>INDIRECT(ADDRESS(FLOOR((ROW()-2)/19,1)*19+4,FLOOR((COLUMN()-5)/5,1)*5+5))=10</formula>
    </cfRule>
  </conditionalFormatting>
  <conditionalFormatting sqref="J143:K151 M143:M151">
    <cfRule type="expression" dxfId="406" priority="46">
      <formula>INDIRECT(ADDRESS(FLOOR((ROW()-2)/19,1)*19+4,FLOOR((COLUMN()-5)/5,1)*5+5))=6</formula>
    </cfRule>
  </conditionalFormatting>
  <conditionalFormatting sqref="K148:K151">
    <cfRule type="expression" dxfId="405" priority="45">
      <formula>INDIRECT(ADDRESS(FLOOR((ROW()-2)/19,1)*19+4,FLOOR((COLUMN()-5)/5,1)*5+5))=16</formula>
    </cfRule>
  </conditionalFormatting>
  <conditionalFormatting sqref="K145:K151">
    <cfRule type="expression" dxfId="404" priority="44">
      <formula>INDIRECT(ADDRESS(FLOOR((ROW()-2)/19,1)*19+4,FLOOR((COLUMN()-5)/5,1)*5+5))=10</formula>
    </cfRule>
  </conditionalFormatting>
  <conditionalFormatting sqref="K143:K151">
    <cfRule type="expression" dxfId="403" priority="43">
      <formula>INDIRECT(ADDRESS(FLOOR((ROW()-2)/19,1)*19+4,FLOOR((COLUMN()-5)/5,1)*5+5))=6</formula>
    </cfRule>
  </conditionalFormatting>
  <conditionalFormatting sqref="O148:P151 R148:R151">
    <cfRule type="expression" dxfId="402" priority="42">
      <formula>INDIRECT(ADDRESS(FLOOR((ROW()-2)/19,1)*19+4,FLOOR((COLUMN()-5)/5,1)*5+5))=16</formula>
    </cfRule>
  </conditionalFormatting>
  <conditionalFormatting sqref="O145:P151 R145:R151">
    <cfRule type="expression" dxfId="401" priority="41">
      <formula>INDIRECT(ADDRESS(FLOOR((ROW()-2)/19,1)*19+4,FLOOR((COLUMN()-5)/5,1)*5+5))=10</formula>
    </cfRule>
  </conditionalFormatting>
  <conditionalFormatting sqref="O143:P151 R143:R151">
    <cfRule type="expression" dxfId="400" priority="40">
      <formula>INDIRECT(ADDRESS(FLOOR((ROW()-2)/19,1)*19+4,FLOOR((COLUMN()-5)/5,1)*5+5))=6</formula>
    </cfRule>
  </conditionalFormatting>
  <conditionalFormatting sqref="P148:P151">
    <cfRule type="expression" dxfId="399" priority="39">
      <formula>INDIRECT(ADDRESS(FLOOR((ROW()-2)/19,1)*19+4,FLOOR((COLUMN()-5)/5,1)*5+5))=16</formula>
    </cfRule>
  </conditionalFormatting>
  <conditionalFormatting sqref="P145:P151">
    <cfRule type="expression" dxfId="398" priority="38">
      <formula>INDIRECT(ADDRESS(FLOOR((ROW()-2)/19,1)*19+4,FLOOR((COLUMN()-5)/5,1)*5+5))=10</formula>
    </cfRule>
  </conditionalFormatting>
  <conditionalFormatting sqref="P143:P151">
    <cfRule type="expression" dxfId="397" priority="37">
      <formula>INDIRECT(ADDRESS(FLOOR((ROW()-2)/19,1)*19+4,FLOOR((COLUMN()-5)/5,1)*5+5))=6</formula>
    </cfRule>
  </conditionalFormatting>
  <conditionalFormatting sqref="T148:U151 W148:W151">
    <cfRule type="expression" dxfId="396" priority="36">
      <formula>INDIRECT(ADDRESS(FLOOR((ROW()-2)/19,1)*19+4,FLOOR((COLUMN()-5)/5,1)*5+5))=16</formula>
    </cfRule>
  </conditionalFormatting>
  <conditionalFormatting sqref="T145:U151 W145:W151">
    <cfRule type="expression" dxfId="395" priority="35">
      <formula>INDIRECT(ADDRESS(FLOOR((ROW()-2)/19,1)*19+4,FLOOR((COLUMN()-5)/5,1)*5+5))=10</formula>
    </cfRule>
  </conditionalFormatting>
  <conditionalFormatting sqref="T143:U151 W143:W151">
    <cfRule type="expression" dxfId="394" priority="34">
      <formula>INDIRECT(ADDRESS(FLOOR((ROW()-2)/19,1)*19+4,FLOOR((COLUMN()-5)/5,1)*5+5))=6</formula>
    </cfRule>
  </conditionalFormatting>
  <conditionalFormatting sqref="U148:U151">
    <cfRule type="expression" dxfId="393" priority="33">
      <formula>INDIRECT(ADDRESS(FLOOR((ROW()-2)/19,1)*19+4,FLOOR((COLUMN()-5)/5,1)*5+5))=16</formula>
    </cfRule>
  </conditionalFormatting>
  <conditionalFormatting sqref="U145:U151">
    <cfRule type="expression" dxfId="392" priority="32">
      <formula>INDIRECT(ADDRESS(FLOOR((ROW()-2)/19,1)*19+4,FLOOR((COLUMN()-5)/5,1)*5+5))=10</formula>
    </cfRule>
  </conditionalFormatting>
  <conditionalFormatting sqref="U143:U151">
    <cfRule type="expression" dxfId="391" priority="31">
      <formula>INDIRECT(ADDRESS(FLOOR((ROW()-2)/19,1)*19+4,FLOOR((COLUMN()-5)/5,1)*5+5))=6</formula>
    </cfRule>
  </conditionalFormatting>
  <conditionalFormatting sqref="Y148:Z151 AB148:AB151">
    <cfRule type="expression" dxfId="390" priority="30">
      <formula>INDIRECT(ADDRESS(FLOOR((ROW()-2)/19,1)*19+4,FLOOR((COLUMN()-5)/5,1)*5+5))=16</formula>
    </cfRule>
  </conditionalFormatting>
  <conditionalFormatting sqref="Y145:Z151 AB145:AB151">
    <cfRule type="expression" dxfId="389" priority="29">
      <formula>INDIRECT(ADDRESS(FLOOR((ROW()-2)/19,1)*19+4,FLOOR((COLUMN()-5)/5,1)*5+5))=10</formula>
    </cfRule>
  </conditionalFormatting>
  <conditionalFormatting sqref="Y143:Z151 AB143:AB151">
    <cfRule type="expression" dxfId="388" priority="28">
      <formula>INDIRECT(ADDRESS(FLOOR((ROW()-2)/19,1)*19+4,FLOOR((COLUMN()-5)/5,1)*5+5))=6</formula>
    </cfRule>
  </conditionalFormatting>
  <conditionalFormatting sqref="Z148:Z151">
    <cfRule type="expression" dxfId="387" priority="27">
      <formula>INDIRECT(ADDRESS(FLOOR((ROW()-2)/19,1)*19+4,FLOOR((COLUMN()-5)/5,1)*5+5))=16</formula>
    </cfRule>
  </conditionalFormatting>
  <conditionalFormatting sqref="Z145:Z151">
    <cfRule type="expression" dxfId="386" priority="26">
      <formula>INDIRECT(ADDRESS(FLOOR((ROW()-2)/19,1)*19+4,FLOOR((COLUMN()-5)/5,1)*5+5))=10</formula>
    </cfRule>
  </conditionalFormatting>
  <conditionalFormatting sqref="Z143:Z151">
    <cfRule type="expression" dxfId="385" priority="25">
      <formula>INDIRECT(ADDRESS(FLOOR((ROW()-2)/19,1)*19+4,FLOOR((COLUMN()-5)/5,1)*5+5))=6</formula>
    </cfRule>
  </conditionalFormatting>
  <conditionalFormatting sqref="L148:L151">
    <cfRule type="expression" dxfId="384" priority="24">
      <formula>INDIRECT(ADDRESS(FLOOR((ROW()-2)/19,1)*19+4,FLOOR((COLUMN()-5)/5,1)*5+5))=16</formula>
    </cfRule>
  </conditionalFormatting>
  <conditionalFormatting sqref="L145:L151">
    <cfRule type="expression" dxfId="383" priority="23">
      <formula>INDIRECT(ADDRESS(FLOOR((ROW()-2)/19,1)*19+4,FLOOR((COLUMN()-5)/5,1)*5+5))=10</formula>
    </cfRule>
  </conditionalFormatting>
  <conditionalFormatting sqref="L143:L151">
    <cfRule type="expression" dxfId="382" priority="22">
      <formula>INDIRECT(ADDRESS(FLOOR((ROW()-2)/19,1)*19+4,FLOOR((COLUMN()-5)/5,1)*5+5))=6</formula>
    </cfRule>
  </conditionalFormatting>
  <conditionalFormatting sqref="L148:L151">
    <cfRule type="expression" dxfId="381" priority="21">
      <formula>INDIRECT(ADDRESS(FLOOR((ROW()-2)/19,1)*19+4,FLOOR((COLUMN()-5)/5,1)*5+5))=16</formula>
    </cfRule>
  </conditionalFormatting>
  <conditionalFormatting sqref="L145:L151">
    <cfRule type="expression" dxfId="380" priority="20">
      <formula>INDIRECT(ADDRESS(FLOOR((ROW()-2)/19,1)*19+4,FLOOR((COLUMN()-5)/5,1)*5+5))=10</formula>
    </cfRule>
  </conditionalFormatting>
  <conditionalFormatting sqref="L143:L151">
    <cfRule type="expression" dxfId="379" priority="19">
      <formula>INDIRECT(ADDRESS(FLOOR((ROW()-2)/19,1)*19+4,FLOOR((COLUMN()-5)/5,1)*5+5))=6</formula>
    </cfRule>
  </conditionalFormatting>
  <conditionalFormatting sqref="Q148:Q151">
    <cfRule type="expression" dxfId="378" priority="18">
      <formula>INDIRECT(ADDRESS(FLOOR((ROW()-2)/19,1)*19+4,FLOOR((COLUMN()-5)/5,1)*5+5))=16</formula>
    </cfRule>
  </conditionalFormatting>
  <conditionalFormatting sqref="Q145:Q151">
    <cfRule type="expression" dxfId="377" priority="17">
      <formula>INDIRECT(ADDRESS(FLOOR((ROW()-2)/19,1)*19+4,FLOOR((COLUMN()-5)/5,1)*5+5))=10</formula>
    </cfRule>
  </conditionalFormatting>
  <conditionalFormatting sqref="Q143:Q151">
    <cfRule type="expression" dxfId="376" priority="16">
      <formula>INDIRECT(ADDRESS(FLOOR((ROW()-2)/19,1)*19+4,FLOOR((COLUMN()-5)/5,1)*5+5))=6</formula>
    </cfRule>
  </conditionalFormatting>
  <conditionalFormatting sqref="Q148:Q151">
    <cfRule type="expression" dxfId="375" priority="15">
      <formula>INDIRECT(ADDRESS(FLOOR((ROW()-2)/19,1)*19+4,FLOOR((COLUMN()-5)/5,1)*5+5))=16</formula>
    </cfRule>
  </conditionalFormatting>
  <conditionalFormatting sqref="Q145:Q151">
    <cfRule type="expression" dxfId="374" priority="14">
      <formula>INDIRECT(ADDRESS(FLOOR((ROW()-2)/19,1)*19+4,FLOOR((COLUMN()-5)/5,1)*5+5))=10</formula>
    </cfRule>
  </conditionalFormatting>
  <conditionalFormatting sqref="Q143:Q151">
    <cfRule type="expression" dxfId="373" priority="13">
      <formula>INDIRECT(ADDRESS(FLOOR((ROW()-2)/19,1)*19+4,FLOOR((COLUMN()-5)/5,1)*5+5))=6</formula>
    </cfRule>
  </conditionalFormatting>
  <conditionalFormatting sqref="V148:V151">
    <cfRule type="expression" dxfId="372" priority="12">
      <formula>INDIRECT(ADDRESS(FLOOR((ROW()-2)/19,1)*19+4,FLOOR((COLUMN()-5)/5,1)*5+5))=16</formula>
    </cfRule>
  </conditionalFormatting>
  <conditionalFormatting sqref="V145:V151">
    <cfRule type="expression" dxfId="371" priority="11">
      <formula>INDIRECT(ADDRESS(FLOOR((ROW()-2)/19,1)*19+4,FLOOR((COLUMN()-5)/5,1)*5+5))=10</formula>
    </cfRule>
  </conditionalFormatting>
  <conditionalFormatting sqref="V143:V151">
    <cfRule type="expression" dxfId="370" priority="10">
      <formula>INDIRECT(ADDRESS(FLOOR((ROW()-2)/19,1)*19+4,FLOOR((COLUMN()-5)/5,1)*5+5))=6</formula>
    </cfRule>
  </conditionalFormatting>
  <conditionalFormatting sqref="V148:V151">
    <cfRule type="expression" dxfId="369" priority="9">
      <formula>INDIRECT(ADDRESS(FLOOR((ROW()-2)/19,1)*19+4,FLOOR((COLUMN()-5)/5,1)*5+5))=16</formula>
    </cfRule>
  </conditionalFormatting>
  <conditionalFormatting sqref="V145:V151">
    <cfRule type="expression" dxfId="368" priority="8">
      <formula>INDIRECT(ADDRESS(FLOOR((ROW()-2)/19,1)*19+4,FLOOR((COLUMN()-5)/5,1)*5+5))=10</formula>
    </cfRule>
  </conditionalFormatting>
  <conditionalFormatting sqref="V143:V151">
    <cfRule type="expression" dxfId="367" priority="7">
      <formula>INDIRECT(ADDRESS(FLOOR((ROW()-2)/19,1)*19+4,FLOOR((COLUMN()-5)/5,1)*5+5))=6</formula>
    </cfRule>
  </conditionalFormatting>
  <conditionalFormatting sqref="AA148:AA151">
    <cfRule type="expression" dxfId="366" priority="6">
      <formula>INDIRECT(ADDRESS(FLOOR((ROW()-2)/19,1)*19+4,FLOOR((COLUMN()-5)/5,1)*5+5))=16</formula>
    </cfRule>
  </conditionalFormatting>
  <conditionalFormatting sqref="AA145:AA151">
    <cfRule type="expression" dxfId="365" priority="5">
      <formula>INDIRECT(ADDRESS(FLOOR((ROW()-2)/19,1)*19+4,FLOOR((COLUMN()-5)/5,1)*5+5))=10</formula>
    </cfRule>
  </conditionalFormatting>
  <conditionalFormatting sqref="AA143:AA151">
    <cfRule type="expression" dxfId="364" priority="4">
      <formula>INDIRECT(ADDRESS(FLOOR((ROW()-2)/19,1)*19+4,FLOOR((COLUMN()-5)/5,1)*5+5))=6</formula>
    </cfRule>
  </conditionalFormatting>
  <conditionalFormatting sqref="AA148:AA151">
    <cfRule type="expression" dxfId="363" priority="3">
      <formula>INDIRECT(ADDRESS(FLOOR((ROW()-2)/19,1)*19+4,FLOOR((COLUMN()-5)/5,1)*5+5))=16</formula>
    </cfRule>
  </conditionalFormatting>
  <conditionalFormatting sqref="AA145:AA151">
    <cfRule type="expression" dxfId="362" priority="2">
      <formula>INDIRECT(ADDRESS(FLOOR((ROW()-2)/19,1)*19+4,FLOOR((COLUMN()-5)/5,1)*5+5))=10</formula>
    </cfRule>
  </conditionalFormatting>
  <conditionalFormatting sqref="AA143:AA151">
    <cfRule type="expression" dxfId="361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7"/>
  <sheetViews>
    <sheetView view="pageBreakPreview" topLeftCell="G1" zoomScale="60" zoomScaleNormal="100" workbookViewId="0">
      <selection activeCell="Q35" sqref="Q35"/>
    </sheetView>
  </sheetViews>
  <sheetFormatPr defaultColWidth="8.875" defaultRowHeight="16.5"/>
  <cols>
    <col min="1" max="6" width="8.875" style="63" hidden="1" customWidth="1"/>
    <col min="7" max="7" width="3.125" style="63" customWidth="1"/>
    <col min="8" max="9" width="11.875" style="63" customWidth="1"/>
    <col min="10" max="11" width="6.875" style="63" customWidth="1"/>
    <col min="12" max="13" width="2.125" style="63" hidden="1" customWidth="1"/>
    <col min="14" max="14" width="3.625" style="63" bestFit="1" customWidth="1"/>
    <col min="15" max="16" width="11.875" style="63" customWidth="1"/>
    <col min="17" max="18" width="6.875" style="63" customWidth="1"/>
    <col min="19" max="20" width="2.125" style="63" hidden="1" customWidth="1"/>
    <col min="21" max="21" width="4.375" style="63" bestFit="1" customWidth="1"/>
    <col min="22" max="23" width="11.875" style="63" customWidth="1"/>
    <col min="24" max="25" width="6.875" style="63" customWidth="1"/>
    <col min="26" max="27" width="2.125" style="63" hidden="1" customWidth="1"/>
    <col min="28" max="28" width="3" style="63" customWidth="1"/>
    <col min="29" max="30" width="13.875" style="63" customWidth="1"/>
    <col min="31" max="31" width="1.5" style="63" customWidth="1"/>
    <col min="32" max="33" width="13.875" style="63" customWidth="1"/>
    <col min="34" max="34" width="9" style="64" customWidth="1"/>
    <col min="35" max="36" width="2.25" style="63" hidden="1" customWidth="1"/>
    <col min="37" max="37" width="4.375" style="63" bestFit="1" customWidth="1"/>
    <col min="38" max="38" width="11.625" style="63" bestFit="1" customWidth="1"/>
    <col min="39" max="39" width="13" style="63" bestFit="1" customWidth="1"/>
    <col min="40" max="40" width="10.5" style="64" customWidth="1"/>
    <col min="41" max="41" width="9" style="64" customWidth="1"/>
    <col min="42" max="43" width="2.25" style="63" hidden="1" customWidth="1"/>
    <col min="44" max="44" width="3.875" style="63" bestFit="1" customWidth="1"/>
    <col min="45" max="45" width="13.375" style="63" customWidth="1"/>
    <col min="46" max="46" width="13" style="63" bestFit="1" customWidth="1"/>
    <col min="47" max="47" width="1.75" style="63" customWidth="1"/>
    <col min="48" max="49" width="10.5" style="64" customWidth="1"/>
    <col min="50" max="51" width="2.25" style="63" customWidth="1"/>
    <col min="52" max="52" width="3.625" style="63" bestFit="1" customWidth="1"/>
    <col min="53" max="53" width="11.75" style="63" bestFit="1" customWidth="1"/>
    <col min="54" max="54" width="14.375" style="63" bestFit="1" customWidth="1"/>
    <col min="55" max="56" width="10.5" style="64" customWidth="1"/>
    <col min="57" max="58" width="2.25" style="63" hidden="1" customWidth="1"/>
    <col min="59" max="59" width="3.625" style="63" customWidth="1"/>
    <col min="60" max="61" width="13.375" style="63" customWidth="1"/>
    <col min="62" max="16384" width="8.875" style="63"/>
  </cols>
  <sheetData>
    <row r="1" spans="7:61">
      <c r="J1" s="64"/>
      <c r="K1" s="64"/>
      <c r="Q1" s="64"/>
      <c r="R1" s="64"/>
    </row>
    <row r="2" spans="7:61">
      <c r="H2" s="143" t="s">
        <v>123</v>
      </c>
      <c r="I2" s="144"/>
      <c r="O2" s="143" t="s">
        <v>122</v>
      </c>
      <c r="P2" s="143"/>
      <c r="V2" s="143" t="s">
        <v>122</v>
      </c>
      <c r="W2" s="144"/>
      <c r="AC2" s="143" t="s">
        <v>122</v>
      </c>
      <c r="AD2" s="143"/>
      <c r="AE2" s="143" t="s">
        <v>122</v>
      </c>
      <c r="AF2" s="143"/>
      <c r="AG2" s="143" t="s">
        <v>122</v>
      </c>
      <c r="AH2" s="65"/>
      <c r="AL2" s="143" t="s">
        <v>123</v>
      </c>
      <c r="AM2" s="144"/>
      <c r="AN2" s="65"/>
      <c r="AO2" s="65"/>
      <c r="AS2" s="143" t="s">
        <v>125</v>
      </c>
      <c r="AT2" s="143"/>
      <c r="AU2" s="143"/>
      <c r="AV2" s="143"/>
      <c r="AW2" s="143"/>
      <c r="BA2" s="143" t="s">
        <v>125</v>
      </c>
      <c r="BB2" s="144"/>
      <c r="BC2" s="65"/>
      <c r="BD2" s="65"/>
      <c r="BH2" s="143" t="s">
        <v>123</v>
      </c>
      <c r="BI2" s="144"/>
    </row>
    <row r="3" spans="7:61">
      <c r="H3" s="145"/>
      <c r="I3" s="145"/>
      <c r="O3" s="145"/>
      <c r="P3" s="145"/>
      <c r="V3" s="145"/>
      <c r="W3" s="145"/>
      <c r="AC3" s="145"/>
      <c r="AD3" s="145"/>
      <c r="AE3" s="54"/>
      <c r="AF3" s="145"/>
      <c r="AG3" s="145"/>
      <c r="AH3" s="77"/>
      <c r="AL3" s="145"/>
      <c r="AM3" s="145"/>
      <c r="AN3" s="146"/>
      <c r="AO3" s="146"/>
      <c r="AS3" s="145"/>
      <c r="AT3" s="145"/>
      <c r="AU3" s="54"/>
      <c r="AV3" s="145"/>
      <c r="AW3" s="145"/>
      <c r="BA3" s="145"/>
      <c r="BB3" s="145"/>
      <c r="BC3" s="146"/>
      <c r="BD3" s="146"/>
      <c r="BH3" s="145"/>
      <c r="BI3" s="145"/>
    </row>
    <row r="4" spans="7:61">
      <c r="H4" s="76" t="s">
        <v>50</v>
      </c>
      <c r="I4" s="76" t="s">
        <v>51</v>
      </c>
      <c r="O4" s="76" t="s">
        <v>50</v>
      </c>
      <c r="P4" s="76" t="s">
        <v>51</v>
      </c>
      <c r="V4" s="76" t="s">
        <v>50</v>
      </c>
      <c r="W4" s="76" t="s">
        <v>51</v>
      </c>
      <c r="AC4" s="76" t="s">
        <v>50</v>
      </c>
      <c r="AD4" s="76" t="s">
        <v>51</v>
      </c>
      <c r="AE4" s="55"/>
      <c r="AF4" s="76" t="s">
        <v>50</v>
      </c>
      <c r="AG4" s="76" t="s">
        <v>51</v>
      </c>
      <c r="AH4" s="66"/>
      <c r="AL4" s="76" t="s">
        <v>50</v>
      </c>
      <c r="AM4" s="76" t="s">
        <v>51</v>
      </c>
      <c r="AN4" s="77"/>
      <c r="AO4" s="77"/>
      <c r="AS4" s="76" t="s">
        <v>50</v>
      </c>
      <c r="AT4" s="76" t="s">
        <v>51</v>
      </c>
      <c r="AU4" s="55"/>
      <c r="AV4" s="76" t="s">
        <v>50</v>
      </c>
      <c r="AW4" s="76" t="s">
        <v>51</v>
      </c>
      <c r="BA4" s="76" t="s">
        <v>50</v>
      </c>
      <c r="BB4" s="76" t="s">
        <v>51</v>
      </c>
      <c r="BC4" s="77"/>
      <c r="BD4" s="77"/>
      <c r="BH4" s="76" t="s">
        <v>50</v>
      </c>
      <c r="BI4" s="76" t="s">
        <v>51</v>
      </c>
    </row>
    <row r="5" spans="7:61">
      <c r="G5" s="63">
        <v>1</v>
      </c>
      <c r="H5" s="76"/>
      <c r="I5" s="76"/>
      <c r="N5" s="63">
        <v>1</v>
      </c>
      <c r="O5" s="76"/>
      <c r="P5" s="76"/>
      <c r="U5" s="63">
        <v>1</v>
      </c>
      <c r="V5" s="76"/>
      <c r="W5" s="76"/>
      <c r="AB5" s="63">
        <v>1</v>
      </c>
      <c r="AC5" s="76"/>
      <c r="AD5" s="76"/>
      <c r="AE5" s="55"/>
      <c r="AF5" s="76"/>
      <c r="AG5" s="76"/>
      <c r="AH5" s="66">
        <v>1</v>
      </c>
      <c r="AK5" s="63">
        <v>1</v>
      </c>
      <c r="AL5" s="76"/>
      <c r="AM5" s="76"/>
      <c r="AN5" s="67"/>
      <c r="AO5" s="67"/>
      <c r="AR5" s="63">
        <v>1</v>
      </c>
      <c r="AS5" s="76"/>
      <c r="AT5" s="76"/>
      <c r="AU5" s="55"/>
      <c r="AV5" s="68"/>
      <c r="AW5" s="68"/>
      <c r="AX5" s="63">
        <v>1</v>
      </c>
      <c r="AZ5" s="63">
        <v>1</v>
      </c>
      <c r="BA5" s="76"/>
      <c r="BB5" s="76"/>
      <c r="BC5" s="67"/>
      <c r="BD5" s="67"/>
      <c r="BG5" s="63">
        <v>1</v>
      </c>
      <c r="BH5" s="76"/>
      <c r="BI5" s="76"/>
    </row>
    <row r="6" spans="7:61">
      <c r="G6" s="63">
        <v>2</v>
      </c>
      <c r="H6" s="76"/>
      <c r="I6" s="76"/>
      <c r="N6" s="63">
        <v>2</v>
      </c>
      <c r="O6" s="76"/>
      <c r="P6" s="76"/>
      <c r="U6" s="63">
        <v>2</v>
      </c>
      <c r="V6" s="76"/>
      <c r="W6" s="76"/>
      <c r="AB6" s="63">
        <v>2</v>
      </c>
      <c r="AC6" s="76"/>
      <c r="AD6" s="76"/>
      <c r="AE6" s="55"/>
      <c r="AF6" s="76"/>
      <c r="AG6" s="76"/>
      <c r="AH6" s="66">
        <v>2</v>
      </c>
      <c r="AK6" s="63">
        <v>2</v>
      </c>
      <c r="AL6" s="76"/>
      <c r="AM6" s="76"/>
      <c r="AN6" s="67"/>
      <c r="AO6" s="67"/>
      <c r="AR6" s="63">
        <v>2</v>
      </c>
      <c r="AS6" s="76"/>
      <c r="AT6" s="76"/>
      <c r="AU6" s="55"/>
      <c r="AV6" s="68"/>
      <c r="AW6" s="68"/>
      <c r="AX6" s="63">
        <v>2</v>
      </c>
      <c r="AZ6" s="63">
        <v>2</v>
      </c>
      <c r="BA6" s="76"/>
      <c r="BB6" s="76"/>
      <c r="BC6" s="67"/>
      <c r="BD6" s="67"/>
      <c r="BG6" s="63">
        <v>2</v>
      </c>
      <c r="BH6" s="76"/>
      <c r="BI6" s="76"/>
    </row>
    <row r="7" spans="7:61">
      <c r="G7" s="63">
        <v>3</v>
      </c>
      <c r="H7" s="76"/>
      <c r="I7" s="76"/>
      <c r="N7" s="63">
        <v>3</v>
      </c>
      <c r="O7" s="76"/>
      <c r="P7" s="76"/>
      <c r="U7" s="63">
        <v>3</v>
      </c>
      <c r="V7" s="76"/>
      <c r="W7" s="76"/>
      <c r="AB7" s="63">
        <v>3</v>
      </c>
      <c r="AC7" s="76"/>
      <c r="AD7" s="76"/>
      <c r="AE7" s="55"/>
      <c r="AF7" s="76"/>
      <c r="AG7" s="76"/>
      <c r="AH7" s="66">
        <v>3</v>
      </c>
      <c r="AK7" s="63">
        <v>3</v>
      </c>
      <c r="AL7" s="76"/>
      <c r="AM7" s="76"/>
      <c r="AN7" s="67"/>
      <c r="AO7" s="67"/>
      <c r="AR7" s="63">
        <v>3</v>
      </c>
      <c r="AS7" s="76"/>
      <c r="AT7" s="76"/>
      <c r="AU7" s="55"/>
      <c r="AV7" s="68"/>
      <c r="AW7" s="68"/>
      <c r="AX7" s="63">
        <v>3</v>
      </c>
      <c r="AZ7" s="63">
        <v>3</v>
      </c>
      <c r="BA7" s="76"/>
      <c r="BB7" s="76"/>
      <c r="BC7" s="67"/>
      <c r="BD7" s="67"/>
      <c r="BG7" s="63">
        <v>3</v>
      </c>
      <c r="BH7" s="76"/>
      <c r="BI7" s="76"/>
    </row>
    <row r="8" spans="7:61">
      <c r="G8" s="63">
        <v>4</v>
      </c>
      <c r="H8" s="76"/>
      <c r="I8" s="76"/>
      <c r="N8" s="63">
        <v>4</v>
      </c>
      <c r="O8" s="76"/>
      <c r="P8" s="76"/>
      <c r="U8" s="63">
        <v>4</v>
      </c>
      <c r="V8" s="76"/>
      <c r="W8" s="76"/>
      <c r="AB8" s="63">
        <v>4</v>
      </c>
      <c r="AC8" s="76"/>
      <c r="AD8" s="76"/>
      <c r="AE8" s="55"/>
      <c r="AF8" s="76"/>
      <c r="AG8" s="76"/>
      <c r="AH8" s="66">
        <v>4</v>
      </c>
      <c r="AK8" s="63">
        <v>4</v>
      </c>
      <c r="AL8" s="76"/>
      <c r="AM8" s="76"/>
      <c r="AN8" s="67"/>
      <c r="AO8" s="67"/>
      <c r="AR8" s="63">
        <v>4</v>
      </c>
      <c r="AS8" s="76"/>
      <c r="AT8" s="76"/>
      <c r="AU8" s="55"/>
      <c r="AV8" s="68"/>
      <c r="AW8" s="68"/>
      <c r="AX8" s="63">
        <v>4</v>
      </c>
      <c r="AZ8" s="63">
        <v>4</v>
      </c>
      <c r="BA8" s="76"/>
      <c r="BB8" s="76"/>
      <c r="BC8" s="67"/>
      <c r="BD8" s="67"/>
      <c r="BG8" s="63">
        <v>4</v>
      </c>
      <c r="BH8" s="76"/>
      <c r="BI8" s="76"/>
    </row>
    <row r="9" spans="7:61">
      <c r="G9" s="63">
        <v>5</v>
      </c>
      <c r="H9" s="76"/>
      <c r="I9" s="76"/>
      <c r="N9" s="63">
        <v>5</v>
      </c>
      <c r="O9" s="76"/>
      <c r="P9" s="76"/>
      <c r="U9" s="63">
        <v>5</v>
      </c>
      <c r="V9" s="76"/>
      <c r="W9" s="76"/>
      <c r="AB9" s="63">
        <v>5</v>
      </c>
      <c r="AC9" s="76"/>
      <c r="AD9" s="76"/>
      <c r="AE9" s="55"/>
      <c r="AF9" s="76"/>
      <c r="AG9" s="76"/>
      <c r="AH9" s="66">
        <v>5</v>
      </c>
      <c r="AK9" s="63">
        <v>5</v>
      </c>
      <c r="AL9" s="76"/>
      <c r="AM9" s="76"/>
      <c r="AN9" s="67"/>
      <c r="AO9" s="67"/>
      <c r="AR9" s="63">
        <v>5</v>
      </c>
      <c r="AS9" s="76"/>
      <c r="AT9" s="76"/>
      <c r="AU9" s="55"/>
      <c r="AV9" s="68"/>
      <c r="AW9" s="68"/>
      <c r="AX9" s="63">
        <v>5</v>
      </c>
      <c r="AZ9" s="63">
        <v>5</v>
      </c>
      <c r="BA9" s="76"/>
      <c r="BB9" s="76"/>
      <c r="BC9" s="67"/>
      <c r="BD9" s="67"/>
      <c r="BG9" s="63">
        <v>5</v>
      </c>
      <c r="BH9" s="76"/>
      <c r="BI9" s="76"/>
    </row>
    <row r="10" spans="7:61">
      <c r="G10" s="63">
        <v>6</v>
      </c>
      <c r="H10" s="76"/>
      <c r="I10" s="76"/>
      <c r="N10" s="63">
        <v>6</v>
      </c>
      <c r="O10" s="76"/>
      <c r="P10" s="76"/>
      <c r="U10" s="63">
        <v>6</v>
      </c>
      <c r="V10" s="76"/>
      <c r="W10" s="76"/>
      <c r="AB10" s="63">
        <v>6</v>
      </c>
      <c r="AC10" s="76"/>
      <c r="AD10" s="76"/>
      <c r="AE10" s="55"/>
      <c r="AF10" s="76"/>
      <c r="AG10" s="76"/>
      <c r="AH10" s="66">
        <v>6</v>
      </c>
      <c r="AK10" s="63">
        <v>6</v>
      </c>
      <c r="AL10" s="76"/>
      <c r="AM10" s="76"/>
      <c r="AN10" s="67"/>
      <c r="AO10" s="67"/>
      <c r="AR10" s="63">
        <v>6</v>
      </c>
      <c r="AS10" s="76"/>
      <c r="AT10" s="76"/>
      <c r="AU10" s="55"/>
      <c r="AV10" s="68"/>
      <c r="AW10" s="68"/>
      <c r="AX10" s="63">
        <v>6</v>
      </c>
      <c r="AZ10" s="63">
        <v>6</v>
      </c>
      <c r="BA10" s="76"/>
      <c r="BB10" s="76"/>
      <c r="BC10" s="67"/>
      <c r="BD10" s="67"/>
      <c r="BG10" s="63">
        <v>6</v>
      </c>
      <c r="BH10" s="76"/>
      <c r="BI10" s="76"/>
    </row>
    <row r="11" spans="7:61">
      <c r="G11" s="63">
        <v>7</v>
      </c>
      <c r="H11" s="76"/>
      <c r="I11" s="76"/>
      <c r="N11" s="63">
        <v>7</v>
      </c>
      <c r="O11" s="76"/>
      <c r="P11" s="76"/>
      <c r="U11" s="63">
        <v>7</v>
      </c>
      <c r="V11" s="76"/>
      <c r="W11" s="76"/>
      <c r="AB11" s="63">
        <v>7</v>
      </c>
      <c r="AC11" s="76"/>
      <c r="AD11" s="76"/>
      <c r="AE11" s="55"/>
      <c r="AF11" s="76"/>
      <c r="AG11" s="76"/>
      <c r="AH11" s="66">
        <v>7</v>
      </c>
      <c r="AK11" s="63">
        <v>7</v>
      </c>
      <c r="AL11" s="76"/>
      <c r="AM11" s="76"/>
      <c r="AN11" s="67"/>
      <c r="AO11" s="67"/>
      <c r="AR11" s="63">
        <v>7</v>
      </c>
      <c r="AS11" s="76"/>
      <c r="AT11" s="76"/>
      <c r="AU11" s="55"/>
      <c r="AV11" s="68"/>
      <c r="AW11" s="68"/>
      <c r="AX11" s="63">
        <v>7</v>
      </c>
      <c r="AZ11" s="63">
        <v>7</v>
      </c>
      <c r="BA11" s="76"/>
      <c r="BB11" s="76"/>
      <c r="BC11" s="67"/>
      <c r="BD11" s="67"/>
      <c r="BG11" s="63">
        <v>7</v>
      </c>
      <c r="BH11" s="76"/>
      <c r="BI11" s="76"/>
    </row>
    <row r="12" spans="7:61">
      <c r="G12" s="63">
        <v>8</v>
      </c>
      <c r="H12" s="76"/>
      <c r="I12" s="76"/>
      <c r="N12" s="63">
        <v>8</v>
      </c>
      <c r="O12" s="76"/>
      <c r="P12" s="76"/>
      <c r="U12" s="63">
        <v>8</v>
      </c>
      <c r="V12" s="76"/>
      <c r="W12" s="76"/>
      <c r="AB12" s="63">
        <v>8</v>
      </c>
      <c r="AC12" s="76"/>
      <c r="AD12" s="76"/>
      <c r="AE12" s="55"/>
      <c r="AF12" s="76"/>
      <c r="AG12" s="76"/>
      <c r="AH12" s="66">
        <v>8</v>
      </c>
      <c r="AK12" s="63">
        <v>8</v>
      </c>
      <c r="AL12" s="76"/>
      <c r="AM12" s="76"/>
      <c r="AN12" s="67"/>
      <c r="AO12" s="67"/>
      <c r="AR12" s="63">
        <v>8</v>
      </c>
      <c r="AS12" s="76"/>
      <c r="AT12" s="76"/>
      <c r="AU12" s="55"/>
      <c r="AV12" s="68"/>
      <c r="AW12" s="68"/>
      <c r="AX12" s="63">
        <v>8</v>
      </c>
      <c r="AZ12" s="63">
        <v>8</v>
      </c>
      <c r="BA12" s="76"/>
      <c r="BB12" s="76"/>
      <c r="BC12" s="67"/>
      <c r="BD12" s="67"/>
      <c r="BG12" s="63">
        <v>8</v>
      </c>
      <c r="BH12" s="76"/>
      <c r="BI12" s="76"/>
    </row>
    <row r="13" spans="7:61">
      <c r="G13" s="63">
        <v>9</v>
      </c>
      <c r="H13" s="76"/>
      <c r="I13" s="76"/>
      <c r="N13" s="63">
        <v>9</v>
      </c>
      <c r="O13" s="76"/>
      <c r="P13" s="76"/>
      <c r="U13" s="63">
        <v>9</v>
      </c>
      <c r="V13" s="76"/>
      <c r="W13" s="76"/>
      <c r="AB13" s="63">
        <v>9</v>
      </c>
      <c r="AC13" s="76"/>
      <c r="AD13" s="76"/>
      <c r="AE13" s="55"/>
      <c r="AF13" s="76"/>
      <c r="AG13" s="76"/>
      <c r="AH13" s="66">
        <v>9</v>
      </c>
      <c r="AK13" s="63">
        <v>9</v>
      </c>
      <c r="AL13" s="76"/>
      <c r="AM13" s="76"/>
      <c r="AR13" s="63">
        <v>9</v>
      </c>
      <c r="AS13" s="76"/>
      <c r="AT13" s="76"/>
      <c r="AU13" s="55"/>
      <c r="AV13" s="69"/>
      <c r="AW13" s="69"/>
      <c r="AX13" s="63">
        <v>9</v>
      </c>
      <c r="AZ13" s="63">
        <v>9</v>
      </c>
      <c r="BA13" s="76"/>
      <c r="BB13" s="76"/>
      <c r="BG13" s="63">
        <v>9</v>
      </c>
      <c r="BH13" s="76"/>
      <c r="BI13" s="76"/>
    </row>
    <row r="14" spans="7:61">
      <c r="G14" s="63">
        <v>10</v>
      </c>
      <c r="H14" s="76"/>
      <c r="I14" s="76"/>
      <c r="N14" s="63">
        <v>10</v>
      </c>
      <c r="O14" s="76"/>
      <c r="P14" s="76"/>
      <c r="U14" s="63">
        <v>10</v>
      </c>
      <c r="V14" s="76"/>
      <c r="W14" s="76"/>
      <c r="AB14" s="63">
        <v>10</v>
      </c>
      <c r="AC14" s="76"/>
      <c r="AD14" s="76"/>
      <c r="AE14" s="55"/>
      <c r="AF14" s="76"/>
      <c r="AG14" s="76"/>
      <c r="AH14" s="66">
        <v>10</v>
      </c>
      <c r="AK14" s="63">
        <v>10</v>
      </c>
      <c r="AL14" s="76"/>
      <c r="AM14" s="76"/>
      <c r="AR14" s="63">
        <v>10</v>
      </c>
      <c r="AS14" s="76"/>
      <c r="AT14" s="76"/>
      <c r="AU14" s="55"/>
      <c r="AV14" s="69"/>
      <c r="AW14" s="69"/>
      <c r="AX14" s="63">
        <v>10</v>
      </c>
      <c r="AZ14" s="63">
        <v>10</v>
      </c>
      <c r="BA14" s="76"/>
      <c r="BB14" s="76"/>
      <c r="BG14" s="63">
        <v>10</v>
      </c>
      <c r="BH14" s="76"/>
      <c r="BI14" s="76"/>
    </row>
    <row r="15" spans="7:61">
      <c r="G15" s="63">
        <v>11</v>
      </c>
      <c r="H15" s="76"/>
      <c r="I15" s="76"/>
      <c r="N15" s="63">
        <v>11</v>
      </c>
      <c r="O15" s="76"/>
      <c r="P15" s="76"/>
      <c r="U15" s="63">
        <v>11</v>
      </c>
      <c r="V15" s="76"/>
      <c r="W15" s="76"/>
      <c r="AB15" s="63">
        <v>11</v>
      </c>
      <c r="AC15" s="76"/>
      <c r="AD15" s="76"/>
      <c r="AE15" s="55"/>
      <c r="AF15" s="76"/>
      <c r="AG15" s="76"/>
      <c r="AH15" s="66">
        <v>11</v>
      </c>
      <c r="AK15" s="63">
        <v>11</v>
      </c>
      <c r="AL15" s="76"/>
      <c r="AM15" s="76"/>
      <c r="AR15" s="63">
        <v>11</v>
      </c>
      <c r="AS15" s="76"/>
      <c r="AT15" s="76"/>
      <c r="AU15" s="55"/>
      <c r="AV15" s="69"/>
      <c r="AW15" s="69"/>
      <c r="AZ15" s="63">
        <v>11</v>
      </c>
      <c r="BA15" s="76"/>
      <c r="BB15" s="76"/>
      <c r="BG15" s="63">
        <v>11</v>
      </c>
      <c r="BH15" s="76"/>
      <c r="BI15" s="76"/>
    </row>
    <row r="16" spans="7:61">
      <c r="G16" s="63">
        <v>12</v>
      </c>
      <c r="H16" s="76"/>
      <c r="I16" s="76"/>
      <c r="N16" s="63">
        <v>12</v>
      </c>
      <c r="O16" s="76"/>
      <c r="P16" s="76"/>
      <c r="U16" s="63">
        <v>12</v>
      </c>
      <c r="V16" s="76"/>
      <c r="W16" s="76"/>
      <c r="AB16" s="63">
        <v>12</v>
      </c>
      <c r="AC16" s="76"/>
      <c r="AD16" s="76"/>
      <c r="AE16" s="55"/>
      <c r="AF16" s="76"/>
      <c r="AG16" s="76"/>
      <c r="AH16" s="66">
        <v>12</v>
      </c>
      <c r="AK16" s="63">
        <v>12</v>
      </c>
      <c r="AL16" s="76"/>
      <c r="AM16" s="76"/>
      <c r="AR16" s="63">
        <v>12</v>
      </c>
      <c r="AS16" s="76"/>
      <c r="AT16" s="76"/>
      <c r="AU16" s="55"/>
      <c r="AV16" s="69"/>
      <c r="AW16" s="69"/>
      <c r="AZ16" s="63">
        <v>12</v>
      </c>
      <c r="BA16" s="76"/>
      <c r="BB16" s="76"/>
      <c r="BG16" s="63">
        <v>12</v>
      </c>
      <c r="BH16" s="76"/>
      <c r="BI16" s="76"/>
    </row>
    <row r="17" spans="7:61">
      <c r="G17" s="63">
        <v>13</v>
      </c>
      <c r="H17" s="76"/>
      <c r="I17" s="76"/>
      <c r="N17" s="63">
        <v>13</v>
      </c>
      <c r="O17" s="76"/>
      <c r="P17" s="76"/>
      <c r="U17" s="63">
        <v>13</v>
      </c>
      <c r="V17" s="76"/>
      <c r="W17" s="76"/>
      <c r="AB17" s="63">
        <v>13</v>
      </c>
      <c r="AC17" s="76"/>
      <c r="AD17" s="76"/>
      <c r="AE17" s="55"/>
      <c r="AF17" s="76"/>
      <c r="AG17" s="76"/>
      <c r="AH17" s="66">
        <v>13</v>
      </c>
      <c r="AK17" s="63">
        <v>13</v>
      </c>
      <c r="AL17" s="76"/>
      <c r="AM17" s="76"/>
      <c r="AR17" s="63">
        <v>13</v>
      </c>
      <c r="AS17" s="76"/>
      <c r="AT17" s="76"/>
      <c r="AU17" s="55"/>
      <c r="AV17" s="69"/>
      <c r="AW17" s="69"/>
      <c r="AZ17" s="63">
        <v>13</v>
      </c>
      <c r="BA17" s="76"/>
      <c r="BB17" s="76"/>
      <c r="BG17" s="63">
        <v>13</v>
      </c>
      <c r="BH17" s="76"/>
      <c r="BI17" s="76"/>
    </row>
    <row r="18" spans="7:61">
      <c r="G18" s="63">
        <v>14</v>
      </c>
      <c r="H18" s="76"/>
      <c r="I18" s="76"/>
      <c r="N18" s="63">
        <v>14</v>
      </c>
      <c r="O18" s="76"/>
      <c r="P18" s="76"/>
      <c r="U18" s="63">
        <v>14</v>
      </c>
      <c r="V18" s="76"/>
      <c r="W18" s="76"/>
      <c r="AB18" s="63">
        <v>14</v>
      </c>
      <c r="AC18" s="76"/>
      <c r="AD18" s="76"/>
      <c r="AE18" s="55"/>
      <c r="AF18" s="76"/>
      <c r="AG18" s="76"/>
      <c r="AH18" s="66">
        <v>14</v>
      </c>
      <c r="AK18" s="63">
        <v>14</v>
      </c>
      <c r="AL18" s="76"/>
      <c r="AM18" s="76"/>
      <c r="AR18" s="63">
        <v>14</v>
      </c>
      <c r="AS18" s="76"/>
      <c r="AT18" s="76"/>
      <c r="AU18" s="55"/>
      <c r="AV18" s="69"/>
      <c r="AW18" s="69"/>
      <c r="AZ18" s="63">
        <v>14</v>
      </c>
      <c r="BA18" s="76"/>
      <c r="BB18" s="76"/>
      <c r="BH18" s="76"/>
      <c r="BI18" s="76"/>
    </row>
    <row r="19" spans="7:61">
      <c r="G19" s="63">
        <v>15</v>
      </c>
      <c r="H19" s="76"/>
      <c r="I19" s="76"/>
      <c r="N19" s="63">
        <v>15</v>
      </c>
      <c r="O19" s="76"/>
      <c r="P19" s="76"/>
      <c r="U19" s="63">
        <v>15</v>
      </c>
      <c r="V19" s="76"/>
      <c r="W19" s="76"/>
      <c r="AB19" s="63">
        <v>15</v>
      </c>
      <c r="AC19" s="76"/>
      <c r="AD19" s="76"/>
      <c r="AE19" s="55"/>
      <c r="AF19" s="76"/>
      <c r="AG19" s="76"/>
      <c r="AH19" s="66">
        <v>15</v>
      </c>
      <c r="AK19" s="63">
        <v>15</v>
      </c>
      <c r="AL19" s="76"/>
      <c r="AM19" s="76"/>
      <c r="AR19" s="63">
        <v>15</v>
      </c>
      <c r="AS19" s="76"/>
      <c r="AT19" s="76"/>
      <c r="AU19" s="55"/>
      <c r="AV19" s="69"/>
      <c r="AW19" s="69"/>
      <c r="AZ19" s="63">
        <v>15</v>
      </c>
      <c r="BA19" s="76"/>
      <c r="BB19" s="76"/>
      <c r="BH19" s="76"/>
      <c r="BI19" s="76"/>
    </row>
    <row r="20" spans="7:61">
      <c r="G20" s="63">
        <v>16</v>
      </c>
      <c r="H20" s="76"/>
      <c r="I20" s="76"/>
      <c r="N20" s="63">
        <v>16</v>
      </c>
      <c r="O20" s="76"/>
      <c r="P20" s="76"/>
      <c r="U20" s="63">
        <v>16</v>
      </c>
      <c r="V20" s="76"/>
      <c r="W20" s="76"/>
      <c r="AB20" s="63">
        <v>16</v>
      </c>
      <c r="AC20" s="76"/>
      <c r="AD20" s="76"/>
      <c r="AE20" s="55"/>
      <c r="AF20" s="76"/>
      <c r="AG20" s="76"/>
      <c r="AH20" s="66">
        <v>16</v>
      </c>
      <c r="AK20" s="63">
        <v>16</v>
      </c>
      <c r="AL20" s="76"/>
      <c r="AM20" s="76"/>
      <c r="AR20" s="63">
        <v>16</v>
      </c>
      <c r="AS20" s="76"/>
      <c r="AT20" s="76"/>
      <c r="AU20" s="55"/>
      <c r="AV20" s="69"/>
      <c r="AW20" s="69"/>
      <c r="AZ20" s="63">
        <v>16</v>
      </c>
      <c r="BA20" s="76"/>
      <c r="BB20" s="76"/>
      <c r="BH20" s="76"/>
      <c r="BI20" s="76"/>
    </row>
    <row r="21" spans="7:61">
      <c r="G21" s="63">
        <v>17</v>
      </c>
      <c r="H21" s="76"/>
      <c r="I21" s="76"/>
      <c r="N21" s="63">
        <v>17</v>
      </c>
      <c r="O21" s="76"/>
      <c r="P21" s="76"/>
      <c r="U21" s="63">
        <v>17</v>
      </c>
      <c r="V21" s="76"/>
      <c r="W21" s="76"/>
      <c r="AB21" s="63">
        <v>17</v>
      </c>
      <c r="AC21" s="76"/>
      <c r="AD21" s="54"/>
      <c r="AE21" s="55"/>
      <c r="AF21" s="76"/>
      <c r="AG21" s="76"/>
      <c r="AH21" s="66">
        <v>17</v>
      </c>
      <c r="AK21" s="63">
        <v>17</v>
      </c>
      <c r="AL21" s="76"/>
      <c r="AM21" s="76"/>
      <c r="AR21" s="63">
        <v>17</v>
      </c>
      <c r="AS21" s="76"/>
      <c r="AT21" s="76"/>
      <c r="AU21" s="55"/>
      <c r="AV21" s="69"/>
      <c r="AW21" s="69"/>
      <c r="AZ21" s="63">
        <v>17</v>
      </c>
      <c r="BA21" s="76"/>
      <c r="BB21" s="76"/>
      <c r="BH21" s="76"/>
      <c r="BI21" s="76"/>
    </row>
    <row r="22" spans="7:61">
      <c r="G22" s="63">
        <v>18</v>
      </c>
      <c r="H22" s="76"/>
      <c r="I22" s="76"/>
      <c r="N22" s="63">
        <v>18</v>
      </c>
      <c r="O22" s="76"/>
      <c r="P22" s="76"/>
      <c r="U22" s="63">
        <v>18</v>
      </c>
      <c r="V22" s="76"/>
      <c r="W22" s="76"/>
      <c r="AB22" s="63">
        <v>18</v>
      </c>
      <c r="AC22" s="70"/>
      <c r="AD22" s="76"/>
      <c r="AE22" s="57"/>
      <c r="AF22" s="76"/>
      <c r="AG22" s="76"/>
      <c r="AH22" s="66">
        <v>18</v>
      </c>
      <c r="AK22" s="63">
        <v>18</v>
      </c>
      <c r="AL22" s="76"/>
      <c r="AM22" s="76"/>
      <c r="AR22" s="63">
        <v>18</v>
      </c>
      <c r="AS22" s="76"/>
      <c r="AT22" s="76"/>
      <c r="AU22" s="55"/>
      <c r="AV22" s="69"/>
      <c r="AW22" s="69"/>
      <c r="AZ22" s="63">
        <v>18</v>
      </c>
      <c r="BA22" s="76"/>
      <c r="BB22" s="76"/>
      <c r="BH22" s="76"/>
      <c r="BI22" s="76"/>
    </row>
    <row r="23" spans="7:61">
      <c r="G23" s="63">
        <v>19</v>
      </c>
      <c r="H23" s="76"/>
      <c r="I23" s="76"/>
      <c r="N23" s="63">
        <v>19</v>
      </c>
      <c r="O23" s="76"/>
      <c r="P23" s="76"/>
      <c r="U23" s="63">
        <v>19</v>
      </c>
      <c r="V23" s="76"/>
      <c r="W23" s="76"/>
      <c r="AB23" s="63">
        <v>19</v>
      </c>
      <c r="AC23" s="70"/>
      <c r="AD23" s="76"/>
      <c r="AE23" s="57"/>
      <c r="AF23" s="76"/>
      <c r="AG23" s="76"/>
      <c r="AH23" s="66">
        <v>19</v>
      </c>
      <c r="AK23" s="63">
        <v>19</v>
      </c>
      <c r="AL23" s="76"/>
      <c r="AM23" s="76"/>
      <c r="AR23" s="63">
        <v>19</v>
      </c>
      <c r="AS23" s="76"/>
      <c r="AT23" s="76"/>
      <c r="AU23" s="55"/>
      <c r="AV23" s="69"/>
      <c r="AW23" s="69"/>
      <c r="AZ23" s="63">
        <v>19</v>
      </c>
      <c r="BA23" s="76"/>
      <c r="BB23" s="76"/>
      <c r="BH23" s="76"/>
      <c r="BI23" s="76"/>
    </row>
    <row r="24" spans="7:61">
      <c r="G24" s="63">
        <v>20</v>
      </c>
      <c r="H24" s="76"/>
      <c r="I24" s="76"/>
      <c r="N24" s="63">
        <v>20</v>
      </c>
      <c r="O24" s="76"/>
      <c r="P24" s="76"/>
      <c r="U24" s="63">
        <v>20</v>
      </c>
      <c r="V24" s="76"/>
      <c r="W24" s="76"/>
      <c r="AB24" s="63">
        <v>20</v>
      </c>
      <c r="AC24" s="70"/>
      <c r="AD24" s="76"/>
      <c r="AE24" s="57"/>
      <c r="AF24" s="76"/>
      <c r="AG24" s="76"/>
      <c r="AH24" s="66">
        <v>20</v>
      </c>
      <c r="AK24" s="63">
        <v>20</v>
      </c>
      <c r="AL24" s="76"/>
      <c r="AM24" s="76"/>
      <c r="AR24" s="63">
        <v>20</v>
      </c>
      <c r="AS24" s="76"/>
      <c r="AT24" s="76"/>
      <c r="AU24" s="55"/>
      <c r="AV24" s="69"/>
      <c r="AW24" s="69"/>
      <c r="AZ24" s="63">
        <v>20</v>
      </c>
      <c r="BA24" s="76"/>
      <c r="BB24" s="76"/>
      <c r="BH24" s="76"/>
      <c r="BI24" s="76"/>
    </row>
    <row r="25" spans="7:61">
      <c r="G25" s="63">
        <v>21</v>
      </c>
      <c r="H25" s="76"/>
      <c r="I25" s="76"/>
      <c r="N25" s="63">
        <v>21</v>
      </c>
      <c r="O25" s="76"/>
      <c r="P25" s="76"/>
      <c r="U25" s="63">
        <v>21</v>
      </c>
      <c r="V25" s="76"/>
      <c r="W25" s="76"/>
      <c r="AB25" s="63">
        <v>21</v>
      </c>
      <c r="AC25" s="70"/>
      <c r="AD25" s="76"/>
      <c r="AE25" s="57"/>
      <c r="AF25" s="76"/>
      <c r="AG25" s="76"/>
      <c r="AH25" s="66">
        <v>21</v>
      </c>
      <c r="AK25" s="63">
        <v>21</v>
      </c>
      <c r="AL25" s="76"/>
      <c r="AM25" s="76"/>
      <c r="AR25" s="63">
        <v>21</v>
      </c>
      <c r="AS25" s="76"/>
      <c r="AT25" s="76"/>
      <c r="AU25" s="55"/>
      <c r="AV25" s="69"/>
      <c r="AW25" s="69"/>
      <c r="AZ25" s="63">
        <v>21</v>
      </c>
      <c r="BA25" s="76"/>
      <c r="BB25" s="76"/>
      <c r="BH25" s="76"/>
      <c r="BI25" s="76"/>
    </row>
    <row r="26" spans="7:61">
      <c r="G26" s="63">
        <v>22</v>
      </c>
      <c r="H26" s="76"/>
      <c r="I26" s="76"/>
      <c r="N26" s="63">
        <v>22</v>
      </c>
      <c r="O26" s="76"/>
      <c r="P26" s="76"/>
      <c r="U26" s="63">
        <v>22</v>
      </c>
      <c r="V26" s="76"/>
      <c r="W26" s="76"/>
      <c r="AB26" s="63">
        <v>22</v>
      </c>
      <c r="AC26" s="70"/>
      <c r="AD26" s="76"/>
      <c r="AE26" s="57"/>
      <c r="AF26" s="76"/>
      <c r="AG26" s="76"/>
      <c r="AH26" s="66">
        <v>22</v>
      </c>
      <c r="AK26" s="63">
        <v>22</v>
      </c>
      <c r="AL26" s="76"/>
      <c r="AM26" s="76"/>
      <c r="AR26" s="63">
        <v>22</v>
      </c>
      <c r="AS26" s="76"/>
      <c r="AT26" s="76"/>
      <c r="AU26" s="55"/>
      <c r="AV26" s="69"/>
      <c r="AW26" s="69"/>
      <c r="AZ26" s="63">
        <v>22</v>
      </c>
      <c r="BA26" s="76"/>
      <c r="BB26" s="76"/>
      <c r="BH26" s="76"/>
      <c r="BI26" s="76"/>
    </row>
    <row r="27" spans="7:61">
      <c r="G27" s="63">
        <v>23</v>
      </c>
      <c r="H27" s="76"/>
      <c r="I27" s="76"/>
      <c r="N27" s="63">
        <v>23</v>
      </c>
      <c r="O27" s="76"/>
      <c r="P27" s="76"/>
      <c r="U27" s="63">
        <v>23</v>
      </c>
      <c r="V27" s="76"/>
      <c r="W27" s="76"/>
      <c r="AB27" s="63">
        <v>23</v>
      </c>
      <c r="AC27" s="70"/>
      <c r="AD27" s="76"/>
      <c r="AE27" s="57"/>
      <c r="AF27" s="76"/>
      <c r="AG27" s="76"/>
      <c r="AH27" s="66">
        <v>23</v>
      </c>
      <c r="AK27" s="63">
        <v>23</v>
      </c>
      <c r="AL27" s="76"/>
      <c r="AM27" s="76"/>
      <c r="AR27" s="63">
        <v>23</v>
      </c>
      <c r="AS27" s="76"/>
      <c r="AT27" s="76"/>
      <c r="AU27" s="55"/>
      <c r="AV27" s="69"/>
      <c r="AW27" s="69"/>
      <c r="AZ27" s="63">
        <v>23</v>
      </c>
      <c r="BA27" s="76"/>
      <c r="BB27" s="76"/>
      <c r="BH27" s="76"/>
      <c r="BI27" s="76"/>
    </row>
    <row r="28" spans="7:61">
      <c r="G28" s="63">
        <v>24</v>
      </c>
      <c r="H28" s="76"/>
      <c r="I28" s="76"/>
      <c r="N28" s="63">
        <v>24</v>
      </c>
      <c r="O28" s="76"/>
      <c r="P28" s="76"/>
      <c r="U28" s="63">
        <v>24</v>
      </c>
      <c r="V28" s="76"/>
      <c r="W28" s="76"/>
      <c r="AB28" s="63">
        <v>24</v>
      </c>
      <c r="AC28" s="70"/>
      <c r="AD28" s="76"/>
      <c r="AE28" s="57"/>
      <c r="AF28" s="76"/>
      <c r="AG28" s="76"/>
      <c r="AH28" s="66">
        <v>24</v>
      </c>
      <c r="AK28" s="63">
        <v>24</v>
      </c>
      <c r="AL28" s="76"/>
      <c r="AM28" s="76"/>
      <c r="AR28" s="63">
        <v>24</v>
      </c>
      <c r="AS28" s="76"/>
      <c r="AT28" s="76"/>
      <c r="AU28" s="55"/>
      <c r="AV28" s="69"/>
      <c r="AW28" s="69"/>
      <c r="AZ28" s="63">
        <v>24</v>
      </c>
      <c r="BA28" s="76"/>
      <c r="BB28" s="76"/>
      <c r="BH28" s="76"/>
      <c r="BI28" s="76"/>
    </row>
    <row r="29" spans="7:61">
      <c r="H29" s="77"/>
      <c r="I29" s="77"/>
      <c r="O29" s="77"/>
      <c r="P29" s="77"/>
      <c r="U29" s="63">
        <v>25</v>
      </c>
      <c r="V29" s="76"/>
      <c r="W29" s="76"/>
      <c r="AB29" s="63">
        <v>25</v>
      </c>
      <c r="AC29" s="76"/>
      <c r="AD29" s="76"/>
      <c r="AE29" s="55"/>
      <c r="AF29" s="76"/>
      <c r="AG29" s="76"/>
      <c r="AH29" s="66">
        <v>25</v>
      </c>
      <c r="AK29" s="63">
        <v>25</v>
      </c>
      <c r="AL29" s="76"/>
      <c r="AM29" s="76"/>
      <c r="AR29" s="63">
        <v>25</v>
      </c>
      <c r="AS29" s="76"/>
      <c r="AT29" s="76"/>
      <c r="AU29" s="55"/>
      <c r="AV29" s="69"/>
      <c r="AW29" s="69"/>
      <c r="AZ29" s="63">
        <v>25</v>
      </c>
      <c r="BA29" s="76"/>
      <c r="BB29" s="76"/>
      <c r="BH29" s="76"/>
      <c r="BI29" s="76"/>
    </row>
    <row r="30" spans="7:61">
      <c r="H30" s="77"/>
      <c r="I30" s="77"/>
      <c r="O30" s="77"/>
      <c r="P30" s="77"/>
      <c r="U30" s="63">
        <v>26</v>
      </c>
      <c r="V30" s="76"/>
      <c r="W30" s="76"/>
      <c r="AB30" s="63">
        <v>26</v>
      </c>
      <c r="AC30" s="76"/>
      <c r="AD30" s="76"/>
      <c r="AE30" s="55"/>
      <c r="AF30" s="76"/>
      <c r="AG30" s="76"/>
      <c r="AH30" s="66">
        <v>26</v>
      </c>
      <c r="AK30" s="63">
        <v>26</v>
      </c>
      <c r="AL30" s="76"/>
      <c r="AM30" s="76"/>
      <c r="AR30" s="63">
        <v>26</v>
      </c>
      <c r="AS30" s="76"/>
      <c r="AT30" s="76"/>
      <c r="AU30" s="55"/>
      <c r="AV30" s="69"/>
      <c r="AW30" s="69"/>
      <c r="AZ30" s="63">
        <v>26</v>
      </c>
      <c r="BA30" s="76"/>
      <c r="BB30" s="76"/>
      <c r="BH30" s="76"/>
      <c r="BI30" s="76"/>
    </row>
    <row r="31" spans="7:61">
      <c r="H31" s="77"/>
      <c r="I31" s="77"/>
      <c r="O31" s="77"/>
      <c r="P31" s="77"/>
      <c r="U31" s="63">
        <v>27</v>
      </c>
      <c r="V31" s="76"/>
      <c r="W31" s="76"/>
      <c r="AB31" s="63">
        <v>27</v>
      </c>
      <c r="AC31" s="76"/>
      <c r="AD31" s="76"/>
      <c r="AE31" s="55"/>
      <c r="AF31" s="76"/>
      <c r="AG31" s="76"/>
      <c r="AH31" s="66">
        <v>27</v>
      </c>
      <c r="AK31" s="63">
        <v>27</v>
      </c>
      <c r="AL31" s="76"/>
      <c r="AM31" s="76"/>
      <c r="AR31" s="63">
        <v>27</v>
      </c>
      <c r="AS31" s="76"/>
      <c r="AT31" s="76"/>
      <c r="AU31" s="55"/>
      <c r="AV31" s="69"/>
      <c r="AW31" s="69"/>
      <c r="AZ31" s="63">
        <v>27</v>
      </c>
      <c r="BA31" s="76"/>
      <c r="BB31" s="76"/>
      <c r="BH31" s="76"/>
      <c r="BI31" s="76"/>
    </row>
    <row r="32" spans="7:61">
      <c r="H32" s="77"/>
      <c r="I32" s="77"/>
      <c r="O32" s="77"/>
      <c r="P32" s="77"/>
      <c r="U32" s="63">
        <v>28</v>
      </c>
      <c r="V32" s="76"/>
      <c r="W32" s="76"/>
      <c r="AB32" s="63">
        <v>28</v>
      </c>
      <c r="AC32" s="76"/>
      <c r="AD32" s="76"/>
      <c r="AE32" s="55"/>
      <c r="AF32" s="76"/>
      <c r="AG32" s="76"/>
      <c r="AH32" s="66">
        <v>28</v>
      </c>
      <c r="AK32" s="63">
        <v>28</v>
      </c>
      <c r="AL32" s="76"/>
      <c r="AM32" s="76"/>
      <c r="AR32" s="63">
        <v>28</v>
      </c>
      <c r="AS32" s="76"/>
      <c r="AT32" s="76"/>
      <c r="AU32" s="55"/>
      <c r="AV32" s="69"/>
      <c r="AW32" s="69"/>
      <c r="AZ32" s="63">
        <v>28</v>
      </c>
      <c r="BA32" s="76"/>
      <c r="BB32" s="76"/>
      <c r="BH32" s="76"/>
      <c r="BI32" s="76"/>
    </row>
    <row r="33" spans="21:61">
      <c r="U33" s="63">
        <v>29</v>
      </c>
      <c r="V33" s="76"/>
      <c r="W33" s="76"/>
      <c r="AB33" s="63">
        <v>29</v>
      </c>
      <c r="AC33" s="76"/>
      <c r="AD33" s="76"/>
      <c r="AE33" s="55"/>
      <c r="AF33" s="76"/>
      <c r="AG33" s="76"/>
      <c r="AH33" s="66">
        <v>29</v>
      </c>
      <c r="AK33" s="63">
        <v>29</v>
      </c>
      <c r="AL33" s="76"/>
      <c r="AM33" s="76"/>
      <c r="AR33" s="63">
        <v>29</v>
      </c>
      <c r="AS33" s="76"/>
      <c r="AT33" s="76"/>
      <c r="AU33" s="55"/>
      <c r="AV33" s="69"/>
      <c r="AW33" s="69"/>
      <c r="AZ33" s="63">
        <v>29</v>
      </c>
      <c r="BA33" s="76"/>
      <c r="BB33" s="76"/>
      <c r="BH33" s="76"/>
      <c r="BI33" s="76"/>
    </row>
    <row r="34" spans="21:61">
      <c r="U34" s="63">
        <v>30</v>
      </c>
      <c r="V34" s="76"/>
      <c r="W34" s="76"/>
      <c r="AB34" s="63">
        <v>30</v>
      </c>
      <c r="AC34" s="76"/>
      <c r="AD34" s="76"/>
      <c r="AE34" s="55"/>
      <c r="AF34" s="76"/>
      <c r="AG34" s="76"/>
      <c r="AH34" s="66">
        <v>30</v>
      </c>
      <c r="AK34" s="63">
        <v>30</v>
      </c>
      <c r="AL34" s="76"/>
      <c r="AM34" s="76"/>
      <c r="AR34" s="63">
        <v>30</v>
      </c>
      <c r="AS34" s="76"/>
      <c r="AT34" s="76"/>
      <c r="AU34" s="55"/>
      <c r="AV34" s="69"/>
      <c r="AW34" s="69"/>
      <c r="AZ34" s="63">
        <v>30</v>
      </c>
      <c r="BA34" s="76"/>
      <c r="BB34" s="76"/>
      <c r="BH34" s="76"/>
      <c r="BI34" s="76"/>
    </row>
    <row r="35" spans="21:61">
      <c r="U35" s="63">
        <v>31</v>
      </c>
      <c r="V35" s="76"/>
      <c r="W35" s="76"/>
      <c r="AB35" s="63">
        <v>31</v>
      </c>
      <c r="AC35" s="76"/>
      <c r="AD35" s="76"/>
      <c r="AE35" s="55"/>
      <c r="AF35" s="76"/>
      <c r="AG35" s="76"/>
      <c r="AH35" s="66">
        <v>31</v>
      </c>
      <c r="AK35" s="63">
        <v>31</v>
      </c>
      <c r="AL35" s="76"/>
      <c r="AM35" s="76"/>
      <c r="AR35" s="63">
        <v>31</v>
      </c>
      <c r="AS35" s="76"/>
      <c r="AT35" s="76"/>
      <c r="AU35" s="55"/>
      <c r="AV35" s="69"/>
      <c r="AW35" s="69"/>
      <c r="AZ35" s="63">
        <v>31</v>
      </c>
      <c r="BA35" s="76"/>
      <c r="BB35" s="76"/>
      <c r="BH35" s="76"/>
      <c r="BI35" s="76"/>
    </row>
    <row r="36" spans="21:61">
      <c r="U36" s="63">
        <v>32</v>
      </c>
      <c r="V36" s="76"/>
      <c r="W36" s="76"/>
      <c r="AB36" s="63">
        <v>32</v>
      </c>
      <c r="AC36" s="76"/>
      <c r="AD36" s="76"/>
      <c r="AE36" s="55"/>
      <c r="AF36" s="76"/>
      <c r="AG36" s="76"/>
      <c r="AH36" s="66">
        <v>32</v>
      </c>
      <c r="AK36" s="63">
        <v>32</v>
      </c>
      <c r="AL36" s="76"/>
      <c r="AM36" s="76"/>
      <c r="AR36" s="63">
        <v>32</v>
      </c>
      <c r="AS36" s="76"/>
      <c r="AT36" s="76"/>
      <c r="AU36" s="55"/>
      <c r="AV36" s="69"/>
      <c r="AW36" s="69"/>
      <c r="AZ36" s="63">
        <v>32</v>
      </c>
      <c r="BA36" s="76"/>
      <c r="BB36" s="76"/>
      <c r="BH36" s="76"/>
      <c r="BI36" s="76"/>
    </row>
    <row r="37" spans="21:61">
      <c r="U37" s="63">
        <v>33</v>
      </c>
      <c r="V37" s="76"/>
      <c r="W37" s="76"/>
      <c r="AB37" s="63">
        <v>33</v>
      </c>
      <c r="AC37" s="76"/>
      <c r="AD37" s="76"/>
      <c r="AE37" s="55"/>
      <c r="AF37" s="76"/>
      <c r="AG37" s="76"/>
      <c r="AH37" s="66">
        <v>33</v>
      </c>
      <c r="AK37" s="63">
        <v>33</v>
      </c>
      <c r="AL37" s="76"/>
      <c r="AM37" s="76"/>
      <c r="AR37" s="63">
        <v>33</v>
      </c>
      <c r="AS37" s="76"/>
      <c r="AT37" s="76"/>
      <c r="AU37" s="55"/>
      <c r="AV37" s="69"/>
      <c r="AW37" s="69"/>
      <c r="AZ37" s="63">
        <v>33</v>
      </c>
      <c r="BA37" s="76"/>
      <c r="BB37" s="76"/>
      <c r="BH37" s="76"/>
      <c r="BI37" s="76"/>
    </row>
    <row r="38" spans="21:61">
      <c r="U38" s="63">
        <v>34</v>
      </c>
      <c r="V38" s="76"/>
      <c r="W38" s="76"/>
      <c r="AB38" s="63">
        <v>34</v>
      </c>
      <c r="AC38" s="76"/>
      <c r="AD38" s="76"/>
      <c r="AE38" s="55"/>
      <c r="AF38" s="76"/>
      <c r="AG38" s="76"/>
      <c r="AH38" s="66">
        <v>34</v>
      </c>
      <c r="AK38" s="63">
        <v>34</v>
      </c>
      <c r="AL38" s="76"/>
      <c r="AM38" s="76"/>
      <c r="AR38" s="63">
        <v>34</v>
      </c>
      <c r="AS38" s="76"/>
      <c r="AT38" s="76"/>
      <c r="AU38" s="55"/>
      <c r="AV38" s="69"/>
      <c r="AW38" s="69"/>
      <c r="AZ38" s="63">
        <v>34</v>
      </c>
      <c r="BA38" s="76"/>
      <c r="BB38" s="76"/>
      <c r="BH38" s="76"/>
      <c r="BI38" s="76"/>
    </row>
    <row r="39" spans="21:61">
      <c r="U39" s="63">
        <v>35</v>
      </c>
      <c r="V39" s="76"/>
      <c r="W39" s="76"/>
      <c r="AB39" s="63">
        <v>35</v>
      </c>
      <c r="AC39" s="76"/>
      <c r="AD39" s="76"/>
      <c r="AE39" s="55"/>
      <c r="AF39" s="76"/>
      <c r="AG39" s="76"/>
      <c r="AH39" s="66">
        <v>35</v>
      </c>
      <c r="AK39" s="63">
        <v>35</v>
      </c>
      <c r="AL39" s="76"/>
      <c r="AM39" s="76"/>
      <c r="AR39" s="63">
        <v>35</v>
      </c>
      <c r="AS39" s="76"/>
      <c r="AT39" s="76"/>
      <c r="AU39" s="55"/>
      <c r="AV39" s="69"/>
      <c r="AW39" s="69"/>
      <c r="AZ39" s="63">
        <v>35</v>
      </c>
      <c r="BA39" s="76"/>
      <c r="BB39" s="76"/>
      <c r="BH39" s="76"/>
      <c r="BI39" s="76"/>
    </row>
    <row r="40" spans="21:61">
      <c r="U40" s="63">
        <v>36</v>
      </c>
      <c r="V40" s="76"/>
      <c r="W40" s="76"/>
      <c r="AB40" s="63">
        <v>36</v>
      </c>
      <c r="AC40" s="76"/>
      <c r="AD40" s="76"/>
      <c r="AE40" s="55"/>
      <c r="AF40" s="76"/>
      <c r="AG40" s="76"/>
      <c r="AH40" s="66">
        <v>36</v>
      </c>
      <c r="AK40" s="63">
        <v>36</v>
      </c>
      <c r="AL40" s="76"/>
      <c r="AM40" s="76"/>
      <c r="AR40" s="63">
        <v>36</v>
      </c>
      <c r="AS40" s="76"/>
      <c r="AT40" s="76"/>
      <c r="AU40" s="55"/>
      <c r="AV40" s="69"/>
      <c r="AW40" s="69"/>
      <c r="AZ40" s="63">
        <v>36</v>
      </c>
      <c r="BA40" s="76"/>
      <c r="BB40" s="76"/>
      <c r="BH40" s="76"/>
      <c r="BI40" s="76"/>
    </row>
    <row r="41" spans="21:61">
      <c r="U41" s="63">
        <v>37</v>
      </c>
      <c r="V41" s="76"/>
      <c r="W41" s="76"/>
      <c r="AB41" s="63">
        <v>37</v>
      </c>
      <c r="AC41" s="76"/>
      <c r="AD41" s="76"/>
      <c r="AE41" s="55"/>
      <c r="AF41" s="76"/>
      <c r="AG41" s="76"/>
      <c r="AH41" s="66">
        <v>37</v>
      </c>
      <c r="AK41" s="63">
        <v>37</v>
      </c>
      <c r="AL41" s="76"/>
      <c r="AM41" s="76"/>
      <c r="AR41" s="63">
        <v>37</v>
      </c>
      <c r="AS41" s="76"/>
      <c r="AT41" s="76"/>
      <c r="AU41" s="55"/>
      <c r="AV41" s="69"/>
      <c r="AW41" s="69"/>
      <c r="AZ41" s="63">
        <v>37</v>
      </c>
      <c r="BA41" s="76"/>
      <c r="BB41" s="76"/>
      <c r="BH41" s="76"/>
      <c r="BI41" s="76"/>
    </row>
    <row r="42" spans="21:61">
      <c r="U42" s="63">
        <v>38</v>
      </c>
      <c r="V42" s="76"/>
      <c r="W42" s="76"/>
      <c r="AB42" s="63">
        <v>38</v>
      </c>
      <c r="AC42" s="76"/>
      <c r="AD42" s="76"/>
      <c r="AE42" s="55"/>
      <c r="AF42" s="76"/>
      <c r="AG42" s="76"/>
      <c r="AH42" s="66">
        <v>38</v>
      </c>
      <c r="AK42" s="63">
        <v>38</v>
      </c>
      <c r="AL42" s="71"/>
      <c r="AM42" s="76"/>
      <c r="AR42" s="63">
        <v>38</v>
      </c>
      <c r="AS42" s="76"/>
      <c r="AT42" s="76"/>
      <c r="AU42" s="55"/>
      <c r="AV42" s="69"/>
      <c r="AW42" s="69"/>
      <c r="AZ42" s="63">
        <v>38</v>
      </c>
      <c r="BA42" s="76"/>
      <c r="BB42" s="76"/>
      <c r="BH42" s="76"/>
      <c r="BI42" s="76"/>
    </row>
    <row r="43" spans="21:61">
      <c r="U43" s="63">
        <v>39</v>
      </c>
      <c r="V43" s="76"/>
      <c r="W43" s="76"/>
      <c r="AB43" s="63">
        <v>39</v>
      </c>
      <c r="AC43" s="76"/>
      <c r="AD43" s="76"/>
      <c r="AE43" s="56"/>
      <c r="AF43" s="76"/>
      <c r="AG43" s="76"/>
      <c r="AH43" s="66">
        <v>39</v>
      </c>
      <c r="AK43" s="63">
        <v>39</v>
      </c>
      <c r="AL43" s="76"/>
      <c r="AM43" s="76"/>
      <c r="AR43" s="63">
        <v>39</v>
      </c>
      <c r="AS43" s="76"/>
      <c r="AT43" s="76"/>
      <c r="AU43" s="55"/>
      <c r="AV43" s="69"/>
      <c r="AW43" s="69"/>
      <c r="AZ43" s="63">
        <v>39</v>
      </c>
      <c r="BA43" s="76"/>
      <c r="BB43" s="76"/>
      <c r="BH43" s="76"/>
      <c r="BI43" s="76"/>
    </row>
    <row r="44" spans="21:61">
      <c r="U44" s="63">
        <v>40</v>
      </c>
      <c r="V44" s="76"/>
      <c r="W44" s="76"/>
      <c r="AH44" s="66"/>
      <c r="AK44" s="63">
        <v>40</v>
      </c>
      <c r="AL44" s="76"/>
      <c r="AM44" s="76"/>
      <c r="AR44" s="63">
        <v>40</v>
      </c>
      <c r="AS44" s="76"/>
      <c r="AT44" s="76"/>
      <c r="AU44" s="55"/>
      <c r="AV44" s="69"/>
      <c r="AW44" s="69"/>
      <c r="AZ44" s="63">
        <v>40</v>
      </c>
      <c r="BA44" s="76"/>
      <c r="BB44" s="76"/>
      <c r="BH44" s="76"/>
      <c r="BI44" s="76"/>
    </row>
    <row r="45" spans="21:61">
      <c r="U45" s="63">
        <v>41</v>
      </c>
      <c r="V45" s="76"/>
      <c r="W45" s="76"/>
      <c r="AK45" s="63">
        <v>41</v>
      </c>
      <c r="AL45" s="76"/>
      <c r="AM45" s="76"/>
      <c r="AR45" s="63">
        <v>41</v>
      </c>
      <c r="AS45" s="76"/>
      <c r="AT45" s="76"/>
      <c r="AU45" s="56"/>
      <c r="AV45" s="69"/>
      <c r="AW45" s="69"/>
      <c r="AZ45" s="63">
        <v>41</v>
      </c>
      <c r="BA45" s="76"/>
      <c r="BB45" s="76"/>
      <c r="BH45" s="76"/>
      <c r="BI45" s="76"/>
    </row>
    <row r="46" spans="21:61">
      <c r="AL46" s="77"/>
      <c r="AM46" s="77"/>
      <c r="AS46" s="77"/>
      <c r="AT46" s="77"/>
      <c r="AU46" s="77"/>
    </row>
    <row r="47" spans="21:61">
      <c r="AL47" s="64"/>
      <c r="AM47" s="64"/>
    </row>
  </sheetData>
  <mergeCells count="20">
    <mergeCell ref="BA3:BB3"/>
    <mergeCell ref="BC3:BD3"/>
    <mergeCell ref="BH3:BI3"/>
    <mergeCell ref="BA2:BB2"/>
    <mergeCell ref="BH2:BI2"/>
    <mergeCell ref="AL3:AM3"/>
    <mergeCell ref="AN3:AO3"/>
    <mergeCell ref="AS3:AT3"/>
    <mergeCell ref="H2:I2"/>
    <mergeCell ref="O2:P2"/>
    <mergeCell ref="V2:W2"/>
    <mergeCell ref="AC2:AG2"/>
    <mergeCell ref="AL2:AM2"/>
    <mergeCell ref="AS2:AW2"/>
    <mergeCell ref="H3:I3"/>
    <mergeCell ref="O3:P3"/>
    <mergeCell ref="V3:W3"/>
    <mergeCell ref="AC3:AD3"/>
    <mergeCell ref="AF3:AG3"/>
    <mergeCell ref="AV3:AW3"/>
  </mergeCells>
  <phoneticPr fontId="1" type="noConversion"/>
  <pageMargins left="0.23622047244094491" right="0.23622047244094491" top="0.74803149606299213" bottom="0.74803149606299213" header="0.31496062992125984" footer="0.31496062992125984"/>
  <pageSetup paperSize="9" scale="67" orientation="landscape" r:id="rId1"/>
  <headerFooter scaleWithDoc="0">
    <oddHeader>&amp;C&amp;"-,粗體"&amp;14孟申機械 電控施工表
&amp;A</oddHeader>
    <oddFooter>&amp;L&amp;P</oddFooter>
  </headerFooter>
  <colBreaks count="1" manualBreakCount="1">
    <brk id="36" max="45" man="1"/>
  </col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>
      <selection activeCell="F28" sqref="F28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2209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E01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0.5mm*6C</v>
      </c>
      <c r="G6" s="32">
        <f t="shared" ref="G6:G69" ca="1" si="1">IF(E6="","",INDIRECT(E$4&amp;"!"&amp;ADDRESS(FLOOR((ROW(A1)-1)/6,1)*25+25,MOD(ROW(A1)-1,6)*4+2)))</f>
        <v>4.5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三色燈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操作面板</v>
      </c>
      <c r="K6" s="1" t="str">
        <f t="shared" ca="1" si="2"/>
        <v>主控台電控盤</v>
      </c>
      <c r="L6" s="1" t="str">
        <f t="shared" ca="1" si="2"/>
        <v/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E02</v>
      </c>
      <c r="F7" s="1" t="str">
        <f t="shared" ca="1" si="0"/>
        <v>0.5mm*10C</v>
      </c>
      <c r="G7" s="32">
        <f t="shared" ca="1" si="1"/>
        <v>4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 xml:space="preserve"> 主控台EMO、手輪</v>
      </c>
      <c r="J7" s="1" t="str">
        <f t="shared" ca="1" si="2"/>
        <v>操作面板</v>
      </c>
      <c r="K7" s="1" t="str">
        <f t="shared" ca="1" si="2"/>
        <v>主控台電控盤</v>
      </c>
      <c r="L7" s="1" t="str">
        <f t="shared" ca="1" si="2"/>
        <v/>
      </c>
    </row>
    <row r="8" spans="5:12">
      <c r="E8" s="1" t="str">
        <f t="shared" ca="1" si="3"/>
        <v>E03</v>
      </c>
      <c r="F8" s="1" t="str">
        <f t="shared" ca="1" si="0"/>
        <v>0.5mm*4C</v>
      </c>
      <c r="G8" s="32">
        <f t="shared" ca="1" si="1"/>
        <v>4.5</v>
      </c>
      <c r="H8" s="60"/>
      <c r="I8" s="1" t="str">
        <f t="shared" ca="1" si="4"/>
        <v>異常警報.產品警鈴</v>
      </c>
      <c r="J8" s="1" t="str">
        <f t="shared" ca="1" si="2"/>
        <v>操作面板</v>
      </c>
      <c r="K8" s="1" t="str">
        <f t="shared" ca="1" si="2"/>
        <v>主控台電控盤</v>
      </c>
      <c r="L8" s="1" t="str">
        <f t="shared" ca="1" si="2"/>
        <v/>
      </c>
    </row>
    <row r="9" spans="5:12">
      <c r="E9" s="1" t="str">
        <f t="shared" ca="1" si="3"/>
        <v>E04</v>
      </c>
      <c r="F9" s="1" t="str">
        <f t="shared" ca="1" si="0"/>
        <v>　</v>
      </c>
      <c r="G9" s="32" t="str">
        <f t="shared" ca="1" si="1"/>
        <v>線長：　　米</v>
      </c>
      <c r="H9" s="60"/>
      <c r="I9" s="1" t="str">
        <f t="shared" ca="1" si="4"/>
        <v/>
      </c>
      <c r="J9" s="1" t="str">
        <f t="shared" ca="1" si="2"/>
        <v/>
      </c>
      <c r="K9" s="1" t="str">
        <f t="shared" ca="1" si="2"/>
        <v/>
      </c>
      <c r="L9" s="1" t="str">
        <f t="shared" ca="1" si="2"/>
        <v/>
      </c>
    </row>
    <row r="10" spans="5:12">
      <c r="E10" s="1" t="str">
        <f t="shared" ca="1" si="3"/>
        <v>E05</v>
      </c>
      <c r="F10" s="1" t="str">
        <f t="shared" ca="1" si="0"/>
        <v>0.5mm*16C</v>
      </c>
      <c r="G10" s="32">
        <f t="shared" ca="1" si="1"/>
        <v>4</v>
      </c>
      <c r="H10" s="60"/>
      <c r="I10" s="1" t="str">
        <f t="shared" ca="1" si="4"/>
        <v>按鈕信號</v>
      </c>
      <c r="J10" s="1" t="str">
        <f t="shared" ca="1" si="2"/>
        <v>操作面板</v>
      </c>
      <c r="K10" s="1" t="str">
        <f t="shared" ca="1" si="2"/>
        <v>主控台電控盤</v>
      </c>
      <c r="L10" s="1" t="str">
        <f t="shared" ca="1" si="2"/>
        <v/>
      </c>
    </row>
    <row r="11" spans="5:12">
      <c r="E11" s="1" t="str">
        <f t="shared" ca="1" si="3"/>
        <v>E06</v>
      </c>
      <c r="F11" s="1" t="str">
        <f t="shared" ca="1" si="0"/>
        <v>　</v>
      </c>
      <c r="G11" s="32" t="str">
        <f t="shared" ca="1" si="1"/>
        <v>線長：　　米</v>
      </c>
      <c r="H11" s="60"/>
      <c r="I11" s="1" t="str">
        <f t="shared" ca="1" si="4"/>
        <v/>
      </c>
      <c r="J11" s="1" t="str">
        <f t="shared" ca="1" si="2"/>
        <v/>
      </c>
      <c r="K11" s="1" t="str">
        <f t="shared" ca="1" si="2"/>
        <v/>
      </c>
      <c r="L11" s="1" t="str">
        <f t="shared" ca="1" si="2"/>
        <v/>
      </c>
    </row>
    <row r="12" spans="5:12">
      <c r="E12" s="1" t="str">
        <f t="shared" ca="1" si="3"/>
        <v>E07</v>
      </c>
      <c r="F12" s="1" t="str">
        <f t="shared" ca="1" si="0"/>
        <v>0.5mm*16C</v>
      </c>
      <c r="G12" s="32">
        <f t="shared" ca="1" si="1"/>
        <v>4</v>
      </c>
      <c r="H12" s="60"/>
      <c r="I12" s="1" t="str">
        <f t="shared" ca="1" si="4"/>
        <v>按鈕信號</v>
      </c>
      <c r="J12" s="1" t="str">
        <f t="shared" ca="1" si="2"/>
        <v>操作面板</v>
      </c>
      <c r="K12" s="1" t="str">
        <f t="shared" ca="1" si="2"/>
        <v>主控台電控盤</v>
      </c>
      <c r="L12" s="1" t="str">
        <f t="shared" ca="1" si="2"/>
        <v/>
      </c>
    </row>
    <row r="13" spans="5:12">
      <c r="E13" s="1" t="str">
        <f t="shared" ca="1" si="3"/>
        <v>E08</v>
      </c>
      <c r="F13" s="1" t="str">
        <f t="shared" ca="1" si="0"/>
        <v>　</v>
      </c>
      <c r="G13" s="32" t="str">
        <f t="shared" ca="1" si="1"/>
        <v>線長：　　米</v>
      </c>
      <c r="H13" s="60"/>
      <c r="I13" s="1" t="str">
        <f t="shared" ca="1" si="4"/>
        <v/>
      </c>
      <c r="J13" s="1" t="str">
        <f t="shared" ca="1" si="2"/>
        <v/>
      </c>
      <c r="K13" s="1" t="str">
        <f t="shared" ca="1" si="2"/>
        <v/>
      </c>
      <c r="L13" s="1" t="str">
        <f t="shared" ca="1" si="2"/>
        <v/>
      </c>
    </row>
    <row r="14" spans="5:12">
      <c r="E14" s="1" t="str">
        <f t="shared" ca="1" si="3"/>
        <v>E09</v>
      </c>
      <c r="F14" s="1" t="str">
        <f t="shared" ca="1" si="0"/>
        <v>0.5mm*16C</v>
      </c>
      <c r="G14" s="32">
        <f t="shared" ca="1" si="1"/>
        <v>4</v>
      </c>
      <c r="H14" s="60"/>
      <c r="I14" s="1" t="str">
        <f t="shared" ca="1" si="4"/>
        <v>按鈕信號</v>
      </c>
      <c r="J14" s="1" t="str">
        <f t="shared" ca="1" si="2"/>
        <v>操作面板</v>
      </c>
      <c r="K14" s="1" t="str">
        <f t="shared" ca="1" si="2"/>
        <v>主控台電控盤</v>
      </c>
      <c r="L14" s="1" t="str">
        <f t="shared" ca="1" si="2"/>
        <v/>
      </c>
    </row>
    <row r="15" spans="5:12">
      <c r="E15" s="1" t="str">
        <f t="shared" ca="1" si="3"/>
        <v>E10</v>
      </c>
      <c r="F15" s="1" t="str">
        <f t="shared" ca="1" si="0"/>
        <v>　</v>
      </c>
      <c r="G15" s="32" t="str">
        <f t="shared" ca="1" si="1"/>
        <v>線長：　　米</v>
      </c>
      <c r="H15" s="60"/>
      <c r="I15" s="1" t="str">
        <f t="shared" ca="1" si="4"/>
        <v/>
      </c>
      <c r="J15" s="1" t="str">
        <f t="shared" ca="1" si="2"/>
        <v/>
      </c>
      <c r="K15" s="1" t="str">
        <f t="shared" ca="1" si="2"/>
        <v/>
      </c>
      <c r="L15" s="1" t="str">
        <f t="shared" ca="1" si="2"/>
        <v/>
      </c>
    </row>
    <row r="16" spans="5:12">
      <c r="E16" s="1" t="str">
        <f t="shared" ca="1" si="3"/>
        <v>E11</v>
      </c>
      <c r="F16" s="1" t="str">
        <f t="shared" ca="1" si="0"/>
        <v>0.5mm*16C</v>
      </c>
      <c r="G16" s="32">
        <f t="shared" ca="1" si="1"/>
        <v>4</v>
      </c>
      <c r="H16" s="60"/>
      <c r="I16" s="1" t="str">
        <f t="shared" ca="1" si="4"/>
        <v>按鈕信號</v>
      </c>
      <c r="J16" s="1" t="str">
        <f t="shared" ca="1" si="2"/>
        <v>操作面板</v>
      </c>
      <c r="K16" s="1" t="str">
        <f t="shared" ca="1" si="2"/>
        <v>主控台電控盤</v>
      </c>
      <c r="L16" s="1" t="str">
        <f t="shared" ca="1" si="2"/>
        <v/>
      </c>
    </row>
    <row r="17" spans="5:12">
      <c r="E17" s="1" t="str">
        <f t="shared" ca="1" si="3"/>
        <v>E12</v>
      </c>
      <c r="F17" s="1" t="str">
        <f t="shared" ca="1" si="0"/>
        <v>　</v>
      </c>
      <c r="G17" s="32" t="str">
        <f t="shared" ca="1" si="1"/>
        <v>線長：　　米</v>
      </c>
      <c r="H17" s="60"/>
      <c r="I17" s="1" t="str">
        <f t="shared" ca="1" si="4"/>
        <v/>
      </c>
      <c r="J17" s="1" t="str">
        <f t="shared" ca="1" si="2"/>
        <v/>
      </c>
      <c r="K17" s="1" t="str">
        <f t="shared" ca="1" si="2"/>
        <v/>
      </c>
      <c r="L17" s="1" t="str">
        <f t="shared" ca="1" si="2"/>
        <v/>
      </c>
    </row>
    <row r="18" spans="5:12">
      <c r="E18" s="1" t="str">
        <f t="shared" ca="1" si="3"/>
        <v>E13</v>
      </c>
      <c r="F18" s="1" t="str">
        <f t="shared" ca="1" si="0"/>
        <v>0.5mm*16C</v>
      </c>
      <c r="G18" s="32">
        <f t="shared" ca="1" si="1"/>
        <v>4</v>
      </c>
      <c r="H18" s="60"/>
      <c r="I18" s="1" t="str">
        <f t="shared" ca="1" si="4"/>
        <v>按鈕信號</v>
      </c>
      <c r="J18" s="1" t="str">
        <f t="shared" ca="1" si="2"/>
        <v>操作面板</v>
      </c>
      <c r="K18" s="1" t="str">
        <f t="shared" ca="1" si="2"/>
        <v>主控台電控盤</v>
      </c>
      <c r="L18" s="1" t="str">
        <f t="shared" ca="1" si="2"/>
        <v/>
      </c>
    </row>
    <row r="19" spans="5:12">
      <c r="E19" s="1" t="str">
        <f t="shared" ca="1" si="3"/>
        <v>E14</v>
      </c>
      <c r="F19" s="1" t="str">
        <f t="shared" ca="1" si="0"/>
        <v>　</v>
      </c>
      <c r="G19" s="32" t="str">
        <f t="shared" ca="1" si="1"/>
        <v>線長：　　米</v>
      </c>
      <c r="H19" s="60"/>
      <c r="I19" s="1" t="str">
        <f t="shared" ca="1" si="4"/>
        <v/>
      </c>
      <c r="J19" s="1" t="str">
        <f t="shared" ca="1" si="2"/>
        <v/>
      </c>
      <c r="K19" s="1" t="str">
        <f t="shared" ca="1" si="2"/>
        <v/>
      </c>
      <c r="L19" s="1" t="str">
        <f t="shared" ca="1" si="2"/>
        <v/>
      </c>
    </row>
    <row r="20" spans="5:12">
      <c r="E20" s="1" t="str">
        <f t="shared" ca="1" si="3"/>
        <v>E15</v>
      </c>
      <c r="F20" s="1" t="str">
        <f t="shared" ca="1" si="0"/>
        <v>0.5mm*16C</v>
      </c>
      <c r="G20" s="32">
        <f t="shared" ca="1" si="1"/>
        <v>4</v>
      </c>
      <c r="H20" s="60"/>
      <c r="I20" s="1" t="str">
        <f t="shared" ca="1" si="4"/>
        <v>按鈕信號</v>
      </c>
      <c r="J20" s="1" t="str">
        <f t="shared" ca="1" si="2"/>
        <v>操作面板</v>
      </c>
      <c r="K20" s="1" t="str">
        <f t="shared" ca="1" si="2"/>
        <v>主控台電控盤</v>
      </c>
      <c r="L20" s="1" t="str">
        <f t="shared" ca="1" si="2"/>
        <v/>
      </c>
    </row>
    <row r="21" spans="5:12">
      <c r="E21" s="1" t="str">
        <f t="shared" ca="1" si="3"/>
        <v>E16</v>
      </c>
      <c r="F21" s="1" t="str">
        <f t="shared" ca="1" si="0"/>
        <v>　</v>
      </c>
      <c r="G21" s="32" t="str">
        <f t="shared" ca="1" si="1"/>
        <v>線長：　　米</v>
      </c>
      <c r="H21" s="60"/>
      <c r="I21" s="1" t="str">
        <f t="shared" ca="1" si="4"/>
        <v/>
      </c>
      <c r="J21" s="1" t="str">
        <f t="shared" ca="1" si="2"/>
        <v/>
      </c>
      <c r="K21" s="1" t="str">
        <f t="shared" ca="1" si="2"/>
        <v/>
      </c>
      <c r="L21" s="1" t="str">
        <f t="shared" ca="1" si="2"/>
        <v/>
      </c>
    </row>
    <row r="22" spans="5:12">
      <c r="E22" s="1" t="str">
        <f t="shared" ca="1" si="3"/>
        <v>E17</v>
      </c>
      <c r="F22" s="1" t="str">
        <f t="shared" ca="1" si="0"/>
        <v>0.5mm*4C</v>
      </c>
      <c r="G22" s="32">
        <f t="shared" ca="1" si="1"/>
        <v>4</v>
      </c>
      <c r="H22" s="60"/>
      <c r="I22" s="1" t="str">
        <f t="shared" ca="1" si="4"/>
        <v>安全復歸按鈕</v>
      </c>
      <c r="J22" s="1" t="str">
        <f t="shared" ca="1" si="4"/>
        <v>操作面板</v>
      </c>
      <c r="K22" s="1" t="str">
        <f t="shared" ca="1" si="4"/>
        <v>主控台電控盤</v>
      </c>
      <c r="L22" s="1" t="str">
        <f t="shared" ca="1" si="4"/>
        <v/>
      </c>
    </row>
    <row r="23" spans="5:12">
      <c r="E23" s="1" t="str">
        <f t="shared" ca="1" si="3"/>
        <v>E18</v>
      </c>
      <c r="F23" s="1" t="str">
        <f t="shared" ca="1" si="0"/>
        <v>0.5mm*2C</v>
      </c>
      <c r="G23" s="32">
        <f t="shared" ca="1" si="1"/>
        <v>4</v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>電子手輪電源</v>
      </c>
      <c r="J23" s="1" t="str">
        <f t="shared" ca="1" si="5"/>
        <v>操作面板</v>
      </c>
      <c r="K23" s="1" t="str">
        <f t="shared" ca="1" si="5"/>
        <v>主控台電控盤</v>
      </c>
      <c r="L23" s="1" t="str">
        <f t="shared" ca="1" si="5"/>
        <v/>
      </c>
    </row>
    <row r="24" spans="5:12">
      <c r="E24" s="1" t="str">
        <f t="shared" ca="1" si="3"/>
        <v>E19</v>
      </c>
      <c r="F24" s="1" t="str">
        <f t="shared" ca="1" si="0"/>
        <v>22AWG*2P</v>
      </c>
      <c r="G24" s="32">
        <f t="shared" ca="1" si="1"/>
        <v>4</v>
      </c>
      <c r="H24" s="60"/>
      <c r="I24" s="1" t="str">
        <f t="shared" ca="1" si="5"/>
        <v>電子手輪訊號</v>
      </c>
      <c r="J24" s="1" t="str">
        <f t="shared" ca="1" si="5"/>
        <v>操作面板</v>
      </c>
      <c r="K24" s="1" t="str">
        <f t="shared" ca="1" si="5"/>
        <v>主控台電控盤</v>
      </c>
      <c r="L24" s="1" t="str">
        <f t="shared" ca="1" si="5"/>
        <v/>
      </c>
    </row>
    <row r="25" spans="5:12">
      <c r="E25" s="1" t="str">
        <f t="shared" ca="1" si="3"/>
        <v>E20</v>
      </c>
      <c r="F25" s="1" t="str">
        <f t="shared" ca="1" si="0"/>
        <v>0.5mm*4C</v>
      </c>
      <c r="G25" s="32">
        <f t="shared" ca="1" si="1"/>
        <v>4.5</v>
      </c>
      <c r="H25" s="60"/>
      <c r="I25" s="1" t="str">
        <f t="shared" ca="1" si="5"/>
        <v>光柵警報警示燈</v>
      </c>
      <c r="J25" s="1" t="str">
        <f t="shared" ca="1" si="5"/>
        <v>操作面板</v>
      </c>
      <c r="K25" s="1" t="str">
        <f t="shared" ca="1" si="5"/>
        <v>主控台電控盤</v>
      </c>
      <c r="L25" s="1" t="str">
        <f t="shared" ca="1" si="5"/>
        <v/>
      </c>
    </row>
    <row r="26" spans="5:12">
      <c r="E26" s="1" t="str">
        <f t="shared" ca="1" si="3"/>
        <v>E21</v>
      </c>
      <c r="F26" s="1" t="str">
        <f t="shared" ca="1" si="0"/>
        <v>22AWG*1P</v>
      </c>
      <c r="G26" s="32">
        <f t="shared" ca="1" si="1"/>
        <v>4.5</v>
      </c>
      <c r="H26" s="60"/>
      <c r="I26" s="1" t="str">
        <f t="shared" ca="1" si="5"/>
        <v>#1熱壓輪(傳)重量顯示</v>
      </c>
      <c r="J26" s="1" t="str">
        <f t="shared" ca="1" si="5"/>
        <v>操作面板</v>
      </c>
      <c r="K26" s="1" t="str">
        <f t="shared" ca="1" si="5"/>
        <v>主控台電控盤</v>
      </c>
      <c r="L26" s="1" t="str">
        <f t="shared" ca="1" si="5"/>
        <v/>
      </c>
    </row>
    <row r="27" spans="5:12">
      <c r="E27" s="1" t="str">
        <f t="shared" ca="1" si="3"/>
        <v>E22</v>
      </c>
      <c r="F27" s="1" t="str">
        <f t="shared" ca="1" si="0"/>
        <v>22AWG*2P</v>
      </c>
      <c r="G27" s="32">
        <f t="shared" ca="1" si="1"/>
        <v>23</v>
      </c>
      <c r="H27" s="60"/>
      <c r="I27" s="1" t="str">
        <f t="shared" ca="1" si="5"/>
        <v>#1熱壓輪(傳)重量顯示</v>
      </c>
      <c r="J27" s="1" t="str">
        <f t="shared" ca="1" si="5"/>
        <v>操作面板</v>
      </c>
      <c r="K27" s="1" t="str">
        <f t="shared" ca="1" si="5"/>
        <v>#1熱壓鋼輪傳動側</v>
      </c>
      <c r="L27" s="1" t="str">
        <f t="shared" ca="1" si="5"/>
        <v/>
      </c>
    </row>
    <row r="28" spans="5:12">
      <c r="E28" s="1" t="str">
        <f t="shared" ca="1" si="3"/>
        <v>E23</v>
      </c>
      <c r="F28" s="1" t="str">
        <f t="shared" ca="1" si="0"/>
        <v>22AWG*1P</v>
      </c>
      <c r="G28" s="32">
        <f t="shared" ca="1" si="1"/>
        <v>4.5</v>
      </c>
      <c r="H28" s="60"/>
      <c r="I28" s="1" t="str">
        <f t="shared" ca="1" si="5"/>
        <v>#1熱壓輪(操)重量顯示</v>
      </c>
      <c r="J28" s="1" t="str">
        <f t="shared" ca="1" si="5"/>
        <v>操作面板</v>
      </c>
      <c r="K28" s="1" t="str">
        <f t="shared" ca="1" si="5"/>
        <v>主控台電控盤</v>
      </c>
      <c r="L28" s="1" t="str">
        <f t="shared" ca="1" si="5"/>
        <v/>
      </c>
    </row>
    <row r="29" spans="5:12">
      <c r="E29" s="1" t="str">
        <f t="shared" ca="1" si="3"/>
        <v>E24</v>
      </c>
      <c r="F29" s="1" t="str">
        <f t="shared" ca="1" si="0"/>
        <v>22AWG*2P</v>
      </c>
      <c r="G29" s="32">
        <f t="shared" ca="1" si="1"/>
        <v>25</v>
      </c>
      <c r="H29" s="60"/>
      <c r="I29" s="1" t="str">
        <f t="shared" ca="1" si="5"/>
        <v>#1熱壓輪(操)重量顯示</v>
      </c>
      <c r="J29" s="1" t="str">
        <f t="shared" ca="1" si="5"/>
        <v>操作面板</v>
      </c>
      <c r="K29" s="1" t="str">
        <f t="shared" ca="1" si="5"/>
        <v>#1熱壓鋼輪操作側</v>
      </c>
      <c r="L29" s="1" t="str">
        <f t="shared" ca="1" si="5"/>
        <v/>
      </c>
    </row>
    <row r="30" spans="5:12">
      <c r="E30" s="1" t="str">
        <f t="shared" ca="1" si="3"/>
        <v>E25</v>
      </c>
      <c r="F30" s="1" t="str">
        <f t="shared" ca="1" si="0"/>
        <v>22AWG*1P</v>
      </c>
      <c r="G30" s="32">
        <f t="shared" ca="1" si="1"/>
        <v>4.5</v>
      </c>
      <c r="H30" s="60"/>
      <c r="I30" s="1" t="str">
        <f t="shared" ca="1" si="5"/>
        <v>#2熱壓輪(傳)重量顯示</v>
      </c>
      <c r="J30" s="1" t="str">
        <f t="shared" ca="1" si="5"/>
        <v>操作面板</v>
      </c>
      <c r="K30" s="1" t="str">
        <f t="shared" ca="1" si="5"/>
        <v>主控台電控盤</v>
      </c>
      <c r="L30" s="1" t="str">
        <f t="shared" ca="1" si="5"/>
        <v/>
      </c>
    </row>
    <row r="31" spans="5:12">
      <c r="E31" s="1" t="str">
        <f t="shared" ca="1" si="3"/>
        <v>E26</v>
      </c>
      <c r="F31" s="1" t="str">
        <f t="shared" ca="1" si="0"/>
        <v>22AWG*2P</v>
      </c>
      <c r="G31" s="32">
        <f t="shared" ca="1" si="1"/>
        <v>21</v>
      </c>
      <c r="H31" s="60"/>
      <c r="I31" s="1" t="str">
        <f t="shared" ca="1" si="5"/>
        <v>#2熱壓輪(傳)重量顯示</v>
      </c>
      <c r="J31" s="1" t="str">
        <f t="shared" ca="1" si="5"/>
        <v>操作面板</v>
      </c>
      <c r="K31" s="1" t="str">
        <f t="shared" ca="1" si="5"/>
        <v>#2熱壓鋼輪傳動側</v>
      </c>
      <c r="L31" s="1" t="str">
        <f t="shared" ca="1" si="5"/>
        <v/>
      </c>
    </row>
    <row r="32" spans="5:12">
      <c r="E32" s="1" t="str">
        <f t="shared" ca="1" si="3"/>
        <v>E27</v>
      </c>
      <c r="F32" s="1" t="str">
        <f t="shared" ca="1" si="0"/>
        <v>22AWG*1P</v>
      </c>
      <c r="G32" s="32">
        <f t="shared" ca="1" si="1"/>
        <v>4.5</v>
      </c>
      <c r="H32" s="60"/>
      <c r="I32" s="1" t="str">
        <f t="shared" ca="1" si="5"/>
        <v>#2熱壓輪(操)重量顯示</v>
      </c>
      <c r="J32" s="1" t="str">
        <f t="shared" ca="1" si="5"/>
        <v>操作面板</v>
      </c>
      <c r="K32" s="1" t="str">
        <f t="shared" ca="1" si="5"/>
        <v>主控台電控盤</v>
      </c>
      <c r="L32" s="1" t="str">
        <f t="shared" ca="1" si="5"/>
        <v/>
      </c>
    </row>
    <row r="33" spans="5:12">
      <c r="E33" s="1" t="str">
        <f t="shared" ca="1" si="3"/>
        <v>E28</v>
      </c>
      <c r="F33" s="1" t="str">
        <f t="shared" ca="1" si="0"/>
        <v>22AWG*2P</v>
      </c>
      <c r="G33" s="32">
        <f t="shared" ca="1" si="1"/>
        <v>23</v>
      </c>
      <c r="H33" s="60"/>
      <c r="I33" s="1" t="str">
        <f t="shared" ca="1" si="5"/>
        <v>#2熱壓輪(操)重量顯示</v>
      </c>
      <c r="J33" s="1" t="str">
        <f t="shared" ca="1" si="5"/>
        <v>操作面板</v>
      </c>
      <c r="K33" s="1" t="str">
        <f t="shared" ca="1" si="5"/>
        <v>#2熱壓鋼輪操作側</v>
      </c>
      <c r="L33" s="1" t="str">
        <f t="shared" ca="1" si="5"/>
        <v/>
      </c>
    </row>
    <row r="34" spans="5:12">
      <c r="E34" s="1" t="str">
        <f t="shared" ca="1" si="3"/>
        <v>E29</v>
      </c>
      <c r="F34" s="1" t="str">
        <f t="shared" ca="1" si="0"/>
        <v>22AWG*1P</v>
      </c>
      <c r="G34" s="32">
        <f t="shared" ca="1" si="1"/>
        <v>4.5</v>
      </c>
      <c r="H34" s="60"/>
      <c r="I34" s="1" t="str">
        <f t="shared" ca="1" si="5"/>
        <v>#3熱壓輪(傳)重量顯示</v>
      </c>
      <c r="J34" s="1" t="str">
        <f t="shared" ca="1" si="5"/>
        <v>操作面板</v>
      </c>
      <c r="K34" s="1" t="str">
        <f t="shared" ca="1" si="5"/>
        <v>主控台電控盤</v>
      </c>
      <c r="L34" s="1" t="str">
        <f t="shared" ca="1" si="5"/>
        <v/>
      </c>
    </row>
    <row r="35" spans="5:12">
      <c r="E35" s="1" t="str">
        <f t="shared" ca="1" si="3"/>
        <v>E30</v>
      </c>
      <c r="F35" s="1" t="str">
        <f t="shared" ca="1" si="0"/>
        <v>22AWG*2P</v>
      </c>
      <c r="G35" s="32">
        <f t="shared" ca="1" si="1"/>
        <v>18.5</v>
      </c>
      <c r="H35" s="60"/>
      <c r="I35" s="1" t="str">
        <f t="shared" ca="1" si="5"/>
        <v>#3熱壓輪(傳)重量顯示</v>
      </c>
      <c r="J35" s="1" t="str">
        <f t="shared" ca="1" si="5"/>
        <v>操作面板</v>
      </c>
      <c r="K35" s="1" t="str">
        <f t="shared" ca="1" si="5"/>
        <v>#3熱壓鋼輪傳動側</v>
      </c>
      <c r="L35" s="1" t="str">
        <f t="shared" ca="1" si="5"/>
        <v/>
      </c>
    </row>
    <row r="36" spans="5:12">
      <c r="E36" s="1" t="str">
        <f t="shared" ca="1" si="3"/>
        <v>E31</v>
      </c>
      <c r="F36" s="1" t="str">
        <f t="shared" ca="1" si="0"/>
        <v>22AWG*1P</v>
      </c>
      <c r="G36" s="32">
        <f t="shared" ca="1" si="1"/>
        <v>4.5</v>
      </c>
      <c r="H36" s="60"/>
      <c r="I36" s="1" t="str">
        <f t="shared" ca="1" si="5"/>
        <v>#3熱壓輪(操)重量顯示</v>
      </c>
      <c r="J36" s="1" t="str">
        <f t="shared" ca="1" si="5"/>
        <v>操作面板</v>
      </c>
      <c r="K36" s="1" t="str">
        <f t="shared" ca="1" si="5"/>
        <v>主控台電控盤</v>
      </c>
      <c r="L36" s="1" t="str">
        <f t="shared" ca="1" si="5"/>
        <v/>
      </c>
    </row>
    <row r="37" spans="5:12">
      <c r="E37" s="1" t="str">
        <f t="shared" ca="1" si="3"/>
        <v>E32</v>
      </c>
      <c r="F37" s="1" t="str">
        <f t="shared" ca="1" si="0"/>
        <v>22AWG*2P</v>
      </c>
      <c r="G37" s="32">
        <f t="shared" ca="1" si="1"/>
        <v>20.5</v>
      </c>
      <c r="H37" s="60"/>
      <c r="I37" s="1" t="str">
        <f t="shared" ca="1" si="5"/>
        <v>#3熱壓輪(操)重量顯示</v>
      </c>
      <c r="J37" s="1" t="str">
        <f t="shared" ca="1" si="5"/>
        <v>操作面板</v>
      </c>
      <c r="K37" s="1" t="str">
        <f t="shared" ca="1" si="5"/>
        <v>#3熱壓鋼輪操作側</v>
      </c>
      <c r="L37" s="1" t="str">
        <f t="shared" ca="1" si="5"/>
        <v/>
      </c>
    </row>
    <row r="38" spans="5:12">
      <c r="E38" s="1" t="str">
        <f t="shared" ca="1" si="3"/>
        <v>E33</v>
      </c>
      <c r="F38" s="1" t="str">
        <f t="shared" ca="1" si="0"/>
        <v>22AWG*1P</v>
      </c>
      <c r="G38" s="32">
        <f t="shared" ca="1" si="1"/>
        <v>4.5</v>
      </c>
      <c r="H38" s="60"/>
      <c r="I38" s="1" t="str">
        <f t="shared" ca="1" si="5"/>
        <v>#4熱壓輪(傳)重量顯示</v>
      </c>
      <c r="J38" s="1" t="str">
        <f t="shared" ca="1" si="5"/>
        <v>操作面板</v>
      </c>
      <c r="K38" s="1" t="str">
        <f t="shared" ca="1" si="5"/>
        <v>主控台電控盤</v>
      </c>
      <c r="L38" s="1" t="str">
        <f t="shared" ca="1" si="5"/>
        <v/>
      </c>
    </row>
    <row r="39" spans="5:12">
      <c r="E39" s="1" t="str">
        <f t="shared" ca="1" si="3"/>
        <v>E34</v>
      </c>
      <c r="F39" s="1" t="str">
        <f t="shared" ca="1" si="0"/>
        <v>22AWG*2P</v>
      </c>
      <c r="G39" s="32">
        <f t="shared" ca="1" si="1"/>
        <v>9.5</v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>#4熱壓輪(傳)重量顯示</v>
      </c>
      <c r="J39" s="1" t="str">
        <f t="shared" ca="1" si="6"/>
        <v>操作面板</v>
      </c>
      <c r="K39" s="1" t="str">
        <f t="shared" ca="1" si="6"/>
        <v>#4熱壓鋼輪傳動側</v>
      </c>
      <c r="L39" s="1" t="str">
        <f t="shared" ca="1" si="6"/>
        <v/>
      </c>
    </row>
    <row r="40" spans="5:12">
      <c r="E40" s="1" t="str">
        <f t="shared" ca="1" si="3"/>
        <v>E35</v>
      </c>
      <c r="F40" s="1" t="str">
        <f t="shared" ca="1" si="0"/>
        <v>22AWG*1P</v>
      </c>
      <c r="G40" s="32">
        <f t="shared" ca="1" si="1"/>
        <v>4.5</v>
      </c>
      <c r="H40" s="60"/>
      <c r="I40" s="1" t="str">
        <f t="shared" ca="1" si="6"/>
        <v>#4熱壓輪(操)重量顯示</v>
      </c>
      <c r="J40" s="1" t="str">
        <f t="shared" ca="1" si="6"/>
        <v>操作面板</v>
      </c>
      <c r="K40" s="1" t="str">
        <f t="shared" ca="1" si="6"/>
        <v>主控台電控盤</v>
      </c>
      <c r="L40" s="1" t="str">
        <f t="shared" ca="1" si="6"/>
        <v/>
      </c>
    </row>
    <row r="41" spans="5:12">
      <c r="E41" s="1" t="str">
        <f t="shared" ca="1" si="3"/>
        <v>E36</v>
      </c>
      <c r="F41" s="1" t="str">
        <f t="shared" ca="1" si="0"/>
        <v>22AWG*2P</v>
      </c>
      <c r="G41" s="32">
        <f t="shared" ca="1" si="1"/>
        <v>11.5</v>
      </c>
      <c r="H41" s="60"/>
      <c r="I41" s="1" t="str">
        <f t="shared" ca="1" si="6"/>
        <v>#4熱壓輪(操)重量顯示</v>
      </c>
      <c r="J41" s="1" t="str">
        <f t="shared" ca="1" si="6"/>
        <v>操作面板</v>
      </c>
      <c r="K41" s="1" t="str">
        <f t="shared" ca="1" si="6"/>
        <v>#4熱壓鋼輪操作側</v>
      </c>
      <c r="L41" s="1" t="str">
        <f t="shared" ca="1" si="6"/>
        <v/>
      </c>
    </row>
    <row r="42" spans="5:12">
      <c r="E42" s="1" t="str">
        <f t="shared" ca="1" si="3"/>
        <v>E37</v>
      </c>
      <c r="F42" s="1" t="str">
        <f t="shared" ca="1" si="0"/>
        <v>22AWG*1P</v>
      </c>
      <c r="G42" s="32">
        <f t="shared" ca="1" si="1"/>
        <v>4.5</v>
      </c>
      <c r="H42" s="60"/>
      <c r="I42" s="1" t="str">
        <f t="shared" ca="1" si="6"/>
        <v>#5熱壓輪(傳)重量顯示</v>
      </c>
      <c r="J42" s="1" t="str">
        <f t="shared" ca="1" si="6"/>
        <v>操作面板</v>
      </c>
      <c r="K42" s="1" t="str">
        <f t="shared" ca="1" si="6"/>
        <v>主控台電控盤</v>
      </c>
      <c r="L42" s="1" t="str">
        <f t="shared" ca="1" si="6"/>
        <v/>
      </c>
    </row>
    <row r="43" spans="5:12">
      <c r="E43" s="1" t="str">
        <f t="shared" ca="1" si="3"/>
        <v>E38</v>
      </c>
      <c r="F43" s="1" t="str">
        <f t="shared" ca="1" si="0"/>
        <v>22AWG*2P</v>
      </c>
      <c r="G43" s="32">
        <f t="shared" ca="1" si="1"/>
        <v>18</v>
      </c>
      <c r="H43" s="60"/>
      <c r="I43" s="1" t="str">
        <f t="shared" ca="1" si="6"/>
        <v>#5熱壓輪(傳)重量顯示</v>
      </c>
      <c r="J43" s="1" t="str">
        <f t="shared" ca="1" si="6"/>
        <v>操作面板</v>
      </c>
      <c r="K43" s="1" t="str">
        <f t="shared" ca="1" si="6"/>
        <v>#5熱壓鋼輪傳動側</v>
      </c>
      <c r="L43" s="1" t="str">
        <f t="shared" ca="1" si="6"/>
        <v/>
      </c>
    </row>
    <row r="44" spans="5:12">
      <c r="E44" s="1" t="str">
        <f t="shared" ca="1" si="3"/>
        <v>E39</v>
      </c>
      <c r="F44" s="1" t="str">
        <f t="shared" ca="1" si="0"/>
        <v>22AWG*1P</v>
      </c>
      <c r="G44" s="32">
        <f t="shared" ca="1" si="1"/>
        <v>4.5</v>
      </c>
      <c r="H44" s="60"/>
      <c r="I44" s="1" t="str">
        <f t="shared" ca="1" si="6"/>
        <v>#5熱壓輪(操)重量顯示</v>
      </c>
      <c r="J44" s="1" t="str">
        <f t="shared" ca="1" si="6"/>
        <v>操作面板</v>
      </c>
      <c r="K44" s="1" t="str">
        <f t="shared" ca="1" si="6"/>
        <v>主控台電控盤</v>
      </c>
      <c r="L44" s="1" t="str">
        <f t="shared" ca="1" si="6"/>
        <v/>
      </c>
    </row>
    <row r="45" spans="5:12">
      <c r="E45" s="1" t="str">
        <f t="shared" ca="1" si="3"/>
        <v>E40</v>
      </c>
      <c r="F45" s="1" t="str">
        <f t="shared" ca="1" si="0"/>
        <v>22AWG*2P</v>
      </c>
      <c r="G45" s="32">
        <f t="shared" ca="1" si="1"/>
        <v>20</v>
      </c>
      <c r="H45" s="60"/>
      <c r="I45" s="1" t="str">
        <f t="shared" ca="1" si="6"/>
        <v xml:space="preserve">#5熱壓輪(操)重量顯示 </v>
      </c>
      <c r="J45" s="1" t="str">
        <f t="shared" ca="1" si="6"/>
        <v>操作面板</v>
      </c>
      <c r="K45" s="1" t="str">
        <f t="shared" ca="1" si="6"/>
        <v>#5熱壓鋼輪操作側</v>
      </c>
      <c r="L45" s="1" t="str">
        <f t="shared" ca="1" si="6"/>
        <v/>
      </c>
    </row>
    <row r="46" spans="5:12">
      <c r="E46" s="1" t="str">
        <f t="shared" ca="1" si="3"/>
        <v>E41</v>
      </c>
      <c r="F46" s="1" t="str">
        <f t="shared" ca="1" si="0"/>
        <v>22AWG*1P</v>
      </c>
      <c r="G46" s="32">
        <f t="shared" ca="1" si="1"/>
        <v>4.5</v>
      </c>
      <c r="H46" s="60"/>
      <c r="I46" s="1" t="str">
        <f t="shared" ca="1" si="6"/>
        <v>#6熱壓輪(傳)重量顯示</v>
      </c>
      <c r="J46" s="1" t="str">
        <f t="shared" ca="1" si="6"/>
        <v>操作面板</v>
      </c>
      <c r="K46" s="1" t="str">
        <f t="shared" ca="1" si="6"/>
        <v>主控台電控盤</v>
      </c>
      <c r="L46" s="1" t="str">
        <f t="shared" ca="1" si="6"/>
        <v/>
      </c>
    </row>
    <row r="47" spans="5:12">
      <c r="E47" s="1" t="str">
        <f t="shared" ca="1" si="3"/>
        <v>E42</v>
      </c>
      <c r="F47" s="1" t="str">
        <f t="shared" ca="1" si="0"/>
        <v>22AWG*2P</v>
      </c>
      <c r="G47" s="32">
        <f t="shared" ca="1" si="1"/>
        <v>22</v>
      </c>
      <c r="H47" s="60"/>
      <c r="I47" s="1" t="str">
        <f t="shared" ca="1" si="6"/>
        <v>#6熱壓輪(傳)重量顯示</v>
      </c>
      <c r="J47" s="1" t="str">
        <f t="shared" ca="1" si="6"/>
        <v>操作面板</v>
      </c>
      <c r="K47" s="1" t="str">
        <f t="shared" ca="1" si="6"/>
        <v>#6熱壓鋼輪傳動側</v>
      </c>
      <c r="L47" s="1" t="str">
        <f t="shared" ca="1" si="6"/>
        <v/>
      </c>
    </row>
    <row r="48" spans="5:12">
      <c r="E48" s="1" t="str">
        <f t="shared" ca="1" si="3"/>
        <v>E43</v>
      </c>
      <c r="F48" s="1" t="str">
        <f t="shared" ca="1" si="0"/>
        <v>22AWG*1P</v>
      </c>
      <c r="G48" s="32">
        <f t="shared" ca="1" si="1"/>
        <v>4.5</v>
      </c>
      <c r="H48" s="60"/>
      <c r="I48" s="1" t="str">
        <f t="shared" ca="1" si="6"/>
        <v>#6熱壓輪(操)重量顯示</v>
      </c>
      <c r="J48" s="1" t="str">
        <f t="shared" ca="1" si="6"/>
        <v>操作面板</v>
      </c>
      <c r="K48" s="1" t="str">
        <f t="shared" ca="1" si="6"/>
        <v>主控台電控盤</v>
      </c>
      <c r="L48" s="1" t="str">
        <f t="shared" ca="1" si="6"/>
        <v/>
      </c>
    </row>
    <row r="49" spans="5:12">
      <c r="E49" s="1" t="str">
        <f t="shared" ca="1" si="3"/>
        <v>E44</v>
      </c>
      <c r="F49" s="1" t="str">
        <f t="shared" ca="1" si="0"/>
        <v>22AWG*2P</v>
      </c>
      <c r="G49" s="32">
        <f t="shared" ca="1" si="1"/>
        <v>24</v>
      </c>
      <c r="H49" s="60"/>
      <c r="I49" s="1" t="str">
        <f t="shared" ca="1" si="6"/>
        <v>#6熱壓輪(操)重量顯示</v>
      </c>
      <c r="J49" s="1" t="str">
        <f t="shared" ca="1" si="6"/>
        <v>操作面板</v>
      </c>
      <c r="K49" s="1" t="str">
        <f t="shared" ca="1" si="6"/>
        <v>#6熱壓鋼輪操作側</v>
      </c>
      <c r="L49" s="1" t="str">
        <f t="shared" ca="1" si="6"/>
        <v/>
      </c>
    </row>
    <row r="50" spans="5:12">
      <c r="E50" s="1" t="str">
        <f t="shared" ca="1" si="3"/>
        <v>E45</v>
      </c>
      <c r="F50" s="1" t="str">
        <f t="shared" ca="1" si="0"/>
        <v>22AWG*1P</v>
      </c>
      <c r="G50" s="32">
        <f t="shared" ca="1" si="1"/>
        <v>4.5</v>
      </c>
      <c r="H50" s="60"/>
      <c r="I50" s="1" t="str">
        <f t="shared" ca="1" si="6"/>
        <v>#7熱壓輪(傳)重量顯示</v>
      </c>
      <c r="J50" s="1" t="str">
        <f t="shared" ca="1" si="6"/>
        <v>操作面板</v>
      </c>
      <c r="K50" s="1" t="str">
        <f t="shared" ca="1" si="6"/>
        <v>主控台電控盤</v>
      </c>
      <c r="L50" s="1" t="str">
        <f t="shared" ca="1" si="6"/>
        <v/>
      </c>
    </row>
    <row r="51" spans="5:12">
      <c r="E51" s="1" t="str">
        <f t="shared" ca="1" si="3"/>
        <v>E46</v>
      </c>
      <c r="F51" s="1" t="str">
        <f t="shared" ca="1" si="0"/>
        <v>22AWG*2P</v>
      </c>
      <c r="G51" s="32">
        <f t="shared" ca="1" si="1"/>
        <v>25</v>
      </c>
      <c r="H51" s="60"/>
      <c r="I51" s="1" t="str">
        <f t="shared" ca="1" si="6"/>
        <v>#7熱壓輪(傳)重量顯示</v>
      </c>
      <c r="J51" s="1" t="str">
        <f t="shared" ca="1" si="6"/>
        <v>操作面板</v>
      </c>
      <c r="K51" s="1" t="str">
        <f t="shared" ca="1" si="6"/>
        <v>#7熱壓鋼輪傳動側</v>
      </c>
      <c r="L51" s="1" t="str">
        <f t="shared" ca="1" si="6"/>
        <v/>
      </c>
    </row>
    <row r="52" spans="5:12">
      <c r="E52" s="1" t="str">
        <f t="shared" ca="1" si="3"/>
        <v>E47</v>
      </c>
      <c r="F52" s="1" t="str">
        <f t="shared" ca="1" si="0"/>
        <v>22AWG*1P</v>
      </c>
      <c r="G52" s="32">
        <f t="shared" ca="1" si="1"/>
        <v>4.5</v>
      </c>
      <c r="H52" s="60"/>
      <c r="I52" s="1" t="str">
        <f t="shared" ca="1" si="6"/>
        <v>#7熱壓輪(操)重量顯示</v>
      </c>
      <c r="J52" s="1" t="str">
        <f t="shared" ca="1" si="6"/>
        <v>操作面板</v>
      </c>
      <c r="K52" s="1" t="str">
        <f t="shared" ca="1" si="6"/>
        <v>主控台電控盤</v>
      </c>
      <c r="L52" s="1" t="str">
        <f t="shared" ca="1" si="6"/>
        <v/>
      </c>
    </row>
    <row r="53" spans="5:12">
      <c r="E53" s="1" t="str">
        <f t="shared" ca="1" si="3"/>
        <v>E48</v>
      </c>
      <c r="F53" s="1" t="str">
        <f t="shared" ca="1" si="0"/>
        <v>22AWG*2P</v>
      </c>
      <c r="G53" s="32">
        <f t="shared" ca="1" si="1"/>
        <v>27</v>
      </c>
      <c r="H53" s="60"/>
      <c r="I53" s="1" t="str">
        <f t="shared" ca="1" si="6"/>
        <v>#7熱壓輪(操)重量顯示</v>
      </c>
      <c r="J53" s="1" t="str">
        <f t="shared" ca="1" si="6"/>
        <v>操作面板</v>
      </c>
      <c r="K53" s="1" t="str">
        <f t="shared" ca="1" si="6"/>
        <v>#7熱壓鋼輪操作側</v>
      </c>
      <c r="L53" s="1" t="str">
        <f t="shared" ca="1" si="6"/>
        <v/>
      </c>
    </row>
    <row r="54" spans="5:12">
      <c r="E54" s="1" t="str">
        <f t="shared" ca="1" si="3"/>
        <v>E49</v>
      </c>
      <c r="F54" s="1" t="str">
        <f t="shared" ca="1" si="0"/>
        <v>0.5mm*10C</v>
      </c>
      <c r="G54" s="32">
        <f t="shared" ca="1" si="1"/>
        <v>24</v>
      </c>
      <c r="H54" s="60"/>
      <c r="I54" s="1" t="str">
        <f t="shared" ca="1" si="6"/>
        <v>#1鋼輪光閘</v>
      </c>
      <c r="J54" s="1" t="str">
        <f t="shared" ca="1" si="6"/>
        <v>光閘原廠線</v>
      </c>
      <c r="K54" s="1" t="str">
        <f t="shared" ca="1" si="6"/>
        <v>主控台電控盤</v>
      </c>
      <c r="L54" s="1" t="str">
        <f t="shared" ca="1" si="6"/>
        <v>原廠線套浪管</v>
      </c>
    </row>
    <row r="55" spans="5:12">
      <c r="E55" s="1" t="str">
        <f t="shared" ca="1" si="3"/>
        <v>E50</v>
      </c>
      <c r="F55" s="1" t="str">
        <f t="shared" ca="1" si="0"/>
        <v>0.5mm*10C</v>
      </c>
      <c r="G55" s="32">
        <f t="shared" ca="1" si="1"/>
        <v>22</v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>#2鋼輪光閘(傳)</v>
      </c>
      <c r="J55" s="1" t="str">
        <f t="shared" ca="1" si="7"/>
        <v>光閘原廠線</v>
      </c>
      <c r="K55" s="1" t="str">
        <f t="shared" ca="1" si="7"/>
        <v>主控台電控盤</v>
      </c>
      <c r="L55" s="1" t="str">
        <f t="shared" ca="1" si="7"/>
        <v>原廠線套浪管</v>
      </c>
    </row>
    <row r="56" spans="5:12">
      <c r="E56" s="1" t="str">
        <f t="shared" ca="1" si="3"/>
        <v>E51</v>
      </c>
      <c r="F56" s="1" t="str">
        <f t="shared" ca="1" si="0"/>
        <v>0.5mm*10C</v>
      </c>
      <c r="G56" s="32">
        <f t="shared" ca="1" si="1"/>
        <v>25</v>
      </c>
      <c r="H56" s="60"/>
      <c r="I56" s="1" t="str">
        <f t="shared" ca="1" si="7"/>
        <v>#2鋼輪光閘(操)</v>
      </c>
      <c r="J56" s="1" t="str">
        <f t="shared" ca="1" si="7"/>
        <v>光閘原廠線</v>
      </c>
      <c r="K56" s="1" t="str">
        <f t="shared" ca="1" si="7"/>
        <v>主控台電控盤</v>
      </c>
      <c r="L56" s="1" t="str">
        <f t="shared" ca="1" si="7"/>
        <v>原廠線套浪管</v>
      </c>
    </row>
    <row r="57" spans="5:12">
      <c r="E57" s="1" t="str">
        <f t="shared" ca="1" si="3"/>
        <v>E52</v>
      </c>
      <c r="F57" s="1" t="str">
        <f t="shared" ca="1" si="0"/>
        <v>0.5mm*6C</v>
      </c>
      <c r="G57" s="32">
        <f t="shared" ca="1" si="1"/>
        <v>10</v>
      </c>
      <c r="H57" s="60"/>
      <c r="I57" s="1" t="str">
        <f t="shared" ca="1" si="7"/>
        <v>#3鋼輪光閘</v>
      </c>
      <c r="J57" s="1" t="str">
        <f t="shared" ca="1" si="7"/>
        <v>光閘原廠線</v>
      </c>
      <c r="K57" s="1" t="str">
        <f t="shared" ca="1" si="7"/>
        <v>主控台電控盤</v>
      </c>
      <c r="L57" s="1" t="str">
        <f t="shared" ca="1" si="7"/>
        <v>原廠線套浪管</v>
      </c>
    </row>
    <row r="58" spans="5:12">
      <c r="E58" s="1" t="str">
        <f t="shared" ca="1" si="3"/>
        <v>E53</v>
      </c>
      <c r="F58" s="1" t="str">
        <f t="shared" ca="1" si="0"/>
        <v>0.5mm*10C</v>
      </c>
      <c r="G58" s="32">
        <f t="shared" ca="1" si="1"/>
        <v>14</v>
      </c>
      <c r="H58" s="60"/>
      <c r="I58" s="1" t="str">
        <f t="shared" ca="1" si="7"/>
        <v>#4鋼輪光閘</v>
      </c>
      <c r="J58" s="1" t="str">
        <f t="shared" ca="1" si="7"/>
        <v>光閘原廠線</v>
      </c>
      <c r="K58" s="1" t="str">
        <f t="shared" ca="1" si="7"/>
        <v>主控台電控盤</v>
      </c>
      <c r="L58" s="1" t="str">
        <f t="shared" ca="1" si="7"/>
        <v>原廠線套浪管</v>
      </c>
    </row>
    <row r="59" spans="5:12">
      <c r="E59" s="1" t="str">
        <f t="shared" ca="1" si="3"/>
        <v>E54</v>
      </c>
      <c r="F59" s="1" t="str">
        <f t="shared" ca="1" si="0"/>
        <v>0.5mm*10C</v>
      </c>
      <c r="G59" s="32">
        <f t="shared" ca="1" si="1"/>
        <v>24</v>
      </c>
      <c r="H59" s="60"/>
      <c r="I59" s="1" t="str">
        <f t="shared" ca="1" si="7"/>
        <v>#6鋼輪光閘(操)</v>
      </c>
      <c r="J59" s="1" t="str">
        <f t="shared" ca="1" si="7"/>
        <v>光閘原廠線</v>
      </c>
      <c r="K59" s="1" t="str">
        <f t="shared" ca="1" si="7"/>
        <v>主控台電控盤</v>
      </c>
      <c r="L59" s="1" t="str">
        <f t="shared" ca="1" si="7"/>
        <v>原廠線套浪管</v>
      </c>
    </row>
    <row r="60" spans="5:12">
      <c r="E60" s="1" t="str">
        <f t="shared" ca="1" si="3"/>
        <v>E55</v>
      </c>
      <c r="F60" s="1" t="str">
        <f t="shared" ca="1" si="0"/>
        <v>0.5mm*4C</v>
      </c>
      <c r="G60" s="32">
        <f t="shared" ca="1" si="1"/>
        <v>12</v>
      </c>
      <c r="H60" s="60"/>
      <c r="I60" s="1" t="str">
        <f t="shared" ca="1" si="7"/>
        <v>#5鋼輪光閘</v>
      </c>
      <c r="J60" s="1" t="str">
        <f t="shared" ca="1" si="7"/>
        <v>光閘原廠線</v>
      </c>
      <c r="K60" s="1" t="str">
        <f t="shared" ca="1" si="7"/>
        <v>主控台電控盤</v>
      </c>
      <c r="L60" s="1" t="str">
        <f t="shared" ca="1" si="7"/>
        <v>原廠線套浪管</v>
      </c>
    </row>
    <row r="61" spans="5:12">
      <c r="E61" s="1" t="str">
        <f t="shared" ca="1" si="3"/>
        <v>E56</v>
      </c>
      <c r="F61" s="1" t="str">
        <f t="shared" ca="1" si="0"/>
        <v>0.5mm*10C</v>
      </c>
      <c r="G61" s="32">
        <f t="shared" ca="1" si="1"/>
        <v>21</v>
      </c>
      <c r="H61" s="60"/>
      <c r="I61" s="1" t="str">
        <f t="shared" ca="1" si="7"/>
        <v>#6鋼輪光閘(傳)</v>
      </c>
      <c r="J61" s="1" t="str">
        <f t="shared" ca="1" si="7"/>
        <v>光閘原廠線</v>
      </c>
      <c r="K61" s="1" t="str">
        <f t="shared" ca="1" si="7"/>
        <v>主控台電控盤</v>
      </c>
      <c r="L61" s="1" t="str">
        <f t="shared" ca="1" si="7"/>
        <v>原廠線套浪管</v>
      </c>
    </row>
    <row r="62" spans="5:12">
      <c r="E62" s="1" t="str">
        <f t="shared" ca="1" si="3"/>
        <v>E57</v>
      </c>
      <c r="F62" s="1" t="str">
        <f t="shared" ca="1" si="0"/>
        <v>0.5mm*10C</v>
      </c>
      <c r="G62" s="32">
        <f t="shared" ca="1" si="1"/>
        <v>27</v>
      </c>
      <c r="H62" s="60"/>
      <c r="I62" s="1" t="str">
        <f t="shared" ca="1" si="7"/>
        <v>#7鋼輪光閘(操)</v>
      </c>
      <c r="J62" s="1" t="str">
        <f t="shared" ca="1" si="7"/>
        <v>光閘原廠線</v>
      </c>
      <c r="K62" s="1" t="str">
        <f t="shared" ca="1" si="7"/>
        <v>主控台電控盤</v>
      </c>
      <c r="L62" s="1" t="str">
        <f t="shared" ca="1" si="7"/>
        <v>原廠線套浪管</v>
      </c>
    </row>
    <row r="63" spans="5:12">
      <c r="E63" s="1" t="str">
        <f t="shared" ca="1" si="3"/>
        <v>E58</v>
      </c>
      <c r="F63" s="1" t="str">
        <f t="shared" ca="1" si="0"/>
        <v>0.5mm*10C</v>
      </c>
      <c r="G63" s="32">
        <f t="shared" ca="1" si="1"/>
        <v>24</v>
      </c>
      <c r="H63" s="60"/>
      <c r="I63" s="1" t="str">
        <f t="shared" ca="1" si="7"/>
        <v>#7鋼輪光閘(傳)</v>
      </c>
      <c r="J63" s="1" t="str">
        <f t="shared" ca="1" si="7"/>
        <v>光閘原廠線</v>
      </c>
      <c r="K63" s="1" t="str">
        <f t="shared" ca="1" si="7"/>
        <v>主控台電控盤</v>
      </c>
      <c r="L63" s="1" t="str">
        <f t="shared" ca="1" si="7"/>
        <v>原廠線套浪管</v>
      </c>
    </row>
    <row r="64" spans="5:12">
      <c r="E64" s="1" t="str">
        <f t="shared" ca="1" si="3"/>
        <v>E59</v>
      </c>
      <c r="F64" s="1" t="str">
        <f t="shared" ca="1" si="0"/>
        <v>0.5mm*10C</v>
      </c>
      <c r="G64" s="32">
        <f t="shared" ca="1" si="1"/>
        <v>26</v>
      </c>
      <c r="H64" s="60"/>
      <c r="I64" s="1" t="str">
        <f t="shared" ca="1" si="7"/>
        <v>膠輪光閘</v>
      </c>
      <c r="J64" s="1" t="str">
        <f t="shared" ca="1" si="7"/>
        <v>光閘原廠線</v>
      </c>
      <c r="K64" s="1" t="str">
        <f t="shared" ca="1" si="7"/>
        <v>主控台電控盤</v>
      </c>
      <c r="L64" s="1" t="str">
        <f t="shared" ca="1" si="7"/>
        <v>原廠線套浪管</v>
      </c>
    </row>
    <row r="65" spans="5:12">
      <c r="E65" s="1" t="str">
        <f t="shared" ca="1" si="3"/>
        <v>E60</v>
      </c>
      <c r="F65" s="1" t="str">
        <f t="shared" ca="1" si="0"/>
        <v>　</v>
      </c>
      <c r="G65" s="32" t="str">
        <f t="shared" ca="1" si="1"/>
        <v>線長：　　米</v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>
      <c r="E66" s="1" t="str">
        <f t="shared" ca="1" si="3"/>
        <v>E61</v>
      </c>
      <c r="F66" s="1" t="str">
        <f t="shared" ca="1" si="0"/>
        <v>　</v>
      </c>
      <c r="G66" s="32" t="str">
        <f t="shared" ca="1" si="1"/>
        <v>線長：　　米</v>
      </c>
      <c r="H66" s="60"/>
      <c r="I66" s="1" t="str">
        <f t="shared" ca="1" si="7"/>
        <v/>
      </c>
      <c r="J66" s="1" t="str">
        <f t="shared" ca="1" si="7"/>
        <v/>
      </c>
      <c r="K66" s="1" t="str">
        <f t="shared" ca="1" si="7"/>
        <v/>
      </c>
      <c r="L66" s="1" t="str">
        <f t="shared" ca="1" si="7"/>
        <v/>
      </c>
    </row>
    <row r="67" spans="5:12">
      <c r="E67" s="1" t="str">
        <f t="shared" ca="1" si="3"/>
        <v>E62</v>
      </c>
      <c r="F67" s="1" t="str">
        <f t="shared" ca="1" si="0"/>
        <v>　</v>
      </c>
      <c r="G67" s="32" t="str">
        <f t="shared" ca="1" si="1"/>
        <v>線長：　　米</v>
      </c>
      <c r="H67" s="60"/>
      <c r="I67" s="1" t="str">
        <f t="shared" ca="1" si="7"/>
        <v/>
      </c>
      <c r="J67" s="1" t="str">
        <f t="shared" ca="1" si="7"/>
        <v/>
      </c>
      <c r="K67" s="1" t="str">
        <f t="shared" ca="1" si="7"/>
        <v/>
      </c>
      <c r="L67" s="1" t="str">
        <f t="shared" ca="1" si="7"/>
        <v/>
      </c>
    </row>
    <row r="68" spans="5:12">
      <c r="E68" s="1" t="str">
        <f t="shared" ca="1" si="3"/>
        <v>E63</v>
      </c>
      <c r="F68" s="1" t="str">
        <f t="shared" ca="1" si="0"/>
        <v>　</v>
      </c>
      <c r="G68" s="32" t="str">
        <f t="shared" ca="1" si="1"/>
        <v>線長：　　米</v>
      </c>
      <c r="H68" s="60"/>
      <c r="I68" s="1" t="str">
        <f t="shared" ca="1" si="7"/>
        <v/>
      </c>
      <c r="J68" s="1" t="str">
        <f t="shared" ca="1" si="7"/>
        <v/>
      </c>
      <c r="K68" s="1" t="str">
        <f t="shared" ca="1" si="7"/>
        <v/>
      </c>
      <c r="L68" s="1" t="str">
        <f t="shared" ca="1" si="7"/>
        <v/>
      </c>
    </row>
    <row r="69" spans="5:12">
      <c r="E69" s="1" t="str">
        <f t="shared" ca="1" si="3"/>
        <v>E64</v>
      </c>
      <c r="F69" s="1" t="str">
        <f t="shared" ca="1" si="0"/>
        <v>　</v>
      </c>
      <c r="G69" s="32" t="str">
        <f t="shared" ca="1" si="1"/>
        <v>線長：　　米</v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>
      <c r="E70" s="1" t="str">
        <f t="shared" ca="1" si="3"/>
        <v>E65</v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>線長：　　米</v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>E66</v>
      </c>
      <c r="F71" s="1" t="str">
        <f t="shared" ca="1" si="8"/>
        <v>　</v>
      </c>
      <c r="G71" s="32" t="str">
        <f t="shared" ca="1" si="9"/>
        <v>線長：　　米</v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600"/>
  <sheetViews>
    <sheetView view="pageBreakPreview" topLeftCell="A4" zoomScale="60" zoomScaleNormal="100" workbookViewId="0">
      <selection activeCell="L23" sqref="L23"/>
    </sheetView>
  </sheetViews>
  <sheetFormatPr defaultColWidth="8.875" defaultRowHeight="16.5"/>
  <cols>
    <col min="1" max="1" width="2.75" style="11" customWidth="1"/>
    <col min="2" max="3" width="8.875" style="11"/>
    <col min="4" max="4" width="10.5" style="11" customWidth="1"/>
    <col min="5" max="5" width="4.875" style="11" customWidth="1"/>
    <col min="6" max="7" width="8.875" style="11"/>
    <col min="8" max="8" width="10.375" style="11" customWidth="1"/>
    <col min="9" max="9" width="4.875" style="11" customWidth="1"/>
    <col min="10" max="11" width="8.875" style="11"/>
    <col min="12" max="12" width="10" style="11" customWidth="1"/>
    <col min="13" max="13" width="4.875" style="11" customWidth="1"/>
    <col min="14" max="15" width="8.875" style="11"/>
    <col min="16" max="16" width="10.5" style="11" customWidth="1"/>
    <col min="17" max="17" width="4.875" style="11" customWidth="1"/>
    <col min="18" max="19" width="8.875" style="11"/>
    <col min="20" max="20" width="10.875" style="11" customWidth="1"/>
    <col min="21" max="21" width="4.875" style="11" customWidth="1"/>
    <col min="22" max="23" width="8.875" style="11"/>
    <col min="24" max="24" width="10.125" style="11" customWidth="1"/>
    <col min="25" max="25" width="2.75" style="11" customWidth="1"/>
    <col min="26" max="27" width="8.875" style="11"/>
    <col min="28" max="28" width="9.625" style="11" bestFit="1" customWidth="1"/>
    <col min="29" max="16384" width="8.875" style="11"/>
  </cols>
  <sheetData>
    <row r="1" spans="2:24" ht="6" hidden="1" customHeight="1"/>
    <row r="2" spans="2:24" ht="6" hidden="1" customHeight="1">
      <c r="F2" s="11" t="str">
        <f>C13</f>
        <v>1.25mm*4C</v>
      </c>
      <c r="G2" s="11" t="str">
        <f>F2</f>
        <v>1.25mm*4C</v>
      </c>
      <c r="H2" s="11" t="str">
        <f>G2</f>
        <v>1.25mm*4C</v>
      </c>
      <c r="N2" s="11" t="str">
        <f>K13</f>
        <v>2.0mm*4C</v>
      </c>
      <c r="O2" s="11" t="str">
        <f>N2</f>
        <v>2.0mm*4C</v>
      </c>
      <c r="P2" s="11" t="str">
        <f>O2</f>
        <v>2.0mm*4C</v>
      </c>
      <c r="V2" s="11" t="str">
        <f>S13</f>
        <v>2.0mm*4C</v>
      </c>
      <c r="W2" s="11" t="str">
        <f>V2</f>
        <v>2.0mm*4C</v>
      </c>
      <c r="X2" s="11" t="str">
        <f>W2</f>
        <v>2.0mm*4C</v>
      </c>
    </row>
    <row r="3" spans="2:24" ht="6" hidden="1" customHeight="1"/>
    <row r="4" spans="2:24" ht="17.25" thickBot="1"/>
    <row r="5" spans="2:24" ht="16.149999999999999" customHeight="1">
      <c r="B5" s="12" t="s">
        <v>29</v>
      </c>
      <c r="C5" s="136" t="s">
        <v>131</v>
      </c>
      <c r="D5" s="137"/>
      <c r="F5" s="12" t="s">
        <v>29</v>
      </c>
      <c r="G5" s="136" t="s">
        <v>31</v>
      </c>
      <c r="H5" s="137"/>
      <c r="J5" s="12" t="s">
        <v>29</v>
      </c>
      <c r="K5" s="136" t="s">
        <v>31</v>
      </c>
      <c r="L5" s="137"/>
      <c r="N5" s="12" t="s">
        <v>29</v>
      </c>
      <c r="O5" s="136" t="s">
        <v>131</v>
      </c>
      <c r="P5" s="137"/>
      <c r="R5" s="12" t="s">
        <v>29</v>
      </c>
      <c r="S5" s="136" t="s">
        <v>31</v>
      </c>
      <c r="T5" s="137"/>
      <c r="V5" s="12" t="s">
        <v>29</v>
      </c>
      <c r="W5" s="136" t="s">
        <v>131</v>
      </c>
      <c r="X5" s="137"/>
    </row>
    <row r="6" spans="2:24" ht="17.25" thickBot="1">
      <c r="B6" s="13" t="s">
        <v>30</v>
      </c>
      <c r="C6" s="134" t="s">
        <v>34</v>
      </c>
      <c r="D6" s="135"/>
      <c r="F6" s="13" t="s">
        <v>30</v>
      </c>
      <c r="G6" s="134" t="s">
        <v>34</v>
      </c>
      <c r="H6" s="135"/>
      <c r="J6" s="13" t="s">
        <v>30</v>
      </c>
      <c r="K6" s="134" t="s">
        <v>34</v>
      </c>
      <c r="L6" s="135"/>
      <c r="N6" s="13" t="s">
        <v>30</v>
      </c>
      <c r="O6" s="134" t="s">
        <v>34</v>
      </c>
      <c r="P6" s="135"/>
      <c r="R6" s="13" t="s">
        <v>30</v>
      </c>
      <c r="S6" s="134" t="s">
        <v>34</v>
      </c>
      <c r="T6" s="135"/>
      <c r="V6" s="13" t="s">
        <v>30</v>
      </c>
      <c r="W6" s="134" t="s">
        <v>34</v>
      </c>
      <c r="X6" s="135"/>
    </row>
    <row r="7" spans="2:24">
      <c r="B7" s="14"/>
      <c r="C7" s="15" t="s">
        <v>0</v>
      </c>
      <c r="D7" s="14"/>
      <c r="F7" s="14"/>
      <c r="G7" s="15" t="s">
        <v>0</v>
      </c>
      <c r="H7" s="14"/>
      <c r="J7" s="14"/>
      <c r="K7" s="15" t="s">
        <v>0</v>
      </c>
      <c r="L7" s="14"/>
      <c r="N7" s="14"/>
      <c r="O7" s="15" t="s">
        <v>0</v>
      </c>
      <c r="P7" s="14"/>
      <c r="R7" s="14"/>
      <c r="S7" s="15" t="s">
        <v>0</v>
      </c>
      <c r="T7" s="14"/>
      <c r="V7" s="14"/>
      <c r="W7" s="15" t="s">
        <v>0</v>
      </c>
      <c r="X7" s="14"/>
    </row>
    <row r="8" spans="2:24">
      <c r="B8" s="73" t="s">
        <v>1</v>
      </c>
      <c r="C8" s="132" t="s">
        <v>670</v>
      </c>
      <c r="D8" s="133"/>
      <c r="E8" s="16"/>
      <c r="F8" s="73" t="s">
        <v>1</v>
      </c>
      <c r="G8" s="132" t="s">
        <v>671</v>
      </c>
      <c r="H8" s="133"/>
      <c r="I8" s="16"/>
      <c r="J8" s="73" t="s">
        <v>1</v>
      </c>
      <c r="K8" s="132" t="s">
        <v>1024</v>
      </c>
      <c r="L8" s="133"/>
      <c r="M8" s="16"/>
      <c r="N8" s="73" t="s">
        <v>1</v>
      </c>
      <c r="O8" s="132" t="s">
        <v>1025</v>
      </c>
      <c r="P8" s="133"/>
      <c r="Q8" s="16"/>
      <c r="R8" s="73" t="s">
        <v>1</v>
      </c>
      <c r="S8" s="132" t="s">
        <v>1026</v>
      </c>
      <c r="T8" s="133"/>
      <c r="U8" s="16"/>
      <c r="V8" s="73" t="s">
        <v>1</v>
      </c>
      <c r="W8" s="132" t="s">
        <v>1027</v>
      </c>
      <c r="X8" s="133"/>
    </row>
    <row r="9" spans="2:24">
      <c r="B9" s="73" t="s">
        <v>2</v>
      </c>
      <c r="C9" s="132" t="s">
        <v>1355</v>
      </c>
      <c r="D9" s="133"/>
      <c r="E9" s="16"/>
      <c r="F9" s="73" t="s">
        <v>2</v>
      </c>
      <c r="G9" s="132" t="s">
        <v>1354</v>
      </c>
      <c r="H9" s="133"/>
      <c r="I9" s="16"/>
      <c r="J9" s="73" t="s">
        <v>2</v>
      </c>
      <c r="K9" s="132" t="s">
        <v>1353</v>
      </c>
      <c r="L9" s="133"/>
      <c r="M9" s="16"/>
      <c r="N9" s="73" t="s">
        <v>2</v>
      </c>
      <c r="O9" s="132" t="s">
        <v>1352</v>
      </c>
      <c r="P9" s="133"/>
      <c r="Q9" s="16"/>
      <c r="R9" s="73" t="s">
        <v>2</v>
      </c>
      <c r="S9" s="132" t="s">
        <v>1361</v>
      </c>
      <c r="T9" s="133"/>
      <c r="U9" s="16"/>
      <c r="V9" s="73" t="s">
        <v>2</v>
      </c>
      <c r="W9" s="132" t="s">
        <v>1359</v>
      </c>
      <c r="X9" s="133"/>
    </row>
    <row r="10" spans="2:24">
      <c r="B10" s="73" t="s">
        <v>3</v>
      </c>
      <c r="C10" s="132" t="s">
        <v>1356</v>
      </c>
      <c r="D10" s="133"/>
      <c r="E10" s="16"/>
      <c r="F10" s="73" t="s">
        <v>3</v>
      </c>
      <c r="G10" s="132" t="s">
        <v>662</v>
      </c>
      <c r="H10" s="133"/>
      <c r="I10" s="16"/>
      <c r="J10" s="73" t="s">
        <v>3</v>
      </c>
      <c r="K10" s="132" t="s">
        <v>1213</v>
      </c>
      <c r="L10" s="133"/>
      <c r="M10" s="16"/>
      <c r="N10" s="73" t="s">
        <v>3</v>
      </c>
      <c r="O10" s="132" t="s">
        <v>1212</v>
      </c>
      <c r="P10" s="133"/>
      <c r="Q10" s="16"/>
      <c r="R10" s="73" t="s">
        <v>3</v>
      </c>
      <c r="S10" s="132" t="s">
        <v>1357</v>
      </c>
      <c r="T10" s="133"/>
      <c r="U10" s="16"/>
      <c r="V10" s="73" t="s">
        <v>3</v>
      </c>
      <c r="W10" s="132" t="s">
        <v>1908</v>
      </c>
      <c r="X10" s="133"/>
    </row>
    <row r="11" spans="2:24">
      <c r="B11" s="73" t="s">
        <v>4</v>
      </c>
      <c r="C11" s="132" t="s">
        <v>465</v>
      </c>
      <c r="D11" s="133"/>
      <c r="E11" s="16"/>
      <c r="F11" s="73" t="s">
        <v>4</v>
      </c>
      <c r="G11" s="132" t="s">
        <v>465</v>
      </c>
      <c r="H11" s="133"/>
      <c r="I11" s="16"/>
      <c r="J11" s="73" t="s">
        <v>4</v>
      </c>
      <c r="K11" s="132" t="s">
        <v>465</v>
      </c>
      <c r="L11" s="133"/>
      <c r="M11" s="16"/>
      <c r="N11" s="73" t="s">
        <v>4</v>
      </c>
      <c r="O11" s="132" t="s">
        <v>465</v>
      </c>
      <c r="P11" s="133"/>
      <c r="Q11" s="16"/>
      <c r="R11" s="73" t="s">
        <v>4</v>
      </c>
      <c r="S11" s="132" t="s">
        <v>465</v>
      </c>
      <c r="T11" s="133"/>
      <c r="U11" s="16"/>
      <c r="V11" s="73" t="s">
        <v>4</v>
      </c>
      <c r="W11" s="132" t="s">
        <v>465</v>
      </c>
      <c r="X11" s="133"/>
    </row>
    <row r="12" spans="2:24">
      <c r="B12" s="73" t="s">
        <v>5</v>
      </c>
      <c r="C12" s="132" t="s">
        <v>666</v>
      </c>
      <c r="D12" s="133"/>
      <c r="E12" s="16"/>
      <c r="F12" s="73" t="s">
        <v>5</v>
      </c>
      <c r="G12" s="132" t="s">
        <v>681</v>
      </c>
      <c r="H12" s="133"/>
      <c r="I12" s="16"/>
      <c r="J12" s="73" t="s">
        <v>5</v>
      </c>
      <c r="K12" s="132" t="s">
        <v>1215</v>
      </c>
      <c r="L12" s="133"/>
      <c r="M12" s="16"/>
      <c r="N12" s="73" t="s">
        <v>5</v>
      </c>
      <c r="O12" s="132" t="s">
        <v>1214</v>
      </c>
      <c r="P12" s="133"/>
      <c r="Q12" s="16"/>
      <c r="R12" s="73" t="s">
        <v>5</v>
      </c>
      <c r="S12" s="132" t="s">
        <v>1348</v>
      </c>
      <c r="T12" s="133"/>
      <c r="U12" s="16"/>
      <c r="V12" s="73" t="s">
        <v>5</v>
      </c>
      <c r="W12" s="132" t="s">
        <v>1347</v>
      </c>
      <c r="X12" s="133"/>
    </row>
    <row r="13" spans="2:24">
      <c r="B13" s="74" t="s">
        <v>6</v>
      </c>
      <c r="C13" s="132" t="s">
        <v>43</v>
      </c>
      <c r="D13" s="133"/>
      <c r="F13" s="74" t="s">
        <v>6</v>
      </c>
      <c r="G13" s="132" t="s">
        <v>1272</v>
      </c>
      <c r="H13" s="133"/>
      <c r="J13" s="74" t="s">
        <v>6</v>
      </c>
      <c r="K13" s="132" t="s">
        <v>23</v>
      </c>
      <c r="L13" s="133"/>
      <c r="N13" s="74" t="s">
        <v>6</v>
      </c>
      <c r="O13" s="132" t="s">
        <v>23</v>
      </c>
      <c r="P13" s="133"/>
      <c r="R13" s="74" t="s">
        <v>6</v>
      </c>
      <c r="S13" s="132" t="s">
        <v>23</v>
      </c>
      <c r="T13" s="133"/>
      <c r="V13" s="74" t="s">
        <v>6</v>
      </c>
      <c r="W13" s="132" t="s">
        <v>76</v>
      </c>
      <c r="X13" s="133"/>
    </row>
    <row r="14" spans="2:24">
      <c r="B14" s="74" t="s">
        <v>7</v>
      </c>
      <c r="C14" s="74" t="s">
        <v>8</v>
      </c>
      <c r="D14" s="74" t="s">
        <v>9</v>
      </c>
      <c r="F14" s="74" t="s">
        <v>7</v>
      </c>
      <c r="G14" s="74" t="s">
        <v>8</v>
      </c>
      <c r="H14" s="74" t="s">
        <v>9</v>
      </c>
      <c r="J14" s="74" t="s">
        <v>7</v>
      </c>
      <c r="K14" s="74" t="s">
        <v>8</v>
      </c>
      <c r="L14" s="74" t="s">
        <v>9</v>
      </c>
      <c r="N14" s="74" t="s">
        <v>7</v>
      </c>
      <c r="O14" s="74" t="s">
        <v>8</v>
      </c>
      <c r="P14" s="74" t="s">
        <v>9</v>
      </c>
      <c r="R14" s="74" t="s">
        <v>7</v>
      </c>
      <c r="S14" s="74" t="s">
        <v>8</v>
      </c>
      <c r="T14" s="74" t="s">
        <v>9</v>
      </c>
      <c r="V14" s="74" t="s">
        <v>7</v>
      </c>
      <c r="W14" s="74" t="s">
        <v>8</v>
      </c>
      <c r="X14" s="74" t="s">
        <v>9</v>
      </c>
    </row>
    <row r="15" spans="2:24">
      <c r="B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15" s="21" t="s">
        <v>668</v>
      </c>
      <c r="E15" s="16"/>
      <c r="F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15" s="21" t="s">
        <v>676</v>
      </c>
      <c r="I15" s="16"/>
      <c r="J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L15" s="21" t="s">
        <v>1217</v>
      </c>
      <c r="M15" s="16"/>
      <c r="N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15" s="21" t="s">
        <v>663</v>
      </c>
      <c r="Q15" s="16"/>
      <c r="R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T15" s="21" t="s">
        <v>1349</v>
      </c>
      <c r="U15" s="16"/>
      <c r="V15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15" s="21" t="s">
        <v>663</v>
      </c>
    </row>
    <row r="16" spans="2:24">
      <c r="B16" s="24">
        <f t="shared" ref="B16:B24" ca="1" si="0">IF(RIGHT(INDIRECT(ADDRESS(FLOOR((ROW()-5)/25,1)*25+13,FLOOR((COLUMN()-2)/8,1)*8+3)),3)="16C",
IF((MOD(ROW()-14,25)+FLOOR(MOD(COLUMN()-2,8)/4,1)*10)&gt;16,"",MOD(ROW()-14,25)+FLOOR(MOD(COLUMN()-2,8)/4,1)*10),MOD(ROW()-14,25))</f>
        <v>2</v>
      </c>
      <c r="C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16" s="22" t="s">
        <v>669</v>
      </c>
      <c r="E16" s="16"/>
      <c r="F16" s="24">
        <f t="shared" ref="F16:F24" ca="1" si="1">IF(RIGHT(INDIRECT(ADDRESS(FLOOR((ROW()-5)/25,1)*25+13,FLOOR((COLUMN()-2)/8,1)*8+3)),3)="16C",
IF((MOD(ROW()-14,25)+FLOOR(MOD(COLUMN()-2,8)/4,1)*10)&gt;16,"",MOD(ROW()-14,25)+FLOOR(MOD(COLUMN()-2,8)/4,1)*10),MOD(ROW()-14,25))</f>
        <v>2</v>
      </c>
      <c r="G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16" s="22" t="s">
        <v>678</v>
      </c>
      <c r="I16" s="16"/>
      <c r="J16" s="24">
        <f t="shared" ref="J16:J24" ca="1" si="2">IF(RIGHT(INDIRECT(ADDRESS(FLOOR((ROW()-5)/25,1)*25+13,FLOOR((COLUMN()-2)/8,1)*8+3)),3)="16C",
IF((MOD(ROW()-14,25)+FLOOR(MOD(COLUMN()-2,8)/4,1)*10)&gt;16,"",MOD(ROW()-14,25)+FLOOR(MOD(COLUMN()-2,8)/4,1)*10),MOD(ROW()-14,25))</f>
        <v>2</v>
      </c>
      <c r="K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16" s="22" t="s">
        <v>1219</v>
      </c>
      <c r="M16" s="16"/>
      <c r="N16" s="24">
        <f t="shared" ref="N16:N24" ca="1" si="3">IF(RIGHT(INDIRECT(ADDRESS(FLOOR((ROW()-5)/25,1)*25+13,FLOOR((COLUMN()-2)/8,1)*8+3)),3)="16C",
IF((MOD(ROW()-14,25)+FLOOR(MOD(COLUMN()-2,8)/4,1)*10)&gt;16,"",MOD(ROW()-14,25)+FLOOR(MOD(COLUMN()-2,8)/4,1)*10),MOD(ROW()-14,25))</f>
        <v>2</v>
      </c>
      <c r="O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16" s="22" t="s">
        <v>664</v>
      </c>
      <c r="Q16" s="16"/>
      <c r="R16" s="24">
        <f t="shared" ref="R16:R24" ca="1" si="4">IF(RIGHT(INDIRECT(ADDRESS(FLOOR((ROW()-5)/25,1)*25+13,FLOOR((COLUMN()-2)/8,1)*8+3)),3)="16C",
IF((MOD(ROW()-14,25)+FLOOR(MOD(COLUMN()-2,8)/4,1)*10)&gt;16,"",MOD(ROW()-14,25)+FLOOR(MOD(COLUMN()-2,8)/4,1)*10),MOD(ROW()-14,25))</f>
        <v>2</v>
      </c>
      <c r="S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16" s="22" t="s">
        <v>1350</v>
      </c>
      <c r="U16" s="16"/>
      <c r="V16" s="24">
        <f t="shared" ref="V16:V24" ca="1" si="5">IF(RIGHT(INDIRECT(ADDRESS(FLOOR((ROW()-5)/25,1)*25+13,FLOOR((COLUMN()-2)/8,1)*8+3)),3)="16C",
IF((MOD(ROW()-14,25)+FLOOR(MOD(COLUMN()-2,8)/4,1)*10)&gt;16,"",MOD(ROW()-14,25)+FLOOR(MOD(COLUMN()-2,8)/4,1)*10),MOD(ROW()-14,25))</f>
        <v>2</v>
      </c>
      <c r="W1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16" s="22" t="s">
        <v>664</v>
      </c>
    </row>
    <row r="17" spans="2:24">
      <c r="B17" s="24">
        <f t="shared" ca="1" si="0"/>
        <v>3</v>
      </c>
      <c r="C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17" s="21"/>
      <c r="E17" s="16"/>
      <c r="F17" s="24">
        <f t="shared" ca="1" si="1"/>
        <v>3</v>
      </c>
      <c r="G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H17" s="21" t="s">
        <v>672</v>
      </c>
      <c r="I17" s="16"/>
      <c r="J17" s="24">
        <f t="shared" ca="1" si="2"/>
        <v>3</v>
      </c>
      <c r="K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17" s="21" t="s">
        <v>673</v>
      </c>
      <c r="M17" s="16"/>
      <c r="N17" s="24">
        <f t="shared" ca="1" si="3"/>
        <v>3</v>
      </c>
      <c r="O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17" s="21"/>
      <c r="Q17" s="16"/>
      <c r="R17" s="24">
        <f t="shared" ca="1" si="4"/>
        <v>3</v>
      </c>
      <c r="S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17" s="21" t="s">
        <v>1220</v>
      </c>
      <c r="U17" s="16"/>
      <c r="V17" s="24">
        <f t="shared" ca="1" si="5"/>
        <v>3</v>
      </c>
      <c r="W1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17" s="21" t="s">
        <v>1360</v>
      </c>
    </row>
    <row r="18" spans="2:24">
      <c r="B18" s="24">
        <f t="shared" ca="1" si="0"/>
        <v>4</v>
      </c>
      <c r="C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18" s="22" t="s">
        <v>1360</v>
      </c>
      <c r="E18" s="16"/>
      <c r="F18" s="24">
        <f t="shared" ca="1" si="1"/>
        <v>4</v>
      </c>
      <c r="G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18" s="22" t="s">
        <v>673</v>
      </c>
      <c r="I18" s="16"/>
      <c r="J18" s="24">
        <f t="shared" ca="1" si="2"/>
        <v>4</v>
      </c>
      <c r="K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18" s="22" t="s">
        <v>1220</v>
      </c>
      <c r="M18" s="16"/>
      <c r="N18" s="24">
        <f t="shared" ca="1" si="3"/>
        <v>4</v>
      </c>
      <c r="O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18" s="22" t="s">
        <v>20</v>
      </c>
      <c r="Q18" s="16"/>
      <c r="R18" s="24">
        <f t="shared" ca="1" si="4"/>
        <v>4</v>
      </c>
      <c r="S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18" s="22" t="s">
        <v>1351</v>
      </c>
      <c r="U18" s="16"/>
      <c r="V18" s="24">
        <f t="shared" ca="1" si="5"/>
        <v>4</v>
      </c>
      <c r="W1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8" s="22"/>
    </row>
    <row r="19" spans="2:24">
      <c r="B19" s="24">
        <f t="shared" ca="1" si="0"/>
        <v>5</v>
      </c>
      <c r="C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" s="21"/>
      <c r="E19" s="16"/>
      <c r="F19" s="24">
        <f t="shared" ca="1" si="1"/>
        <v>5</v>
      </c>
      <c r="G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H19" s="21" t="s">
        <v>674</v>
      </c>
      <c r="I19" s="16"/>
      <c r="J19" s="24">
        <f t="shared" ca="1" si="2"/>
        <v>5</v>
      </c>
      <c r="K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" s="21"/>
      <c r="M19" s="16"/>
      <c r="N19" s="24">
        <f t="shared" ca="1" si="3"/>
        <v>5</v>
      </c>
      <c r="O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" s="21"/>
      <c r="Q19" s="16"/>
      <c r="R19" s="24">
        <f t="shared" ca="1" si="4"/>
        <v>5</v>
      </c>
      <c r="S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" s="21"/>
      <c r="U19" s="16"/>
      <c r="V19" s="24">
        <f t="shared" ca="1" si="5"/>
        <v>5</v>
      </c>
      <c r="W1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" s="21"/>
    </row>
    <row r="20" spans="2:24">
      <c r="B20" s="24">
        <f t="shared" ca="1" si="0"/>
        <v>6</v>
      </c>
      <c r="C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0" s="22"/>
      <c r="E20" s="16"/>
      <c r="F20" s="24">
        <f t="shared" ca="1" si="1"/>
        <v>6</v>
      </c>
      <c r="G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20" s="22" t="s">
        <v>680</v>
      </c>
      <c r="I20" s="16"/>
      <c r="J20" s="24">
        <f t="shared" ca="1" si="2"/>
        <v>6</v>
      </c>
      <c r="K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0" s="22"/>
      <c r="M20" s="16"/>
      <c r="N20" s="24">
        <f t="shared" ca="1" si="3"/>
        <v>6</v>
      </c>
      <c r="O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0" s="22"/>
      <c r="Q20" s="16"/>
      <c r="R20" s="24">
        <f t="shared" ca="1" si="4"/>
        <v>6</v>
      </c>
      <c r="S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0" s="22"/>
      <c r="U20" s="16"/>
      <c r="V20" s="24">
        <f t="shared" ca="1" si="5"/>
        <v>6</v>
      </c>
      <c r="W2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0" s="22"/>
    </row>
    <row r="21" spans="2:24">
      <c r="B21" s="24">
        <f t="shared" ca="1" si="0"/>
        <v>7</v>
      </c>
      <c r="C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" s="23"/>
      <c r="E21" s="16"/>
      <c r="F21" s="24">
        <f t="shared" ca="1" si="1"/>
        <v>7</v>
      </c>
      <c r="G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" s="23"/>
      <c r="I21" s="16"/>
      <c r="J21" s="24">
        <f t="shared" ca="1" si="2"/>
        <v>7</v>
      </c>
      <c r="K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" s="23"/>
      <c r="M21" s="16"/>
      <c r="N21" s="24">
        <f t="shared" ca="1" si="3"/>
        <v>7</v>
      </c>
      <c r="O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" s="23"/>
      <c r="Q21" s="16"/>
      <c r="R21" s="24">
        <f t="shared" ca="1" si="4"/>
        <v>7</v>
      </c>
      <c r="S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" s="23"/>
      <c r="U21" s="16"/>
      <c r="V21" s="24">
        <f t="shared" ca="1" si="5"/>
        <v>7</v>
      </c>
      <c r="W2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" s="23"/>
    </row>
    <row r="22" spans="2:24">
      <c r="B22" s="24">
        <f t="shared" ca="1" si="0"/>
        <v>8</v>
      </c>
      <c r="C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" s="23"/>
      <c r="E22" s="16"/>
      <c r="F22" s="24">
        <f t="shared" ca="1" si="1"/>
        <v>8</v>
      </c>
      <c r="G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" s="23"/>
      <c r="I22" s="16"/>
      <c r="J22" s="24">
        <f t="shared" ca="1" si="2"/>
        <v>8</v>
      </c>
      <c r="K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" s="23"/>
      <c r="M22" s="16"/>
      <c r="N22" s="24">
        <f t="shared" ca="1" si="3"/>
        <v>8</v>
      </c>
      <c r="O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" s="23"/>
      <c r="Q22" s="16"/>
      <c r="R22" s="24">
        <f t="shared" ca="1" si="4"/>
        <v>8</v>
      </c>
      <c r="S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" s="23"/>
      <c r="U22" s="16"/>
      <c r="V22" s="24">
        <f t="shared" ca="1" si="5"/>
        <v>8</v>
      </c>
      <c r="W2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" s="23"/>
    </row>
    <row r="23" spans="2:24">
      <c r="B23" s="24">
        <f t="shared" ca="1" si="0"/>
        <v>9</v>
      </c>
      <c r="C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3" s="23"/>
      <c r="E23" s="16"/>
      <c r="F23" s="24">
        <f t="shared" ca="1" si="1"/>
        <v>9</v>
      </c>
      <c r="G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3" s="23"/>
      <c r="I23" s="16"/>
      <c r="J23" s="24">
        <f t="shared" ca="1" si="2"/>
        <v>9</v>
      </c>
      <c r="K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3" s="23"/>
      <c r="M23" s="16"/>
      <c r="N23" s="24">
        <f t="shared" ca="1" si="3"/>
        <v>9</v>
      </c>
      <c r="O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3" s="23"/>
      <c r="Q23" s="16"/>
      <c r="R23" s="24">
        <f t="shared" ca="1" si="4"/>
        <v>9</v>
      </c>
      <c r="S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3" s="23"/>
      <c r="U23" s="16"/>
      <c r="V23" s="24">
        <f t="shared" ca="1" si="5"/>
        <v>9</v>
      </c>
      <c r="W2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3" s="23"/>
    </row>
    <row r="24" spans="2:24">
      <c r="B24" s="24">
        <f t="shared" ca="1" si="0"/>
        <v>10</v>
      </c>
      <c r="C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" s="23"/>
      <c r="E24" s="16"/>
      <c r="F24" s="24">
        <f t="shared" ca="1" si="1"/>
        <v>10</v>
      </c>
      <c r="G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" s="23"/>
      <c r="I24" s="16"/>
      <c r="J24" s="24">
        <f t="shared" ca="1" si="2"/>
        <v>10</v>
      </c>
      <c r="K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" s="23"/>
      <c r="M24" s="16"/>
      <c r="N24" s="24">
        <f t="shared" ca="1" si="3"/>
        <v>10</v>
      </c>
      <c r="O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" s="23"/>
      <c r="Q24" s="16"/>
      <c r="R24" s="24">
        <f t="shared" ca="1" si="4"/>
        <v>10</v>
      </c>
      <c r="S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" s="23"/>
      <c r="U24" s="16"/>
      <c r="V24" s="24">
        <f t="shared" ca="1" si="5"/>
        <v>10</v>
      </c>
      <c r="W2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" s="23"/>
    </row>
    <row r="25" spans="2:24">
      <c r="B25" s="129">
        <v>37</v>
      </c>
      <c r="C25" s="130"/>
      <c r="D25" s="131"/>
      <c r="E25" s="16"/>
      <c r="F25" s="129">
        <v>37</v>
      </c>
      <c r="G25" s="130"/>
      <c r="H25" s="131"/>
      <c r="I25" s="16"/>
      <c r="J25" s="129">
        <v>31</v>
      </c>
      <c r="K25" s="130"/>
      <c r="L25" s="131"/>
      <c r="M25" s="16"/>
      <c r="N25" s="129">
        <v>31</v>
      </c>
      <c r="O25" s="130"/>
      <c r="P25" s="131"/>
      <c r="Q25" s="16"/>
      <c r="R25" s="129">
        <v>13</v>
      </c>
      <c r="S25" s="130"/>
      <c r="T25" s="131"/>
      <c r="U25" s="16"/>
      <c r="V25" s="129">
        <v>13</v>
      </c>
      <c r="W25" s="130"/>
      <c r="X25" s="131"/>
    </row>
    <row r="26" spans="2:24" ht="6" hidden="1" customHeight="1">
      <c r="B26" s="2"/>
      <c r="C26" s="2"/>
      <c r="D26" s="2"/>
      <c r="F26" s="2"/>
      <c r="G26" s="2"/>
      <c r="H26" s="2"/>
      <c r="J26" s="2"/>
      <c r="K26" s="2"/>
      <c r="L26" s="2"/>
      <c r="N26" s="2"/>
      <c r="O26" s="2"/>
      <c r="P26" s="2"/>
      <c r="R26" s="2"/>
      <c r="S26" s="2"/>
      <c r="T26" s="2"/>
      <c r="V26" s="2"/>
      <c r="W26" s="2"/>
      <c r="X26" s="2"/>
    </row>
    <row r="27" spans="2:24" ht="6" hidden="1" customHeight="1">
      <c r="B27" s="2"/>
      <c r="C27" s="2"/>
      <c r="D27" s="2"/>
      <c r="F27" s="2" t="str">
        <f>C38</f>
        <v>2.0mm*3C</v>
      </c>
      <c r="G27" s="11" t="str">
        <f>F27</f>
        <v>2.0mm*3C</v>
      </c>
      <c r="H27" s="11" t="str">
        <f>G27</f>
        <v>2.0mm*3C</v>
      </c>
      <c r="J27" s="2"/>
      <c r="K27" s="2"/>
      <c r="L27" s="2"/>
      <c r="N27" s="2" t="str">
        <f>K38</f>
        <v>2.0mm*3C</v>
      </c>
      <c r="O27" s="11" t="str">
        <f>N27</f>
        <v>2.0mm*3C</v>
      </c>
      <c r="P27" s="11" t="str">
        <f>O27</f>
        <v>2.0mm*3C</v>
      </c>
      <c r="R27" s="2"/>
      <c r="S27" s="2"/>
      <c r="T27" s="2"/>
      <c r="V27" s="2" t="str">
        <f>S38</f>
        <v>2.0mm*3C</v>
      </c>
      <c r="W27" s="11" t="str">
        <f>V27</f>
        <v>2.0mm*3C</v>
      </c>
      <c r="X27" s="11" t="str">
        <f>W27</f>
        <v>2.0mm*3C</v>
      </c>
    </row>
    <row r="28" spans="2:24" ht="6" hidden="1" customHeight="1">
      <c r="B28" s="2"/>
      <c r="C28" s="2"/>
      <c r="D28" s="2"/>
      <c r="F28" s="2"/>
      <c r="G28" s="2"/>
      <c r="H28" s="2"/>
      <c r="J28" s="2"/>
      <c r="K28" s="2"/>
      <c r="L28" s="2"/>
      <c r="N28" s="2"/>
      <c r="O28" s="2"/>
      <c r="P28" s="2"/>
      <c r="R28" s="2"/>
      <c r="S28" s="2"/>
      <c r="T28" s="2"/>
      <c r="V28" s="2"/>
      <c r="W28" s="2"/>
      <c r="X28" s="2"/>
    </row>
    <row r="29" spans="2:24" ht="17.25" thickBot="1"/>
    <row r="30" spans="2:24" ht="16.149999999999999" customHeight="1">
      <c r="B30" s="12" t="s">
        <v>29</v>
      </c>
      <c r="C30" s="136" t="s">
        <v>131</v>
      </c>
      <c r="D30" s="137"/>
      <c r="F30" s="12" t="s">
        <v>29</v>
      </c>
      <c r="G30" s="136" t="s">
        <v>131</v>
      </c>
      <c r="H30" s="137"/>
      <c r="J30" s="12" t="s">
        <v>29</v>
      </c>
      <c r="K30" s="136" t="s">
        <v>131</v>
      </c>
      <c r="L30" s="137"/>
      <c r="N30" s="12" t="s">
        <v>29</v>
      </c>
      <c r="O30" s="136" t="s">
        <v>131</v>
      </c>
      <c r="P30" s="137"/>
      <c r="R30" s="12" t="s">
        <v>29</v>
      </c>
      <c r="S30" s="136" t="s">
        <v>31</v>
      </c>
      <c r="T30" s="137"/>
      <c r="V30" s="12" t="s">
        <v>29</v>
      </c>
      <c r="W30" s="136" t="s">
        <v>131</v>
      </c>
      <c r="X30" s="137"/>
    </row>
    <row r="31" spans="2:24" ht="17.25" thickBot="1">
      <c r="B31" s="13" t="s">
        <v>30</v>
      </c>
      <c r="C31" s="134" t="s">
        <v>34</v>
      </c>
      <c r="D31" s="135"/>
      <c r="F31" s="13" t="s">
        <v>30</v>
      </c>
      <c r="G31" s="134" t="s">
        <v>34</v>
      </c>
      <c r="H31" s="135"/>
      <c r="J31" s="13" t="s">
        <v>30</v>
      </c>
      <c r="K31" s="134" t="s">
        <v>34</v>
      </c>
      <c r="L31" s="135"/>
      <c r="N31" s="13" t="s">
        <v>30</v>
      </c>
      <c r="O31" s="134" t="s">
        <v>34</v>
      </c>
      <c r="P31" s="135"/>
      <c r="R31" s="13" t="s">
        <v>30</v>
      </c>
      <c r="S31" s="134" t="s">
        <v>34</v>
      </c>
      <c r="T31" s="135"/>
      <c r="V31" s="13" t="s">
        <v>30</v>
      </c>
      <c r="W31" s="134" t="s">
        <v>34</v>
      </c>
      <c r="X31" s="135"/>
    </row>
    <row r="32" spans="2:24">
      <c r="B32" s="14"/>
      <c r="C32" s="15" t="s">
        <v>0</v>
      </c>
      <c r="D32" s="14"/>
      <c r="F32" s="14"/>
      <c r="G32" s="15" t="s">
        <v>0</v>
      </c>
      <c r="H32" s="14"/>
      <c r="J32" s="14"/>
      <c r="K32" s="15" t="s">
        <v>0</v>
      </c>
      <c r="L32" s="14"/>
      <c r="N32" s="14"/>
      <c r="O32" s="15" t="s">
        <v>0</v>
      </c>
      <c r="P32" s="14"/>
      <c r="R32" s="14"/>
      <c r="S32" s="15" t="s">
        <v>0</v>
      </c>
      <c r="T32" s="14"/>
      <c r="V32" s="14"/>
      <c r="W32" s="15" t="s">
        <v>0</v>
      </c>
      <c r="X32" s="14"/>
    </row>
    <row r="33" spans="2:24">
      <c r="B33" s="73" t="s">
        <v>1</v>
      </c>
      <c r="C33" s="132" t="s">
        <v>1362</v>
      </c>
      <c r="D33" s="133"/>
      <c r="E33" s="16"/>
      <c r="F33" s="73" t="s">
        <v>1</v>
      </c>
      <c r="G33" s="132" t="s">
        <v>1363</v>
      </c>
      <c r="H33" s="133"/>
      <c r="I33" s="16"/>
      <c r="J33" s="73" t="s">
        <v>1</v>
      </c>
      <c r="K33" s="132" t="s">
        <v>1364</v>
      </c>
      <c r="L33" s="133"/>
      <c r="M33" s="16"/>
      <c r="N33" s="73" t="s">
        <v>1</v>
      </c>
      <c r="O33" s="132" t="s">
        <v>1365</v>
      </c>
      <c r="P33" s="133"/>
      <c r="Q33" s="16"/>
      <c r="R33" s="73" t="s">
        <v>1</v>
      </c>
      <c r="S33" s="132" t="s">
        <v>1366</v>
      </c>
      <c r="T33" s="133"/>
      <c r="U33" s="16"/>
      <c r="V33" s="73" t="s">
        <v>1</v>
      </c>
      <c r="W33" s="132" t="s">
        <v>1367</v>
      </c>
      <c r="X33" s="133"/>
    </row>
    <row r="34" spans="2:24">
      <c r="B34" s="73" t="s">
        <v>2</v>
      </c>
      <c r="C34" s="132" t="s">
        <v>1358</v>
      </c>
      <c r="D34" s="133"/>
      <c r="E34" s="16"/>
      <c r="F34" s="73" t="s">
        <v>2</v>
      </c>
      <c r="G34" s="132" t="s">
        <v>1881</v>
      </c>
      <c r="H34" s="133"/>
      <c r="I34" s="16"/>
      <c r="J34" s="73" t="s">
        <v>2</v>
      </c>
      <c r="K34" s="132" t="s">
        <v>1884</v>
      </c>
      <c r="L34" s="133"/>
      <c r="M34" s="16"/>
      <c r="N34" s="73" t="s">
        <v>2</v>
      </c>
      <c r="O34" s="132" t="s">
        <v>1909</v>
      </c>
      <c r="P34" s="133"/>
      <c r="Q34" s="16"/>
      <c r="R34" s="73" t="s">
        <v>2</v>
      </c>
      <c r="S34" s="132" t="s">
        <v>2188</v>
      </c>
      <c r="T34" s="133"/>
      <c r="U34" s="16"/>
      <c r="V34" s="73" t="s">
        <v>2</v>
      </c>
      <c r="W34" s="132" t="s">
        <v>2189</v>
      </c>
      <c r="X34" s="133"/>
    </row>
    <row r="35" spans="2:24">
      <c r="B35" s="73" t="s">
        <v>3</v>
      </c>
      <c r="C35" s="132" t="s">
        <v>1907</v>
      </c>
      <c r="D35" s="133"/>
      <c r="E35" s="16"/>
      <c r="F35" s="73" t="s">
        <v>3</v>
      </c>
      <c r="G35" s="132" t="s">
        <v>1880</v>
      </c>
      <c r="H35" s="133"/>
      <c r="I35" s="16"/>
      <c r="J35" s="73" t="s">
        <v>3</v>
      </c>
      <c r="K35" s="132" t="s">
        <v>1704</v>
      </c>
      <c r="L35" s="133"/>
      <c r="M35" s="16"/>
      <c r="N35" s="73" t="s">
        <v>3</v>
      </c>
      <c r="O35" s="132" t="s">
        <v>1910</v>
      </c>
      <c r="P35" s="133"/>
      <c r="Q35" s="16"/>
      <c r="R35" s="73" t="s">
        <v>3</v>
      </c>
      <c r="S35" s="132" t="s">
        <v>1959</v>
      </c>
      <c r="T35" s="133"/>
      <c r="U35" s="16"/>
      <c r="V35" s="73" t="s">
        <v>3</v>
      </c>
      <c r="W35" s="132" t="s">
        <v>1959</v>
      </c>
      <c r="X35" s="133"/>
    </row>
    <row r="36" spans="2:24">
      <c r="B36" s="73" t="s">
        <v>4</v>
      </c>
      <c r="C36" s="132" t="s">
        <v>465</v>
      </c>
      <c r="D36" s="133"/>
      <c r="E36" s="16"/>
      <c r="F36" s="73" t="s">
        <v>4</v>
      </c>
      <c r="G36" s="132" t="s">
        <v>465</v>
      </c>
      <c r="H36" s="133"/>
      <c r="I36" s="16"/>
      <c r="J36" s="73" t="s">
        <v>4</v>
      </c>
      <c r="K36" s="132" t="s">
        <v>465</v>
      </c>
      <c r="L36" s="133"/>
      <c r="M36" s="16"/>
      <c r="N36" s="73" t="s">
        <v>4</v>
      </c>
      <c r="O36" s="132" t="s">
        <v>465</v>
      </c>
      <c r="P36" s="133"/>
      <c r="Q36" s="16"/>
      <c r="R36" s="73" t="s">
        <v>4</v>
      </c>
      <c r="S36" s="132" t="s">
        <v>465</v>
      </c>
      <c r="T36" s="133"/>
      <c r="U36" s="16"/>
      <c r="V36" s="73" t="s">
        <v>4</v>
      </c>
      <c r="W36" s="132" t="s">
        <v>465</v>
      </c>
      <c r="X36" s="133"/>
    </row>
    <row r="37" spans="2:24">
      <c r="B37" s="73" t="s">
        <v>5</v>
      </c>
      <c r="C37" s="132" t="s">
        <v>1347</v>
      </c>
      <c r="D37" s="133"/>
      <c r="E37" s="16"/>
      <c r="F37" s="73" t="s">
        <v>5</v>
      </c>
      <c r="G37" s="132" t="s">
        <v>1883</v>
      </c>
      <c r="H37" s="133"/>
      <c r="I37" s="16"/>
      <c r="J37" s="73" t="s">
        <v>5</v>
      </c>
      <c r="K37" s="132" t="s">
        <v>1882</v>
      </c>
      <c r="L37" s="133"/>
      <c r="M37" s="16"/>
      <c r="N37" s="73" t="s">
        <v>5</v>
      </c>
      <c r="O37" s="132" t="s">
        <v>1882</v>
      </c>
      <c r="P37" s="133"/>
      <c r="Q37" s="16"/>
      <c r="R37" s="73" t="s">
        <v>5</v>
      </c>
      <c r="S37" s="132"/>
      <c r="T37" s="133"/>
      <c r="U37" s="16"/>
      <c r="V37" s="73" t="s">
        <v>5</v>
      </c>
      <c r="W37" s="132"/>
      <c r="X37" s="133"/>
    </row>
    <row r="38" spans="2:24">
      <c r="B38" s="73" t="s">
        <v>6</v>
      </c>
      <c r="C38" s="132" t="s">
        <v>76</v>
      </c>
      <c r="D38" s="133"/>
      <c r="E38" s="16"/>
      <c r="F38" s="73" t="s">
        <v>6</v>
      </c>
      <c r="G38" s="132" t="s">
        <v>23</v>
      </c>
      <c r="H38" s="133"/>
      <c r="I38" s="16"/>
      <c r="J38" s="73" t="s">
        <v>6</v>
      </c>
      <c r="K38" s="132" t="s">
        <v>76</v>
      </c>
      <c r="L38" s="133"/>
      <c r="M38" s="16"/>
      <c r="N38" s="73" t="s">
        <v>6</v>
      </c>
      <c r="O38" s="132" t="s">
        <v>23</v>
      </c>
      <c r="P38" s="133"/>
      <c r="Q38" s="16"/>
      <c r="R38" s="73" t="s">
        <v>6</v>
      </c>
      <c r="S38" s="132" t="s">
        <v>76</v>
      </c>
      <c r="T38" s="133"/>
      <c r="U38" s="16"/>
      <c r="V38" s="73" t="s">
        <v>6</v>
      </c>
      <c r="W38" s="132" t="s">
        <v>76</v>
      </c>
      <c r="X38" s="133"/>
    </row>
    <row r="39" spans="2:24">
      <c r="B39" s="73" t="s">
        <v>7</v>
      </c>
      <c r="C39" s="73" t="s">
        <v>8</v>
      </c>
      <c r="D39" s="73" t="s">
        <v>9</v>
      </c>
      <c r="E39" s="16"/>
      <c r="F39" s="73" t="s">
        <v>7</v>
      </c>
      <c r="G39" s="73" t="s">
        <v>8</v>
      </c>
      <c r="H39" s="73" t="s">
        <v>9</v>
      </c>
      <c r="I39" s="16"/>
      <c r="J39" s="73" t="s">
        <v>7</v>
      </c>
      <c r="K39" s="73" t="s">
        <v>8</v>
      </c>
      <c r="L39" s="73" t="s">
        <v>9</v>
      </c>
      <c r="M39" s="16"/>
      <c r="N39" s="73" t="s">
        <v>7</v>
      </c>
      <c r="O39" s="73" t="s">
        <v>8</v>
      </c>
      <c r="P39" s="73" t="s">
        <v>9</v>
      </c>
      <c r="Q39" s="16"/>
      <c r="R39" s="73" t="s">
        <v>7</v>
      </c>
      <c r="S39" s="73" t="s">
        <v>8</v>
      </c>
      <c r="T39" s="73" t="s">
        <v>9</v>
      </c>
      <c r="U39" s="16"/>
      <c r="V39" s="73" t="s">
        <v>7</v>
      </c>
      <c r="W39" s="73" t="s">
        <v>8</v>
      </c>
      <c r="X39" s="73" t="s">
        <v>9</v>
      </c>
    </row>
    <row r="40" spans="2:24">
      <c r="B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40" s="21" t="s">
        <v>663</v>
      </c>
      <c r="E40" s="16"/>
      <c r="F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H40" s="21" t="s">
        <v>1878</v>
      </c>
      <c r="I40" s="16"/>
      <c r="J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L40" s="21" t="s">
        <v>1885</v>
      </c>
      <c r="M40" s="16"/>
      <c r="N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P40" s="21" t="s">
        <v>663</v>
      </c>
      <c r="Q40" s="16"/>
      <c r="R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T40" s="21" t="s">
        <v>2186</v>
      </c>
      <c r="U40" s="16"/>
      <c r="V40" s="24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0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X40" s="21" t="s">
        <v>663</v>
      </c>
    </row>
    <row r="41" spans="2:24">
      <c r="B41" s="24">
        <f t="shared" ref="B41:B49" ca="1" si="6">IF(RIGHT(INDIRECT(ADDRESS(FLOOR((ROW()-5)/25,1)*25+13,FLOOR((COLUMN()-2)/8,1)*8+3)),3)="16C",
IF((MOD(ROW()-14,25)+FLOOR(MOD(COLUMN()-2,8)/4,1)*10)&gt;16,"",MOD(ROW()-14,25)+FLOOR(MOD(COLUMN()-2,8)/4,1)*10),MOD(ROW()-14,25))</f>
        <v>2</v>
      </c>
      <c r="C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41" s="21" t="s">
        <v>664</v>
      </c>
      <c r="E41" s="16"/>
      <c r="F41" s="24">
        <f t="shared" ref="F41:F49" ca="1" si="7">IF(RIGHT(INDIRECT(ADDRESS(FLOOR((ROW()-5)/25,1)*25+13,FLOOR((COLUMN()-2)/8,1)*8+3)),3)="16C",
IF((MOD(ROW()-14,25)+FLOOR(MOD(COLUMN()-2,8)/4,1)*10)&gt;16,"",MOD(ROW()-14,25)+FLOOR(MOD(COLUMN()-2,8)/4,1)*10),MOD(ROW()-14,25))</f>
        <v>2</v>
      </c>
      <c r="G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H41" s="21" t="s">
        <v>1879</v>
      </c>
      <c r="I41" s="16"/>
      <c r="J41" s="24">
        <f t="shared" ref="J41:J49" ca="1" si="8">IF(RIGHT(INDIRECT(ADDRESS(FLOOR((ROW()-5)/25,1)*25+13,FLOOR((COLUMN()-2)/8,1)*8+3)),3)="16C",
IF((MOD(ROW()-14,25)+FLOOR(MOD(COLUMN()-2,8)/4,1)*10)&gt;16,"",MOD(ROW()-14,25)+FLOOR(MOD(COLUMN()-2,8)/4,1)*10),MOD(ROW()-14,25))</f>
        <v>2</v>
      </c>
      <c r="K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L41" s="21" t="s">
        <v>1886</v>
      </c>
      <c r="M41" s="16"/>
      <c r="N41" s="24">
        <f t="shared" ref="N41:N49" ca="1" si="9">IF(RIGHT(INDIRECT(ADDRESS(FLOOR((ROW()-5)/25,1)*25+13,FLOOR((COLUMN()-2)/8,1)*8+3)),3)="16C",
IF((MOD(ROW()-14,25)+FLOOR(MOD(COLUMN()-2,8)/4,1)*10)&gt;16,"",MOD(ROW()-14,25)+FLOOR(MOD(COLUMN()-2,8)/4,1)*10),MOD(ROW()-14,25))</f>
        <v>2</v>
      </c>
      <c r="O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P41" s="21" t="s">
        <v>664</v>
      </c>
      <c r="Q41" s="16"/>
      <c r="R41" s="24">
        <f t="shared" ref="R41:R49" ca="1" si="10">IF(RIGHT(INDIRECT(ADDRESS(FLOOR((ROW()-5)/25,1)*25+13,FLOOR((COLUMN()-2)/8,1)*8+3)),3)="16C",
IF((MOD(ROW()-14,25)+FLOOR(MOD(COLUMN()-2,8)/4,1)*10)&gt;16,"",MOD(ROW()-14,25)+FLOOR(MOD(COLUMN()-2,8)/4,1)*10),MOD(ROW()-14,25))</f>
        <v>2</v>
      </c>
      <c r="S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T41" s="21" t="s">
        <v>2187</v>
      </c>
      <c r="U41" s="16"/>
      <c r="V41" s="24">
        <f t="shared" ref="V41:V49" ca="1" si="11">IF(RIGHT(INDIRECT(ADDRESS(FLOOR((ROW()-5)/25,1)*25+13,FLOOR((COLUMN()-2)/8,1)*8+3)),3)="16C",
IF((MOD(ROW()-14,25)+FLOOR(MOD(COLUMN()-2,8)/4,1)*10)&gt;16,"",MOD(ROW()-14,25)+FLOOR(MOD(COLUMN()-2,8)/4,1)*10),MOD(ROW()-14,25))</f>
        <v>2</v>
      </c>
      <c r="W41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X41" s="21" t="s">
        <v>664</v>
      </c>
    </row>
    <row r="42" spans="2:24">
      <c r="B42" s="24">
        <f t="shared" ca="1" si="6"/>
        <v>3</v>
      </c>
      <c r="C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42" s="21" t="s">
        <v>20</v>
      </c>
      <c r="E42" s="16"/>
      <c r="F42" s="24">
        <f t="shared" ca="1" si="7"/>
        <v>3</v>
      </c>
      <c r="G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H42" s="21" t="s">
        <v>1351</v>
      </c>
      <c r="I42" s="16"/>
      <c r="J42" s="24">
        <f t="shared" ca="1" si="8"/>
        <v>3</v>
      </c>
      <c r="K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L42" s="21" t="s">
        <v>1906</v>
      </c>
      <c r="M42" s="16"/>
      <c r="N42" s="24">
        <f t="shared" ca="1" si="9"/>
        <v>3</v>
      </c>
      <c r="O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P42" s="21" t="s">
        <v>663</v>
      </c>
      <c r="Q42" s="16"/>
      <c r="R42" s="24">
        <f t="shared" ca="1" si="10"/>
        <v>3</v>
      </c>
      <c r="S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T42" s="21"/>
      <c r="U42" s="16"/>
      <c r="V42" s="24">
        <f t="shared" ca="1" si="11"/>
        <v>3</v>
      </c>
      <c r="W42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X42" s="21" t="s">
        <v>2190</v>
      </c>
    </row>
    <row r="43" spans="2:24">
      <c r="B43" s="24">
        <f t="shared" ca="1" si="6"/>
        <v>4</v>
      </c>
      <c r="C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3" s="21"/>
      <c r="E43" s="16"/>
      <c r="F43" s="24">
        <f t="shared" ca="1" si="7"/>
        <v>4</v>
      </c>
      <c r="G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H43" s="21" t="s">
        <v>1717</v>
      </c>
      <c r="I43" s="16"/>
      <c r="J43" s="24">
        <f t="shared" ca="1" si="8"/>
        <v>4</v>
      </c>
      <c r="K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3" s="21"/>
      <c r="M43" s="16"/>
      <c r="N43" s="24">
        <f t="shared" ca="1" si="9"/>
        <v>4</v>
      </c>
      <c r="O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P43" s="21" t="s">
        <v>664</v>
      </c>
      <c r="Q43" s="16"/>
      <c r="R43" s="24">
        <f t="shared" ca="1" si="10"/>
        <v>4</v>
      </c>
      <c r="S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3" s="21"/>
      <c r="U43" s="16"/>
      <c r="V43" s="24">
        <f t="shared" ca="1" si="11"/>
        <v>4</v>
      </c>
      <c r="W43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3" s="21"/>
    </row>
    <row r="44" spans="2:24">
      <c r="B44" s="24">
        <f t="shared" ca="1" si="6"/>
        <v>5</v>
      </c>
      <c r="C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" s="26"/>
      <c r="E44" s="16"/>
      <c r="F44" s="24">
        <f t="shared" ca="1" si="7"/>
        <v>5</v>
      </c>
      <c r="G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" s="26"/>
      <c r="I44" s="16"/>
      <c r="J44" s="24">
        <f t="shared" ca="1" si="8"/>
        <v>5</v>
      </c>
      <c r="K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" s="26"/>
      <c r="M44" s="16"/>
      <c r="N44" s="24">
        <f t="shared" ca="1" si="9"/>
        <v>5</v>
      </c>
      <c r="O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" s="26"/>
      <c r="Q44" s="16"/>
      <c r="R44" s="24">
        <f t="shared" ca="1" si="10"/>
        <v>5</v>
      </c>
      <c r="S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" s="26"/>
      <c r="U44" s="16"/>
      <c r="V44" s="24">
        <f t="shared" ca="1" si="11"/>
        <v>5</v>
      </c>
      <c r="W44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" s="26"/>
    </row>
    <row r="45" spans="2:24">
      <c r="B45" s="24">
        <f t="shared" ca="1" si="6"/>
        <v>6</v>
      </c>
      <c r="C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5" s="23"/>
      <c r="E45" s="16"/>
      <c r="F45" s="24">
        <f t="shared" ca="1" si="7"/>
        <v>6</v>
      </c>
      <c r="G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5" s="23"/>
      <c r="I45" s="16"/>
      <c r="J45" s="24">
        <f t="shared" ca="1" si="8"/>
        <v>6</v>
      </c>
      <c r="K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5" s="23"/>
      <c r="M45" s="16"/>
      <c r="N45" s="24">
        <f t="shared" ca="1" si="9"/>
        <v>6</v>
      </c>
      <c r="O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5" s="23"/>
      <c r="Q45" s="16"/>
      <c r="R45" s="24">
        <f t="shared" ca="1" si="10"/>
        <v>6</v>
      </c>
      <c r="S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5" s="23"/>
      <c r="U45" s="16"/>
      <c r="V45" s="24">
        <f t="shared" ca="1" si="11"/>
        <v>6</v>
      </c>
      <c r="W45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5" s="23"/>
    </row>
    <row r="46" spans="2:24">
      <c r="B46" s="24">
        <f t="shared" ca="1" si="6"/>
        <v>7</v>
      </c>
      <c r="C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" s="23"/>
      <c r="E46" s="16"/>
      <c r="F46" s="24">
        <f t="shared" ca="1" si="7"/>
        <v>7</v>
      </c>
      <c r="G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" s="23"/>
      <c r="I46" s="16"/>
      <c r="J46" s="24">
        <f t="shared" ca="1" si="8"/>
        <v>7</v>
      </c>
      <c r="K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" s="23"/>
      <c r="M46" s="16"/>
      <c r="N46" s="24">
        <f t="shared" ca="1" si="9"/>
        <v>7</v>
      </c>
      <c r="O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" s="23"/>
      <c r="Q46" s="16"/>
      <c r="R46" s="24">
        <f t="shared" ca="1" si="10"/>
        <v>7</v>
      </c>
      <c r="S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" s="23"/>
      <c r="U46" s="16"/>
      <c r="V46" s="24">
        <f t="shared" ca="1" si="11"/>
        <v>7</v>
      </c>
      <c r="W46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" s="23"/>
    </row>
    <row r="47" spans="2:24">
      <c r="B47" s="24">
        <f t="shared" ca="1" si="6"/>
        <v>8</v>
      </c>
      <c r="C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" s="23"/>
      <c r="E47" s="16"/>
      <c r="F47" s="24">
        <f t="shared" ca="1" si="7"/>
        <v>8</v>
      </c>
      <c r="G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" s="23"/>
      <c r="I47" s="16"/>
      <c r="J47" s="24">
        <f t="shared" ca="1" si="8"/>
        <v>8</v>
      </c>
      <c r="K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" s="23"/>
      <c r="M47" s="16"/>
      <c r="N47" s="24">
        <f t="shared" ca="1" si="9"/>
        <v>8</v>
      </c>
      <c r="O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" s="23"/>
      <c r="Q47" s="16"/>
      <c r="R47" s="24">
        <f t="shared" ca="1" si="10"/>
        <v>8</v>
      </c>
      <c r="S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" s="23"/>
      <c r="U47" s="16"/>
      <c r="V47" s="24">
        <f t="shared" ca="1" si="11"/>
        <v>8</v>
      </c>
      <c r="W47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" s="23"/>
    </row>
    <row r="48" spans="2:24">
      <c r="B48" s="24">
        <f t="shared" ca="1" si="6"/>
        <v>9</v>
      </c>
      <c r="C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8" s="23"/>
      <c r="E48" s="16"/>
      <c r="F48" s="24">
        <f t="shared" ca="1" si="7"/>
        <v>9</v>
      </c>
      <c r="G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8" s="23"/>
      <c r="I48" s="16"/>
      <c r="J48" s="24">
        <f t="shared" ca="1" si="8"/>
        <v>9</v>
      </c>
      <c r="K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8" s="23"/>
      <c r="M48" s="16"/>
      <c r="N48" s="24">
        <f t="shared" ca="1" si="9"/>
        <v>9</v>
      </c>
      <c r="O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8" s="23"/>
      <c r="Q48" s="16"/>
      <c r="R48" s="24">
        <f t="shared" ca="1" si="10"/>
        <v>9</v>
      </c>
      <c r="S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8" s="23"/>
      <c r="U48" s="16"/>
      <c r="V48" s="24">
        <f t="shared" ca="1" si="11"/>
        <v>9</v>
      </c>
      <c r="W48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8" s="23"/>
    </row>
    <row r="49" spans="2:24">
      <c r="B49" s="24">
        <f t="shared" ca="1" si="6"/>
        <v>10</v>
      </c>
      <c r="C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" s="23"/>
      <c r="E49" s="16"/>
      <c r="F49" s="24">
        <f t="shared" ca="1" si="7"/>
        <v>10</v>
      </c>
      <c r="G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" s="23"/>
      <c r="I49" s="16"/>
      <c r="J49" s="24">
        <f t="shared" ca="1" si="8"/>
        <v>10</v>
      </c>
      <c r="K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" s="23"/>
      <c r="M49" s="16"/>
      <c r="N49" s="24">
        <f t="shared" ca="1" si="9"/>
        <v>10</v>
      </c>
      <c r="O49" s="25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" s="23"/>
      <c r="Q49" s="16"/>
      <c r="R49" s="24">
        <f t="shared" ca="1" si="10"/>
        <v>10</v>
      </c>
      <c r="S49" s="10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" s="23"/>
      <c r="U49" s="105"/>
      <c r="V49" s="24">
        <f t="shared" ca="1" si="11"/>
        <v>10</v>
      </c>
      <c r="W49" s="106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" s="23"/>
    </row>
    <row r="50" spans="2:24">
      <c r="B50" s="129">
        <v>13</v>
      </c>
      <c r="C50" s="130"/>
      <c r="D50" s="131"/>
      <c r="E50" s="16"/>
      <c r="F50" s="129">
        <v>16</v>
      </c>
      <c r="G50" s="130"/>
      <c r="H50" s="131"/>
      <c r="I50" s="16"/>
      <c r="J50" s="129">
        <v>16</v>
      </c>
      <c r="K50" s="130"/>
      <c r="L50" s="131"/>
      <c r="M50" s="16"/>
      <c r="N50" s="129">
        <v>16</v>
      </c>
      <c r="O50" s="130"/>
      <c r="P50" s="131"/>
      <c r="Q50" s="16"/>
      <c r="R50" s="129">
        <v>28</v>
      </c>
      <c r="S50" s="130"/>
      <c r="T50" s="131"/>
      <c r="U50" s="105"/>
      <c r="V50" s="129">
        <v>28</v>
      </c>
      <c r="W50" s="130"/>
      <c r="X50" s="131"/>
    </row>
    <row r="51" spans="2:24" ht="6" hidden="1" customHeight="1">
      <c r="B51" s="2"/>
      <c r="C51" s="2"/>
      <c r="D51" s="2"/>
      <c r="F51" s="2"/>
      <c r="G51" s="2"/>
      <c r="H51" s="2"/>
      <c r="J51" s="2"/>
      <c r="K51" s="2"/>
      <c r="L51" s="2"/>
      <c r="N51" s="2"/>
      <c r="O51" s="2"/>
      <c r="P51" s="2"/>
      <c r="R51" s="2"/>
      <c r="S51" s="2"/>
      <c r="T51" s="2"/>
      <c r="V51" s="2"/>
      <c r="W51" s="2"/>
      <c r="X51" s="2"/>
    </row>
    <row r="52" spans="2:24" ht="6" hidden="1" customHeight="1">
      <c r="B52" s="2"/>
      <c r="C52" s="2"/>
      <c r="D52" s="2"/>
      <c r="F52" s="2" t="str">
        <f>C63</f>
        <v>0.5mm*6C</v>
      </c>
      <c r="G52" s="11" t="str">
        <f>F52</f>
        <v>0.5mm*6C</v>
      </c>
      <c r="H52" s="11" t="str">
        <f>G52</f>
        <v>0.5mm*6C</v>
      </c>
      <c r="J52" s="2"/>
      <c r="K52" s="2"/>
      <c r="L52" s="2"/>
      <c r="N52" s="2" t="str">
        <f>K63</f>
        <v>　</v>
      </c>
      <c r="O52" s="11" t="str">
        <f>N52</f>
        <v>　</v>
      </c>
      <c r="P52" s="11" t="str">
        <f>O52</f>
        <v>　</v>
      </c>
      <c r="R52" s="2"/>
      <c r="S52" s="2"/>
      <c r="T52" s="2"/>
      <c r="V52" s="2" t="str">
        <f>S63</f>
        <v>　</v>
      </c>
      <c r="W52" s="11" t="str">
        <f>V52</f>
        <v>　</v>
      </c>
      <c r="X52" s="11" t="str">
        <f>W52</f>
        <v>　</v>
      </c>
    </row>
    <row r="53" spans="2:24" ht="6" hidden="1" customHeight="1">
      <c r="B53" s="2"/>
      <c r="C53" s="2"/>
      <c r="D53" s="2"/>
      <c r="F53" s="2"/>
      <c r="G53" s="2"/>
      <c r="H53" s="2"/>
      <c r="J53" s="2"/>
      <c r="K53" s="2"/>
      <c r="L53" s="2"/>
      <c r="N53" s="2"/>
      <c r="O53" s="2"/>
      <c r="P53" s="2"/>
      <c r="R53" s="2"/>
      <c r="S53" s="2"/>
      <c r="T53" s="2"/>
      <c r="V53" s="2"/>
      <c r="W53" s="2"/>
      <c r="X53" s="2"/>
    </row>
    <row r="54" spans="2:24" ht="17.25" thickBot="1"/>
    <row r="55" spans="2:24" ht="16.149999999999999" customHeight="1">
      <c r="B55" s="12" t="s">
        <v>47</v>
      </c>
      <c r="C55" s="127" t="s">
        <v>31</v>
      </c>
      <c r="D55" s="128"/>
      <c r="F55" s="12" t="s">
        <v>47</v>
      </c>
      <c r="G55" s="127"/>
      <c r="H55" s="128"/>
      <c r="J55" s="12" t="s">
        <v>47</v>
      </c>
      <c r="K55" s="127"/>
      <c r="L55" s="128"/>
      <c r="N55" s="12" t="s">
        <v>47</v>
      </c>
      <c r="O55" s="127"/>
      <c r="P55" s="128"/>
      <c r="R55" s="12" t="s">
        <v>47</v>
      </c>
      <c r="S55" s="127"/>
      <c r="T55" s="128"/>
      <c r="V55" s="12" t="s">
        <v>47</v>
      </c>
      <c r="W55" s="127"/>
      <c r="X55" s="128"/>
    </row>
    <row r="56" spans="2:24" ht="17.25" thickBot="1">
      <c r="B56" s="13" t="s">
        <v>48</v>
      </c>
      <c r="C56" s="125" t="s">
        <v>34</v>
      </c>
      <c r="D56" s="126"/>
      <c r="F56" s="13" t="s">
        <v>48</v>
      </c>
      <c r="G56" s="125"/>
      <c r="H56" s="126"/>
      <c r="J56" s="13" t="s">
        <v>48</v>
      </c>
      <c r="K56" s="125"/>
      <c r="L56" s="126"/>
      <c r="N56" s="13" t="s">
        <v>48</v>
      </c>
      <c r="O56" s="125"/>
      <c r="P56" s="126"/>
      <c r="R56" s="13" t="s">
        <v>48</v>
      </c>
      <c r="S56" s="125"/>
      <c r="T56" s="126"/>
      <c r="V56" s="13" t="s">
        <v>48</v>
      </c>
      <c r="W56" s="125"/>
      <c r="X56" s="126"/>
    </row>
    <row r="57" spans="2:24">
      <c r="B57" s="14"/>
      <c r="C57" s="15" t="s">
        <v>49</v>
      </c>
      <c r="D57" s="14"/>
      <c r="F57" s="14"/>
      <c r="G57" s="15" t="s">
        <v>49</v>
      </c>
      <c r="H57" s="14"/>
      <c r="J57" s="14"/>
      <c r="K57" s="15" t="s">
        <v>49</v>
      </c>
      <c r="L57" s="14"/>
      <c r="N57" s="14"/>
      <c r="O57" s="15" t="s">
        <v>49</v>
      </c>
      <c r="P57" s="14"/>
      <c r="R57" s="14"/>
      <c r="S57" s="15" t="s">
        <v>49</v>
      </c>
      <c r="T57" s="14"/>
      <c r="V57" s="14"/>
      <c r="W57" s="15" t="s">
        <v>49</v>
      </c>
      <c r="X57" s="14"/>
    </row>
    <row r="58" spans="2:24">
      <c r="B58" s="73" t="s">
        <v>1</v>
      </c>
      <c r="C58" s="123" t="s">
        <v>2192</v>
      </c>
      <c r="D58" s="124"/>
      <c r="E58" s="16"/>
      <c r="F58" s="73" t="s">
        <v>1</v>
      </c>
      <c r="G58" s="123"/>
      <c r="H58" s="124"/>
      <c r="I58" s="16"/>
      <c r="J58" s="73" t="s">
        <v>1</v>
      </c>
      <c r="K58" s="123"/>
      <c r="L58" s="124"/>
      <c r="M58" s="16"/>
      <c r="N58" s="73" t="s">
        <v>1</v>
      </c>
      <c r="O58" s="123"/>
      <c r="P58" s="124"/>
      <c r="Q58" s="16"/>
      <c r="R58" s="73" t="s">
        <v>1</v>
      </c>
      <c r="S58" s="123"/>
      <c r="T58" s="124"/>
      <c r="U58" s="16"/>
      <c r="V58" s="73" t="s">
        <v>1</v>
      </c>
      <c r="W58" s="123"/>
      <c r="X58" s="124"/>
    </row>
    <row r="59" spans="2:24">
      <c r="B59" s="73" t="s">
        <v>2</v>
      </c>
      <c r="C59" s="123" t="s">
        <v>2191</v>
      </c>
      <c r="D59" s="124"/>
      <c r="E59" s="16"/>
      <c r="F59" s="73" t="s">
        <v>2</v>
      </c>
      <c r="G59" s="123"/>
      <c r="H59" s="124"/>
      <c r="I59" s="16"/>
      <c r="J59" s="73" t="s">
        <v>2</v>
      </c>
      <c r="K59" s="123"/>
      <c r="L59" s="124"/>
      <c r="M59" s="16"/>
      <c r="N59" s="73" t="s">
        <v>2</v>
      </c>
      <c r="O59" s="123"/>
      <c r="P59" s="124"/>
      <c r="Q59" s="16"/>
      <c r="R59" s="73" t="s">
        <v>2</v>
      </c>
      <c r="S59" s="123"/>
      <c r="T59" s="124"/>
      <c r="U59" s="16"/>
      <c r="V59" s="73" t="s">
        <v>2</v>
      </c>
      <c r="W59" s="123"/>
      <c r="X59" s="124"/>
    </row>
    <row r="60" spans="2:24">
      <c r="B60" s="73" t="s">
        <v>3</v>
      </c>
      <c r="C60" s="123" t="s">
        <v>1959</v>
      </c>
      <c r="D60" s="124"/>
      <c r="E60" s="16"/>
      <c r="F60" s="73" t="s">
        <v>3</v>
      </c>
      <c r="G60" s="123"/>
      <c r="H60" s="124"/>
      <c r="I60" s="16"/>
      <c r="J60" s="73" t="s">
        <v>3</v>
      </c>
      <c r="K60" s="123"/>
      <c r="L60" s="124"/>
      <c r="M60" s="16"/>
      <c r="N60" s="73" t="s">
        <v>3</v>
      </c>
      <c r="O60" s="123"/>
      <c r="P60" s="124"/>
      <c r="Q60" s="16"/>
      <c r="R60" s="73" t="s">
        <v>3</v>
      </c>
      <c r="S60" s="123"/>
      <c r="T60" s="124"/>
      <c r="U60" s="16"/>
      <c r="V60" s="73" t="s">
        <v>3</v>
      </c>
      <c r="W60" s="123"/>
      <c r="X60" s="124"/>
    </row>
    <row r="61" spans="2:24">
      <c r="B61" s="73" t="s">
        <v>4</v>
      </c>
      <c r="C61" s="123" t="s">
        <v>465</v>
      </c>
      <c r="D61" s="124"/>
      <c r="E61" s="16"/>
      <c r="F61" s="73" t="s">
        <v>4</v>
      </c>
      <c r="G61" s="123"/>
      <c r="H61" s="124"/>
      <c r="I61" s="16"/>
      <c r="J61" s="73" t="s">
        <v>4</v>
      </c>
      <c r="K61" s="123"/>
      <c r="L61" s="124"/>
      <c r="M61" s="16"/>
      <c r="N61" s="73" t="s">
        <v>4</v>
      </c>
      <c r="O61" s="123"/>
      <c r="P61" s="124"/>
      <c r="Q61" s="16"/>
      <c r="R61" s="73" t="s">
        <v>4</v>
      </c>
      <c r="S61" s="123"/>
      <c r="T61" s="124"/>
      <c r="U61" s="16"/>
      <c r="V61" s="73" t="s">
        <v>4</v>
      </c>
      <c r="W61" s="123"/>
      <c r="X61" s="124"/>
    </row>
    <row r="62" spans="2:24">
      <c r="B62" s="73" t="s">
        <v>5</v>
      </c>
      <c r="C62" s="123"/>
      <c r="D62" s="124"/>
      <c r="E62" s="16"/>
      <c r="F62" s="73" t="s">
        <v>5</v>
      </c>
      <c r="G62" s="123"/>
      <c r="H62" s="124"/>
      <c r="I62" s="16"/>
      <c r="J62" s="73" t="s">
        <v>5</v>
      </c>
      <c r="K62" s="123"/>
      <c r="L62" s="124"/>
      <c r="M62" s="16"/>
      <c r="N62" s="73" t="s">
        <v>5</v>
      </c>
      <c r="O62" s="123"/>
      <c r="P62" s="124"/>
      <c r="Q62" s="16"/>
      <c r="R62" s="73" t="s">
        <v>5</v>
      </c>
      <c r="S62" s="123"/>
      <c r="T62" s="124"/>
      <c r="U62" s="16"/>
      <c r="V62" s="73" t="s">
        <v>5</v>
      </c>
      <c r="W62" s="123"/>
      <c r="X62" s="124"/>
    </row>
    <row r="63" spans="2:24">
      <c r="B63" s="73" t="s">
        <v>6</v>
      </c>
      <c r="C63" s="123" t="s">
        <v>1272</v>
      </c>
      <c r="D63" s="124"/>
      <c r="E63" s="16"/>
      <c r="F63" s="73" t="s">
        <v>6</v>
      </c>
      <c r="G63" s="123" t="s">
        <v>93</v>
      </c>
      <c r="H63" s="124"/>
      <c r="I63" s="16"/>
      <c r="J63" s="73" t="s">
        <v>6</v>
      </c>
      <c r="K63" s="123" t="s">
        <v>93</v>
      </c>
      <c r="L63" s="124"/>
      <c r="M63" s="16"/>
      <c r="N63" s="73" t="s">
        <v>6</v>
      </c>
      <c r="O63" s="123" t="s">
        <v>93</v>
      </c>
      <c r="P63" s="124"/>
      <c r="Q63" s="16"/>
      <c r="R63" s="73" t="s">
        <v>6</v>
      </c>
      <c r="S63" s="123" t="s">
        <v>93</v>
      </c>
      <c r="T63" s="124"/>
      <c r="U63" s="16"/>
      <c r="V63" s="73" t="s">
        <v>6</v>
      </c>
      <c r="W63" s="123" t="s">
        <v>93</v>
      </c>
      <c r="X63" s="124"/>
    </row>
    <row r="64" spans="2:24">
      <c r="B64" s="73" t="s">
        <v>7</v>
      </c>
      <c r="C64" s="73" t="s">
        <v>8</v>
      </c>
      <c r="D64" s="73" t="s">
        <v>9</v>
      </c>
      <c r="E64" s="16"/>
      <c r="F64" s="73" t="s">
        <v>7</v>
      </c>
      <c r="G64" s="73" t="s">
        <v>8</v>
      </c>
      <c r="H64" s="73" t="s">
        <v>9</v>
      </c>
      <c r="I64" s="16"/>
      <c r="J64" s="73" t="s">
        <v>7</v>
      </c>
      <c r="K64" s="73" t="s">
        <v>8</v>
      </c>
      <c r="L64" s="73" t="s">
        <v>9</v>
      </c>
      <c r="M64" s="16"/>
      <c r="N64" s="73" t="s">
        <v>7</v>
      </c>
      <c r="O64" s="73" t="s">
        <v>8</v>
      </c>
      <c r="P64" s="73" t="s">
        <v>9</v>
      </c>
      <c r="Q64" s="16"/>
      <c r="R64" s="73" t="s">
        <v>7</v>
      </c>
      <c r="S64" s="73" t="s">
        <v>8</v>
      </c>
      <c r="T64" s="73" t="s">
        <v>9</v>
      </c>
      <c r="U64" s="16"/>
      <c r="V64" s="73" t="s">
        <v>7</v>
      </c>
      <c r="W64" s="73" t="s">
        <v>8</v>
      </c>
      <c r="X64" s="73" t="s">
        <v>9</v>
      </c>
    </row>
    <row r="65" spans="2:24">
      <c r="B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黑</v>
      </c>
      <c r="D65" s="18" t="s">
        <v>1717</v>
      </c>
      <c r="E65" s="16"/>
      <c r="F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5" s="18"/>
      <c r="I65" s="16"/>
      <c r="J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5" s="18"/>
      <c r="M65" s="16"/>
      <c r="N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5" s="18"/>
      <c r="Q65" s="16"/>
      <c r="R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5" s="18"/>
      <c r="U65" s="16"/>
      <c r="V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5" s="18"/>
    </row>
    <row r="66" spans="2:24">
      <c r="B66" s="73">
        <f t="shared" ref="B66:B74" ca="1" si="12">IF(RIGHT(INDIRECT(ADDRESS(FLOOR((ROW()-5)/25,1)*25+13,FLOOR((COLUMN()-2)/8,1)*8+3)),3)="16C",
IF((MOD(ROW()-14,25)+FLOOR(MOD(COLUMN()-2,8)/4,1)*10)&gt;16,"",MOD(ROW()-14,25)+FLOOR(MOD(COLUMN()-2,8)/4,1)*10),MOD(ROW()-14,25))</f>
        <v>2</v>
      </c>
      <c r="C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紅</v>
      </c>
      <c r="D66" s="18" t="s">
        <v>1967</v>
      </c>
      <c r="E66" s="16"/>
      <c r="F66" s="73">
        <f t="shared" ref="F66:F74" ca="1" si="13">IF(RIGHT(INDIRECT(ADDRESS(FLOOR((ROW()-5)/25,1)*25+13,FLOOR((COLUMN()-2)/8,1)*8+3)),3)="16C",
IF((MOD(ROW()-14,25)+FLOOR(MOD(COLUMN()-2,8)/4,1)*10)&gt;16,"",MOD(ROW()-14,25)+FLOOR(MOD(COLUMN()-2,8)/4,1)*10),MOD(ROW()-14,25))</f>
        <v>2</v>
      </c>
      <c r="G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6" s="18"/>
      <c r="I66" s="16"/>
      <c r="J66" s="73">
        <f t="shared" ref="J66:J74" ca="1" si="14">IF(RIGHT(INDIRECT(ADDRESS(FLOOR((ROW()-5)/25,1)*25+13,FLOOR((COLUMN()-2)/8,1)*8+3)),3)="16C",
IF((MOD(ROW()-14,25)+FLOOR(MOD(COLUMN()-2,8)/4,1)*10)&gt;16,"",MOD(ROW()-14,25)+FLOOR(MOD(COLUMN()-2,8)/4,1)*10),MOD(ROW()-14,25))</f>
        <v>2</v>
      </c>
      <c r="K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6" s="18"/>
      <c r="M66" s="16"/>
      <c r="N66" s="73">
        <f t="shared" ref="N66:N74" ca="1" si="15">IF(RIGHT(INDIRECT(ADDRESS(FLOOR((ROW()-5)/25,1)*25+13,FLOOR((COLUMN()-2)/8,1)*8+3)),3)="16C",
IF((MOD(ROW()-14,25)+FLOOR(MOD(COLUMN()-2,8)/4,1)*10)&gt;16,"",MOD(ROW()-14,25)+FLOOR(MOD(COLUMN()-2,8)/4,1)*10),MOD(ROW()-14,25))</f>
        <v>2</v>
      </c>
      <c r="O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6" s="18"/>
      <c r="Q66" s="16"/>
      <c r="R66" s="73">
        <f t="shared" ref="R66:R74" ca="1" si="16">IF(RIGHT(INDIRECT(ADDRESS(FLOOR((ROW()-5)/25,1)*25+13,FLOOR((COLUMN()-2)/8,1)*8+3)),3)="16C",
IF((MOD(ROW()-14,25)+FLOOR(MOD(COLUMN()-2,8)/4,1)*10)&gt;16,"",MOD(ROW()-14,25)+FLOOR(MOD(COLUMN()-2,8)/4,1)*10),MOD(ROW()-14,25))</f>
        <v>2</v>
      </c>
      <c r="S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6" s="18"/>
      <c r="U66" s="16"/>
      <c r="V66" s="73">
        <f t="shared" ref="V66:V74" ca="1" si="17">IF(RIGHT(INDIRECT(ADDRESS(FLOOR((ROW()-5)/25,1)*25+13,FLOOR((COLUMN()-2)/8,1)*8+3)),3)="16C",
IF((MOD(ROW()-14,25)+FLOOR(MOD(COLUMN()-2,8)/4,1)*10)&gt;16,"",MOD(ROW()-14,25)+FLOOR(MOD(COLUMN()-2,8)/4,1)*10),MOD(ROW()-14,25))</f>
        <v>2</v>
      </c>
      <c r="W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6" s="18"/>
    </row>
    <row r="67" spans="2:24">
      <c r="B67" s="73">
        <f t="shared" ca="1" si="12"/>
        <v>3</v>
      </c>
      <c r="C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黃</v>
      </c>
      <c r="D67" s="18" t="s">
        <v>2048</v>
      </c>
      <c r="E67" s="16"/>
      <c r="F67" s="73">
        <f t="shared" ca="1" si="13"/>
        <v>3</v>
      </c>
      <c r="G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7" s="18"/>
      <c r="I67" s="16"/>
      <c r="J67" s="73">
        <f t="shared" ca="1" si="14"/>
        <v>3</v>
      </c>
      <c r="K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7" s="18"/>
      <c r="M67" s="16"/>
      <c r="N67" s="73">
        <f t="shared" ca="1" si="15"/>
        <v>3</v>
      </c>
      <c r="O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7" s="18"/>
      <c r="Q67" s="16"/>
      <c r="R67" s="73">
        <f t="shared" ca="1" si="16"/>
        <v>3</v>
      </c>
      <c r="S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7" s="18"/>
      <c r="U67" s="16"/>
      <c r="V67" s="73">
        <f t="shared" ca="1" si="17"/>
        <v>3</v>
      </c>
      <c r="W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7" s="18"/>
    </row>
    <row r="68" spans="2:24">
      <c r="B68" s="73">
        <f t="shared" ca="1" si="12"/>
        <v>4</v>
      </c>
      <c r="C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綠</v>
      </c>
      <c r="D68" s="18" t="s">
        <v>2049</v>
      </c>
      <c r="E68" s="16"/>
      <c r="F68" s="73">
        <f t="shared" ca="1" si="13"/>
        <v>4</v>
      </c>
      <c r="G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8" s="18"/>
      <c r="I68" s="16"/>
      <c r="J68" s="73">
        <f t="shared" ca="1" si="14"/>
        <v>4</v>
      </c>
      <c r="K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8" s="18"/>
      <c r="M68" s="16"/>
      <c r="N68" s="73">
        <f t="shared" ca="1" si="15"/>
        <v>4</v>
      </c>
      <c r="O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8" s="18"/>
      <c r="Q68" s="16"/>
      <c r="R68" s="73">
        <f t="shared" ca="1" si="16"/>
        <v>4</v>
      </c>
      <c r="S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8" s="18"/>
      <c r="U68" s="16"/>
      <c r="V68" s="73">
        <f t="shared" ca="1" si="17"/>
        <v>4</v>
      </c>
      <c r="W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8" s="18"/>
    </row>
    <row r="69" spans="2:24">
      <c r="B69" s="73">
        <f t="shared" ca="1" si="12"/>
        <v>5</v>
      </c>
      <c r="C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藍</v>
      </c>
      <c r="D69" s="20" t="s">
        <v>2050</v>
      </c>
      <c r="E69" s="16"/>
      <c r="F69" s="73">
        <f t="shared" ca="1" si="13"/>
        <v>5</v>
      </c>
      <c r="G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69" s="20"/>
      <c r="I69" s="16"/>
      <c r="J69" s="73">
        <f t="shared" ca="1" si="14"/>
        <v>5</v>
      </c>
      <c r="K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69" s="20"/>
      <c r="M69" s="16"/>
      <c r="N69" s="73">
        <f t="shared" ca="1" si="15"/>
        <v>5</v>
      </c>
      <c r="O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69" s="20"/>
      <c r="Q69" s="16"/>
      <c r="R69" s="73">
        <f t="shared" ca="1" si="16"/>
        <v>5</v>
      </c>
      <c r="S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69" s="20"/>
      <c r="U69" s="16"/>
      <c r="V69" s="73">
        <f t="shared" ca="1" si="17"/>
        <v>5</v>
      </c>
      <c r="W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69" s="20"/>
    </row>
    <row r="70" spans="2:24">
      <c r="B70" s="73">
        <f t="shared" ca="1" si="12"/>
        <v>6</v>
      </c>
      <c r="C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>白</v>
      </c>
      <c r="D70" s="73" t="s">
        <v>679</v>
      </c>
      <c r="E70" s="16"/>
      <c r="F70" s="73">
        <f t="shared" ca="1" si="13"/>
        <v>6</v>
      </c>
      <c r="G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0" s="73"/>
      <c r="I70" s="16"/>
      <c r="J70" s="73">
        <f t="shared" ca="1" si="14"/>
        <v>6</v>
      </c>
      <c r="K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0" s="73"/>
      <c r="M70" s="16"/>
      <c r="N70" s="73">
        <f t="shared" ca="1" si="15"/>
        <v>6</v>
      </c>
      <c r="O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0" s="73"/>
      <c r="Q70" s="16"/>
      <c r="R70" s="73">
        <f t="shared" ca="1" si="16"/>
        <v>6</v>
      </c>
      <c r="S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0" s="73"/>
      <c r="U70" s="16"/>
      <c r="V70" s="73">
        <f t="shared" ca="1" si="17"/>
        <v>6</v>
      </c>
      <c r="W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0" s="73"/>
    </row>
    <row r="71" spans="2:24">
      <c r="B71" s="73">
        <f t="shared" ca="1" si="12"/>
        <v>7</v>
      </c>
      <c r="C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1" s="73"/>
      <c r="E71" s="16"/>
      <c r="F71" s="73">
        <f t="shared" ca="1" si="13"/>
        <v>7</v>
      </c>
      <c r="G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1" s="73"/>
      <c r="I71" s="16"/>
      <c r="J71" s="73">
        <f t="shared" ca="1" si="14"/>
        <v>7</v>
      </c>
      <c r="K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1" s="73"/>
      <c r="M71" s="16"/>
      <c r="N71" s="73">
        <f t="shared" ca="1" si="15"/>
        <v>7</v>
      </c>
      <c r="O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1" s="73"/>
      <c r="Q71" s="16"/>
      <c r="R71" s="73">
        <f t="shared" ca="1" si="16"/>
        <v>7</v>
      </c>
      <c r="S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1" s="73"/>
      <c r="U71" s="16"/>
      <c r="V71" s="73">
        <f t="shared" ca="1" si="17"/>
        <v>7</v>
      </c>
      <c r="W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1" s="73"/>
    </row>
    <row r="72" spans="2:24">
      <c r="B72" s="73">
        <f t="shared" ca="1" si="12"/>
        <v>8</v>
      </c>
      <c r="C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2" s="73"/>
      <c r="E72" s="16"/>
      <c r="F72" s="73">
        <f t="shared" ca="1" si="13"/>
        <v>8</v>
      </c>
      <c r="G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2" s="73"/>
      <c r="I72" s="16"/>
      <c r="J72" s="73">
        <f t="shared" ca="1" si="14"/>
        <v>8</v>
      </c>
      <c r="K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2" s="73"/>
      <c r="M72" s="16"/>
      <c r="N72" s="73">
        <f t="shared" ca="1" si="15"/>
        <v>8</v>
      </c>
      <c r="O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2" s="73"/>
      <c r="Q72" s="16"/>
      <c r="R72" s="73">
        <f t="shared" ca="1" si="16"/>
        <v>8</v>
      </c>
      <c r="S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2" s="73"/>
      <c r="U72" s="16"/>
      <c r="V72" s="73">
        <f t="shared" ca="1" si="17"/>
        <v>8</v>
      </c>
      <c r="W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2" s="73"/>
    </row>
    <row r="73" spans="2:24">
      <c r="B73" s="73">
        <f t="shared" ca="1" si="12"/>
        <v>9</v>
      </c>
      <c r="C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3" s="73"/>
      <c r="E73" s="16"/>
      <c r="F73" s="73">
        <f t="shared" ca="1" si="13"/>
        <v>9</v>
      </c>
      <c r="G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3" s="73"/>
      <c r="I73" s="16"/>
      <c r="J73" s="73">
        <f t="shared" ca="1" si="14"/>
        <v>9</v>
      </c>
      <c r="K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3" s="73"/>
      <c r="M73" s="16"/>
      <c r="N73" s="73">
        <f t="shared" ca="1" si="15"/>
        <v>9</v>
      </c>
      <c r="O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3" s="73"/>
      <c r="Q73" s="16"/>
      <c r="R73" s="73">
        <f t="shared" ca="1" si="16"/>
        <v>9</v>
      </c>
      <c r="S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3" s="73"/>
      <c r="U73" s="16"/>
      <c r="V73" s="73">
        <f t="shared" ca="1" si="17"/>
        <v>9</v>
      </c>
      <c r="W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3" s="73"/>
    </row>
    <row r="74" spans="2:24">
      <c r="B74" s="73">
        <f t="shared" ca="1" si="12"/>
        <v>10</v>
      </c>
      <c r="C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74" s="73"/>
      <c r="E74" s="16"/>
      <c r="F74" s="73">
        <f t="shared" ca="1" si="13"/>
        <v>10</v>
      </c>
      <c r="G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74" s="73"/>
      <c r="I74" s="16"/>
      <c r="J74" s="73">
        <f t="shared" ca="1" si="14"/>
        <v>10</v>
      </c>
      <c r="K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74" s="73"/>
      <c r="M74" s="16"/>
      <c r="N74" s="73">
        <f t="shared" ca="1" si="15"/>
        <v>10</v>
      </c>
      <c r="O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74" s="73"/>
      <c r="Q74" s="16"/>
      <c r="R74" s="73">
        <f t="shared" ca="1" si="16"/>
        <v>10</v>
      </c>
      <c r="S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74" s="73"/>
      <c r="U74" s="16"/>
      <c r="V74" s="73">
        <f t="shared" ca="1" si="17"/>
        <v>10</v>
      </c>
      <c r="W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74" s="73"/>
    </row>
    <row r="75" spans="2:24">
      <c r="B75" s="120">
        <v>28</v>
      </c>
      <c r="C75" s="121"/>
      <c r="D75" s="122"/>
      <c r="E75" s="16"/>
      <c r="F75" s="120" t="s">
        <v>225</v>
      </c>
      <c r="G75" s="121"/>
      <c r="H75" s="122"/>
      <c r="I75" s="16"/>
      <c r="J75" s="120" t="s">
        <v>225</v>
      </c>
      <c r="K75" s="121"/>
      <c r="L75" s="122"/>
      <c r="M75" s="16"/>
      <c r="N75" s="120" t="s">
        <v>225</v>
      </c>
      <c r="O75" s="121"/>
      <c r="P75" s="122"/>
      <c r="Q75" s="16"/>
      <c r="R75" s="120" t="s">
        <v>225</v>
      </c>
      <c r="S75" s="121"/>
      <c r="T75" s="122"/>
      <c r="U75" s="16"/>
      <c r="V75" s="120" t="s">
        <v>225</v>
      </c>
      <c r="W75" s="121"/>
      <c r="X75" s="122"/>
    </row>
    <row r="76" spans="2:24" ht="6" hidden="1" customHeight="1">
      <c r="B76" s="2"/>
      <c r="C76" s="2"/>
      <c r="D76" s="2"/>
      <c r="F76" s="2"/>
      <c r="G76" s="2"/>
      <c r="H76" s="2"/>
      <c r="J76" s="2"/>
      <c r="K76" s="2"/>
      <c r="L76" s="2"/>
      <c r="N76" s="2"/>
      <c r="O76" s="2"/>
      <c r="P76" s="2"/>
      <c r="R76" s="2"/>
      <c r="S76" s="2"/>
      <c r="T76" s="2"/>
      <c r="V76" s="2"/>
      <c r="W76" s="2"/>
      <c r="X76" s="2"/>
    </row>
    <row r="77" spans="2:24" ht="6" hidden="1" customHeight="1">
      <c r="B77" s="2"/>
      <c r="C77" s="2"/>
      <c r="D77" s="2"/>
      <c r="F77" s="2" t="str">
        <f>C88</f>
        <v>　</v>
      </c>
      <c r="G77" s="11" t="str">
        <f>F77</f>
        <v>　</v>
      </c>
      <c r="H77" s="11" t="str">
        <f>G77</f>
        <v>　</v>
      </c>
      <c r="J77" s="2"/>
      <c r="K77" s="2"/>
      <c r="L77" s="2"/>
      <c r="N77" s="2" t="str">
        <f>K88</f>
        <v>　</v>
      </c>
      <c r="O77" s="11" t="str">
        <f>N77</f>
        <v>　</v>
      </c>
      <c r="P77" s="11" t="str">
        <f>O77</f>
        <v>　</v>
      </c>
      <c r="R77" s="2"/>
      <c r="S77" s="2"/>
      <c r="T77" s="2"/>
      <c r="V77" s="2" t="str">
        <f>S88</f>
        <v>　</v>
      </c>
      <c r="W77" s="11" t="str">
        <f>V77</f>
        <v>　</v>
      </c>
      <c r="X77" s="11" t="str">
        <f>W77</f>
        <v>　</v>
      </c>
    </row>
    <row r="78" spans="2:24" ht="6" hidden="1" customHeight="1">
      <c r="B78" s="2"/>
      <c r="C78" s="2"/>
      <c r="D78" s="2"/>
      <c r="F78" s="2"/>
      <c r="G78" s="2"/>
      <c r="H78" s="2"/>
      <c r="J78" s="2"/>
      <c r="K78" s="2"/>
      <c r="L78" s="2"/>
      <c r="N78" s="2"/>
      <c r="O78" s="2"/>
      <c r="P78" s="2"/>
      <c r="R78" s="2"/>
      <c r="S78" s="2"/>
      <c r="T78" s="2"/>
      <c r="V78" s="2"/>
      <c r="W78" s="2"/>
      <c r="X78" s="2"/>
    </row>
    <row r="79" spans="2:24" ht="17.25" thickBot="1"/>
    <row r="80" spans="2:24" ht="16.149999999999999" customHeight="1">
      <c r="B80" s="12" t="s">
        <v>47</v>
      </c>
      <c r="C80" s="127"/>
      <c r="D80" s="128"/>
      <c r="F80" s="12" t="s">
        <v>47</v>
      </c>
      <c r="G80" s="127"/>
      <c r="H80" s="128"/>
      <c r="J80" s="12" t="s">
        <v>47</v>
      </c>
      <c r="K80" s="127"/>
      <c r="L80" s="128"/>
      <c r="N80" s="12" t="s">
        <v>47</v>
      </c>
      <c r="O80" s="127"/>
      <c r="P80" s="128"/>
      <c r="R80" s="12" t="s">
        <v>47</v>
      </c>
      <c r="S80" s="127"/>
      <c r="T80" s="128"/>
      <c r="V80" s="12" t="s">
        <v>47</v>
      </c>
      <c r="W80" s="127"/>
      <c r="X80" s="128"/>
    </row>
    <row r="81" spans="2:24" ht="17.25" thickBot="1">
      <c r="B81" s="13" t="s">
        <v>48</v>
      </c>
      <c r="C81" s="125"/>
      <c r="D81" s="126"/>
      <c r="F81" s="13" t="s">
        <v>48</v>
      </c>
      <c r="G81" s="125"/>
      <c r="H81" s="126"/>
      <c r="J81" s="13" t="s">
        <v>48</v>
      </c>
      <c r="K81" s="125"/>
      <c r="L81" s="126"/>
      <c r="N81" s="13" t="s">
        <v>48</v>
      </c>
      <c r="O81" s="125"/>
      <c r="P81" s="126"/>
      <c r="R81" s="13" t="s">
        <v>48</v>
      </c>
      <c r="S81" s="125"/>
      <c r="T81" s="126"/>
      <c r="V81" s="13" t="s">
        <v>48</v>
      </c>
      <c r="W81" s="125"/>
      <c r="X81" s="126"/>
    </row>
    <row r="82" spans="2:24">
      <c r="B82" s="14"/>
      <c r="C82" s="15" t="s">
        <v>49</v>
      </c>
      <c r="D82" s="14"/>
      <c r="F82" s="14"/>
      <c r="G82" s="15" t="s">
        <v>49</v>
      </c>
      <c r="H82" s="14"/>
      <c r="J82" s="14"/>
      <c r="K82" s="15" t="s">
        <v>49</v>
      </c>
      <c r="L82" s="14"/>
      <c r="N82" s="14"/>
      <c r="O82" s="15" t="s">
        <v>49</v>
      </c>
      <c r="P82" s="14"/>
      <c r="R82" s="14"/>
      <c r="S82" s="15" t="s">
        <v>49</v>
      </c>
      <c r="T82" s="14"/>
      <c r="V82" s="14"/>
      <c r="W82" s="15" t="s">
        <v>49</v>
      </c>
      <c r="X82" s="14"/>
    </row>
    <row r="83" spans="2:24">
      <c r="B83" s="73" t="s">
        <v>1</v>
      </c>
      <c r="C83" s="123"/>
      <c r="D83" s="124"/>
      <c r="E83" s="16"/>
      <c r="F83" s="73" t="s">
        <v>1</v>
      </c>
      <c r="G83" s="123"/>
      <c r="H83" s="124"/>
      <c r="I83" s="16"/>
      <c r="J83" s="73" t="s">
        <v>1</v>
      </c>
      <c r="K83" s="123"/>
      <c r="L83" s="124"/>
      <c r="M83" s="16"/>
      <c r="N83" s="73" t="s">
        <v>1</v>
      </c>
      <c r="O83" s="123"/>
      <c r="P83" s="124"/>
      <c r="Q83" s="16"/>
      <c r="R83" s="73" t="s">
        <v>1</v>
      </c>
      <c r="S83" s="123"/>
      <c r="T83" s="124"/>
      <c r="U83" s="16"/>
      <c r="V83" s="73" t="s">
        <v>1</v>
      </c>
      <c r="W83" s="123"/>
      <c r="X83" s="124"/>
    </row>
    <row r="84" spans="2:24">
      <c r="B84" s="73" t="s">
        <v>2</v>
      </c>
      <c r="C84" s="123"/>
      <c r="D84" s="124"/>
      <c r="E84" s="16"/>
      <c r="F84" s="73" t="s">
        <v>2</v>
      </c>
      <c r="G84" s="123"/>
      <c r="H84" s="124"/>
      <c r="I84" s="16"/>
      <c r="J84" s="73" t="s">
        <v>2</v>
      </c>
      <c r="K84" s="123"/>
      <c r="L84" s="124"/>
      <c r="M84" s="16"/>
      <c r="N84" s="73" t="s">
        <v>2</v>
      </c>
      <c r="O84" s="123"/>
      <c r="P84" s="124"/>
      <c r="Q84" s="16"/>
      <c r="R84" s="73" t="s">
        <v>2</v>
      </c>
      <c r="S84" s="123"/>
      <c r="T84" s="124"/>
      <c r="U84" s="16"/>
      <c r="V84" s="73" t="s">
        <v>2</v>
      </c>
      <c r="W84" s="123"/>
      <c r="X84" s="124"/>
    </row>
    <row r="85" spans="2:24">
      <c r="B85" s="73" t="s">
        <v>3</v>
      </c>
      <c r="C85" s="123"/>
      <c r="D85" s="124"/>
      <c r="E85" s="16"/>
      <c r="F85" s="73" t="s">
        <v>3</v>
      </c>
      <c r="G85" s="123"/>
      <c r="H85" s="124"/>
      <c r="I85" s="16"/>
      <c r="J85" s="73" t="s">
        <v>3</v>
      </c>
      <c r="K85" s="123"/>
      <c r="L85" s="124"/>
      <c r="M85" s="16"/>
      <c r="N85" s="73" t="s">
        <v>3</v>
      </c>
      <c r="O85" s="123"/>
      <c r="P85" s="124"/>
      <c r="Q85" s="16"/>
      <c r="R85" s="73" t="s">
        <v>3</v>
      </c>
      <c r="S85" s="123"/>
      <c r="T85" s="124"/>
      <c r="U85" s="16"/>
      <c r="V85" s="73" t="s">
        <v>3</v>
      </c>
      <c r="W85" s="123"/>
      <c r="X85" s="124"/>
    </row>
    <row r="86" spans="2:24">
      <c r="B86" s="73" t="s">
        <v>4</v>
      </c>
      <c r="C86" s="123"/>
      <c r="D86" s="124"/>
      <c r="E86" s="16"/>
      <c r="F86" s="73" t="s">
        <v>4</v>
      </c>
      <c r="G86" s="123"/>
      <c r="H86" s="124"/>
      <c r="I86" s="16"/>
      <c r="J86" s="73" t="s">
        <v>4</v>
      </c>
      <c r="K86" s="123"/>
      <c r="L86" s="124"/>
      <c r="M86" s="16"/>
      <c r="N86" s="73" t="s">
        <v>4</v>
      </c>
      <c r="O86" s="123"/>
      <c r="P86" s="124"/>
      <c r="Q86" s="16"/>
      <c r="R86" s="73" t="s">
        <v>4</v>
      </c>
      <c r="S86" s="123"/>
      <c r="T86" s="124"/>
      <c r="U86" s="16"/>
      <c r="V86" s="73" t="s">
        <v>4</v>
      </c>
      <c r="W86" s="123"/>
      <c r="X86" s="124"/>
    </row>
    <row r="87" spans="2:24">
      <c r="B87" s="73" t="s">
        <v>5</v>
      </c>
      <c r="C87" s="123"/>
      <c r="D87" s="124"/>
      <c r="E87" s="16"/>
      <c r="F87" s="73" t="s">
        <v>5</v>
      </c>
      <c r="G87" s="123"/>
      <c r="H87" s="124"/>
      <c r="I87" s="16"/>
      <c r="J87" s="73" t="s">
        <v>5</v>
      </c>
      <c r="K87" s="123"/>
      <c r="L87" s="124"/>
      <c r="M87" s="16"/>
      <c r="N87" s="73" t="s">
        <v>5</v>
      </c>
      <c r="O87" s="123"/>
      <c r="P87" s="124"/>
      <c r="Q87" s="16"/>
      <c r="R87" s="73" t="s">
        <v>5</v>
      </c>
      <c r="S87" s="123"/>
      <c r="T87" s="124"/>
      <c r="U87" s="16"/>
      <c r="V87" s="73" t="s">
        <v>5</v>
      </c>
      <c r="W87" s="123"/>
      <c r="X87" s="124"/>
    </row>
    <row r="88" spans="2:24">
      <c r="B88" s="73" t="s">
        <v>6</v>
      </c>
      <c r="C88" s="123" t="s">
        <v>93</v>
      </c>
      <c r="D88" s="124"/>
      <c r="E88" s="16"/>
      <c r="F88" s="73" t="s">
        <v>6</v>
      </c>
      <c r="G88" s="123" t="s">
        <v>93</v>
      </c>
      <c r="H88" s="124"/>
      <c r="I88" s="16"/>
      <c r="J88" s="73" t="s">
        <v>6</v>
      </c>
      <c r="K88" s="123" t="s">
        <v>93</v>
      </c>
      <c r="L88" s="124"/>
      <c r="M88" s="16"/>
      <c r="N88" s="73" t="s">
        <v>6</v>
      </c>
      <c r="O88" s="123" t="s">
        <v>93</v>
      </c>
      <c r="P88" s="124"/>
      <c r="Q88" s="16"/>
      <c r="R88" s="73" t="s">
        <v>6</v>
      </c>
      <c r="S88" s="123" t="s">
        <v>93</v>
      </c>
      <c r="T88" s="124"/>
      <c r="U88" s="16"/>
      <c r="V88" s="73" t="s">
        <v>6</v>
      </c>
      <c r="W88" s="123" t="s">
        <v>93</v>
      </c>
      <c r="X88" s="124"/>
    </row>
    <row r="89" spans="2:24">
      <c r="B89" s="73" t="s">
        <v>7</v>
      </c>
      <c r="C89" s="73" t="s">
        <v>8</v>
      </c>
      <c r="D89" s="73" t="s">
        <v>9</v>
      </c>
      <c r="E89" s="16"/>
      <c r="F89" s="73" t="s">
        <v>7</v>
      </c>
      <c r="G89" s="73" t="s">
        <v>8</v>
      </c>
      <c r="H89" s="73" t="s">
        <v>9</v>
      </c>
      <c r="I89" s="16"/>
      <c r="J89" s="73" t="s">
        <v>7</v>
      </c>
      <c r="K89" s="73" t="s">
        <v>8</v>
      </c>
      <c r="L89" s="73" t="s">
        <v>9</v>
      </c>
      <c r="M89" s="16"/>
      <c r="N89" s="73" t="s">
        <v>7</v>
      </c>
      <c r="O89" s="73" t="s">
        <v>8</v>
      </c>
      <c r="P89" s="73" t="s">
        <v>9</v>
      </c>
      <c r="Q89" s="16"/>
      <c r="R89" s="73" t="s">
        <v>7</v>
      </c>
      <c r="S89" s="73" t="s">
        <v>8</v>
      </c>
      <c r="T89" s="73" t="s">
        <v>9</v>
      </c>
      <c r="U89" s="16"/>
      <c r="V89" s="73" t="s">
        <v>7</v>
      </c>
      <c r="W89" s="73" t="s">
        <v>8</v>
      </c>
      <c r="X89" s="73" t="s">
        <v>9</v>
      </c>
    </row>
    <row r="90" spans="2:24">
      <c r="B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0" s="18"/>
      <c r="E90" s="16"/>
      <c r="F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0" s="18"/>
      <c r="I90" s="16"/>
      <c r="J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0" s="18"/>
      <c r="M90" s="16"/>
      <c r="N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0" s="18"/>
      <c r="Q90" s="16"/>
      <c r="R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0" s="18"/>
      <c r="U90" s="16"/>
      <c r="V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0" s="18"/>
    </row>
    <row r="91" spans="2:24">
      <c r="B91" s="73">
        <f t="shared" ref="B91:B99" ca="1" si="18">IF(RIGHT(INDIRECT(ADDRESS(FLOOR((ROW()-5)/25,1)*25+13,FLOOR((COLUMN()-2)/8,1)*8+3)),3)="16C",
IF((MOD(ROW()-14,25)+FLOOR(MOD(COLUMN()-2,8)/4,1)*10)&gt;16,"",MOD(ROW()-14,25)+FLOOR(MOD(COLUMN()-2,8)/4,1)*10),MOD(ROW()-14,25))</f>
        <v>2</v>
      </c>
      <c r="C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1" s="18"/>
      <c r="E91" s="16"/>
      <c r="F91" s="73">
        <f t="shared" ref="F91:F99" ca="1" si="19">IF(RIGHT(INDIRECT(ADDRESS(FLOOR((ROW()-5)/25,1)*25+13,FLOOR((COLUMN()-2)/8,1)*8+3)),3)="16C",
IF((MOD(ROW()-14,25)+FLOOR(MOD(COLUMN()-2,8)/4,1)*10)&gt;16,"",MOD(ROW()-14,25)+FLOOR(MOD(COLUMN()-2,8)/4,1)*10),MOD(ROW()-14,25))</f>
        <v>2</v>
      </c>
      <c r="G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1" s="18"/>
      <c r="I91" s="16"/>
      <c r="J91" s="73">
        <f t="shared" ref="J91:J99" ca="1" si="20">IF(RIGHT(INDIRECT(ADDRESS(FLOOR((ROW()-5)/25,1)*25+13,FLOOR((COLUMN()-2)/8,1)*8+3)),3)="16C",
IF((MOD(ROW()-14,25)+FLOOR(MOD(COLUMN()-2,8)/4,1)*10)&gt;16,"",MOD(ROW()-14,25)+FLOOR(MOD(COLUMN()-2,8)/4,1)*10),MOD(ROW()-14,25))</f>
        <v>2</v>
      </c>
      <c r="K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1" s="18"/>
      <c r="M91" s="16"/>
      <c r="N91" s="73">
        <f t="shared" ref="N91:N99" ca="1" si="21">IF(RIGHT(INDIRECT(ADDRESS(FLOOR((ROW()-5)/25,1)*25+13,FLOOR((COLUMN()-2)/8,1)*8+3)),3)="16C",
IF((MOD(ROW()-14,25)+FLOOR(MOD(COLUMN()-2,8)/4,1)*10)&gt;16,"",MOD(ROW()-14,25)+FLOOR(MOD(COLUMN()-2,8)/4,1)*10),MOD(ROW()-14,25))</f>
        <v>2</v>
      </c>
      <c r="O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1" s="18"/>
      <c r="Q91" s="16"/>
      <c r="R91" s="73">
        <f t="shared" ref="R91:R99" ca="1" si="22">IF(RIGHT(INDIRECT(ADDRESS(FLOOR((ROW()-5)/25,1)*25+13,FLOOR((COLUMN()-2)/8,1)*8+3)),3)="16C",
IF((MOD(ROW()-14,25)+FLOOR(MOD(COLUMN()-2,8)/4,1)*10)&gt;16,"",MOD(ROW()-14,25)+FLOOR(MOD(COLUMN()-2,8)/4,1)*10),MOD(ROW()-14,25))</f>
        <v>2</v>
      </c>
      <c r="S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1" s="18"/>
      <c r="U91" s="16"/>
      <c r="V91" s="73">
        <f t="shared" ref="V91:V99" ca="1" si="23">IF(RIGHT(INDIRECT(ADDRESS(FLOOR((ROW()-5)/25,1)*25+13,FLOOR((COLUMN()-2)/8,1)*8+3)),3)="16C",
IF((MOD(ROW()-14,25)+FLOOR(MOD(COLUMN()-2,8)/4,1)*10)&gt;16,"",MOD(ROW()-14,25)+FLOOR(MOD(COLUMN()-2,8)/4,1)*10),MOD(ROW()-14,25))</f>
        <v>2</v>
      </c>
      <c r="W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1" s="18"/>
    </row>
    <row r="92" spans="2:24">
      <c r="B92" s="73">
        <f t="shared" ca="1" si="18"/>
        <v>3</v>
      </c>
      <c r="C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2" s="18"/>
      <c r="E92" s="16"/>
      <c r="F92" s="73">
        <f t="shared" ca="1" si="19"/>
        <v>3</v>
      </c>
      <c r="G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2" s="18"/>
      <c r="I92" s="16"/>
      <c r="J92" s="73">
        <f t="shared" ca="1" si="20"/>
        <v>3</v>
      </c>
      <c r="K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2" s="18"/>
      <c r="M92" s="16"/>
      <c r="N92" s="73">
        <f t="shared" ca="1" si="21"/>
        <v>3</v>
      </c>
      <c r="O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2" s="18"/>
      <c r="Q92" s="16"/>
      <c r="R92" s="73">
        <f t="shared" ca="1" si="22"/>
        <v>3</v>
      </c>
      <c r="S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2" s="18"/>
      <c r="U92" s="16"/>
      <c r="V92" s="73">
        <f t="shared" ca="1" si="23"/>
        <v>3</v>
      </c>
      <c r="W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2" s="18"/>
    </row>
    <row r="93" spans="2:24">
      <c r="B93" s="73">
        <f t="shared" ca="1" si="18"/>
        <v>4</v>
      </c>
      <c r="C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3" s="18"/>
      <c r="E93" s="16"/>
      <c r="F93" s="73">
        <f t="shared" ca="1" si="19"/>
        <v>4</v>
      </c>
      <c r="G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3" s="18"/>
      <c r="I93" s="16"/>
      <c r="J93" s="73">
        <f t="shared" ca="1" si="20"/>
        <v>4</v>
      </c>
      <c r="K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3" s="18"/>
      <c r="M93" s="16"/>
      <c r="N93" s="73">
        <f t="shared" ca="1" si="21"/>
        <v>4</v>
      </c>
      <c r="O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3" s="18"/>
      <c r="Q93" s="16"/>
      <c r="R93" s="73">
        <f t="shared" ca="1" si="22"/>
        <v>4</v>
      </c>
      <c r="S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3" s="18"/>
      <c r="U93" s="16"/>
      <c r="V93" s="73">
        <f t="shared" ca="1" si="23"/>
        <v>4</v>
      </c>
      <c r="W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3" s="18"/>
    </row>
    <row r="94" spans="2:24">
      <c r="B94" s="73">
        <f t="shared" ca="1" si="18"/>
        <v>5</v>
      </c>
      <c r="C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4" s="20"/>
      <c r="E94" s="16"/>
      <c r="F94" s="73">
        <f t="shared" ca="1" si="19"/>
        <v>5</v>
      </c>
      <c r="G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4" s="20"/>
      <c r="I94" s="16"/>
      <c r="J94" s="73">
        <f t="shared" ca="1" si="20"/>
        <v>5</v>
      </c>
      <c r="K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4" s="20"/>
      <c r="M94" s="16"/>
      <c r="N94" s="73">
        <f t="shared" ca="1" si="21"/>
        <v>5</v>
      </c>
      <c r="O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4" s="20"/>
      <c r="Q94" s="16"/>
      <c r="R94" s="73">
        <f t="shared" ca="1" si="22"/>
        <v>5</v>
      </c>
      <c r="S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4" s="20"/>
      <c r="U94" s="16"/>
      <c r="V94" s="73">
        <f t="shared" ca="1" si="23"/>
        <v>5</v>
      </c>
      <c r="W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4" s="20"/>
    </row>
    <row r="95" spans="2:24">
      <c r="B95" s="73">
        <f t="shared" ca="1" si="18"/>
        <v>6</v>
      </c>
      <c r="C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5" s="73"/>
      <c r="E95" s="16"/>
      <c r="F95" s="73">
        <f t="shared" ca="1" si="19"/>
        <v>6</v>
      </c>
      <c r="G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5" s="73"/>
      <c r="I95" s="16"/>
      <c r="J95" s="73">
        <f t="shared" ca="1" si="20"/>
        <v>6</v>
      </c>
      <c r="K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5" s="73"/>
      <c r="M95" s="16"/>
      <c r="N95" s="73">
        <f t="shared" ca="1" si="21"/>
        <v>6</v>
      </c>
      <c r="O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5" s="73"/>
      <c r="Q95" s="16"/>
      <c r="R95" s="73">
        <f t="shared" ca="1" si="22"/>
        <v>6</v>
      </c>
      <c r="S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5" s="73"/>
      <c r="U95" s="16"/>
      <c r="V95" s="73">
        <f t="shared" ca="1" si="23"/>
        <v>6</v>
      </c>
      <c r="W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5" s="73"/>
    </row>
    <row r="96" spans="2:24">
      <c r="B96" s="73">
        <f t="shared" ca="1" si="18"/>
        <v>7</v>
      </c>
      <c r="C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6" s="73"/>
      <c r="E96" s="16"/>
      <c r="F96" s="73">
        <f t="shared" ca="1" si="19"/>
        <v>7</v>
      </c>
      <c r="G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6" s="73"/>
      <c r="I96" s="16"/>
      <c r="J96" s="73">
        <f t="shared" ca="1" si="20"/>
        <v>7</v>
      </c>
      <c r="K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6" s="73"/>
      <c r="M96" s="16"/>
      <c r="N96" s="73">
        <f t="shared" ca="1" si="21"/>
        <v>7</v>
      </c>
      <c r="O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6" s="73"/>
      <c r="Q96" s="16"/>
      <c r="R96" s="73">
        <f t="shared" ca="1" si="22"/>
        <v>7</v>
      </c>
      <c r="S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6" s="73"/>
      <c r="U96" s="16"/>
      <c r="V96" s="73">
        <f t="shared" ca="1" si="23"/>
        <v>7</v>
      </c>
      <c r="W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6" s="73"/>
    </row>
    <row r="97" spans="2:24">
      <c r="B97" s="73">
        <f t="shared" ca="1" si="18"/>
        <v>8</v>
      </c>
      <c r="C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7" s="73"/>
      <c r="E97" s="16"/>
      <c r="F97" s="73">
        <f t="shared" ca="1" si="19"/>
        <v>8</v>
      </c>
      <c r="G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7" s="73"/>
      <c r="I97" s="16"/>
      <c r="J97" s="73">
        <f t="shared" ca="1" si="20"/>
        <v>8</v>
      </c>
      <c r="K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7" s="73"/>
      <c r="M97" s="16"/>
      <c r="N97" s="73">
        <f t="shared" ca="1" si="21"/>
        <v>8</v>
      </c>
      <c r="O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7" s="73"/>
      <c r="Q97" s="16"/>
      <c r="R97" s="73">
        <f t="shared" ca="1" si="22"/>
        <v>8</v>
      </c>
      <c r="S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7" s="73"/>
      <c r="U97" s="16"/>
      <c r="V97" s="73">
        <f t="shared" ca="1" si="23"/>
        <v>8</v>
      </c>
      <c r="W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7" s="73"/>
    </row>
    <row r="98" spans="2:24">
      <c r="B98" s="73">
        <f t="shared" ca="1" si="18"/>
        <v>9</v>
      </c>
      <c r="C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8" s="73"/>
      <c r="E98" s="16"/>
      <c r="F98" s="73">
        <f t="shared" ca="1" si="19"/>
        <v>9</v>
      </c>
      <c r="G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8" s="73"/>
      <c r="I98" s="16"/>
      <c r="J98" s="73">
        <f t="shared" ca="1" si="20"/>
        <v>9</v>
      </c>
      <c r="K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8" s="73"/>
      <c r="M98" s="16"/>
      <c r="N98" s="73">
        <f t="shared" ca="1" si="21"/>
        <v>9</v>
      </c>
      <c r="O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8" s="73"/>
      <c r="Q98" s="16"/>
      <c r="R98" s="73">
        <f t="shared" ca="1" si="22"/>
        <v>9</v>
      </c>
      <c r="S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8" s="73"/>
      <c r="U98" s="16"/>
      <c r="V98" s="73">
        <f t="shared" ca="1" si="23"/>
        <v>9</v>
      </c>
      <c r="W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8" s="73"/>
    </row>
    <row r="99" spans="2:24">
      <c r="B99" s="73">
        <f t="shared" ca="1" si="18"/>
        <v>10</v>
      </c>
      <c r="C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99" s="73"/>
      <c r="E99" s="16"/>
      <c r="F99" s="73">
        <f t="shared" ca="1" si="19"/>
        <v>10</v>
      </c>
      <c r="G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99" s="73"/>
      <c r="I99" s="16"/>
      <c r="J99" s="73">
        <f t="shared" ca="1" si="20"/>
        <v>10</v>
      </c>
      <c r="K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99" s="73"/>
      <c r="M99" s="16"/>
      <c r="N99" s="73">
        <f t="shared" ca="1" si="21"/>
        <v>10</v>
      </c>
      <c r="O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99" s="73"/>
      <c r="Q99" s="16"/>
      <c r="R99" s="73">
        <f t="shared" ca="1" si="22"/>
        <v>10</v>
      </c>
      <c r="S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99" s="73"/>
      <c r="U99" s="16"/>
      <c r="V99" s="73">
        <f t="shared" ca="1" si="23"/>
        <v>10</v>
      </c>
      <c r="W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99" s="73"/>
    </row>
    <row r="100" spans="2:24">
      <c r="B100" s="120" t="s">
        <v>225</v>
      </c>
      <c r="C100" s="121"/>
      <c r="D100" s="122"/>
      <c r="E100" s="16"/>
      <c r="F100" s="120" t="s">
        <v>225</v>
      </c>
      <c r="G100" s="121"/>
      <c r="H100" s="122"/>
      <c r="I100" s="16"/>
      <c r="J100" s="120" t="s">
        <v>225</v>
      </c>
      <c r="K100" s="121"/>
      <c r="L100" s="122"/>
      <c r="M100" s="16"/>
      <c r="N100" s="120" t="s">
        <v>225</v>
      </c>
      <c r="O100" s="121"/>
      <c r="P100" s="122"/>
      <c r="Q100" s="16"/>
      <c r="R100" s="120" t="s">
        <v>225</v>
      </c>
      <c r="S100" s="121"/>
      <c r="T100" s="122"/>
      <c r="U100" s="16"/>
      <c r="V100" s="120" t="s">
        <v>225</v>
      </c>
      <c r="W100" s="121"/>
      <c r="X100" s="122"/>
    </row>
    <row r="101" spans="2:24" ht="6" hidden="1" customHeight="1">
      <c r="B101" s="2"/>
      <c r="C101" s="2"/>
      <c r="D101" s="2"/>
      <c r="F101" s="2"/>
      <c r="G101" s="2"/>
      <c r="H101" s="2"/>
      <c r="J101" s="2"/>
      <c r="K101" s="2"/>
      <c r="L101" s="2"/>
      <c r="N101" s="2"/>
      <c r="O101" s="2"/>
      <c r="P101" s="2"/>
      <c r="R101" s="2"/>
      <c r="S101" s="2"/>
      <c r="T101" s="2"/>
      <c r="V101" s="2"/>
      <c r="W101" s="2"/>
      <c r="X101" s="2"/>
    </row>
    <row r="102" spans="2:24" ht="6" hidden="1" customHeight="1">
      <c r="B102" s="2"/>
      <c r="C102" s="2"/>
      <c r="D102" s="2"/>
      <c r="F102" s="2" t="str">
        <f>C113</f>
        <v>　</v>
      </c>
      <c r="G102" s="11" t="str">
        <f>F102</f>
        <v>　</v>
      </c>
      <c r="H102" s="11" t="str">
        <f>G102</f>
        <v>　</v>
      </c>
      <c r="J102" s="2"/>
      <c r="K102" s="2"/>
      <c r="L102" s="2"/>
      <c r="N102" s="2" t="str">
        <f>K113</f>
        <v>　</v>
      </c>
      <c r="O102" s="11" t="str">
        <f>N102</f>
        <v>　</v>
      </c>
      <c r="P102" s="11" t="str">
        <f>O102</f>
        <v>　</v>
      </c>
      <c r="R102" s="2"/>
      <c r="S102" s="2"/>
      <c r="T102" s="2"/>
      <c r="V102" s="2" t="str">
        <f>S113</f>
        <v>　</v>
      </c>
      <c r="W102" s="11" t="str">
        <f>V102</f>
        <v>　</v>
      </c>
      <c r="X102" s="11" t="str">
        <f>W102</f>
        <v>　</v>
      </c>
    </row>
    <row r="103" spans="2:24" ht="6" hidden="1" customHeight="1">
      <c r="B103" s="2"/>
      <c r="C103" s="2"/>
      <c r="D103" s="2"/>
      <c r="F103" s="2"/>
      <c r="G103" s="2"/>
      <c r="H103" s="2"/>
      <c r="J103" s="2"/>
      <c r="K103" s="2"/>
      <c r="L103" s="2"/>
      <c r="N103" s="2"/>
      <c r="O103" s="2"/>
      <c r="P103" s="2"/>
      <c r="R103" s="2"/>
      <c r="S103" s="2"/>
      <c r="T103" s="2"/>
      <c r="V103" s="2"/>
      <c r="W103" s="2"/>
      <c r="X103" s="2"/>
    </row>
    <row r="104" spans="2:24" ht="17.25" thickBot="1"/>
    <row r="105" spans="2:24" ht="16.149999999999999" customHeight="1">
      <c r="B105" s="12" t="s">
        <v>47</v>
      </c>
      <c r="C105" s="127"/>
      <c r="D105" s="128"/>
      <c r="F105" s="12" t="s">
        <v>47</v>
      </c>
      <c r="G105" s="127"/>
      <c r="H105" s="128"/>
      <c r="J105" s="12" t="s">
        <v>47</v>
      </c>
      <c r="K105" s="127"/>
      <c r="L105" s="128"/>
      <c r="N105" s="12" t="s">
        <v>47</v>
      </c>
      <c r="O105" s="127"/>
      <c r="P105" s="128"/>
      <c r="R105" s="12" t="s">
        <v>47</v>
      </c>
      <c r="S105" s="127"/>
      <c r="T105" s="128"/>
      <c r="V105" s="12" t="s">
        <v>47</v>
      </c>
      <c r="W105" s="127"/>
      <c r="X105" s="128"/>
    </row>
    <row r="106" spans="2:24" ht="17.25" thickBot="1">
      <c r="B106" s="13" t="s">
        <v>48</v>
      </c>
      <c r="C106" s="125"/>
      <c r="D106" s="126"/>
      <c r="F106" s="13" t="s">
        <v>48</v>
      </c>
      <c r="G106" s="125"/>
      <c r="H106" s="126"/>
      <c r="J106" s="13" t="s">
        <v>48</v>
      </c>
      <c r="K106" s="125"/>
      <c r="L106" s="126"/>
      <c r="N106" s="13" t="s">
        <v>48</v>
      </c>
      <c r="O106" s="125"/>
      <c r="P106" s="126"/>
      <c r="R106" s="13" t="s">
        <v>48</v>
      </c>
      <c r="S106" s="125"/>
      <c r="T106" s="126"/>
      <c r="V106" s="13" t="s">
        <v>48</v>
      </c>
      <c r="W106" s="125"/>
      <c r="X106" s="126"/>
    </row>
    <row r="107" spans="2:24">
      <c r="B107" s="14"/>
      <c r="C107" s="15" t="s">
        <v>49</v>
      </c>
      <c r="D107" s="14"/>
      <c r="F107" s="14"/>
      <c r="G107" s="15" t="s">
        <v>49</v>
      </c>
      <c r="H107" s="14"/>
      <c r="J107" s="14"/>
      <c r="K107" s="15" t="s">
        <v>49</v>
      </c>
      <c r="L107" s="14"/>
      <c r="N107" s="14"/>
      <c r="O107" s="15" t="s">
        <v>49</v>
      </c>
      <c r="P107" s="14"/>
      <c r="R107" s="14"/>
      <c r="S107" s="15" t="s">
        <v>49</v>
      </c>
      <c r="T107" s="14"/>
      <c r="V107" s="14"/>
      <c r="W107" s="15" t="s">
        <v>49</v>
      </c>
      <c r="X107" s="14"/>
    </row>
    <row r="108" spans="2:24">
      <c r="B108" s="73" t="s">
        <v>1</v>
      </c>
      <c r="C108" s="123"/>
      <c r="D108" s="124"/>
      <c r="E108" s="16"/>
      <c r="F108" s="73" t="s">
        <v>1</v>
      </c>
      <c r="G108" s="123"/>
      <c r="H108" s="124"/>
      <c r="I108" s="16"/>
      <c r="J108" s="73" t="s">
        <v>1</v>
      </c>
      <c r="K108" s="123"/>
      <c r="L108" s="124"/>
      <c r="M108" s="16"/>
      <c r="N108" s="73" t="s">
        <v>1</v>
      </c>
      <c r="O108" s="123"/>
      <c r="P108" s="124"/>
      <c r="Q108" s="16"/>
      <c r="R108" s="73" t="s">
        <v>1</v>
      </c>
      <c r="S108" s="123"/>
      <c r="T108" s="124"/>
      <c r="U108" s="16"/>
      <c r="V108" s="73" t="s">
        <v>1</v>
      </c>
      <c r="W108" s="123"/>
      <c r="X108" s="124"/>
    </row>
    <row r="109" spans="2:24">
      <c r="B109" s="73" t="s">
        <v>2</v>
      </c>
      <c r="C109" s="123"/>
      <c r="D109" s="124"/>
      <c r="E109" s="16"/>
      <c r="F109" s="73" t="s">
        <v>2</v>
      </c>
      <c r="G109" s="123"/>
      <c r="H109" s="124"/>
      <c r="I109" s="16"/>
      <c r="J109" s="73" t="s">
        <v>2</v>
      </c>
      <c r="K109" s="123"/>
      <c r="L109" s="124"/>
      <c r="M109" s="16"/>
      <c r="N109" s="73" t="s">
        <v>2</v>
      </c>
      <c r="O109" s="123"/>
      <c r="P109" s="124"/>
      <c r="Q109" s="16"/>
      <c r="R109" s="73" t="s">
        <v>2</v>
      </c>
      <c r="S109" s="123"/>
      <c r="T109" s="124"/>
      <c r="U109" s="16"/>
      <c r="V109" s="73" t="s">
        <v>2</v>
      </c>
      <c r="W109" s="123"/>
      <c r="X109" s="124"/>
    </row>
    <row r="110" spans="2:24">
      <c r="B110" s="73" t="s">
        <v>3</v>
      </c>
      <c r="C110" s="123"/>
      <c r="D110" s="124"/>
      <c r="E110" s="16"/>
      <c r="F110" s="73" t="s">
        <v>3</v>
      </c>
      <c r="G110" s="123"/>
      <c r="H110" s="124"/>
      <c r="I110" s="16"/>
      <c r="J110" s="73" t="s">
        <v>3</v>
      </c>
      <c r="K110" s="123"/>
      <c r="L110" s="124"/>
      <c r="M110" s="16"/>
      <c r="N110" s="73" t="s">
        <v>3</v>
      </c>
      <c r="O110" s="123"/>
      <c r="P110" s="124"/>
      <c r="Q110" s="16"/>
      <c r="R110" s="73" t="s">
        <v>3</v>
      </c>
      <c r="S110" s="123"/>
      <c r="T110" s="124"/>
      <c r="U110" s="16"/>
      <c r="V110" s="73" t="s">
        <v>3</v>
      </c>
      <c r="W110" s="123"/>
      <c r="X110" s="124"/>
    </row>
    <row r="111" spans="2:24">
      <c r="B111" s="73" t="s">
        <v>4</v>
      </c>
      <c r="C111" s="123"/>
      <c r="D111" s="124"/>
      <c r="E111" s="16"/>
      <c r="F111" s="73" t="s">
        <v>4</v>
      </c>
      <c r="G111" s="123"/>
      <c r="H111" s="124"/>
      <c r="I111" s="16"/>
      <c r="J111" s="73" t="s">
        <v>4</v>
      </c>
      <c r="K111" s="123"/>
      <c r="L111" s="124"/>
      <c r="M111" s="16"/>
      <c r="N111" s="73" t="s">
        <v>4</v>
      </c>
      <c r="O111" s="123"/>
      <c r="P111" s="124"/>
      <c r="Q111" s="16"/>
      <c r="R111" s="73" t="s">
        <v>4</v>
      </c>
      <c r="S111" s="123"/>
      <c r="T111" s="124"/>
      <c r="U111" s="16"/>
      <c r="V111" s="73" t="s">
        <v>4</v>
      </c>
      <c r="W111" s="123"/>
      <c r="X111" s="124"/>
    </row>
    <row r="112" spans="2:24">
      <c r="B112" s="73" t="s">
        <v>5</v>
      </c>
      <c r="C112" s="123"/>
      <c r="D112" s="124"/>
      <c r="E112" s="16"/>
      <c r="F112" s="73" t="s">
        <v>5</v>
      </c>
      <c r="G112" s="123"/>
      <c r="H112" s="124"/>
      <c r="I112" s="16"/>
      <c r="J112" s="73" t="s">
        <v>5</v>
      </c>
      <c r="K112" s="123"/>
      <c r="L112" s="124"/>
      <c r="M112" s="16"/>
      <c r="N112" s="73" t="s">
        <v>5</v>
      </c>
      <c r="O112" s="123"/>
      <c r="P112" s="124"/>
      <c r="Q112" s="16"/>
      <c r="R112" s="73" t="s">
        <v>5</v>
      </c>
      <c r="S112" s="123"/>
      <c r="T112" s="124"/>
      <c r="U112" s="16"/>
      <c r="V112" s="73" t="s">
        <v>5</v>
      </c>
      <c r="W112" s="123"/>
      <c r="X112" s="124"/>
    </row>
    <row r="113" spans="2:24">
      <c r="B113" s="73" t="s">
        <v>6</v>
      </c>
      <c r="C113" s="123" t="s">
        <v>93</v>
      </c>
      <c r="D113" s="124"/>
      <c r="E113" s="16"/>
      <c r="F113" s="73" t="s">
        <v>6</v>
      </c>
      <c r="G113" s="123" t="s">
        <v>93</v>
      </c>
      <c r="H113" s="124"/>
      <c r="I113" s="16"/>
      <c r="J113" s="73" t="s">
        <v>6</v>
      </c>
      <c r="K113" s="123" t="s">
        <v>93</v>
      </c>
      <c r="L113" s="124"/>
      <c r="M113" s="16"/>
      <c r="N113" s="73" t="s">
        <v>6</v>
      </c>
      <c r="O113" s="123" t="s">
        <v>93</v>
      </c>
      <c r="P113" s="124"/>
      <c r="Q113" s="16"/>
      <c r="R113" s="73" t="s">
        <v>6</v>
      </c>
      <c r="S113" s="123" t="s">
        <v>93</v>
      </c>
      <c r="T113" s="124"/>
      <c r="U113" s="16"/>
      <c r="V113" s="73" t="s">
        <v>6</v>
      </c>
      <c r="W113" s="123" t="s">
        <v>93</v>
      </c>
      <c r="X113" s="124"/>
    </row>
    <row r="114" spans="2:24">
      <c r="B114" s="73" t="s">
        <v>7</v>
      </c>
      <c r="C114" s="73" t="s">
        <v>8</v>
      </c>
      <c r="D114" s="73" t="s">
        <v>9</v>
      </c>
      <c r="E114" s="16"/>
      <c r="F114" s="73" t="s">
        <v>7</v>
      </c>
      <c r="G114" s="73" t="s">
        <v>8</v>
      </c>
      <c r="H114" s="73" t="s">
        <v>9</v>
      </c>
      <c r="I114" s="16"/>
      <c r="J114" s="73" t="s">
        <v>7</v>
      </c>
      <c r="K114" s="73" t="s">
        <v>8</v>
      </c>
      <c r="L114" s="73" t="s">
        <v>9</v>
      </c>
      <c r="M114" s="16"/>
      <c r="N114" s="73" t="s">
        <v>7</v>
      </c>
      <c r="O114" s="73" t="s">
        <v>8</v>
      </c>
      <c r="P114" s="73" t="s">
        <v>9</v>
      </c>
      <c r="Q114" s="16"/>
      <c r="R114" s="73" t="s">
        <v>7</v>
      </c>
      <c r="S114" s="73" t="s">
        <v>8</v>
      </c>
      <c r="T114" s="73" t="s">
        <v>9</v>
      </c>
      <c r="U114" s="16"/>
      <c r="V114" s="73" t="s">
        <v>7</v>
      </c>
      <c r="W114" s="73" t="s">
        <v>8</v>
      </c>
      <c r="X114" s="73" t="s">
        <v>9</v>
      </c>
    </row>
    <row r="115" spans="2:24">
      <c r="B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5" s="18"/>
      <c r="E115" s="16"/>
      <c r="F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5" s="18"/>
      <c r="I115" s="16"/>
      <c r="J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5" s="18"/>
      <c r="M115" s="16"/>
      <c r="N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5" s="18"/>
      <c r="Q115" s="16"/>
      <c r="R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5" s="18"/>
      <c r="U115" s="16"/>
      <c r="V1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5" s="18"/>
    </row>
    <row r="116" spans="2:24">
      <c r="B116" s="73">
        <f t="shared" ref="B116:B124" ca="1" si="24">IF(RIGHT(INDIRECT(ADDRESS(FLOOR((ROW()-5)/25,1)*25+13,FLOOR((COLUMN()-2)/8,1)*8+3)),3)="16C",
IF((MOD(ROW()-14,25)+FLOOR(MOD(COLUMN()-2,8)/4,1)*10)&gt;16,"",MOD(ROW()-14,25)+FLOOR(MOD(COLUMN()-2,8)/4,1)*10),MOD(ROW()-14,25))</f>
        <v>2</v>
      </c>
      <c r="C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6" s="18"/>
      <c r="E116" s="16"/>
      <c r="F116" s="73">
        <f t="shared" ref="F116:F124" ca="1" si="25">IF(RIGHT(INDIRECT(ADDRESS(FLOOR((ROW()-5)/25,1)*25+13,FLOOR((COLUMN()-2)/8,1)*8+3)),3)="16C",
IF((MOD(ROW()-14,25)+FLOOR(MOD(COLUMN()-2,8)/4,1)*10)&gt;16,"",MOD(ROW()-14,25)+FLOOR(MOD(COLUMN()-2,8)/4,1)*10),MOD(ROW()-14,25))</f>
        <v>2</v>
      </c>
      <c r="G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6" s="18"/>
      <c r="I116" s="16"/>
      <c r="J116" s="73">
        <f t="shared" ref="J116:J124" ca="1" si="26">IF(RIGHT(INDIRECT(ADDRESS(FLOOR((ROW()-5)/25,1)*25+13,FLOOR((COLUMN()-2)/8,1)*8+3)),3)="16C",
IF((MOD(ROW()-14,25)+FLOOR(MOD(COLUMN()-2,8)/4,1)*10)&gt;16,"",MOD(ROW()-14,25)+FLOOR(MOD(COLUMN()-2,8)/4,1)*10),MOD(ROW()-14,25))</f>
        <v>2</v>
      </c>
      <c r="K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6" s="18"/>
      <c r="M116" s="16"/>
      <c r="N116" s="73">
        <f t="shared" ref="N116:N124" ca="1" si="27">IF(RIGHT(INDIRECT(ADDRESS(FLOOR((ROW()-5)/25,1)*25+13,FLOOR((COLUMN()-2)/8,1)*8+3)),3)="16C",
IF((MOD(ROW()-14,25)+FLOOR(MOD(COLUMN()-2,8)/4,1)*10)&gt;16,"",MOD(ROW()-14,25)+FLOOR(MOD(COLUMN()-2,8)/4,1)*10),MOD(ROW()-14,25))</f>
        <v>2</v>
      </c>
      <c r="O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6" s="18"/>
      <c r="Q116" s="16"/>
      <c r="R116" s="73">
        <f t="shared" ref="R116:R124" ca="1" si="28">IF(RIGHT(INDIRECT(ADDRESS(FLOOR((ROW()-5)/25,1)*25+13,FLOOR((COLUMN()-2)/8,1)*8+3)),3)="16C",
IF((MOD(ROW()-14,25)+FLOOR(MOD(COLUMN()-2,8)/4,1)*10)&gt;16,"",MOD(ROW()-14,25)+FLOOR(MOD(COLUMN()-2,8)/4,1)*10),MOD(ROW()-14,25))</f>
        <v>2</v>
      </c>
      <c r="S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6" s="18"/>
      <c r="U116" s="16"/>
      <c r="V116" s="73">
        <f t="shared" ref="V116:V124" ca="1" si="29">IF(RIGHT(INDIRECT(ADDRESS(FLOOR((ROW()-5)/25,1)*25+13,FLOOR((COLUMN()-2)/8,1)*8+3)),3)="16C",
IF((MOD(ROW()-14,25)+FLOOR(MOD(COLUMN()-2,8)/4,1)*10)&gt;16,"",MOD(ROW()-14,25)+FLOOR(MOD(COLUMN()-2,8)/4,1)*10),MOD(ROW()-14,25))</f>
        <v>2</v>
      </c>
      <c r="W1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6" s="18"/>
    </row>
    <row r="117" spans="2:24">
      <c r="B117" s="73">
        <f t="shared" ca="1" si="24"/>
        <v>3</v>
      </c>
      <c r="C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7" s="18"/>
      <c r="E117" s="16"/>
      <c r="F117" s="73">
        <f t="shared" ca="1" si="25"/>
        <v>3</v>
      </c>
      <c r="G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7" s="18"/>
      <c r="I117" s="16"/>
      <c r="J117" s="73">
        <f t="shared" ca="1" si="26"/>
        <v>3</v>
      </c>
      <c r="K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7" s="18"/>
      <c r="M117" s="16"/>
      <c r="N117" s="73">
        <f t="shared" ca="1" si="27"/>
        <v>3</v>
      </c>
      <c r="O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7" s="18"/>
      <c r="Q117" s="16"/>
      <c r="R117" s="73">
        <f t="shared" ca="1" si="28"/>
        <v>3</v>
      </c>
      <c r="S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7" s="18"/>
      <c r="U117" s="16"/>
      <c r="V117" s="73">
        <f t="shared" ca="1" si="29"/>
        <v>3</v>
      </c>
      <c r="W1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7" s="18"/>
    </row>
    <row r="118" spans="2:24">
      <c r="B118" s="73">
        <f t="shared" ca="1" si="24"/>
        <v>4</v>
      </c>
      <c r="C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8" s="18"/>
      <c r="E118" s="16"/>
      <c r="F118" s="73">
        <f t="shared" ca="1" si="25"/>
        <v>4</v>
      </c>
      <c r="G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8" s="18"/>
      <c r="I118" s="16"/>
      <c r="J118" s="73">
        <f t="shared" ca="1" si="26"/>
        <v>4</v>
      </c>
      <c r="K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8" s="18"/>
      <c r="M118" s="16"/>
      <c r="N118" s="73">
        <f t="shared" ca="1" si="27"/>
        <v>4</v>
      </c>
      <c r="O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8" s="18"/>
      <c r="Q118" s="16"/>
      <c r="R118" s="73">
        <f t="shared" ca="1" si="28"/>
        <v>4</v>
      </c>
      <c r="S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8" s="18"/>
      <c r="U118" s="16"/>
      <c r="V118" s="73">
        <f t="shared" ca="1" si="29"/>
        <v>4</v>
      </c>
      <c r="W1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8" s="18"/>
    </row>
    <row r="119" spans="2:24">
      <c r="B119" s="73">
        <f t="shared" ca="1" si="24"/>
        <v>5</v>
      </c>
      <c r="C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19" s="20"/>
      <c r="E119" s="16"/>
      <c r="F119" s="73">
        <f t="shared" ca="1" si="25"/>
        <v>5</v>
      </c>
      <c r="G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19" s="20"/>
      <c r="I119" s="16"/>
      <c r="J119" s="73">
        <f t="shared" ca="1" si="26"/>
        <v>5</v>
      </c>
      <c r="K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19" s="20"/>
      <c r="M119" s="16"/>
      <c r="N119" s="73">
        <f t="shared" ca="1" si="27"/>
        <v>5</v>
      </c>
      <c r="O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19" s="20"/>
      <c r="Q119" s="16"/>
      <c r="R119" s="73">
        <f t="shared" ca="1" si="28"/>
        <v>5</v>
      </c>
      <c r="S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19" s="20"/>
      <c r="U119" s="16"/>
      <c r="V119" s="73">
        <f t="shared" ca="1" si="29"/>
        <v>5</v>
      </c>
      <c r="W1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19" s="20"/>
    </row>
    <row r="120" spans="2:24">
      <c r="B120" s="73">
        <f t="shared" ca="1" si="24"/>
        <v>6</v>
      </c>
      <c r="C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0" s="73"/>
      <c r="E120" s="16"/>
      <c r="F120" s="73">
        <f t="shared" ca="1" si="25"/>
        <v>6</v>
      </c>
      <c r="G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0" s="73"/>
      <c r="I120" s="16"/>
      <c r="J120" s="73">
        <f t="shared" ca="1" si="26"/>
        <v>6</v>
      </c>
      <c r="K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0" s="73"/>
      <c r="M120" s="16"/>
      <c r="N120" s="73">
        <f t="shared" ca="1" si="27"/>
        <v>6</v>
      </c>
      <c r="O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0" s="73"/>
      <c r="Q120" s="16"/>
      <c r="R120" s="73">
        <f t="shared" ca="1" si="28"/>
        <v>6</v>
      </c>
      <c r="S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0" s="73"/>
      <c r="U120" s="16"/>
      <c r="V120" s="73">
        <f t="shared" ca="1" si="29"/>
        <v>6</v>
      </c>
      <c r="W1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0" s="73"/>
    </row>
    <row r="121" spans="2:24">
      <c r="B121" s="73">
        <f t="shared" ca="1" si="24"/>
        <v>7</v>
      </c>
      <c r="C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1" s="73"/>
      <c r="E121" s="16"/>
      <c r="F121" s="73">
        <f t="shared" ca="1" si="25"/>
        <v>7</v>
      </c>
      <c r="G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1" s="73"/>
      <c r="I121" s="16"/>
      <c r="J121" s="73">
        <f t="shared" ca="1" si="26"/>
        <v>7</v>
      </c>
      <c r="K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1" s="73"/>
      <c r="M121" s="16"/>
      <c r="N121" s="73">
        <f t="shared" ca="1" si="27"/>
        <v>7</v>
      </c>
      <c r="O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1" s="73"/>
      <c r="Q121" s="16"/>
      <c r="R121" s="73">
        <f t="shared" ca="1" si="28"/>
        <v>7</v>
      </c>
      <c r="S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1" s="73"/>
      <c r="U121" s="16"/>
      <c r="V121" s="73">
        <f t="shared" ca="1" si="29"/>
        <v>7</v>
      </c>
      <c r="W1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1" s="73"/>
    </row>
    <row r="122" spans="2:24">
      <c r="B122" s="73">
        <f t="shared" ca="1" si="24"/>
        <v>8</v>
      </c>
      <c r="C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2" s="73"/>
      <c r="E122" s="16"/>
      <c r="F122" s="73">
        <f t="shared" ca="1" si="25"/>
        <v>8</v>
      </c>
      <c r="G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2" s="73"/>
      <c r="I122" s="16"/>
      <c r="J122" s="73">
        <f t="shared" ca="1" si="26"/>
        <v>8</v>
      </c>
      <c r="K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2" s="73"/>
      <c r="M122" s="16"/>
      <c r="N122" s="73">
        <f t="shared" ca="1" si="27"/>
        <v>8</v>
      </c>
      <c r="O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2" s="73"/>
      <c r="Q122" s="16"/>
      <c r="R122" s="73">
        <f t="shared" ca="1" si="28"/>
        <v>8</v>
      </c>
      <c r="S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2" s="73"/>
      <c r="U122" s="16"/>
      <c r="V122" s="73">
        <f t="shared" ca="1" si="29"/>
        <v>8</v>
      </c>
      <c r="W1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2" s="73"/>
    </row>
    <row r="123" spans="2:24">
      <c r="B123" s="73">
        <f t="shared" ca="1" si="24"/>
        <v>9</v>
      </c>
      <c r="C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3" s="73"/>
      <c r="E123" s="16"/>
      <c r="F123" s="73">
        <f t="shared" ca="1" si="25"/>
        <v>9</v>
      </c>
      <c r="G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3" s="73"/>
      <c r="I123" s="16"/>
      <c r="J123" s="73">
        <f t="shared" ca="1" si="26"/>
        <v>9</v>
      </c>
      <c r="K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3" s="73"/>
      <c r="M123" s="16"/>
      <c r="N123" s="73">
        <f t="shared" ca="1" si="27"/>
        <v>9</v>
      </c>
      <c r="O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3" s="73"/>
      <c r="Q123" s="16"/>
      <c r="R123" s="73">
        <f t="shared" ca="1" si="28"/>
        <v>9</v>
      </c>
      <c r="S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3" s="73"/>
      <c r="U123" s="16"/>
      <c r="V123" s="73">
        <f t="shared" ca="1" si="29"/>
        <v>9</v>
      </c>
      <c r="W1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3" s="73"/>
    </row>
    <row r="124" spans="2:24">
      <c r="B124" s="73">
        <f t="shared" ca="1" si="24"/>
        <v>10</v>
      </c>
      <c r="C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24" s="73"/>
      <c r="E124" s="16"/>
      <c r="F124" s="73">
        <f t="shared" ca="1" si="25"/>
        <v>10</v>
      </c>
      <c r="G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24" s="73"/>
      <c r="I124" s="16"/>
      <c r="J124" s="73">
        <f t="shared" ca="1" si="26"/>
        <v>10</v>
      </c>
      <c r="K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24" s="73"/>
      <c r="M124" s="16"/>
      <c r="N124" s="73">
        <f t="shared" ca="1" si="27"/>
        <v>10</v>
      </c>
      <c r="O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24" s="73"/>
      <c r="Q124" s="16"/>
      <c r="R124" s="73">
        <f t="shared" ca="1" si="28"/>
        <v>10</v>
      </c>
      <c r="S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24" s="73"/>
      <c r="U124" s="16"/>
      <c r="V124" s="73">
        <f t="shared" ca="1" si="29"/>
        <v>10</v>
      </c>
      <c r="W1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24" s="73"/>
    </row>
    <row r="125" spans="2:24">
      <c r="B125" s="120" t="s">
        <v>225</v>
      </c>
      <c r="C125" s="121"/>
      <c r="D125" s="122"/>
      <c r="E125" s="16"/>
      <c r="F125" s="120" t="s">
        <v>225</v>
      </c>
      <c r="G125" s="121"/>
      <c r="H125" s="122"/>
      <c r="I125" s="16"/>
      <c r="J125" s="120" t="s">
        <v>225</v>
      </c>
      <c r="K125" s="121"/>
      <c r="L125" s="122"/>
      <c r="M125" s="16"/>
      <c r="N125" s="120" t="s">
        <v>225</v>
      </c>
      <c r="O125" s="121"/>
      <c r="P125" s="122"/>
      <c r="Q125" s="16"/>
      <c r="R125" s="120" t="s">
        <v>225</v>
      </c>
      <c r="S125" s="121"/>
      <c r="T125" s="122"/>
      <c r="U125" s="16"/>
      <c r="V125" s="120" t="s">
        <v>225</v>
      </c>
      <c r="W125" s="121"/>
      <c r="X125" s="122"/>
    </row>
    <row r="126" spans="2:24" ht="6" hidden="1" customHeight="1">
      <c r="B126" s="2"/>
      <c r="C126" s="2"/>
      <c r="D126" s="2"/>
      <c r="F126" s="2"/>
      <c r="G126" s="2"/>
      <c r="H126" s="2"/>
      <c r="J126" s="2"/>
      <c r="K126" s="2"/>
      <c r="L126" s="2"/>
      <c r="N126" s="2"/>
      <c r="O126" s="2"/>
      <c r="P126" s="2"/>
      <c r="R126" s="2"/>
      <c r="S126" s="2"/>
      <c r="T126" s="2"/>
      <c r="V126" s="2"/>
      <c r="W126" s="2"/>
      <c r="X126" s="2"/>
    </row>
    <row r="127" spans="2:24" ht="6" hidden="1" customHeight="1">
      <c r="B127" s="2"/>
      <c r="C127" s="2"/>
      <c r="D127" s="2"/>
      <c r="F127" s="2" t="str">
        <f>C138</f>
        <v>　</v>
      </c>
      <c r="G127" s="11" t="str">
        <f>F127</f>
        <v>　</v>
      </c>
      <c r="H127" s="11" t="str">
        <f>G127</f>
        <v>　</v>
      </c>
      <c r="J127" s="2"/>
      <c r="K127" s="2"/>
      <c r="L127" s="2"/>
      <c r="N127" s="2" t="str">
        <f>K138</f>
        <v>　</v>
      </c>
      <c r="O127" s="11" t="str">
        <f>N127</f>
        <v>　</v>
      </c>
      <c r="P127" s="11" t="str">
        <f>O127</f>
        <v>　</v>
      </c>
      <c r="R127" s="2"/>
      <c r="S127" s="2"/>
      <c r="T127" s="2"/>
      <c r="V127" s="2" t="str">
        <f>S138</f>
        <v>　</v>
      </c>
      <c r="W127" s="11" t="str">
        <f>V127</f>
        <v>　</v>
      </c>
      <c r="X127" s="11" t="str">
        <f>W127</f>
        <v>　</v>
      </c>
    </row>
    <row r="128" spans="2:24" ht="6" hidden="1" customHeight="1">
      <c r="B128" s="2"/>
      <c r="C128" s="2"/>
      <c r="D128" s="2"/>
      <c r="F128" s="2"/>
      <c r="G128" s="2"/>
      <c r="H128" s="2"/>
      <c r="J128" s="2"/>
      <c r="K128" s="2"/>
      <c r="L128" s="2"/>
      <c r="N128" s="2"/>
      <c r="O128" s="2"/>
      <c r="P128" s="2"/>
      <c r="R128" s="2"/>
      <c r="S128" s="2"/>
      <c r="T128" s="2"/>
      <c r="V128" s="2"/>
      <c r="W128" s="2"/>
      <c r="X128" s="2"/>
    </row>
    <row r="129" spans="2:24" ht="17.25" thickBot="1"/>
    <row r="130" spans="2:24" ht="16.149999999999999" customHeight="1">
      <c r="B130" s="12" t="s">
        <v>47</v>
      </c>
      <c r="C130" s="127"/>
      <c r="D130" s="128"/>
      <c r="F130" s="12" t="s">
        <v>47</v>
      </c>
      <c r="G130" s="127"/>
      <c r="H130" s="128"/>
      <c r="J130" s="12" t="s">
        <v>47</v>
      </c>
      <c r="K130" s="127"/>
      <c r="L130" s="128"/>
      <c r="N130" s="12" t="s">
        <v>47</v>
      </c>
      <c r="O130" s="127"/>
      <c r="P130" s="128"/>
      <c r="R130" s="12" t="s">
        <v>47</v>
      </c>
      <c r="S130" s="127"/>
      <c r="T130" s="128"/>
      <c r="V130" s="12" t="s">
        <v>47</v>
      </c>
      <c r="W130" s="127"/>
      <c r="X130" s="128"/>
    </row>
    <row r="131" spans="2:24" ht="17.25" thickBot="1">
      <c r="B131" s="13" t="s">
        <v>48</v>
      </c>
      <c r="C131" s="125"/>
      <c r="D131" s="126"/>
      <c r="F131" s="13" t="s">
        <v>48</v>
      </c>
      <c r="G131" s="125"/>
      <c r="H131" s="126"/>
      <c r="J131" s="13" t="s">
        <v>48</v>
      </c>
      <c r="K131" s="125"/>
      <c r="L131" s="126"/>
      <c r="N131" s="13" t="s">
        <v>48</v>
      </c>
      <c r="O131" s="125"/>
      <c r="P131" s="126"/>
      <c r="R131" s="13" t="s">
        <v>48</v>
      </c>
      <c r="S131" s="125"/>
      <c r="T131" s="126"/>
      <c r="V131" s="13" t="s">
        <v>48</v>
      </c>
      <c r="W131" s="125"/>
      <c r="X131" s="126"/>
    </row>
    <row r="132" spans="2:24">
      <c r="B132" s="14"/>
      <c r="C132" s="15" t="s">
        <v>49</v>
      </c>
      <c r="D132" s="14"/>
      <c r="F132" s="14"/>
      <c r="G132" s="15" t="s">
        <v>49</v>
      </c>
      <c r="H132" s="14"/>
      <c r="J132" s="14"/>
      <c r="K132" s="15" t="s">
        <v>49</v>
      </c>
      <c r="L132" s="14"/>
      <c r="N132" s="14"/>
      <c r="O132" s="15" t="s">
        <v>49</v>
      </c>
      <c r="P132" s="14"/>
      <c r="R132" s="14"/>
      <c r="S132" s="15" t="s">
        <v>49</v>
      </c>
      <c r="T132" s="14"/>
      <c r="V132" s="14"/>
      <c r="W132" s="15" t="s">
        <v>49</v>
      </c>
      <c r="X132" s="14"/>
    </row>
    <row r="133" spans="2:24">
      <c r="B133" s="73" t="s">
        <v>1</v>
      </c>
      <c r="C133" s="123"/>
      <c r="D133" s="124"/>
      <c r="E133" s="16"/>
      <c r="F133" s="73" t="s">
        <v>1</v>
      </c>
      <c r="G133" s="123"/>
      <c r="H133" s="124"/>
      <c r="I133" s="16"/>
      <c r="J133" s="73" t="s">
        <v>1</v>
      </c>
      <c r="K133" s="123"/>
      <c r="L133" s="124"/>
      <c r="M133" s="16"/>
      <c r="N133" s="73" t="s">
        <v>1</v>
      </c>
      <c r="O133" s="123"/>
      <c r="P133" s="124"/>
      <c r="Q133" s="16"/>
      <c r="R133" s="73" t="s">
        <v>1</v>
      </c>
      <c r="S133" s="123"/>
      <c r="T133" s="124"/>
      <c r="U133" s="16"/>
      <c r="V133" s="73" t="s">
        <v>1</v>
      </c>
      <c r="W133" s="123"/>
      <c r="X133" s="124"/>
    </row>
    <row r="134" spans="2:24">
      <c r="B134" s="73" t="s">
        <v>2</v>
      </c>
      <c r="C134" s="123"/>
      <c r="D134" s="124"/>
      <c r="E134" s="16"/>
      <c r="F134" s="73" t="s">
        <v>2</v>
      </c>
      <c r="G134" s="123"/>
      <c r="H134" s="124"/>
      <c r="I134" s="16"/>
      <c r="J134" s="73" t="s">
        <v>2</v>
      </c>
      <c r="K134" s="123"/>
      <c r="L134" s="124"/>
      <c r="M134" s="16"/>
      <c r="N134" s="73" t="s">
        <v>2</v>
      </c>
      <c r="O134" s="123"/>
      <c r="P134" s="124"/>
      <c r="Q134" s="16"/>
      <c r="R134" s="73" t="s">
        <v>2</v>
      </c>
      <c r="S134" s="123"/>
      <c r="T134" s="124"/>
      <c r="U134" s="16"/>
      <c r="V134" s="73" t="s">
        <v>2</v>
      </c>
      <c r="W134" s="123"/>
      <c r="X134" s="124"/>
    </row>
    <row r="135" spans="2:24">
      <c r="B135" s="73" t="s">
        <v>3</v>
      </c>
      <c r="C135" s="123"/>
      <c r="D135" s="124"/>
      <c r="E135" s="16"/>
      <c r="F135" s="73" t="s">
        <v>3</v>
      </c>
      <c r="G135" s="123"/>
      <c r="H135" s="124"/>
      <c r="I135" s="16"/>
      <c r="J135" s="73" t="s">
        <v>3</v>
      </c>
      <c r="K135" s="123"/>
      <c r="L135" s="124"/>
      <c r="M135" s="16"/>
      <c r="N135" s="73" t="s">
        <v>3</v>
      </c>
      <c r="O135" s="123"/>
      <c r="P135" s="124"/>
      <c r="Q135" s="16"/>
      <c r="R135" s="73" t="s">
        <v>3</v>
      </c>
      <c r="S135" s="123"/>
      <c r="T135" s="124"/>
      <c r="U135" s="16"/>
      <c r="V135" s="73" t="s">
        <v>3</v>
      </c>
      <c r="W135" s="123"/>
      <c r="X135" s="124"/>
    </row>
    <row r="136" spans="2:24">
      <c r="B136" s="73" t="s">
        <v>4</v>
      </c>
      <c r="C136" s="123"/>
      <c r="D136" s="124"/>
      <c r="E136" s="16"/>
      <c r="F136" s="73" t="s">
        <v>4</v>
      </c>
      <c r="G136" s="123"/>
      <c r="H136" s="124"/>
      <c r="I136" s="16"/>
      <c r="J136" s="73" t="s">
        <v>4</v>
      </c>
      <c r="K136" s="123"/>
      <c r="L136" s="124"/>
      <c r="M136" s="16"/>
      <c r="N136" s="73" t="s">
        <v>4</v>
      </c>
      <c r="O136" s="123"/>
      <c r="P136" s="124"/>
      <c r="Q136" s="16"/>
      <c r="R136" s="73" t="s">
        <v>4</v>
      </c>
      <c r="S136" s="123"/>
      <c r="T136" s="124"/>
      <c r="U136" s="16"/>
      <c r="V136" s="73" t="s">
        <v>4</v>
      </c>
      <c r="W136" s="123"/>
      <c r="X136" s="124"/>
    </row>
    <row r="137" spans="2:24">
      <c r="B137" s="73" t="s">
        <v>5</v>
      </c>
      <c r="C137" s="123"/>
      <c r="D137" s="124"/>
      <c r="E137" s="16"/>
      <c r="F137" s="73" t="s">
        <v>5</v>
      </c>
      <c r="G137" s="123"/>
      <c r="H137" s="124"/>
      <c r="I137" s="16"/>
      <c r="J137" s="73" t="s">
        <v>5</v>
      </c>
      <c r="K137" s="123"/>
      <c r="L137" s="124"/>
      <c r="M137" s="16"/>
      <c r="N137" s="73" t="s">
        <v>5</v>
      </c>
      <c r="O137" s="123"/>
      <c r="P137" s="124"/>
      <c r="Q137" s="16"/>
      <c r="R137" s="73" t="s">
        <v>5</v>
      </c>
      <c r="S137" s="123"/>
      <c r="T137" s="124"/>
      <c r="U137" s="16"/>
      <c r="V137" s="73" t="s">
        <v>5</v>
      </c>
      <c r="W137" s="123"/>
      <c r="X137" s="124"/>
    </row>
    <row r="138" spans="2:24">
      <c r="B138" s="73" t="s">
        <v>6</v>
      </c>
      <c r="C138" s="123" t="s">
        <v>93</v>
      </c>
      <c r="D138" s="124"/>
      <c r="E138" s="16"/>
      <c r="F138" s="73" t="s">
        <v>6</v>
      </c>
      <c r="G138" s="123" t="s">
        <v>93</v>
      </c>
      <c r="H138" s="124"/>
      <c r="I138" s="16"/>
      <c r="J138" s="73" t="s">
        <v>6</v>
      </c>
      <c r="K138" s="123" t="s">
        <v>93</v>
      </c>
      <c r="L138" s="124"/>
      <c r="M138" s="16"/>
      <c r="N138" s="73" t="s">
        <v>6</v>
      </c>
      <c r="O138" s="123" t="s">
        <v>93</v>
      </c>
      <c r="P138" s="124"/>
      <c r="Q138" s="16"/>
      <c r="R138" s="73" t="s">
        <v>6</v>
      </c>
      <c r="S138" s="123" t="s">
        <v>93</v>
      </c>
      <c r="T138" s="124"/>
      <c r="U138" s="16"/>
      <c r="V138" s="73" t="s">
        <v>6</v>
      </c>
      <c r="W138" s="123" t="s">
        <v>93</v>
      </c>
      <c r="X138" s="124"/>
    </row>
    <row r="139" spans="2:24">
      <c r="B139" s="73" t="s">
        <v>7</v>
      </c>
      <c r="C139" s="73" t="s">
        <v>8</v>
      </c>
      <c r="D139" s="73" t="s">
        <v>9</v>
      </c>
      <c r="E139" s="16"/>
      <c r="F139" s="73" t="s">
        <v>7</v>
      </c>
      <c r="G139" s="73" t="s">
        <v>8</v>
      </c>
      <c r="H139" s="73" t="s">
        <v>9</v>
      </c>
      <c r="I139" s="16"/>
      <c r="J139" s="73" t="s">
        <v>7</v>
      </c>
      <c r="K139" s="73" t="s">
        <v>8</v>
      </c>
      <c r="L139" s="73" t="s">
        <v>9</v>
      </c>
      <c r="M139" s="16"/>
      <c r="N139" s="73" t="s">
        <v>7</v>
      </c>
      <c r="O139" s="73" t="s">
        <v>8</v>
      </c>
      <c r="P139" s="73" t="s">
        <v>9</v>
      </c>
      <c r="Q139" s="16"/>
      <c r="R139" s="73" t="s">
        <v>7</v>
      </c>
      <c r="S139" s="73" t="s">
        <v>8</v>
      </c>
      <c r="T139" s="73" t="s">
        <v>9</v>
      </c>
      <c r="U139" s="16"/>
      <c r="V139" s="73" t="s">
        <v>7</v>
      </c>
      <c r="W139" s="73" t="s">
        <v>8</v>
      </c>
      <c r="X139" s="73" t="s">
        <v>9</v>
      </c>
    </row>
    <row r="140" spans="2:24">
      <c r="B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0" s="18"/>
      <c r="E140" s="16"/>
      <c r="F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0" s="18"/>
      <c r="I140" s="16"/>
      <c r="J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0" s="18"/>
      <c r="M140" s="16"/>
      <c r="N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0" s="18"/>
      <c r="Q140" s="16"/>
      <c r="R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0" s="18"/>
      <c r="U140" s="16"/>
      <c r="V1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0" s="18"/>
    </row>
    <row r="141" spans="2:24">
      <c r="B141" s="73">
        <f t="shared" ref="B141:B149" ca="1" si="30">IF(RIGHT(INDIRECT(ADDRESS(FLOOR((ROW()-5)/25,1)*25+13,FLOOR((COLUMN()-2)/8,1)*8+3)),3)="16C",
IF((MOD(ROW()-14,25)+FLOOR(MOD(COLUMN()-2,8)/4,1)*10)&gt;16,"",MOD(ROW()-14,25)+FLOOR(MOD(COLUMN()-2,8)/4,1)*10),MOD(ROW()-14,25))</f>
        <v>2</v>
      </c>
      <c r="C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1" s="18"/>
      <c r="E141" s="16"/>
      <c r="F141" s="73">
        <f t="shared" ref="F141:F149" ca="1" si="31">IF(RIGHT(INDIRECT(ADDRESS(FLOOR((ROW()-5)/25,1)*25+13,FLOOR((COLUMN()-2)/8,1)*8+3)),3)="16C",
IF((MOD(ROW()-14,25)+FLOOR(MOD(COLUMN()-2,8)/4,1)*10)&gt;16,"",MOD(ROW()-14,25)+FLOOR(MOD(COLUMN()-2,8)/4,1)*10),MOD(ROW()-14,25))</f>
        <v>2</v>
      </c>
      <c r="G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1" s="18"/>
      <c r="I141" s="16"/>
      <c r="J141" s="73">
        <f t="shared" ref="J141:J149" ca="1" si="32">IF(RIGHT(INDIRECT(ADDRESS(FLOOR((ROW()-5)/25,1)*25+13,FLOOR((COLUMN()-2)/8,1)*8+3)),3)="16C",
IF((MOD(ROW()-14,25)+FLOOR(MOD(COLUMN()-2,8)/4,1)*10)&gt;16,"",MOD(ROW()-14,25)+FLOOR(MOD(COLUMN()-2,8)/4,1)*10),MOD(ROW()-14,25))</f>
        <v>2</v>
      </c>
      <c r="K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1" s="18"/>
      <c r="M141" s="16"/>
      <c r="N141" s="73">
        <f t="shared" ref="N141:N149" ca="1" si="33">IF(RIGHT(INDIRECT(ADDRESS(FLOOR((ROW()-5)/25,1)*25+13,FLOOR((COLUMN()-2)/8,1)*8+3)),3)="16C",
IF((MOD(ROW()-14,25)+FLOOR(MOD(COLUMN()-2,8)/4,1)*10)&gt;16,"",MOD(ROW()-14,25)+FLOOR(MOD(COLUMN()-2,8)/4,1)*10),MOD(ROW()-14,25))</f>
        <v>2</v>
      </c>
      <c r="O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1" s="18"/>
      <c r="Q141" s="16"/>
      <c r="R141" s="73">
        <f t="shared" ref="R141:R149" ca="1" si="34">IF(RIGHT(INDIRECT(ADDRESS(FLOOR((ROW()-5)/25,1)*25+13,FLOOR((COLUMN()-2)/8,1)*8+3)),3)="16C",
IF((MOD(ROW()-14,25)+FLOOR(MOD(COLUMN()-2,8)/4,1)*10)&gt;16,"",MOD(ROW()-14,25)+FLOOR(MOD(COLUMN()-2,8)/4,1)*10),MOD(ROW()-14,25))</f>
        <v>2</v>
      </c>
      <c r="S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1" s="18"/>
      <c r="U141" s="16"/>
      <c r="V141" s="73">
        <f t="shared" ref="V141:V149" ca="1" si="35">IF(RIGHT(INDIRECT(ADDRESS(FLOOR((ROW()-5)/25,1)*25+13,FLOOR((COLUMN()-2)/8,1)*8+3)),3)="16C",
IF((MOD(ROW()-14,25)+FLOOR(MOD(COLUMN()-2,8)/4,1)*10)&gt;16,"",MOD(ROW()-14,25)+FLOOR(MOD(COLUMN()-2,8)/4,1)*10),MOD(ROW()-14,25))</f>
        <v>2</v>
      </c>
      <c r="W1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1" s="18"/>
    </row>
    <row r="142" spans="2:24">
      <c r="B142" s="73">
        <f t="shared" ca="1" si="30"/>
        <v>3</v>
      </c>
      <c r="C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2" s="18"/>
      <c r="E142" s="16"/>
      <c r="F142" s="73">
        <f t="shared" ca="1" si="31"/>
        <v>3</v>
      </c>
      <c r="G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2" s="18"/>
      <c r="I142" s="16"/>
      <c r="J142" s="73">
        <f t="shared" ca="1" si="32"/>
        <v>3</v>
      </c>
      <c r="K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2" s="18"/>
      <c r="M142" s="16"/>
      <c r="N142" s="73">
        <f t="shared" ca="1" si="33"/>
        <v>3</v>
      </c>
      <c r="O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2" s="18"/>
      <c r="Q142" s="16"/>
      <c r="R142" s="73">
        <f t="shared" ca="1" si="34"/>
        <v>3</v>
      </c>
      <c r="S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2" s="18"/>
      <c r="U142" s="16"/>
      <c r="V142" s="73">
        <f t="shared" ca="1" si="35"/>
        <v>3</v>
      </c>
      <c r="W1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2" s="18"/>
    </row>
    <row r="143" spans="2:24">
      <c r="B143" s="73">
        <f t="shared" ca="1" si="30"/>
        <v>4</v>
      </c>
      <c r="C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3" s="18"/>
      <c r="E143" s="16"/>
      <c r="F143" s="73">
        <f t="shared" ca="1" si="31"/>
        <v>4</v>
      </c>
      <c r="G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3" s="18"/>
      <c r="I143" s="16"/>
      <c r="J143" s="73">
        <f t="shared" ca="1" si="32"/>
        <v>4</v>
      </c>
      <c r="K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3" s="18"/>
      <c r="M143" s="16"/>
      <c r="N143" s="73">
        <f t="shared" ca="1" si="33"/>
        <v>4</v>
      </c>
      <c r="O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3" s="18"/>
      <c r="Q143" s="16"/>
      <c r="R143" s="73">
        <f t="shared" ca="1" si="34"/>
        <v>4</v>
      </c>
      <c r="S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3" s="18"/>
      <c r="U143" s="16"/>
      <c r="V143" s="73">
        <f t="shared" ca="1" si="35"/>
        <v>4</v>
      </c>
      <c r="W1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3" s="18"/>
    </row>
    <row r="144" spans="2:24">
      <c r="B144" s="73">
        <f t="shared" ca="1" si="30"/>
        <v>5</v>
      </c>
      <c r="C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4" s="20"/>
      <c r="E144" s="16"/>
      <c r="F144" s="73">
        <f t="shared" ca="1" si="31"/>
        <v>5</v>
      </c>
      <c r="G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4" s="20"/>
      <c r="I144" s="16"/>
      <c r="J144" s="73">
        <f t="shared" ca="1" si="32"/>
        <v>5</v>
      </c>
      <c r="K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4" s="20"/>
      <c r="M144" s="16"/>
      <c r="N144" s="73">
        <f t="shared" ca="1" si="33"/>
        <v>5</v>
      </c>
      <c r="O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4" s="20"/>
      <c r="Q144" s="16"/>
      <c r="R144" s="73">
        <f t="shared" ca="1" si="34"/>
        <v>5</v>
      </c>
      <c r="S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4" s="20"/>
      <c r="U144" s="16"/>
      <c r="V144" s="73">
        <f t="shared" ca="1" si="35"/>
        <v>5</v>
      </c>
      <c r="W1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4" s="20"/>
    </row>
    <row r="145" spans="2:24">
      <c r="B145" s="73">
        <f t="shared" ca="1" si="30"/>
        <v>6</v>
      </c>
      <c r="C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5" s="73"/>
      <c r="E145" s="16"/>
      <c r="F145" s="73">
        <f t="shared" ca="1" si="31"/>
        <v>6</v>
      </c>
      <c r="G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5" s="73"/>
      <c r="I145" s="16"/>
      <c r="J145" s="73">
        <f t="shared" ca="1" si="32"/>
        <v>6</v>
      </c>
      <c r="K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5" s="73"/>
      <c r="M145" s="16"/>
      <c r="N145" s="73">
        <f t="shared" ca="1" si="33"/>
        <v>6</v>
      </c>
      <c r="O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5" s="73"/>
      <c r="Q145" s="16"/>
      <c r="R145" s="73">
        <f t="shared" ca="1" si="34"/>
        <v>6</v>
      </c>
      <c r="S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5" s="73"/>
      <c r="U145" s="16"/>
      <c r="V145" s="73">
        <f t="shared" ca="1" si="35"/>
        <v>6</v>
      </c>
      <c r="W1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5" s="73"/>
    </row>
    <row r="146" spans="2:24">
      <c r="B146" s="73">
        <f t="shared" ca="1" si="30"/>
        <v>7</v>
      </c>
      <c r="C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6" s="73"/>
      <c r="E146" s="16"/>
      <c r="F146" s="73">
        <f t="shared" ca="1" si="31"/>
        <v>7</v>
      </c>
      <c r="G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6" s="73"/>
      <c r="I146" s="16"/>
      <c r="J146" s="73">
        <f t="shared" ca="1" si="32"/>
        <v>7</v>
      </c>
      <c r="K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6" s="73"/>
      <c r="M146" s="16"/>
      <c r="N146" s="73">
        <f t="shared" ca="1" si="33"/>
        <v>7</v>
      </c>
      <c r="O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6" s="73"/>
      <c r="Q146" s="16"/>
      <c r="R146" s="73">
        <f t="shared" ca="1" si="34"/>
        <v>7</v>
      </c>
      <c r="S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6" s="73"/>
      <c r="U146" s="16"/>
      <c r="V146" s="73">
        <f t="shared" ca="1" si="35"/>
        <v>7</v>
      </c>
      <c r="W1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6" s="73"/>
    </row>
    <row r="147" spans="2:24">
      <c r="B147" s="73">
        <f t="shared" ca="1" si="30"/>
        <v>8</v>
      </c>
      <c r="C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7" s="73"/>
      <c r="E147" s="16"/>
      <c r="F147" s="73">
        <f t="shared" ca="1" si="31"/>
        <v>8</v>
      </c>
      <c r="G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7" s="73"/>
      <c r="I147" s="16"/>
      <c r="J147" s="73">
        <f t="shared" ca="1" si="32"/>
        <v>8</v>
      </c>
      <c r="K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7" s="73"/>
      <c r="M147" s="16"/>
      <c r="N147" s="73">
        <f t="shared" ca="1" si="33"/>
        <v>8</v>
      </c>
      <c r="O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7" s="73"/>
      <c r="Q147" s="16"/>
      <c r="R147" s="73">
        <f t="shared" ca="1" si="34"/>
        <v>8</v>
      </c>
      <c r="S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7" s="73"/>
      <c r="U147" s="16"/>
      <c r="V147" s="73">
        <f t="shared" ca="1" si="35"/>
        <v>8</v>
      </c>
      <c r="W1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7" s="73"/>
    </row>
    <row r="148" spans="2:24">
      <c r="B148" s="73">
        <f t="shared" ca="1" si="30"/>
        <v>9</v>
      </c>
      <c r="C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8" s="73"/>
      <c r="E148" s="16"/>
      <c r="F148" s="73">
        <f t="shared" ca="1" si="31"/>
        <v>9</v>
      </c>
      <c r="G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8" s="73"/>
      <c r="I148" s="16"/>
      <c r="J148" s="73">
        <f t="shared" ca="1" si="32"/>
        <v>9</v>
      </c>
      <c r="K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8" s="73"/>
      <c r="M148" s="16"/>
      <c r="N148" s="73">
        <f t="shared" ca="1" si="33"/>
        <v>9</v>
      </c>
      <c r="O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8" s="73"/>
      <c r="Q148" s="16"/>
      <c r="R148" s="73">
        <f t="shared" ca="1" si="34"/>
        <v>9</v>
      </c>
      <c r="S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8" s="73"/>
      <c r="U148" s="16"/>
      <c r="V148" s="73">
        <f t="shared" ca="1" si="35"/>
        <v>9</v>
      </c>
      <c r="W1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8" s="73"/>
    </row>
    <row r="149" spans="2:24">
      <c r="B149" s="73">
        <f t="shared" ca="1" si="30"/>
        <v>10</v>
      </c>
      <c r="C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49" s="73"/>
      <c r="E149" s="16"/>
      <c r="F149" s="73">
        <f t="shared" ca="1" si="31"/>
        <v>10</v>
      </c>
      <c r="G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49" s="73"/>
      <c r="I149" s="16"/>
      <c r="J149" s="73">
        <f t="shared" ca="1" si="32"/>
        <v>10</v>
      </c>
      <c r="K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49" s="73"/>
      <c r="M149" s="16"/>
      <c r="N149" s="73">
        <f t="shared" ca="1" si="33"/>
        <v>10</v>
      </c>
      <c r="O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49" s="73"/>
      <c r="Q149" s="16"/>
      <c r="R149" s="73">
        <f t="shared" ca="1" si="34"/>
        <v>10</v>
      </c>
      <c r="S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49" s="73"/>
      <c r="U149" s="16"/>
      <c r="V149" s="73">
        <f t="shared" ca="1" si="35"/>
        <v>10</v>
      </c>
      <c r="W1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49" s="73"/>
    </row>
    <row r="150" spans="2:24">
      <c r="B150" s="120" t="s">
        <v>225</v>
      </c>
      <c r="C150" s="121"/>
      <c r="D150" s="122"/>
      <c r="E150" s="16"/>
      <c r="F150" s="120" t="s">
        <v>225</v>
      </c>
      <c r="G150" s="121"/>
      <c r="H150" s="122"/>
      <c r="I150" s="16"/>
      <c r="J150" s="120" t="s">
        <v>225</v>
      </c>
      <c r="K150" s="121"/>
      <c r="L150" s="122"/>
      <c r="M150" s="16"/>
      <c r="N150" s="120" t="s">
        <v>225</v>
      </c>
      <c r="O150" s="121"/>
      <c r="P150" s="122"/>
      <c r="Q150" s="16"/>
      <c r="R150" s="120" t="s">
        <v>225</v>
      </c>
      <c r="S150" s="121"/>
      <c r="T150" s="122"/>
      <c r="U150" s="16"/>
      <c r="V150" s="120" t="s">
        <v>225</v>
      </c>
      <c r="W150" s="121"/>
      <c r="X150" s="122"/>
    </row>
    <row r="151" spans="2:24" ht="6" hidden="1" customHeight="1"/>
    <row r="152" spans="2:24" ht="6" hidden="1" customHeight="1">
      <c r="F152" s="11" t="str">
        <f>C163</f>
        <v>　</v>
      </c>
      <c r="G152" s="11" t="str">
        <f>F152</f>
        <v>　</v>
      </c>
      <c r="H152" s="11" t="str">
        <f>G152</f>
        <v>　</v>
      </c>
      <c r="N152" s="11" t="str">
        <f>K163</f>
        <v>　</v>
      </c>
      <c r="O152" s="11" t="str">
        <f>N152</f>
        <v>　</v>
      </c>
      <c r="P152" s="11" t="str">
        <f>O152</f>
        <v>　</v>
      </c>
      <c r="V152" s="11" t="str">
        <f>S163</f>
        <v>　</v>
      </c>
      <c r="W152" s="11" t="str">
        <f>V152</f>
        <v>　</v>
      </c>
      <c r="X152" s="11" t="str">
        <f>W152</f>
        <v>　</v>
      </c>
    </row>
    <row r="153" spans="2:24" ht="6" hidden="1" customHeight="1"/>
    <row r="154" spans="2:24" ht="17.25" thickBot="1"/>
    <row r="155" spans="2:24" ht="16.149999999999999" customHeight="1">
      <c r="B155" s="12" t="s">
        <v>47</v>
      </c>
      <c r="C155" s="127"/>
      <c r="D155" s="128"/>
      <c r="F155" s="12" t="s">
        <v>47</v>
      </c>
      <c r="G155" s="127"/>
      <c r="H155" s="128"/>
      <c r="J155" s="12" t="s">
        <v>47</v>
      </c>
      <c r="K155" s="127"/>
      <c r="L155" s="128"/>
      <c r="N155" s="12" t="s">
        <v>47</v>
      </c>
      <c r="O155" s="127"/>
      <c r="P155" s="128"/>
      <c r="R155" s="12" t="s">
        <v>47</v>
      </c>
      <c r="S155" s="127"/>
      <c r="T155" s="128"/>
      <c r="V155" s="12" t="s">
        <v>47</v>
      </c>
      <c r="W155" s="127"/>
      <c r="X155" s="128"/>
    </row>
    <row r="156" spans="2:24" ht="17.25" thickBot="1">
      <c r="B156" s="13" t="s">
        <v>48</v>
      </c>
      <c r="C156" s="125"/>
      <c r="D156" s="126"/>
      <c r="F156" s="13" t="s">
        <v>48</v>
      </c>
      <c r="G156" s="125"/>
      <c r="H156" s="126"/>
      <c r="J156" s="13" t="s">
        <v>48</v>
      </c>
      <c r="K156" s="125"/>
      <c r="L156" s="126"/>
      <c r="N156" s="13" t="s">
        <v>48</v>
      </c>
      <c r="O156" s="125"/>
      <c r="P156" s="126"/>
      <c r="R156" s="13" t="s">
        <v>48</v>
      </c>
      <c r="S156" s="125"/>
      <c r="T156" s="126"/>
      <c r="V156" s="13" t="s">
        <v>48</v>
      </c>
      <c r="W156" s="125"/>
      <c r="X156" s="126"/>
    </row>
    <row r="157" spans="2:24">
      <c r="B157" s="14"/>
      <c r="C157" s="15" t="s">
        <v>49</v>
      </c>
      <c r="D157" s="14"/>
      <c r="F157" s="14"/>
      <c r="G157" s="15" t="s">
        <v>49</v>
      </c>
      <c r="H157" s="14"/>
      <c r="J157" s="14"/>
      <c r="K157" s="15" t="s">
        <v>49</v>
      </c>
      <c r="L157" s="14"/>
      <c r="N157" s="14"/>
      <c r="O157" s="15" t="s">
        <v>49</v>
      </c>
      <c r="P157" s="14"/>
      <c r="R157" s="14"/>
      <c r="S157" s="15" t="s">
        <v>49</v>
      </c>
      <c r="T157" s="14"/>
      <c r="V157" s="14"/>
      <c r="W157" s="15" t="s">
        <v>49</v>
      </c>
      <c r="X157" s="14"/>
    </row>
    <row r="158" spans="2:24">
      <c r="B158" s="73" t="s">
        <v>1</v>
      </c>
      <c r="C158" s="123"/>
      <c r="D158" s="124"/>
      <c r="E158" s="16"/>
      <c r="F158" s="73" t="s">
        <v>1</v>
      </c>
      <c r="G158" s="123"/>
      <c r="H158" s="124"/>
      <c r="I158" s="16"/>
      <c r="J158" s="73" t="s">
        <v>1</v>
      </c>
      <c r="K158" s="123"/>
      <c r="L158" s="124"/>
      <c r="M158" s="16"/>
      <c r="N158" s="73" t="s">
        <v>1</v>
      </c>
      <c r="O158" s="123"/>
      <c r="P158" s="124"/>
      <c r="Q158" s="16"/>
      <c r="R158" s="73" t="s">
        <v>1</v>
      </c>
      <c r="S158" s="123"/>
      <c r="T158" s="124"/>
      <c r="U158" s="16"/>
      <c r="V158" s="73" t="s">
        <v>1</v>
      </c>
      <c r="W158" s="123"/>
      <c r="X158" s="124"/>
    </row>
    <row r="159" spans="2:24">
      <c r="B159" s="73" t="s">
        <v>2</v>
      </c>
      <c r="C159" s="123"/>
      <c r="D159" s="124"/>
      <c r="E159" s="16"/>
      <c r="F159" s="73" t="s">
        <v>2</v>
      </c>
      <c r="G159" s="123"/>
      <c r="H159" s="124"/>
      <c r="I159" s="16"/>
      <c r="J159" s="73" t="s">
        <v>2</v>
      </c>
      <c r="K159" s="123"/>
      <c r="L159" s="124"/>
      <c r="M159" s="16"/>
      <c r="N159" s="73" t="s">
        <v>2</v>
      </c>
      <c r="O159" s="123"/>
      <c r="P159" s="124"/>
      <c r="Q159" s="16"/>
      <c r="R159" s="73" t="s">
        <v>2</v>
      </c>
      <c r="S159" s="123"/>
      <c r="T159" s="124"/>
      <c r="U159" s="16"/>
      <c r="V159" s="73" t="s">
        <v>2</v>
      </c>
      <c r="W159" s="123"/>
      <c r="X159" s="124"/>
    </row>
    <row r="160" spans="2:24">
      <c r="B160" s="73" t="s">
        <v>3</v>
      </c>
      <c r="C160" s="123"/>
      <c r="D160" s="124"/>
      <c r="E160" s="16"/>
      <c r="F160" s="73" t="s">
        <v>3</v>
      </c>
      <c r="G160" s="123"/>
      <c r="H160" s="124"/>
      <c r="I160" s="16"/>
      <c r="J160" s="73" t="s">
        <v>3</v>
      </c>
      <c r="K160" s="123"/>
      <c r="L160" s="124"/>
      <c r="M160" s="16"/>
      <c r="N160" s="73" t="s">
        <v>3</v>
      </c>
      <c r="O160" s="123"/>
      <c r="P160" s="124"/>
      <c r="Q160" s="16"/>
      <c r="R160" s="73" t="s">
        <v>3</v>
      </c>
      <c r="S160" s="123"/>
      <c r="T160" s="124"/>
      <c r="U160" s="16"/>
      <c r="V160" s="73" t="s">
        <v>3</v>
      </c>
      <c r="W160" s="123"/>
      <c r="X160" s="124"/>
    </row>
    <row r="161" spans="2:24">
      <c r="B161" s="73" t="s">
        <v>4</v>
      </c>
      <c r="C161" s="123"/>
      <c r="D161" s="124"/>
      <c r="E161" s="16"/>
      <c r="F161" s="73" t="s">
        <v>4</v>
      </c>
      <c r="G161" s="123"/>
      <c r="H161" s="124"/>
      <c r="I161" s="16"/>
      <c r="J161" s="73" t="s">
        <v>4</v>
      </c>
      <c r="K161" s="123"/>
      <c r="L161" s="124"/>
      <c r="M161" s="16"/>
      <c r="N161" s="73" t="s">
        <v>4</v>
      </c>
      <c r="O161" s="123"/>
      <c r="P161" s="124"/>
      <c r="Q161" s="16"/>
      <c r="R161" s="73" t="s">
        <v>4</v>
      </c>
      <c r="S161" s="123"/>
      <c r="T161" s="124"/>
      <c r="U161" s="16"/>
      <c r="V161" s="73" t="s">
        <v>4</v>
      </c>
      <c r="W161" s="123"/>
      <c r="X161" s="124"/>
    </row>
    <row r="162" spans="2:24">
      <c r="B162" s="73" t="s">
        <v>5</v>
      </c>
      <c r="C162" s="123"/>
      <c r="D162" s="124"/>
      <c r="E162" s="16"/>
      <c r="F162" s="73" t="s">
        <v>5</v>
      </c>
      <c r="G162" s="123"/>
      <c r="H162" s="124"/>
      <c r="I162" s="16"/>
      <c r="J162" s="73" t="s">
        <v>5</v>
      </c>
      <c r="K162" s="123"/>
      <c r="L162" s="124"/>
      <c r="M162" s="16"/>
      <c r="N162" s="73" t="s">
        <v>5</v>
      </c>
      <c r="O162" s="123"/>
      <c r="P162" s="124"/>
      <c r="Q162" s="16"/>
      <c r="R162" s="73" t="s">
        <v>5</v>
      </c>
      <c r="S162" s="123"/>
      <c r="T162" s="124"/>
      <c r="U162" s="16"/>
      <c r="V162" s="73" t="s">
        <v>5</v>
      </c>
      <c r="W162" s="123"/>
      <c r="X162" s="124"/>
    </row>
    <row r="163" spans="2:24">
      <c r="B163" s="74" t="s">
        <v>6</v>
      </c>
      <c r="C163" s="123" t="s">
        <v>93</v>
      </c>
      <c r="D163" s="124"/>
      <c r="F163" s="74" t="s">
        <v>6</v>
      </c>
      <c r="G163" s="123" t="s">
        <v>93</v>
      </c>
      <c r="H163" s="124"/>
      <c r="J163" s="74" t="s">
        <v>6</v>
      </c>
      <c r="K163" s="123" t="s">
        <v>93</v>
      </c>
      <c r="L163" s="124"/>
      <c r="N163" s="74" t="s">
        <v>6</v>
      </c>
      <c r="O163" s="123" t="s">
        <v>93</v>
      </c>
      <c r="P163" s="124"/>
      <c r="R163" s="74" t="s">
        <v>6</v>
      </c>
      <c r="S163" s="123" t="s">
        <v>93</v>
      </c>
      <c r="T163" s="124"/>
      <c r="V163" s="74" t="s">
        <v>6</v>
      </c>
      <c r="W163" s="123" t="s">
        <v>93</v>
      </c>
      <c r="X163" s="124"/>
    </row>
    <row r="164" spans="2:24">
      <c r="B164" s="74" t="s">
        <v>7</v>
      </c>
      <c r="C164" s="74" t="s">
        <v>8</v>
      </c>
      <c r="D164" s="74" t="s">
        <v>9</v>
      </c>
      <c r="F164" s="74" t="s">
        <v>7</v>
      </c>
      <c r="G164" s="74" t="s">
        <v>8</v>
      </c>
      <c r="H164" s="74" t="s">
        <v>9</v>
      </c>
      <c r="J164" s="74" t="s">
        <v>7</v>
      </c>
      <c r="K164" s="74" t="s">
        <v>8</v>
      </c>
      <c r="L164" s="74" t="s">
        <v>9</v>
      </c>
      <c r="N164" s="74" t="s">
        <v>7</v>
      </c>
      <c r="O164" s="74" t="s">
        <v>8</v>
      </c>
      <c r="P164" s="74" t="s">
        <v>9</v>
      </c>
      <c r="R164" s="74" t="s">
        <v>7</v>
      </c>
      <c r="S164" s="74" t="s">
        <v>8</v>
      </c>
      <c r="T164" s="74" t="s">
        <v>9</v>
      </c>
      <c r="V164" s="74" t="s">
        <v>7</v>
      </c>
      <c r="W164" s="74" t="s">
        <v>8</v>
      </c>
      <c r="X164" s="74" t="s">
        <v>9</v>
      </c>
    </row>
    <row r="165" spans="2:24">
      <c r="B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5" s="18"/>
      <c r="E165" s="16"/>
      <c r="F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5" s="18"/>
      <c r="I165" s="16"/>
      <c r="J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5" s="18"/>
      <c r="M165" s="16"/>
      <c r="N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5" s="18"/>
      <c r="Q165" s="16"/>
      <c r="R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5" s="18"/>
      <c r="U165" s="16"/>
      <c r="V1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5" s="18"/>
    </row>
    <row r="166" spans="2:24">
      <c r="B166" s="73">
        <f t="shared" ref="B166:B174" ca="1" si="36">IF(RIGHT(INDIRECT(ADDRESS(FLOOR((ROW()-5)/25,1)*25+13,FLOOR((COLUMN()-2)/8,1)*8+3)),3)="16C",
IF((MOD(ROW()-14,25)+FLOOR(MOD(COLUMN()-2,8)/4,1)*10)&gt;16,"",MOD(ROW()-14,25)+FLOOR(MOD(COLUMN()-2,8)/4,1)*10),MOD(ROW()-14,25))</f>
        <v>2</v>
      </c>
      <c r="C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6" s="19"/>
      <c r="E166" s="16"/>
      <c r="F166" s="73">
        <f t="shared" ref="F166:F174" ca="1" si="37">IF(RIGHT(INDIRECT(ADDRESS(FLOOR((ROW()-5)/25,1)*25+13,FLOOR((COLUMN()-2)/8,1)*8+3)),3)="16C",
IF((MOD(ROW()-14,25)+FLOOR(MOD(COLUMN()-2,8)/4,1)*10)&gt;16,"",MOD(ROW()-14,25)+FLOOR(MOD(COLUMN()-2,8)/4,1)*10),MOD(ROW()-14,25))</f>
        <v>2</v>
      </c>
      <c r="G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6" s="19"/>
      <c r="I166" s="16"/>
      <c r="J166" s="73">
        <f t="shared" ref="J166:J174" ca="1" si="38">IF(RIGHT(INDIRECT(ADDRESS(FLOOR((ROW()-5)/25,1)*25+13,FLOOR((COLUMN()-2)/8,1)*8+3)),3)="16C",
IF((MOD(ROW()-14,25)+FLOOR(MOD(COLUMN()-2,8)/4,1)*10)&gt;16,"",MOD(ROW()-14,25)+FLOOR(MOD(COLUMN()-2,8)/4,1)*10),MOD(ROW()-14,25))</f>
        <v>2</v>
      </c>
      <c r="K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6" s="19"/>
      <c r="M166" s="16"/>
      <c r="N166" s="73">
        <f t="shared" ref="N166:N174" ca="1" si="39">IF(RIGHT(INDIRECT(ADDRESS(FLOOR((ROW()-5)/25,1)*25+13,FLOOR((COLUMN()-2)/8,1)*8+3)),3)="16C",
IF((MOD(ROW()-14,25)+FLOOR(MOD(COLUMN()-2,8)/4,1)*10)&gt;16,"",MOD(ROW()-14,25)+FLOOR(MOD(COLUMN()-2,8)/4,1)*10),MOD(ROW()-14,25))</f>
        <v>2</v>
      </c>
      <c r="O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6" s="19"/>
      <c r="Q166" s="16"/>
      <c r="R166" s="73">
        <f t="shared" ref="R166:R174" ca="1" si="40">IF(RIGHT(INDIRECT(ADDRESS(FLOOR((ROW()-5)/25,1)*25+13,FLOOR((COLUMN()-2)/8,1)*8+3)),3)="16C",
IF((MOD(ROW()-14,25)+FLOOR(MOD(COLUMN()-2,8)/4,1)*10)&gt;16,"",MOD(ROW()-14,25)+FLOOR(MOD(COLUMN()-2,8)/4,1)*10),MOD(ROW()-14,25))</f>
        <v>2</v>
      </c>
      <c r="S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6" s="19"/>
      <c r="U166" s="16"/>
      <c r="V166" s="73">
        <f t="shared" ref="V166:V174" ca="1" si="41">IF(RIGHT(INDIRECT(ADDRESS(FLOOR((ROW()-5)/25,1)*25+13,FLOOR((COLUMN()-2)/8,1)*8+3)),3)="16C",
IF((MOD(ROW()-14,25)+FLOOR(MOD(COLUMN()-2,8)/4,1)*10)&gt;16,"",MOD(ROW()-14,25)+FLOOR(MOD(COLUMN()-2,8)/4,1)*10),MOD(ROW()-14,25))</f>
        <v>2</v>
      </c>
      <c r="W1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6" s="19"/>
    </row>
    <row r="167" spans="2:24">
      <c r="B167" s="73">
        <f t="shared" ca="1" si="36"/>
        <v>3</v>
      </c>
      <c r="C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7" s="18"/>
      <c r="E167" s="16"/>
      <c r="F167" s="73">
        <f t="shared" ca="1" si="37"/>
        <v>3</v>
      </c>
      <c r="G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7" s="18"/>
      <c r="I167" s="16"/>
      <c r="J167" s="73">
        <f t="shared" ca="1" si="38"/>
        <v>3</v>
      </c>
      <c r="K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7" s="18"/>
      <c r="M167" s="16"/>
      <c r="N167" s="73">
        <f t="shared" ca="1" si="39"/>
        <v>3</v>
      </c>
      <c r="O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7" s="18"/>
      <c r="Q167" s="16"/>
      <c r="R167" s="73">
        <f t="shared" ca="1" si="40"/>
        <v>3</v>
      </c>
      <c r="S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7" s="18"/>
      <c r="U167" s="16"/>
      <c r="V167" s="73">
        <f t="shared" ca="1" si="41"/>
        <v>3</v>
      </c>
      <c r="W1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7" s="18"/>
    </row>
    <row r="168" spans="2:24">
      <c r="B168" s="73">
        <f t="shared" ca="1" si="36"/>
        <v>4</v>
      </c>
      <c r="C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8" s="19"/>
      <c r="E168" s="16"/>
      <c r="F168" s="73">
        <f t="shared" ca="1" si="37"/>
        <v>4</v>
      </c>
      <c r="G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8" s="19"/>
      <c r="I168" s="16"/>
      <c r="J168" s="73">
        <f t="shared" ca="1" si="38"/>
        <v>4</v>
      </c>
      <c r="K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8" s="19"/>
      <c r="M168" s="16"/>
      <c r="N168" s="73">
        <f t="shared" ca="1" si="39"/>
        <v>4</v>
      </c>
      <c r="O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8" s="19"/>
      <c r="Q168" s="16"/>
      <c r="R168" s="73">
        <f t="shared" ca="1" si="40"/>
        <v>4</v>
      </c>
      <c r="S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8" s="19"/>
      <c r="U168" s="16"/>
      <c r="V168" s="73">
        <f t="shared" ca="1" si="41"/>
        <v>4</v>
      </c>
      <c r="W1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8" s="19"/>
    </row>
    <row r="169" spans="2:24">
      <c r="B169" s="73">
        <f t="shared" ca="1" si="36"/>
        <v>5</v>
      </c>
      <c r="C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69" s="18"/>
      <c r="E169" s="16"/>
      <c r="F169" s="73">
        <f t="shared" ca="1" si="37"/>
        <v>5</v>
      </c>
      <c r="G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69" s="18"/>
      <c r="I169" s="16"/>
      <c r="J169" s="73">
        <f t="shared" ca="1" si="38"/>
        <v>5</v>
      </c>
      <c r="K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69" s="18"/>
      <c r="M169" s="16"/>
      <c r="N169" s="73">
        <f t="shared" ca="1" si="39"/>
        <v>5</v>
      </c>
      <c r="O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69" s="18"/>
      <c r="Q169" s="16"/>
      <c r="R169" s="73">
        <f t="shared" ca="1" si="40"/>
        <v>5</v>
      </c>
      <c r="S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69" s="18"/>
      <c r="U169" s="16"/>
      <c r="V169" s="73">
        <f t="shared" ca="1" si="41"/>
        <v>5</v>
      </c>
      <c r="W1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69" s="18"/>
    </row>
    <row r="170" spans="2:24">
      <c r="B170" s="73">
        <f t="shared" ca="1" si="36"/>
        <v>6</v>
      </c>
      <c r="C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0" s="19"/>
      <c r="E170" s="16"/>
      <c r="F170" s="73">
        <f t="shared" ca="1" si="37"/>
        <v>6</v>
      </c>
      <c r="G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0" s="19"/>
      <c r="I170" s="16"/>
      <c r="J170" s="73">
        <f t="shared" ca="1" si="38"/>
        <v>6</v>
      </c>
      <c r="K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0" s="19"/>
      <c r="M170" s="16"/>
      <c r="N170" s="73">
        <f t="shared" ca="1" si="39"/>
        <v>6</v>
      </c>
      <c r="O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0" s="19"/>
      <c r="Q170" s="16"/>
      <c r="R170" s="73">
        <f t="shared" ca="1" si="40"/>
        <v>6</v>
      </c>
      <c r="S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0" s="19"/>
      <c r="U170" s="16"/>
      <c r="V170" s="73">
        <f t="shared" ca="1" si="41"/>
        <v>6</v>
      </c>
      <c r="W1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0" s="19"/>
    </row>
    <row r="171" spans="2:24">
      <c r="B171" s="73">
        <f t="shared" ca="1" si="36"/>
        <v>7</v>
      </c>
      <c r="C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1" s="73"/>
      <c r="E171" s="16"/>
      <c r="F171" s="73">
        <f t="shared" ca="1" si="37"/>
        <v>7</v>
      </c>
      <c r="G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1" s="73"/>
      <c r="I171" s="16"/>
      <c r="J171" s="73">
        <f t="shared" ca="1" si="38"/>
        <v>7</v>
      </c>
      <c r="K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1" s="73"/>
      <c r="M171" s="16"/>
      <c r="N171" s="73">
        <f t="shared" ca="1" si="39"/>
        <v>7</v>
      </c>
      <c r="O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1" s="73"/>
      <c r="Q171" s="16"/>
      <c r="R171" s="73">
        <f t="shared" ca="1" si="40"/>
        <v>7</v>
      </c>
      <c r="S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1" s="73"/>
      <c r="U171" s="16"/>
      <c r="V171" s="73">
        <f t="shared" ca="1" si="41"/>
        <v>7</v>
      </c>
      <c r="W1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1" s="73"/>
    </row>
    <row r="172" spans="2:24">
      <c r="B172" s="73">
        <f t="shared" ca="1" si="36"/>
        <v>8</v>
      </c>
      <c r="C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2" s="73"/>
      <c r="E172" s="16"/>
      <c r="F172" s="73">
        <f t="shared" ca="1" si="37"/>
        <v>8</v>
      </c>
      <c r="G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2" s="73"/>
      <c r="I172" s="16"/>
      <c r="J172" s="73">
        <f t="shared" ca="1" si="38"/>
        <v>8</v>
      </c>
      <c r="K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2" s="73"/>
      <c r="M172" s="16"/>
      <c r="N172" s="73">
        <f t="shared" ca="1" si="39"/>
        <v>8</v>
      </c>
      <c r="O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2" s="73"/>
      <c r="Q172" s="16"/>
      <c r="R172" s="73">
        <f t="shared" ca="1" si="40"/>
        <v>8</v>
      </c>
      <c r="S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2" s="73"/>
      <c r="U172" s="16"/>
      <c r="V172" s="73">
        <f t="shared" ca="1" si="41"/>
        <v>8</v>
      </c>
      <c r="W1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2" s="73"/>
    </row>
    <row r="173" spans="2:24">
      <c r="B173" s="73">
        <f t="shared" ca="1" si="36"/>
        <v>9</v>
      </c>
      <c r="C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3" s="73"/>
      <c r="E173" s="16"/>
      <c r="F173" s="73">
        <f t="shared" ca="1" si="37"/>
        <v>9</v>
      </c>
      <c r="G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3" s="73"/>
      <c r="I173" s="16"/>
      <c r="J173" s="73">
        <f t="shared" ca="1" si="38"/>
        <v>9</v>
      </c>
      <c r="K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3" s="73"/>
      <c r="M173" s="16"/>
      <c r="N173" s="73">
        <f t="shared" ca="1" si="39"/>
        <v>9</v>
      </c>
      <c r="O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3" s="73"/>
      <c r="Q173" s="16"/>
      <c r="R173" s="73">
        <f t="shared" ca="1" si="40"/>
        <v>9</v>
      </c>
      <c r="S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3" s="73"/>
      <c r="U173" s="16"/>
      <c r="V173" s="73">
        <f t="shared" ca="1" si="41"/>
        <v>9</v>
      </c>
      <c r="W1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3" s="73"/>
    </row>
    <row r="174" spans="2:24">
      <c r="B174" s="73">
        <f t="shared" ca="1" si="36"/>
        <v>10</v>
      </c>
      <c r="C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74" s="73"/>
      <c r="E174" s="16"/>
      <c r="F174" s="73">
        <f t="shared" ca="1" si="37"/>
        <v>10</v>
      </c>
      <c r="G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74" s="73"/>
      <c r="I174" s="16"/>
      <c r="J174" s="73">
        <f t="shared" ca="1" si="38"/>
        <v>10</v>
      </c>
      <c r="K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74" s="73"/>
      <c r="M174" s="16"/>
      <c r="N174" s="73">
        <f t="shared" ca="1" si="39"/>
        <v>10</v>
      </c>
      <c r="O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74" s="73"/>
      <c r="Q174" s="16"/>
      <c r="R174" s="73">
        <f t="shared" ca="1" si="40"/>
        <v>10</v>
      </c>
      <c r="S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74" s="73"/>
      <c r="U174" s="16"/>
      <c r="V174" s="73">
        <f t="shared" ca="1" si="41"/>
        <v>10</v>
      </c>
      <c r="W1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74" s="73"/>
    </row>
    <row r="175" spans="2:24">
      <c r="B175" s="120" t="s">
        <v>225</v>
      </c>
      <c r="C175" s="121"/>
      <c r="D175" s="122"/>
      <c r="E175" s="16"/>
      <c r="F175" s="120" t="s">
        <v>225</v>
      </c>
      <c r="G175" s="121"/>
      <c r="H175" s="122"/>
      <c r="I175" s="16"/>
      <c r="J175" s="120" t="s">
        <v>225</v>
      </c>
      <c r="K175" s="121"/>
      <c r="L175" s="122"/>
      <c r="M175" s="16"/>
      <c r="N175" s="120" t="s">
        <v>225</v>
      </c>
      <c r="O175" s="121"/>
      <c r="P175" s="122"/>
      <c r="Q175" s="16"/>
      <c r="R175" s="120" t="s">
        <v>225</v>
      </c>
      <c r="S175" s="121"/>
      <c r="T175" s="122"/>
      <c r="U175" s="16"/>
      <c r="V175" s="120" t="s">
        <v>225</v>
      </c>
      <c r="W175" s="121"/>
      <c r="X175" s="122"/>
    </row>
    <row r="176" spans="2:24" ht="6" hidden="1" customHeight="1">
      <c r="B176" s="2"/>
      <c r="C176" s="2"/>
      <c r="D176" s="2"/>
      <c r="F176" s="2"/>
      <c r="G176" s="2"/>
      <c r="H176" s="2"/>
      <c r="J176" s="2"/>
      <c r="K176" s="2"/>
      <c r="L176" s="2"/>
      <c r="N176" s="2"/>
      <c r="O176" s="2"/>
      <c r="P176" s="2"/>
      <c r="R176" s="2"/>
      <c r="S176" s="2"/>
      <c r="T176" s="2"/>
      <c r="V176" s="2"/>
      <c r="W176" s="2"/>
      <c r="X176" s="2"/>
    </row>
    <row r="177" spans="2:24" ht="6" hidden="1" customHeight="1">
      <c r="B177" s="2"/>
      <c r="C177" s="2"/>
      <c r="D177" s="2"/>
      <c r="F177" s="2" t="str">
        <f>C188</f>
        <v>　</v>
      </c>
      <c r="G177" s="11" t="str">
        <f>F177</f>
        <v>　</v>
      </c>
      <c r="H177" s="11" t="str">
        <f>G177</f>
        <v>　</v>
      </c>
      <c r="J177" s="2"/>
      <c r="K177" s="2"/>
      <c r="L177" s="2"/>
      <c r="N177" s="2" t="str">
        <f>K188</f>
        <v>　</v>
      </c>
      <c r="O177" s="11" t="str">
        <f>N177</f>
        <v>　</v>
      </c>
      <c r="P177" s="11" t="str">
        <f>O177</f>
        <v>　</v>
      </c>
      <c r="R177" s="2"/>
      <c r="S177" s="2"/>
      <c r="T177" s="2"/>
      <c r="V177" s="2" t="str">
        <f>S188</f>
        <v>　</v>
      </c>
      <c r="W177" s="11" t="str">
        <f>V177</f>
        <v>　</v>
      </c>
      <c r="X177" s="11" t="str">
        <f>W177</f>
        <v>　</v>
      </c>
    </row>
    <row r="178" spans="2:24" ht="6" hidden="1" customHeight="1">
      <c r="B178" s="2"/>
      <c r="C178" s="2"/>
      <c r="D178" s="2"/>
      <c r="F178" s="2"/>
      <c r="G178" s="2"/>
      <c r="H178" s="2"/>
      <c r="J178" s="2"/>
      <c r="K178" s="2"/>
      <c r="L178" s="2"/>
      <c r="N178" s="2"/>
      <c r="O178" s="2"/>
      <c r="P178" s="2"/>
      <c r="R178" s="2"/>
      <c r="S178" s="2"/>
      <c r="T178" s="2"/>
      <c r="V178" s="2"/>
      <c r="W178" s="2"/>
      <c r="X178" s="2"/>
    </row>
    <row r="179" spans="2:24" ht="17.25" thickBot="1"/>
    <row r="180" spans="2:24" ht="16.149999999999999" customHeight="1">
      <c r="B180" s="12" t="s">
        <v>47</v>
      </c>
      <c r="C180" s="127"/>
      <c r="D180" s="128"/>
      <c r="F180" s="12" t="s">
        <v>47</v>
      </c>
      <c r="G180" s="127"/>
      <c r="H180" s="128"/>
      <c r="J180" s="12" t="s">
        <v>47</v>
      </c>
      <c r="K180" s="127"/>
      <c r="L180" s="128"/>
      <c r="N180" s="12" t="s">
        <v>47</v>
      </c>
      <c r="O180" s="127"/>
      <c r="P180" s="128"/>
      <c r="R180" s="12" t="s">
        <v>47</v>
      </c>
      <c r="S180" s="127"/>
      <c r="T180" s="128"/>
      <c r="V180" s="12" t="s">
        <v>47</v>
      </c>
      <c r="W180" s="127"/>
      <c r="X180" s="128"/>
    </row>
    <row r="181" spans="2:24" ht="17.25" thickBot="1">
      <c r="B181" s="13" t="s">
        <v>48</v>
      </c>
      <c r="C181" s="125"/>
      <c r="D181" s="126"/>
      <c r="F181" s="13" t="s">
        <v>48</v>
      </c>
      <c r="G181" s="125"/>
      <c r="H181" s="126"/>
      <c r="J181" s="13" t="s">
        <v>48</v>
      </c>
      <c r="K181" s="125"/>
      <c r="L181" s="126"/>
      <c r="N181" s="13" t="s">
        <v>48</v>
      </c>
      <c r="O181" s="125"/>
      <c r="P181" s="126"/>
      <c r="R181" s="13" t="s">
        <v>48</v>
      </c>
      <c r="S181" s="125"/>
      <c r="T181" s="126"/>
      <c r="V181" s="13" t="s">
        <v>48</v>
      </c>
      <c r="W181" s="125"/>
      <c r="X181" s="126"/>
    </row>
    <row r="182" spans="2:24">
      <c r="B182" s="14"/>
      <c r="C182" s="15" t="s">
        <v>49</v>
      </c>
      <c r="D182" s="14"/>
      <c r="F182" s="14"/>
      <c r="G182" s="15" t="s">
        <v>49</v>
      </c>
      <c r="H182" s="14"/>
      <c r="J182" s="14"/>
      <c r="K182" s="15" t="s">
        <v>49</v>
      </c>
      <c r="L182" s="14"/>
      <c r="N182" s="14"/>
      <c r="O182" s="15" t="s">
        <v>49</v>
      </c>
      <c r="P182" s="14"/>
      <c r="R182" s="14"/>
      <c r="S182" s="15" t="s">
        <v>49</v>
      </c>
      <c r="T182" s="14"/>
      <c r="V182" s="14"/>
      <c r="W182" s="15" t="s">
        <v>49</v>
      </c>
      <c r="X182" s="14"/>
    </row>
    <row r="183" spans="2:24">
      <c r="B183" s="73" t="s">
        <v>1</v>
      </c>
      <c r="C183" s="123"/>
      <c r="D183" s="124"/>
      <c r="E183" s="16"/>
      <c r="F183" s="73" t="s">
        <v>1</v>
      </c>
      <c r="G183" s="123"/>
      <c r="H183" s="124"/>
      <c r="I183" s="16"/>
      <c r="J183" s="73" t="s">
        <v>1</v>
      </c>
      <c r="K183" s="123"/>
      <c r="L183" s="124"/>
      <c r="M183" s="16"/>
      <c r="N183" s="73" t="s">
        <v>1</v>
      </c>
      <c r="O183" s="123"/>
      <c r="P183" s="124"/>
      <c r="Q183" s="16"/>
      <c r="R183" s="73" t="s">
        <v>1</v>
      </c>
      <c r="S183" s="123"/>
      <c r="T183" s="124"/>
      <c r="U183" s="16"/>
      <c r="V183" s="73" t="s">
        <v>1</v>
      </c>
      <c r="W183" s="123"/>
      <c r="X183" s="124"/>
    </row>
    <row r="184" spans="2:24">
      <c r="B184" s="73" t="s">
        <v>2</v>
      </c>
      <c r="C184" s="123"/>
      <c r="D184" s="124"/>
      <c r="E184" s="16"/>
      <c r="F184" s="73" t="s">
        <v>2</v>
      </c>
      <c r="G184" s="123"/>
      <c r="H184" s="124"/>
      <c r="I184" s="16"/>
      <c r="J184" s="73" t="s">
        <v>2</v>
      </c>
      <c r="K184" s="123"/>
      <c r="L184" s="124"/>
      <c r="M184" s="16"/>
      <c r="N184" s="73" t="s">
        <v>2</v>
      </c>
      <c r="O184" s="123"/>
      <c r="P184" s="124"/>
      <c r="Q184" s="16"/>
      <c r="R184" s="73" t="s">
        <v>2</v>
      </c>
      <c r="S184" s="123"/>
      <c r="T184" s="124"/>
      <c r="U184" s="16"/>
      <c r="V184" s="73" t="s">
        <v>2</v>
      </c>
      <c r="W184" s="123"/>
      <c r="X184" s="124"/>
    </row>
    <row r="185" spans="2:24">
      <c r="B185" s="73" t="s">
        <v>3</v>
      </c>
      <c r="C185" s="123"/>
      <c r="D185" s="124"/>
      <c r="E185" s="16"/>
      <c r="F185" s="73" t="s">
        <v>3</v>
      </c>
      <c r="G185" s="123"/>
      <c r="H185" s="124"/>
      <c r="I185" s="16"/>
      <c r="J185" s="73" t="s">
        <v>3</v>
      </c>
      <c r="K185" s="123"/>
      <c r="L185" s="124"/>
      <c r="M185" s="16"/>
      <c r="N185" s="73" t="s">
        <v>3</v>
      </c>
      <c r="O185" s="123"/>
      <c r="P185" s="124"/>
      <c r="Q185" s="16"/>
      <c r="R185" s="73" t="s">
        <v>3</v>
      </c>
      <c r="S185" s="123"/>
      <c r="T185" s="124"/>
      <c r="U185" s="16"/>
      <c r="V185" s="73" t="s">
        <v>3</v>
      </c>
      <c r="W185" s="123"/>
      <c r="X185" s="124"/>
    </row>
    <row r="186" spans="2:24">
      <c r="B186" s="73" t="s">
        <v>4</v>
      </c>
      <c r="C186" s="123"/>
      <c r="D186" s="124"/>
      <c r="E186" s="16"/>
      <c r="F186" s="73" t="s">
        <v>4</v>
      </c>
      <c r="G186" s="123"/>
      <c r="H186" s="124"/>
      <c r="I186" s="16"/>
      <c r="J186" s="73" t="s">
        <v>4</v>
      </c>
      <c r="K186" s="123"/>
      <c r="L186" s="124"/>
      <c r="M186" s="16"/>
      <c r="N186" s="73" t="s">
        <v>4</v>
      </c>
      <c r="O186" s="123"/>
      <c r="P186" s="124"/>
      <c r="Q186" s="16"/>
      <c r="R186" s="73" t="s">
        <v>4</v>
      </c>
      <c r="S186" s="123"/>
      <c r="T186" s="124"/>
      <c r="U186" s="16"/>
      <c r="V186" s="73" t="s">
        <v>4</v>
      </c>
      <c r="W186" s="123"/>
      <c r="X186" s="124"/>
    </row>
    <row r="187" spans="2:24">
      <c r="B187" s="73" t="s">
        <v>5</v>
      </c>
      <c r="C187" s="123"/>
      <c r="D187" s="124"/>
      <c r="E187" s="16"/>
      <c r="F187" s="73" t="s">
        <v>5</v>
      </c>
      <c r="G187" s="123"/>
      <c r="H187" s="124"/>
      <c r="I187" s="16"/>
      <c r="J187" s="73" t="s">
        <v>5</v>
      </c>
      <c r="K187" s="123"/>
      <c r="L187" s="124"/>
      <c r="M187" s="16"/>
      <c r="N187" s="73" t="s">
        <v>5</v>
      </c>
      <c r="O187" s="123"/>
      <c r="P187" s="124"/>
      <c r="Q187" s="16"/>
      <c r="R187" s="73" t="s">
        <v>5</v>
      </c>
      <c r="S187" s="123"/>
      <c r="T187" s="124"/>
      <c r="U187" s="16"/>
      <c r="V187" s="73" t="s">
        <v>5</v>
      </c>
      <c r="W187" s="123"/>
      <c r="X187" s="124"/>
    </row>
    <row r="188" spans="2:24">
      <c r="B188" s="73" t="s">
        <v>6</v>
      </c>
      <c r="C188" s="123" t="s">
        <v>93</v>
      </c>
      <c r="D188" s="124"/>
      <c r="E188" s="16"/>
      <c r="F188" s="73" t="s">
        <v>6</v>
      </c>
      <c r="G188" s="123" t="s">
        <v>93</v>
      </c>
      <c r="H188" s="124"/>
      <c r="I188" s="16"/>
      <c r="J188" s="73" t="s">
        <v>6</v>
      </c>
      <c r="K188" s="123" t="s">
        <v>93</v>
      </c>
      <c r="L188" s="124"/>
      <c r="M188" s="16"/>
      <c r="N188" s="73" t="s">
        <v>6</v>
      </c>
      <c r="O188" s="123" t="s">
        <v>93</v>
      </c>
      <c r="P188" s="124"/>
      <c r="Q188" s="16"/>
      <c r="R188" s="73" t="s">
        <v>6</v>
      </c>
      <c r="S188" s="123" t="s">
        <v>93</v>
      </c>
      <c r="T188" s="124"/>
      <c r="U188" s="16"/>
      <c r="V188" s="73" t="s">
        <v>6</v>
      </c>
      <c r="W188" s="123" t="s">
        <v>93</v>
      </c>
      <c r="X188" s="124"/>
    </row>
    <row r="189" spans="2:24">
      <c r="B189" s="73" t="s">
        <v>7</v>
      </c>
      <c r="C189" s="73" t="s">
        <v>8</v>
      </c>
      <c r="D189" s="73" t="s">
        <v>9</v>
      </c>
      <c r="E189" s="16"/>
      <c r="F189" s="73" t="s">
        <v>7</v>
      </c>
      <c r="G189" s="73" t="s">
        <v>8</v>
      </c>
      <c r="H189" s="73" t="s">
        <v>9</v>
      </c>
      <c r="I189" s="16"/>
      <c r="J189" s="73" t="s">
        <v>7</v>
      </c>
      <c r="K189" s="73" t="s">
        <v>8</v>
      </c>
      <c r="L189" s="73" t="s">
        <v>9</v>
      </c>
      <c r="M189" s="16"/>
      <c r="N189" s="73" t="s">
        <v>7</v>
      </c>
      <c r="O189" s="73" t="s">
        <v>8</v>
      </c>
      <c r="P189" s="73" t="s">
        <v>9</v>
      </c>
      <c r="Q189" s="16"/>
      <c r="R189" s="73" t="s">
        <v>7</v>
      </c>
      <c r="S189" s="73" t="s">
        <v>8</v>
      </c>
      <c r="T189" s="73" t="s">
        <v>9</v>
      </c>
      <c r="U189" s="16"/>
      <c r="V189" s="73" t="s">
        <v>7</v>
      </c>
      <c r="W189" s="73" t="s">
        <v>8</v>
      </c>
      <c r="X189" s="73" t="s">
        <v>9</v>
      </c>
    </row>
    <row r="190" spans="2:24">
      <c r="B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0" s="18"/>
      <c r="E190" s="16"/>
      <c r="F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0" s="18"/>
      <c r="I190" s="16"/>
      <c r="J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0" s="18"/>
      <c r="M190" s="16"/>
      <c r="N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0" s="18"/>
      <c r="Q190" s="16"/>
      <c r="R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0" s="18"/>
      <c r="U190" s="16"/>
      <c r="V1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1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0" s="18"/>
    </row>
    <row r="191" spans="2:24">
      <c r="B191" s="73">
        <f t="shared" ref="B191:B199" ca="1" si="42">IF(RIGHT(INDIRECT(ADDRESS(FLOOR((ROW()-5)/25,1)*25+13,FLOOR((COLUMN()-2)/8,1)*8+3)),3)="16C",
IF((MOD(ROW()-14,25)+FLOOR(MOD(COLUMN()-2,8)/4,1)*10)&gt;16,"",MOD(ROW()-14,25)+FLOOR(MOD(COLUMN()-2,8)/4,1)*10),MOD(ROW()-14,25))</f>
        <v>2</v>
      </c>
      <c r="C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1" s="18"/>
      <c r="E191" s="16"/>
      <c r="F191" s="73">
        <f t="shared" ref="F191:F199" ca="1" si="43">IF(RIGHT(INDIRECT(ADDRESS(FLOOR((ROW()-5)/25,1)*25+13,FLOOR((COLUMN()-2)/8,1)*8+3)),3)="16C",
IF((MOD(ROW()-14,25)+FLOOR(MOD(COLUMN()-2,8)/4,1)*10)&gt;16,"",MOD(ROW()-14,25)+FLOOR(MOD(COLUMN()-2,8)/4,1)*10),MOD(ROW()-14,25))</f>
        <v>2</v>
      </c>
      <c r="G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1" s="18"/>
      <c r="I191" s="16"/>
      <c r="J191" s="73">
        <f t="shared" ref="J191:J199" ca="1" si="44">IF(RIGHT(INDIRECT(ADDRESS(FLOOR((ROW()-5)/25,1)*25+13,FLOOR((COLUMN()-2)/8,1)*8+3)),3)="16C",
IF((MOD(ROW()-14,25)+FLOOR(MOD(COLUMN()-2,8)/4,1)*10)&gt;16,"",MOD(ROW()-14,25)+FLOOR(MOD(COLUMN()-2,8)/4,1)*10),MOD(ROW()-14,25))</f>
        <v>2</v>
      </c>
      <c r="K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1" s="18"/>
      <c r="M191" s="16"/>
      <c r="N191" s="73">
        <f t="shared" ref="N191:N199" ca="1" si="45">IF(RIGHT(INDIRECT(ADDRESS(FLOOR((ROW()-5)/25,1)*25+13,FLOOR((COLUMN()-2)/8,1)*8+3)),3)="16C",
IF((MOD(ROW()-14,25)+FLOOR(MOD(COLUMN()-2,8)/4,1)*10)&gt;16,"",MOD(ROW()-14,25)+FLOOR(MOD(COLUMN()-2,8)/4,1)*10),MOD(ROW()-14,25))</f>
        <v>2</v>
      </c>
      <c r="O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1" s="18"/>
      <c r="Q191" s="16"/>
      <c r="R191" s="73">
        <f t="shared" ref="R191:R199" ca="1" si="46">IF(RIGHT(INDIRECT(ADDRESS(FLOOR((ROW()-5)/25,1)*25+13,FLOOR((COLUMN()-2)/8,1)*8+3)),3)="16C",
IF((MOD(ROW()-14,25)+FLOOR(MOD(COLUMN()-2,8)/4,1)*10)&gt;16,"",MOD(ROW()-14,25)+FLOOR(MOD(COLUMN()-2,8)/4,1)*10),MOD(ROW()-14,25))</f>
        <v>2</v>
      </c>
      <c r="S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1" s="18"/>
      <c r="U191" s="16"/>
      <c r="V191" s="73">
        <f t="shared" ref="V191:V199" ca="1" si="47">IF(RIGHT(INDIRECT(ADDRESS(FLOOR((ROW()-5)/25,1)*25+13,FLOOR((COLUMN()-2)/8,1)*8+3)),3)="16C",
IF((MOD(ROW()-14,25)+FLOOR(MOD(COLUMN()-2,8)/4,1)*10)&gt;16,"",MOD(ROW()-14,25)+FLOOR(MOD(COLUMN()-2,8)/4,1)*10),MOD(ROW()-14,25))</f>
        <v>2</v>
      </c>
      <c r="W1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1" s="18"/>
    </row>
    <row r="192" spans="2:24">
      <c r="B192" s="73">
        <f t="shared" ca="1" si="42"/>
        <v>3</v>
      </c>
      <c r="C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2" s="18"/>
      <c r="E192" s="16"/>
      <c r="F192" s="73">
        <f t="shared" ca="1" si="43"/>
        <v>3</v>
      </c>
      <c r="G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2" s="18"/>
      <c r="I192" s="16"/>
      <c r="J192" s="73">
        <f t="shared" ca="1" si="44"/>
        <v>3</v>
      </c>
      <c r="K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2" s="18"/>
      <c r="M192" s="16"/>
      <c r="N192" s="73">
        <f t="shared" ca="1" si="45"/>
        <v>3</v>
      </c>
      <c r="O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2" s="18"/>
      <c r="Q192" s="16"/>
      <c r="R192" s="73">
        <f t="shared" ca="1" si="46"/>
        <v>3</v>
      </c>
      <c r="S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2" s="18"/>
      <c r="U192" s="16"/>
      <c r="V192" s="73">
        <f t="shared" ca="1" si="47"/>
        <v>3</v>
      </c>
      <c r="W1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2" s="18"/>
    </row>
    <row r="193" spans="2:24">
      <c r="B193" s="73">
        <f t="shared" ca="1" si="42"/>
        <v>4</v>
      </c>
      <c r="C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3" s="18"/>
      <c r="E193" s="16"/>
      <c r="F193" s="73">
        <f t="shared" ca="1" si="43"/>
        <v>4</v>
      </c>
      <c r="G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3" s="18"/>
      <c r="I193" s="16"/>
      <c r="J193" s="73">
        <f t="shared" ca="1" si="44"/>
        <v>4</v>
      </c>
      <c r="K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3" s="18"/>
      <c r="M193" s="16"/>
      <c r="N193" s="73">
        <f t="shared" ca="1" si="45"/>
        <v>4</v>
      </c>
      <c r="O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3" s="18"/>
      <c r="Q193" s="16"/>
      <c r="R193" s="73">
        <f t="shared" ca="1" si="46"/>
        <v>4</v>
      </c>
      <c r="S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3" s="18"/>
      <c r="U193" s="16"/>
      <c r="V193" s="73">
        <f t="shared" ca="1" si="47"/>
        <v>4</v>
      </c>
      <c r="W1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3" s="18"/>
    </row>
    <row r="194" spans="2:24">
      <c r="B194" s="73">
        <f t="shared" ca="1" si="42"/>
        <v>5</v>
      </c>
      <c r="C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4" s="20"/>
      <c r="E194" s="16"/>
      <c r="F194" s="73">
        <f t="shared" ca="1" si="43"/>
        <v>5</v>
      </c>
      <c r="G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4" s="20"/>
      <c r="I194" s="16"/>
      <c r="J194" s="73">
        <f t="shared" ca="1" si="44"/>
        <v>5</v>
      </c>
      <c r="K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4" s="20"/>
      <c r="M194" s="16"/>
      <c r="N194" s="73">
        <f t="shared" ca="1" si="45"/>
        <v>5</v>
      </c>
      <c r="O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4" s="20"/>
      <c r="Q194" s="16"/>
      <c r="R194" s="73">
        <f t="shared" ca="1" si="46"/>
        <v>5</v>
      </c>
      <c r="S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4" s="20"/>
      <c r="U194" s="16"/>
      <c r="V194" s="73">
        <f t="shared" ca="1" si="47"/>
        <v>5</v>
      </c>
      <c r="W1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4" s="20"/>
    </row>
    <row r="195" spans="2:24">
      <c r="B195" s="73">
        <f t="shared" ca="1" si="42"/>
        <v>6</v>
      </c>
      <c r="C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5" s="73"/>
      <c r="E195" s="16"/>
      <c r="F195" s="73">
        <f t="shared" ca="1" si="43"/>
        <v>6</v>
      </c>
      <c r="G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5" s="73"/>
      <c r="I195" s="16"/>
      <c r="J195" s="73">
        <f t="shared" ca="1" si="44"/>
        <v>6</v>
      </c>
      <c r="K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5" s="73"/>
      <c r="M195" s="16"/>
      <c r="N195" s="73">
        <f t="shared" ca="1" si="45"/>
        <v>6</v>
      </c>
      <c r="O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5" s="73"/>
      <c r="Q195" s="16"/>
      <c r="R195" s="73">
        <f t="shared" ca="1" si="46"/>
        <v>6</v>
      </c>
      <c r="S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5" s="73"/>
      <c r="U195" s="16"/>
      <c r="V195" s="73">
        <f t="shared" ca="1" si="47"/>
        <v>6</v>
      </c>
      <c r="W1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5" s="73"/>
    </row>
    <row r="196" spans="2:24">
      <c r="B196" s="73">
        <f t="shared" ca="1" si="42"/>
        <v>7</v>
      </c>
      <c r="C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6" s="73"/>
      <c r="E196" s="16"/>
      <c r="F196" s="73">
        <f t="shared" ca="1" si="43"/>
        <v>7</v>
      </c>
      <c r="G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6" s="73"/>
      <c r="I196" s="16"/>
      <c r="J196" s="73">
        <f t="shared" ca="1" si="44"/>
        <v>7</v>
      </c>
      <c r="K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6" s="73"/>
      <c r="M196" s="16"/>
      <c r="N196" s="73">
        <f t="shared" ca="1" si="45"/>
        <v>7</v>
      </c>
      <c r="O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6" s="73"/>
      <c r="Q196" s="16"/>
      <c r="R196" s="73">
        <f t="shared" ca="1" si="46"/>
        <v>7</v>
      </c>
      <c r="S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6" s="73"/>
      <c r="U196" s="16"/>
      <c r="V196" s="73">
        <f t="shared" ca="1" si="47"/>
        <v>7</v>
      </c>
      <c r="W1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6" s="73"/>
    </row>
    <row r="197" spans="2:24">
      <c r="B197" s="73">
        <f t="shared" ca="1" si="42"/>
        <v>8</v>
      </c>
      <c r="C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7" s="73"/>
      <c r="E197" s="16"/>
      <c r="F197" s="73">
        <f t="shared" ca="1" si="43"/>
        <v>8</v>
      </c>
      <c r="G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7" s="73"/>
      <c r="I197" s="16"/>
      <c r="J197" s="73">
        <f t="shared" ca="1" si="44"/>
        <v>8</v>
      </c>
      <c r="K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7" s="73"/>
      <c r="M197" s="16"/>
      <c r="N197" s="73">
        <f t="shared" ca="1" si="45"/>
        <v>8</v>
      </c>
      <c r="O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7" s="73"/>
      <c r="Q197" s="16"/>
      <c r="R197" s="73">
        <f t="shared" ca="1" si="46"/>
        <v>8</v>
      </c>
      <c r="S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7" s="73"/>
      <c r="U197" s="16"/>
      <c r="V197" s="73">
        <f t="shared" ca="1" si="47"/>
        <v>8</v>
      </c>
      <c r="W1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7" s="73"/>
    </row>
    <row r="198" spans="2:24">
      <c r="B198" s="73">
        <f t="shared" ca="1" si="42"/>
        <v>9</v>
      </c>
      <c r="C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8" s="73"/>
      <c r="E198" s="16"/>
      <c r="F198" s="73">
        <f t="shared" ca="1" si="43"/>
        <v>9</v>
      </c>
      <c r="G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8" s="73"/>
      <c r="I198" s="16"/>
      <c r="J198" s="73">
        <f t="shared" ca="1" si="44"/>
        <v>9</v>
      </c>
      <c r="K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8" s="73"/>
      <c r="M198" s="16"/>
      <c r="N198" s="73">
        <f t="shared" ca="1" si="45"/>
        <v>9</v>
      </c>
      <c r="O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8" s="73"/>
      <c r="Q198" s="16"/>
      <c r="R198" s="73">
        <f t="shared" ca="1" si="46"/>
        <v>9</v>
      </c>
      <c r="S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8" s="73"/>
      <c r="U198" s="16"/>
      <c r="V198" s="73">
        <f t="shared" ca="1" si="47"/>
        <v>9</v>
      </c>
      <c r="W1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8" s="73"/>
    </row>
    <row r="199" spans="2:24">
      <c r="B199" s="73">
        <f t="shared" ca="1" si="42"/>
        <v>10</v>
      </c>
      <c r="C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199" s="73"/>
      <c r="E199" s="16"/>
      <c r="F199" s="73">
        <f t="shared" ca="1" si="43"/>
        <v>10</v>
      </c>
      <c r="G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199" s="73"/>
      <c r="I199" s="16"/>
      <c r="J199" s="73">
        <f t="shared" ca="1" si="44"/>
        <v>10</v>
      </c>
      <c r="K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199" s="73"/>
      <c r="M199" s="16"/>
      <c r="N199" s="73">
        <f t="shared" ca="1" si="45"/>
        <v>10</v>
      </c>
      <c r="O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199" s="73"/>
      <c r="Q199" s="16"/>
      <c r="R199" s="73">
        <f t="shared" ca="1" si="46"/>
        <v>10</v>
      </c>
      <c r="S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199" s="73"/>
      <c r="U199" s="16"/>
      <c r="V199" s="73">
        <f t="shared" ca="1" si="47"/>
        <v>10</v>
      </c>
      <c r="W1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199" s="73"/>
    </row>
    <row r="200" spans="2:24">
      <c r="B200" s="120" t="s">
        <v>225</v>
      </c>
      <c r="C200" s="121"/>
      <c r="D200" s="122"/>
      <c r="E200" s="16"/>
      <c r="F200" s="120" t="s">
        <v>225</v>
      </c>
      <c r="G200" s="121"/>
      <c r="H200" s="122"/>
      <c r="I200" s="16"/>
      <c r="J200" s="120" t="s">
        <v>225</v>
      </c>
      <c r="K200" s="121"/>
      <c r="L200" s="122"/>
      <c r="M200" s="16"/>
      <c r="N200" s="120" t="s">
        <v>225</v>
      </c>
      <c r="O200" s="121"/>
      <c r="P200" s="122"/>
      <c r="Q200" s="16"/>
      <c r="R200" s="120" t="s">
        <v>225</v>
      </c>
      <c r="S200" s="121"/>
      <c r="T200" s="122"/>
      <c r="U200" s="16"/>
      <c r="V200" s="120" t="s">
        <v>225</v>
      </c>
      <c r="W200" s="121"/>
      <c r="X200" s="122"/>
    </row>
    <row r="201" spans="2:24" ht="6" hidden="1" customHeight="1">
      <c r="B201" s="2"/>
      <c r="C201" s="2"/>
      <c r="D201" s="2"/>
      <c r="F201" s="2"/>
      <c r="G201" s="2"/>
      <c r="H201" s="2"/>
      <c r="J201" s="2"/>
      <c r="K201" s="2"/>
      <c r="L201" s="2"/>
      <c r="N201" s="2"/>
      <c r="O201" s="2"/>
      <c r="P201" s="2"/>
      <c r="R201" s="2"/>
      <c r="S201" s="2"/>
      <c r="T201" s="2"/>
      <c r="V201" s="2"/>
      <c r="W201" s="2"/>
      <c r="X201" s="2"/>
    </row>
    <row r="202" spans="2:24" ht="6" hidden="1" customHeight="1">
      <c r="B202" s="2"/>
      <c r="C202" s="2"/>
      <c r="D202" s="2"/>
      <c r="F202" s="2" t="str">
        <f>C213</f>
        <v>　</v>
      </c>
      <c r="G202" s="11" t="str">
        <f>F202</f>
        <v>　</v>
      </c>
      <c r="H202" s="11" t="str">
        <f>G202</f>
        <v>　</v>
      </c>
      <c r="J202" s="2"/>
      <c r="K202" s="2"/>
      <c r="L202" s="2"/>
      <c r="N202" s="2" t="str">
        <f>K213</f>
        <v>　</v>
      </c>
      <c r="O202" s="11" t="str">
        <f>N202</f>
        <v>　</v>
      </c>
      <c r="P202" s="11" t="str">
        <f>O202</f>
        <v>　</v>
      </c>
      <c r="R202" s="2"/>
      <c r="S202" s="2"/>
      <c r="T202" s="2"/>
      <c r="V202" s="2" t="str">
        <f>S213</f>
        <v>　</v>
      </c>
      <c r="W202" s="11" t="str">
        <f>V202</f>
        <v>　</v>
      </c>
      <c r="X202" s="11" t="str">
        <f>W202</f>
        <v>　</v>
      </c>
    </row>
    <row r="203" spans="2:24" ht="6" hidden="1" customHeight="1">
      <c r="B203" s="2"/>
      <c r="C203" s="2"/>
      <c r="D203" s="2"/>
      <c r="F203" s="2"/>
      <c r="G203" s="2"/>
      <c r="H203" s="2"/>
      <c r="J203" s="2"/>
      <c r="K203" s="2"/>
      <c r="L203" s="2"/>
      <c r="N203" s="2"/>
      <c r="O203" s="2"/>
      <c r="P203" s="2"/>
      <c r="R203" s="2"/>
      <c r="S203" s="2"/>
      <c r="T203" s="2"/>
      <c r="V203" s="2"/>
      <c r="W203" s="2"/>
      <c r="X203" s="2"/>
    </row>
    <row r="204" spans="2:24" ht="17.25" thickBot="1"/>
    <row r="205" spans="2:24" ht="16.149999999999999" customHeight="1">
      <c r="B205" s="12" t="s">
        <v>47</v>
      </c>
      <c r="C205" s="127"/>
      <c r="D205" s="128"/>
      <c r="F205" s="12" t="s">
        <v>47</v>
      </c>
      <c r="G205" s="127"/>
      <c r="H205" s="128"/>
      <c r="J205" s="12" t="s">
        <v>47</v>
      </c>
      <c r="K205" s="127"/>
      <c r="L205" s="128"/>
      <c r="N205" s="12" t="s">
        <v>47</v>
      </c>
      <c r="O205" s="127"/>
      <c r="P205" s="128"/>
      <c r="R205" s="12" t="s">
        <v>47</v>
      </c>
      <c r="S205" s="127"/>
      <c r="T205" s="128"/>
      <c r="V205" s="12" t="s">
        <v>47</v>
      </c>
      <c r="W205" s="127"/>
      <c r="X205" s="128"/>
    </row>
    <row r="206" spans="2:24" ht="17.25" thickBot="1">
      <c r="B206" s="13" t="s">
        <v>48</v>
      </c>
      <c r="C206" s="125"/>
      <c r="D206" s="126"/>
      <c r="F206" s="13" t="s">
        <v>48</v>
      </c>
      <c r="G206" s="125"/>
      <c r="H206" s="126"/>
      <c r="J206" s="13" t="s">
        <v>48</v>
      </c>
      <c r="K206" s="125"/>
      <c r="L206" s="126"/>
      <c r="N206" s="13" t="s">
        <v>48</v>
      </c>
      <c r="O206" s="125"/>
      <c r="P206" s="126"/>
      <c r="R206" s="13" t="s">
        <v>48</v>
      </c>
      <c r="S206" s="125"/>
      <c r="T206" s="126"/>
      <c r="V206" s="13" t="s">
        <v>48</v>
      </c>
      <c r="W206" s="125"/>
      <c r="X206" s="126"/>
    </row>
    <row r="207" spans="2:24">
      <c r="B207" s="14"/>
      <c r="C207" s="15" t="s">
        <v>49</v>
      </c>
      <c r="D207" s="14"/>
      <c r="F207" s="14"/>
      <c r="G207" s="15" t="s">
        <v>49</v>
      </c>
      <c r="H207" s="14"/>
      <c r="J207" s="14"/>
      <c r="K207" s="15" t="s">
        <v>49</v>
      </c>
      <c r="L207" s="14"/>
      <c r="N207" s="14"/>
      <c r="O207" s="15" t="s">
        <v>49</v>
      </c>
      <c r="P207" s="14"/>
      <c r="R207" s="14"/>
      <c r="S207" s="15" t="s">
        <v>49</v>
      </c>
      <c r="T207" s="14"/>
      <c r="V207" s="14"/>
      <c r="W207" s="15" t="s">
        <v>49</v>
      </c>
      <c r="X207" s="14"/>
    </row>
    <row r="208" spans="2:24">
      <c r="B208" s="73" t="s">
        <v>1</v>
      </c>
      <c r="C208" s="123"/>
      <c r="D208" s="124"/>
      <c r="E208" s="16"/>
      <c r="F208" s="73" t="s">
        <v>1</v>
      </c>
      <c r="G208" s="123"/>
      <c r="H208" s="124"/>
      <c r="I208" s="16"/>
      <c r="J208" s="73" t="s">
        <v>1</v>
      </c>
      <c r="K208" s="123"/>
      <c r="L208" s="124"/>
      <c r="M208" s="16"/>
      <c r="N208" s="73" t="s">
        <v>1</v>
      </c>
      <c r="O208" s="123"/>
      <c r="P208" s="124"/>
      <c r="Q208" s="16"/>
      <c r="R208" s="73" t="s">
        <v>1</v>
      </c>
      <c r="S208" s="123"/>
      <c r="T208" s="124"/>
      <c r="U208" s="16"/>
      <c r="V208" s="73" t="s">
        <v>1</v>
      </c>
      <c r="W208" s="123"/>
      <c r="X208" s="124"/>
    </row>
    <row r="209" spans="2:24">
      <c r="B209" s="73" t="s">
        <v>2</v>
      </c>
      <c r="C209" s="123"/>
      <c r="D209" s="124"/>
      <c r="E209" s="16"/>
      <c r="F209" s="73" t="s">
        <v>2</v>
      </c>
      <c r="G209" s="123"/>
      <c r="H209" s="124"/>
      <c r="I209" s="16"/>
      <c r="J209" s="73" t="s">
        <v>2</v>
      </c>
      <c r="K209" s="123"/>
      <c r="L209" s="124"/>
      <c r="M209" s="16"/>
      <c r="N209" s="73" t="s">
        <v>2</v>
      </c>
      <c r="O209" s="123"/>
      <c r="P209" s="124"/>
      <c r="Q209" s="16"/>
      <c r="R209" s="73" t="s">
        <v>2</v>
      </c>
      <c r="S209" s="123"/>
      <c r="T209" s="124"/>
      <c r="U209" s="16"/>
      <c r="V209" s="73" t="s">
        <v>2</v>
      </c>
      <c r="W209" s="123"/>
      <c r="X209" s="124"/>
    </row>
    <row r="210" spans="2:24">
      <c r="B210" s="73" t="s">
        <v>3</v>
      </c>
      <c r="C210" s="123"/>
      <c r="D210" s="124"/>
      <c r="E210" s="16"/>
      <c r="F210" s="73" t="s">
        <v>3</v>
      </c>
      <c r="G210" s="123"/>
      <c r="H210" s="124"/>
      <c r="I210" s="16"/>
      <c r="J210" s="73" t="s">
        <v>3</v>
      </c>
      <c r="K210" s="123"/>
      <c r="L210" s="124"/>
      <c r="M210" s="16"/>
      <c r="N210" s="73" t="s">
        <v>3</v>
      </c>
      <c r="O210" s="123"/>
      <c r="P210" s="124"/>
      <c r="Q210" s="16"/>
      <c r="R210" s="73" t="s">
        <v>3</v>
      </c>
      <c r="S210" s="123"/>
      <c r="T210" s="124"/>
      <c r="U210" s="16"/>
      <c r="V210" s="73" t="s">
        <v>3</v>
      </c>
      <c r="W210" s="123"/>
      <c r="X210" s="124"/>
    </row>
    <row r="211" spans="2:24">
      <c r="B211" s="73" t="s">
        <v>4</v>
      </c>
      <c r="C211" s="123"/>
      <c r="D211" s="124"/>
      <c r="E211" s="16"/>
      <c r="F211" s="73" t="s">
        <v>4</v>
      </c>
      <c r="G211" s="123"/>
      <c r="H211" s="124"/>
      <c r="I211" s="16"/>
      <c r="J211" s="73" t="s">
        <v>4</v>
      </c>
      <c r="K211" s="123"/>
      <c r="L211" s="124"/>
      <c r="M211" s="16"/>
      <c r="N211" s="73" t="s">
        <v>4</v>
      </c>
      <c r="O211" s="123"/>
      <c r="P211" s="124"/>
      <c r="Q211" s="16"/>
      <c r="R211" s="73" t="s">
        <v>4</v>
      </c>
      <c r="S211" s="123"/>
      <c r="T211" s="124"/>
      <c r="U211" s="16"/>
      <c r="V211" s="73" t="s">
        <v>4</v>
      </c>
      <c r="W211" s="123"/>
      <c r="X211" s="124"/>
    </row>
    <row r="212" spans="2:24">
      <c r="B212" s="73" t="s">
        <v>5</v>
      </c>
      <c r="C212" s="123"/>
      <c r="D212" s="124"/>
      <c r="E212" s="16"/>
      <c r="F212" s="73" t="s">
        <v>5</v>
      </c>
      <c r="G212" s="123"/>
      <c r="H212" s="124"/>
      <c r="I212" s="16"/>
      <c r="J212" s="73" t="s">
        <v>5</v>
      </c>
      <c r="K212" s="123"/>
      <c r="L212" s="124"/>
      <c r="M212" s="16"/>
      <c r="N212" s="73" t="s">
        <v>5</v>
      </c>
      <c r="O212" s="123"/>
      <c r="P212" s="124"/>
      <c r="Q212" s="16"/>
      <c r="R212" s="73" t="s">
        <v>5</v>
      </c>
      <c r="S212" s="123"/>
      <c r="T212" s="124"/>
      <c r="U212" s="16"/>
      <c r="V212" s="73" t="s">
        <v>5</v>
      </c>
      <c r="W212" s="123"/>
      <c r="X212" s="124"/>
    </row>
    <row r="213" spans="2:24">
      <c r="B213" s="73" t="s">
        <v>6</v>
      </c>
      <c r="C213" s="123" t="s">
        <v>93</v>
      </c>
      <c r="D213" s="124"/>
      <c r="E213" s="16"/>
      <c r="F213" s="73" t="s">
        <v>6</v>
      </c>
      <c r="G213" s="123" t="s">
        <v>93</v>
      </c>
      <c r="H213" s="124"/>
      <c r="I213" s="16"/>
      <c r="J213" s="73" t="s">
        <v>6</v>
      </c>
      <c r="K213" s="123" t="s">
        <v>93</v>
      </c>
      <c r="L213" s="124"/>
      <c r="M213" s="16"/>
      <c r="N213" s="73" t="s">
        <v>6</v>
      </c>
      <c r="O213" s="123" t="s">
        <v>93</v>
      </c>
      <c r="P213" s="124"/>
      <c r="Q213" s="16"/>
      <c r="R213" s="73" t="s">
        <v>6</v>
      </c>
      <c r="S213" s="123" t="s">
        <v>93</v>
      </c>
      <c r="T213" s="124"/>
      <c r="U213" s="16"/>
      <c r="V213" s="73" t="s">
        <v>6</v>
      </c>
      <c r="W213" s="123" t="s">
        <v>93</v>
      </c>
      <c r="X213" s="124"/>
    </row>
    <row r="214" spans="2:24">
      <c r="B214" s="73" t="s">
        <v>7</v>
      </c>
      <c r="C214" s="73" t="s">
        <v>8</v>
      </c>
      <c r="D214" s="73" t="s">
        <v>9</v>
      </c>
      <c r="E214" s="16"/>
      <c r="F214" s="73" t="s">
        <v>7</v>
      </c>
      <c r="G214" s="73" t="s">
        <v>8</v>
      </c>
      <c r="H214" s="73" t="s">
        <v>9</v>
      </c>
      <c r="I214" s="16"/>
      <c r="J214" s="73" t="s">
        <v>7</v>
      </c>
      <c r="K214" s="73" t="s">
        <v>8</v>
      </c>
      <c r="L214" s="73" t="s">
        <v>9</v>
      </c>
      <c r="M214" s="16"/>
      <c r="N214" s="73" t="s">
        <v>7</v>
      </c>
      <c r="O214" s="73" t="s">
        <v>8</v>
      </c>
      <c r="P214" s="73" t="s">
        <v>9</v>
      </c>
      <c r="Q214" s="16"/>
      <c r="R214" s="73" t="s">
        <v>7</v>
      </c>
      <c r="S214" s="73" t="s">
        <v>8</v>
      </c>
      <c r="T214" s="73" t="s">
        <v>9</v>
      </c>
      <c r="U214" s="16"/>
      <c r="V214" s="73" t="s">
        <v>7</v>
      </c>
      <c r="W214" s="73" t="s">
        <v>8</v>
      </c>
      <c r="X214" s="73" t="s">
        <v>9</v>
      </c>
    </row>
    <row r="215" spans="2:24">
      <c r="B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5" s="18"/>
      <c r="E215" s="16"/>
      <c r="F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5" s="18"/>
      <c r="I215" s="16"/>
      <c r="J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5" s="18"/>
      <c r="M215" s="16"/>
      <c r="N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5" s="18"/>
      <c r="Q215" s="16"/>
      <c r="R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5" s="18"/>
      <c r="U215" s="16"/>
      <c r="V2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5" s="18"/>
    </row>
    <row r="216" spans="2:24">
      <c r="B216" s="73">
        <f t="shared" ref="B216:B224" ca="1" si="48">IF(RIGHT(INDIRECT(ADDRESS(FLOOR((ROW()-5)/25,1)*25+13,FLOOR((COLUMN()-2)/8,1)*8+3)),3)="16C",
IF((MOD(ROW()-14,25)+FLOOR(MOD(COLUMN()-2,8)/4,1)*10)&gt;16,"",MOD(ROW()-14,25)+FLOOR(MOD(COLUMN()-2,8)/4,1)*10),MOD(ROW()-14,25))</f>
        <v>2</v>
      </c>
      <c r="C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6" s="18"/>
      <c r="E216" s="16"/>
      <c r="F216" s="73">
        <f t="shared" ref="F216:F224" ca="1" si="49">IF(RIGHT(INDIRECT(ADDRESS(FLOOR((ROW()-5)/25,1)*25+13,FLOOR((COLUMN()-2)/8,1)*8+3)),3)="16C",
IF((MOD(ROW()-14,25)+FLOOR(MOD(COLUMN()-2,8)/4,1)*10)&gt;16,"",MOD(ROW()-14,25)+FLOOR(MOD(COLUMN()-2,8)/4,1)*10),MOD(ROW()-14,25))</f>
        <v>2</v>
      </c>
      <c r="G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6" s="18"/>
      <c r="I216" s="16"/>
      <c r="J216" s="73">
        <f t="shared" ref="J216:J224" ca="1" si="50">IF(RIGHT(INDIRECT(ADDRESS(FLOOR((ROW()-5)/25,1)*25+13,FLOOR((COLUMN()-2)/8,1)*8+3)),3)="16C",
IF((MOD(ROW()-14,25)+FLOOR(MOD(COLUMN()-2,8)/4,1)*10)&gt;16,"",MOD(ROW()-14,25)+FLOOR(MOD(COLUMN()-2,8)/4,1)*10),MOD(ROW()-14,25))</f>
        <v>2</v>
      </c>
      <c r="K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6" s="18"/>
      <c r="M216" s="16"/>
      <c r="N216" s="73">
        <f t="shared" ref="N216:N224" ca="1" si="51">IF(RIGHT(INDIRECT(ADDRESS(FLOOR((ROW()-5)/25,1)*25+13,FLOOR((COLUMN()-2)/8,1)*8+3)),3)="16C",
IF((MOD(ROW()-14,25)+FLOOR(MOD(COLUMN()-2,8)/4,1)*10)&gt;16,"",MOD(ROW()-14,25)+FLOOR(MOD(COLUMN()-2,8)/4,1)*10),MOD(ROW()-14,25))</f>
        <v>2</v>
      </c>
      <c r="O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6" s="18"/>
      <c r="Q216" s="16"/>
      <c r="R216" s="73">
        <f t="shared" ref="R216:R224" ca="1" si="52">IF(RIGHT(INDIRECT(ADDRESS(FLOOR((ROW()-5)/25,1)*25+13,FLOOR((COLUMN()-2)/8,1)*8+3)),3)="16C",
IF((MOD(ROW()-14,25)+FLOOR(MOD(COLUMN()-2,8)/4,1)*10)&gt;16,"",MOD(ROW()-14,25)+FLOOR(MOD(COLUMN()-2,8)/4,1)*10),MOD(ROW()-14,25))</f>
        <v>2</v>
      </c>
      <c r="S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6" s="18"/>
      <c r="U216" s="16"/>
      <c r="V216" s="73">
        <f t="shared" ref="V216:V224" ca="1" si="53">IF(RIGHT(INDIRECT(ADDRESS(FLOOR((ROW()-5)/25,1)*25+13,FLOOR((COLUMN()-2)/8,1)*8+3)),3)="16C",
IF((MOD(ROW()-14,25)+FLOOR(MOD(COLUMN()-2,8)/4,1)*10)&gt;16,"",MOD(ROW()-14,25)+FLOOR(MOD(COLUMN()-2,8)/4,1)*10),MOD(ROW()-14,25))</f>
        <v>2</v>
      </c>
      <c r="W2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6" s="18"/>
    </row>
    <row r="217" spans="2:24">
      <c r="B217" s="73">
        <f t="shared" ca="1" si="48"/>
        <v>3</v>
      </c>
      <c r="C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7" s="18"/>
      <c r="E217" s="16"/>
      <c r="F217" s="73">
        <f t="shared" ca="1" si="49"/>
        <v>3</v>
      </c>
      <c r="G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7" s="18"/>
      <c r="I217" s="16"/>
      <c r="J217" s="73">
        <f t="shared" ca="1" si="50"/>
        <v>3</v>
      </c>
      <c r="K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7" s="18"/>
      <c r="M217" s="16"/>
      <c r="N217" s="73">
        <f t="shared" ca="1" si="51"/>
        <v>3</v>
      </c>
      <c r="O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7" s="18"/>
      <c r="Q217" s="16"/>
      <c r="R217" s="73">
        <f t="shared" ca="1" si="52"/>
        <v>3</v>
      </c>
      <c r="S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7" s="18"/>
      <c r="U217" s="16"/>
      <c r="V217" s="73">
        <f t="shared" ca="1" si="53"/>
        <v>3</v>
      </c>
      <c r="W2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7" s="18"/>
    </row>
    <row r="218" spans="2:24">
      <c r="B218" s="73">
        <f t="shared" ca="1" si="48"/>
        <v>4</v>
      </c>
      <c r="C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8" s="18"/>
      <c r="E218" s="16"/>
      <c r="F218" s="73">
        <f t="shared" ca="1" si="49"/>
        <v>4</v>
      </c>
      <c r="G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8" s="18"/>
      <c r="I218" s="16"/>
      <c r="J218" s="73">
        <f t="shared" ca="1" si="50"/>
        <v>4</v>
      </c>
      <c r="K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8" s="18"/>
      <c r="M218" s="16"/>
      <c r="N218" s="73">
        <f t="shared" ca="1" si="51"/>
        <v>4</v>
      </c>
      <c r="O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8" s="18"/>
      <c r="Q218" s="16"/>
      <c r="R218" s="73">
        <f t="shared" ca="1" si="52"/>
        <v>4</v>
      </c>
      <c r="S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8" s="18"/>
      <c r="U218" s="16"/>
      <c r="V218" s="73">
        <f t="shared" ca="1" si="53"/>
        <v>4</v>
      </c>
      <c r="W2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8" s="18"/>
    </row>
    <row r="219" spans="2:24">
      <c r="B219" s="73">
        <f t="shared" ca="1" si="48"/>
        <v>5</v>
      </c>
      <c r="C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19" s="20"/>
      <c r="E219" s="16"/>
      <c r="F219" s="73">
        <f t="shared" ca="1" si="49"/>
        <v>5</v>
      </c>
      <c r="G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19" s="20"/>
      <c r="I219" s="16"/>
      <c r="J219" s="73">
        <f t="shared" ca="1" si="50"/>
        <v>5</v>
      </c>
      <c r="K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19" s="20"/>
      <c r="M219" s="16"/>
      <c r="N219" s="73">
        <f t="shared" ca="1" si="51"/>
        <v>5</v>
      </c>
      <c r="O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19" s="20"/>
      <c r="Q219" s="16"/>
      <c r="R219" s="73">
        <f t="shared" ca="1" si="52"/>
        <v>5</v>
      </c>
      <c r="S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19" s="20"/>
      <c r="U219" s="16"/>
      <c r="V219" s="73">
        <f t="shared" ca="1" si="53"/>
        <v>5</v>
      </c>
      <c r="W2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19" s="20"/>
    </row>
    <row r="220" spans="2:24">
      <c r="B220" s="73">
        <f t="shared" ca="1" si="48"/>
        <v>6</v>
      </c>
      <c r="C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0" s="73"/>
      <c r="E220" s="16"/>
      <c r="F220" s="73">
        <f t="shared" ca="1" si="49"/>
        <v>6</v>
      </c>
      <c r="G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0" s="73"/>
      <c r="I220" s="16"/>
      <c r="J220" s="73">
        <f t="shared" ca="1" si="50"/>
        <v>6</v>
      </c>
      <c r="K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0" s="73"/>
      <c r="M220" s="16"/>
      <c r="N220" s="73">
        <f t="shared" ca="1" si="51"/>
        <v>6</v>
      </c>
      <c r="O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0" s="73"/>
      <c r="Q220" s="16"/>
      <c r="R220" s="73">
        <f t="shared" ca="1" si="52"/>
        <v>6</v>
      </c>
      <c r="S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0" s="73"/>
      <c r="U220" s="16"/>
      <c r="V220" s="73">
        <f t="shared" ca="1" si="53"/>
        <v>6</v>
      </c>
      <c r="W2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0" s="73"/>
    </row>
    <row r="221" spans="2:24">
      <c r="B221" s="73">
        <f t="shared" ca="1" si="48"/>
        <v>7</v>
      </c>
      <c r="C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1" s="73"/>
      <c r="E221" s="16"/>
      <c r="F221" s="73">
        <f t="shared" ca="1" si="49"/>
        <v>7</v>
      </c>
      <c r="G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1" s="73"/>
      <c r="I221" s="16"/>
      <c r="J221" s="73">
        <f t="shared" ca="1" si="50"/>
        <v>7</v>
      </c>
      <c r="K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1" s="73"/>
      <c r="M221" s="16"/>
      <c r="N221" s="73">
        <f t="shared" ca="1" si="51"/>
        <v>7</v>
      </c>
      <c r="O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1" s="73"/>
      <c r="Q221" s="16"/>
      <c r="R221" s="73">
        <f t="shared" ca="1" si="52"/>
        <v>7</v>
      </c>
      <c r="S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1" s="73"/>
      <c r="U221" s="16"/>
      <c r="V221" s="73">
        <f t="shared" ca="1" si="53"/>
        <v>7</v>
      </c>
      <c r="W2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1" s="73"/>
    </row>
    <row r="222" spans="2:24">
      <c r="B222" s="73">
        <f t="shared" ca="1" si="48"/>
        <v>8</v>
      </c>
      <c r="C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2" s="73"/>
      <c r="E222" s="16"/>
      <c r="F222" s="73">
        <f t="shared" ca="1" si="49"/>
        <v>8</v>
      </c>
      <c r="G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2" s="73"/>
      <c r="I222" s="16"/>
      <c r="J222" s="73">
        <f t="shared" ca="1" si="50"/>
        <v>8</v>
      </c>
      <c r="K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2" s="73"/>
      <c r="M222" s="16"/>
      <c r="N222" s="73">
        <f t="shared" ca="1" si="51"/>
        <v>8</v>
      </c>
      <c r="O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2" s="73"/>
      <c r="Q222" s="16"/>
      <c r="R222" s="73">
        <f t="shared" ca="1" si="52"/>
        <v>8</v>
      </c>
      <c r="S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2" s="73"/>
      <c r="U222" s="16"/>
      <c r="V222" s="73">
        <f t="shared" ca="1" si="53"/>
        <v>8</v>
      </c>
      <c r="W2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2" s="73"/>
    </row>
    <row r="223" spans="2:24">
      <c r="B223" s="73">
        <f t="shared" ca="1" si="48"/>
        <v>9</v>
      </c>
      <c r="C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3" s="73"/>
      <c r="E223" s="16"/>
      <c r="F223" s="73">
        <f t="shared" ca="1" si="49"/>
        <v>9</v>
      </c>
      <c r="G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3" s="73"/>
      <c r="I223" s="16"/>
      <c r="J223" s="73">
        <f t="shared" ca="1" si="50"/>
        <v>9</v>
      </c>
      <c r="K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3" s="73"/>
      <c r="M223" s="16"/>
      <c r="N223" s="73">
        <f t="shared" ca="1" si="51"/>
        <v>9</v>
      </c>
      <c r="O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3" s="73"/>
      <c r="Q223" s="16"/>
      <c r="R223" s="73">
        <f t="shared" ca="1" si="52"/>
        <v>9</v>
      </c>
      <c r="S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3" s="73"/>
      <c r="U223" s="16"/>
      <c r="V223" s="73">
        <f t="shared" ca="1" si="53"/>
        <v>9</v>
      </c>
      <c r="W2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3" s="73"/>
    </row>
    <row r="224" spans="2:24">
      <c r="B224" s="73">
        <f t="shared" ca="1" si="48"/>
        <v>10</v>
      </c>
      <c r="C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24" s="73"/>
      <c r="E224" s="16"/>
      <c r="F224" s="73">
        <f t="shared" ca="1" si="49"/>
        <v>10</v>
      </c>
      <c r="G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24" s="73"/>
      <c r="I224" s="16"/>
      <c r="J224" s="73">
        <f t="shared" ca="1" si="50"/>
        <v>10</v>
      </c>
      <c r="K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24" s="73"/>
      <c r="M224" s="16"/>
      <c r="N224" s="73">
        <f t="shared" ca="1" si="51"/>
        <v>10</v>
      </c>
      <c r="O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24" s="73"/>
      <c r="Q224" s="16"/>
      <c r="R224" s="73">
        <f t="shared" ca="1" si="52"/>
        <v>10</v>
      </c>
      <c r="S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24" s="73"/>
      <c r="U224" s="16"/>
      <c r="V224" s="73">
        <f t="shared" ca="1" si="53"/>
        <v>10</v>
      </c>
      <c r="W2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24" s="73"/>
    </row>
    <row r="225" spans="2:24">
      <c r="B225" s="120" t="s">
        <v>225</v>
      </c>
      <c r="C225" s="121"/>
      <c r="D225" s="122"/>
      <c r="E225" s="16"/>
      <c r="F225" s="120" t="s">
        <v>225</v>
      </c>
      <c r="G225" s="121"/>
      <c r="H225" s="122"/>
      <c r="I225" s="16"/>
      <c r="J225" s="120" t="s">
        <v>225</v>
      </c>
      <c r="K225" s="121"/>
      <c r="L225" s="122"/>
      <c r="M225" s="16"/>
      <c r="N225" s="120" t="s">
        <v>225</v>
      </c>
      <c r="O225" s="121"/>
      <c r="P225" s="122"/>
      <c r="Q225" s="16"/>
      <c r="R225" s="120" t="s">
        <v>225</v>
      </c>
      <c r="S225" s="121"/>
      <c r="T225" s="122"/>
      <c r="U225" s="16"/>
      <c r="V225" s="120" t="s">
        <v>225</v>
      </c>
      <c r="W225" s="121"/>
      <c r="X225" s="122"/>
    </row>
    <row r="226" spans="2:24" ht="6" hidden="1" customHeight="1">
      <c r="B226" s="2"/>
      <c r="C226" s="2"/>
      <c r="D226" s="2"/>
      <c r="F226" s="2"/>
      <c r="G226" s="2"/>
      <c r="H226" s="2"/>
      <c r="J226" s="2"/>
      <c r="K226" s="2"/>
      <c r="L226" s="2"/>
      <c r="N226" s="2"/>
      <c r="O226" s="2"/>
      <c r="P226" s="2"/>
      <c r="R226" s="2"/>
      <c r="S226" s="2"/>
      <c r="T226" s="2"/>
      <c r="V226" s="2"/>
      <c r="W226" s="2"/>
      <c r="X226" s="2"/>
    </row>
    <row r="227" spans="2:24" ht="6" hidden="1" customHeight="1">
      <c r="B227" s="2"/>
      <c r="C227" s="2"/>
      <c r="D227" s="2"/>
      <c r="F227" s="2" t="str">
        <f>C238</f>
        <v>　</v>
      </c>
      <c r="G227" s="11" t="str">
        <f>F227</f>
        <v>　</v>
      </c>
      <c r="H227" s="11" t="str">
        <f>G227</f>
        <v>　</v>
      </c>
      <c r="J227" s="2"/>
      <c r="K227" s="2"/>
      <c r="L227" s="2"/>
      <c r="N227" s="2" t="str">
        <f>K238</f>
        <v>　</v>
      </c>
      <c r="O227" s="11" t="str">
        <f>N227</f>
        <v>　</v>
      </c>
      <c r="P227" s="11" t="str">
        <f>O227</f>
        <v>　</v>
      </c>
      <c r="R227" s="2"/>
      <c r="S227" s="2"/>
      <c r="T227" s="2"/>
      <c r="V227" s="2" t="str">
        <f>S238</f>
        <v>　</v>
      </c>
      <c r="W227" s="11" t="str">
        <f>V227</f>
        <v>　</v>
      </c>
      <c r="X227" s="11" t="str">
        <f>W227</f>
        <v>　</v>
      </c>
    </row>
    <row r="228" spans="2:24" ht="6" hidden="1" customHeight="1">
      <c r="B228" s="2"/>
      <c r="C228" s="2"/>
      <c r="D228" s="2"/>
      <c r="F228" s="2"/>
      <c r="G228" s="2"/>
      <c r="H228" s="2"/>
      <c r="J228" s="2"/>
      <c r="K228" s="2"/>
      <c r="L228" s="2"/>
      <c r="N228" s="2"/>
      <c r="O228" s="2"/>
      <c r="P228" s="2"/>
      <c r="R228" s="2"/>
      <c r="S228" s="2"/>
      <c r="T228" s="2"/>
      <c r="V228" s="2"/>
      <c r="W228" s="2"/>
      <c r="X228" s="2"/>
    </row>
    <row r="229" spans="2:24" ht="17.25" thickBot="1"/>
    <row r="230" spans="2:24" ht="16.149999999999999" customHeight="1">
      <c r="B230" s="12" t="s">
        <v>47</v>
      </c>
      <c r="C230" s="127"/>
      <c r="D230" s="128"/>
      <c r="F230" s="12" t="s">
        <v>47</v>
      </c>
      <c r="G230" s="127"/>
      <c r="H230" s="128"/>
      <c r="J230" s="12" t="s">
        <v>47</v>
      </c>
      <c r="K230" s="127"/>
      <c r="L230" s="128"/>
      <c r="N230" s="12" t="s">
        <v>47</v>
      </c>
      <c r="O230" s="127"/>
      <c r="P230" s="128"/>
      <c r="R230" s="12" t="s">
        <v>47</v>
      </c>
      <c r="S230" s="127"/>
      <c r="T230" s="128"/>
      <c r="V230" s="12" t="s">
        <v>47</v>
      </c>
      <c r="W230" s="127"/>
      <c r="X230" s="128"/>
    </row>
    <row r="231" spans="2:24" ht="17.25" thickBot="1">
      <c r="B231" s="13" t="s">
        <v>48</v>
      </c>
      <c r="C231" s="125"/>
      <c r="D231" s="126"/>
      <c r="F231" s="13" t="s">
        <v>48</v>
      </c>
      <c r="G231" s="125"/>
      <c r="H231" s="126"/>
      <c r="J231" s="13" t="s">
        <v>48</v>
      </c>
      <c r="K231" s="125"/>
      <c r="L231" s="126"/>
      <c r="N231" s="13" t="s">
        <v>48</v>
      </c>
      <c r="O231" s="125"/>
      <c r="P231" s="126"/>
      <c r="R231" s="13" t="s">
        <v>48</v>
      </c>
      <c r="S231" s="125"/>
      <c r="T231" s="126"/>
      <c r="V231" s="13" t="s">
        <v>48</v>
      </c>
      <c r="W231" s="125"/>
      <c r="X231" s="126"/>
    </row>
    <row r="232" spans="2:24">
      <c r="B232" s="14"/>
      <c r="C232" s="15" t="s">
        <v>49</v>
      </c>
      <c r="D232" s="14"/>
      <c r="F232" s="14"/>
      <c r="G232" s="15" t="s">
        <v>49</v>
      </c>
      <c r="H232" s="14"/>
      <c r="J232" s="14"/>
      <c r="K232" s="15" t="s">
        <v>49</v>
      </c>
      <c r="L232" s="14"/>
      <c r="N232" s="14"/>
      <c r="O232" s="15" t="s">
        <v>49</v>
      </c>
      <c r="P232" s="14"/>
      <c r="R232" s="14"/>
      <c r="S232" s="15" t="s">
        <v>49</v>
      </c>
      <c r="T232" s="14"/>
      <c r="V232" s="14"/>
      <c r="W232" s="15" t="s">
        <v>49</v>
      </c>
      <c r="X232" s="14"/>
    </row>
    <row r="233" spans="2:24">
      <c r="B233" s="73" t="s">
        <v>1</v>
      </c>
      <c r="C233" s="123"/>
      <c r="D233" s="124"/>
      <c r="E233" s="16"/>
      <c r="F233" s="73" t="s">
        <v>1</v>
      </c>
      <c r="G233" s="123"/>
      <c r="H233" s="124"/>
      <c r="I233" s="16"/>
      <c r="J233" s="73" t="s">
        <v>1</v>
      </c>
      <c r="K233" s="123"/>
      <c r="L233" s="124"/>
      <c r="M233" s="16"/>
      <c r="N233" s="73" t="s">
        <v>1</v>
      </c>
      <c r="O233" s="123"/>
      <c r="P233" s="124"/>
      <c r="Q233" s="16"/>
      <c r="R233" s="73" t="s">
        <v>1</v>
      </c>
      <c r="S233" s="123"/>
      <c r="T233" s="124"/>
      <c r="U233" s="16"/>
      <c r="V233" s="73" t="s">
        <v>1</v>
      </c>
      <c r="W233" s="123"/>
      <c r="X233" s="124"/>
    </row>
    <row r="234" spans="2:24">
      <c r="B234" s="73" t="s">
        <v>2</v>
      </c>
      <c r="C234" s="123"/>
      <c r="D234" s="124"/>
      <c r="E234" s="16"/>
      <c r="F234" s="73" t="s">
        <v>2</v>
      </c>
      <c r="G234" s="123"/>
      <c r="H234" s="124"/>
      <c r="I234" s="16"/>
      <c r="J234" s="73" t="s">
        <v>2</v>
      </c>
      <c r="K234" s="123"/>
      <c r="L234" s="124"/>
      <c r="M234" s="16"/>
      <c r="N234" s="73" t="s">
        <v>2</v>
      </c>
      <c r="O234" s="123"/>
      <c r="P234" s="124"/>
      <c r="Q234" s="16"/>
      <c r="R234" s="73" t="s">
        <v>2</v>
      </c>
      <c r="S234" s="123"/>
      <c r="T234" s="124"/>
      <c r="U234" s="16"/>
      <c r="V234" s="73" t="s">
        <v>2</v>
      </c>
      <c r="W234" s="123"/>
      <c r="X234" s="124"/>
    </row>
    <row r="235" spans="2:24">
      <c r="B235" s="73" t="s">
        <v>3</v>
      </c>
      <c r="C235" s="123"/>
      <c r="D235" s="124"/>
      <c r="E235" s="16"/>
      <c r="F235" s="73" t="s">
        <v>3</v>
      </c>
      <c r="G235" s="123"/>
      <c r="H235" s="124"/>
      <c r="I235" s="16"/>
      <c r="J235" s="73" t="s">
        <v>3</v>
      </c>
      <c r="K235" s="123"/>
      <c r="L235" s="124"/>
      <c r="M235" s="16"/>
      <c r="N235" s="73" t="s">
        <v>3</v>
      </c>
      <c r="O235" s="123"/>
      <c r="P235" s="124"/>
      <c r="Q235" s="16"/>
      <c r="R235" s="73" t="s">
        <v>3</v>
      </c>
      <c r="S235" s="123"/>
      <c r="T235" s="124"/>
      <c r="U235" s="16"/>
      <c r="V235" s="73" t="s">
        <v>3</v>
      </c>
      <c r="W235" s="123"/>
      <c r="X235" s="124"/>
    </row>
    <row r="236" spans="2:24">
      <c r="B236" s="73" t="s">
        <v>4</v>
      </c>
      <c r="C236" s="123"/>
      <c r="D236" s="124"/>
      <c r="E236" s="16"/>
      <c r="F236" s="73" t="s">
        <v>4</v>
      </c>
      <c r="G236" s="123"/>
      <c r="H236" s="124"/>
      <c r="I236" s="16"/>
      <c r="J236" s="73" t="s">
        <v>4</v>
      </c>
      <c r="K236" s="123"/>
      <c r="L236" s="124"/>
      <c r="M236" s="16"/>
      <c r="N236" s="73" t="s">
        <v>4</v>
      </c>
      <c r="O236" s="123"/>
      <c r="P236" s="124"/>
      <c r="Q236" s="16"/>
      <c r="R236" s="73" t="s">
        <v>4</v>
      </c>
      <c r="S236" s="123"/>
      <c r="T236" s="124"/>
      <c r="U236" s="16"/>
      <c r="V236" s="73" t="s">
        <v>4</v>
      </c>
      <c r="W236" s="123"/>
      <c r="X236" s="124"/>
    </row>
    <row r="237" spans="2:24">
      <c r="B237" s="73" t="s">
        <v>5</v>
      </c>
      <c r="C237" s="123"/>
      <c r="D237" s="124"/>
      <c r="E237" s="16"/>
      <c r="F237" s="73" t="s">
        <v>5</v>
      </c>
      <c r="G237" s="123"/>
      <c r="H237" s="124"/>
      <c r="I237" s="16"/>
      <c r="J237" s="73" t="s">
        <v>5</v>
      </c>
      <c r="K237" s="123"/>
      <c r="L237" s="124"/>
      <c r="M237" s="16"/>
      <c r="N237" s="73" t="s">
        <v>5</v>
      </c>
      <c r="O237" s="123"/>
      <c r="P237" s="124"/>
      <c r="Q237" s="16"/>
      <c r="R237" s="73" t="s">
        <v>5</v>
      </c>
      <c r="S237" s="123"/>
      <c r="T237" s="124"/>
      <c r="U237" s="16"/>
      <c r="V237" s="73" t="s">
        <v>5</v>
      </c>
      <c r="W237" s="123"/>
      <c r="X237" s="124"/>
    </row>
    <row r="238" spans="2:24">
      <c r="B238" s="73" t="s">
        <v>6</v>
      </c>
      <c r="C238" s="123" t="s">
        <v>93</v>
      </c>
      <c r="D238" s="124"/>
      <c r="E238" s="16"/>
      <c r="F238" s="73" t="s">
        <v>6</v>
      </c>
      <c r="G238" s="123" t="s">
        <v>93</v>
      </c>
      <c r="H238" s="124"/>
      <c r="I238" s="16"/>
      <c r="J238" s="73" t="s">
        <v>6</v>
      </c>
      <c r="K238" s="123" t="s">
        <v>93</v>
      </c>
      <c r="L238" s="124"/>
      <c r="M238" s="16"/>
      <c r="N238" s="73" t="s">
        <v>6</v>
      </c>
      <c r="O238" s="123" t="s">
        <v>93</v>
      </c>
      <c r="P238" s="124"/>
      <c r="Q238" s="16"/>
      <c r="R238" s="73" t="s">
        <v>6</v>
      </c>
      <c r="S238" s="123" t="s">
        <v>93</v>
      </c>
      <c r="T238" s="124"/>
      <c r="U238" s="16"/>
      <c r="V238" s="73" t="s">
        <v>6</v>
      </c>
      <c r="W238" s="123" t="s">
        <v>93</v>
      </c>
      <c r="X238" s="124"/>
    </row>
    <row r="239" spans="2:24">
      <c r="B239" s="73" t="s">
        <v>7</v>
      </c>
      <c r="C239" s="73" t="s">
        <v>8</v>
      </c>
      <c r="D239" s="73" t="s">
        <v>9</v>
      </c>
      <c r="E239" s="16"/>
      <c r="F239" s="73" t="s">
        <v>7</v>
      </c>
      <c r="G239" s="73" t="s">
        <v>8</v>
      </c>
      <c r="H239" s="73" t="s">
        <v>9</v>
      </c>
      <c r="I239" s="16"/>
      <c r="J239" s="73" t="s">
        <v>7</v>
      </c>
      <c r="K239" s="73" t="s">
        <v>8</v>
      </c>
      <c r="L239" s="73" t="s">
        <v>9</v>
      </c>
      <c r="M239" s="16"/>
      <c r="N239" s="73" t="s">
        <v>7</v>
      </c>
      <c r="O239" s="73" t="s">
        <v>8</v>
      </c>
      <c r="P239" s="73" t="s">
        <v>9</v>
      </c>
      <c r="Q239" s="16"/>
      <c r="R239" s="73" t="s">
        <v>7</v>
      </c>
      <c r="S239" s="73" t="s">
        <v>8</v>
      </c>
      <c r="T239" s="73" t="s">
        <v>9</v>
      </c>
      <c r="U239" s="16"/>
      <c r="V239" s="73" t="s">
        <v>7</v>
      </c>
      <c r="W239" s="73" t="s">
        <v>8</v>
      </c>
      <c r="X239" s="73" t="s">
        <v>9</v>
      </c>
    </row>
    <row r="240" spans="2:24">
      <c r="B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0" s="18"/>
      <c r="E240" s="16"/>
      <c r="F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0" s="18"/>
      <c r="I240" s="16"/>
      <c r="J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0" s="18"/>
      <c r="M240" s="16"/>
      <c r="N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0" s="18"/>
      <c r="Q240" s="16"/>
      <c r="R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0" s="18"/>
      <c r="U240" s="16"/>
      <c r="V2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0" s="18"/>
    </row>
    <row r="241" spans="2:24">
      <c r="B241" s="73">
        <f t="shared" ref="B241:B249" ca="1" si="54">IF(RIGHT(INDIRECT(ADDRESS(FLOOR((ROW()-5)/25,1)*25+13,FLOOR((COLUMN()-2)/8,1)*8+3)),3)="16C",
IF((MOD(ROW()-14,25)+FLOOR(MOD(COLUMN()-2,8)/4,1)*10)&gt;16,"",MOD(ROW()-14,25)+FLOOR(MOD(COLUMN()-2,8)/4,1)*10),MOD(ROW()-14,25))</f>
        <v>2</v>
      </c>
      <c r="C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1" s="18"/>
      <c r="E241" s="16"/>
      <c r="F241" s="73">
        <f t="shared" ref="F241:F249" ca="1" si="55">IF(RIGHT(INDIRECT(ADDRESS(FLOOR((ROW()-5)/25,1)*25+13,FLOOR((COLUMN()-2)/8,1)*8+3)),3)="16C",
IF((MOD(ROW()-14,25)+FLOOR(MOD(COLUMN()-2,8)/4,1)*10)&gt;16,"",MOD(ROW()-14,25)+FLOOR(MOD(COLUMN()-2,8)/4,1)*10),MOD(ROW()-14,25))</f>
        <v>2</v>
      </c>
      <c r="G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1" s="18"/>
      <c r="I241" s="16"/>
      <c r="J241" s="73">
        <f t="shared" ref="J241:J249" ca="1" si="56">IF(RIGHT(INDIRECT(ADDRESS(FLOOR((ROW()-5)/25,1)*25+13,FLOOR((COLUMN()-2)/8,1)*8+3)),3)="16C",
IF((MOD(ROW()-14,25)+FLOOR(MOD(COLUMN()-2,8)/4,1)*10)&gt;16,"",MOD(ROW()-14,25)+FLOOR(MOD(COLUMN()-2,8)/4,1)*10),MOD(ROW()-14,25))</f>
        <v>2</v>
      </c>
      <c r="K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1" s="18"/>
      <c r="M241" s="16"/>
      <c r="N241" s="73">
        <f t="shared" ref="N241:N249" ca="1" si="57">IF(RIGHT(INDIRECT(ADDRESS(FLOOR((ROW()-5)/25,1)*25+13,FLOOR((COLUMN()-2)/8,1)*8+3)),3)="16C",
IF((MOD(ROW()-14,25)+FLOOR(MOD(COLUMN()-2,8)/4,1)*10)&gt;16,"",MOD(ROW()-14,25)+FLOOR(MOD(COLUMN()-2,8)/4,1)*10),MOD(ROW()-14,25))</f>
        <v>2</v>
      </c>
      <c r="O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1" s="18"/>
      <c r="Q241" s="16"/>
      <c r="R241" s="73">
        <f t="shared" ref="R241:R249" ca="1" si="58">IF(RIGHT(INDIRECT(ADDRESS(FLOOR((ROW()-5)/25,1)*25+13,FLOOR((COLUMN()-2)/8,1)*8+3)),3)="16C",
IF((MOD(ROW()-14,25)+FLOOR(MOD(COLUMN()-2,8)/4,1)*10)&gt;16,"",MOD(ROW()-14,25)+FLOOR(MOD(COLUMN()-2,8)/4,1)*10),MOD(ROW()-14,25))</f>
        <v>2</v>
      </c>
      <c r="S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1" s="18"/>
      <c r="U241" s="16"/>
      <c r="V241" s="73">
        <f t="shared" ref="V241:V249" ca="1" si="59">IF(RIGHT(INDIRECT(ADDRESS(FLOOR((ROW()-5)/25,1)*25+13,FLOOR((COLUMN()-2)/8,1)*8+3)),3)="16C",
IF((MOD(ROW()-14,25)+FLOOR(MOD(COLUMN()-2,8)/4,1)*10)&gt;16,"",MOD(ROW()-14,25)+FLOOR(MOD(COLUMN()-2,8)/4,1)*10),MOD(ROW()-14,25))</f>
        <v>2</v>
      </c>
      <c r="W2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1" s="18"/>
    </row>
    <row r="242" spans="2:24">
      <c r="B242" s="73">
        <f t="shared" ca="1" si="54"/>
        <v>3</v>
      </c>
      <c r="C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2" s="18"/>
      <c r="E242" s="16"/>
      <c r="F242" s="73">
        <f t="shared" ca="1" si="55"/>
        <v>3</v>
      </c>
      <c r="G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2" s="18"/>
      <c r="I242" s="16"/>
      <c r="J242" s="73">
        <f t="shared" ca="1" si="56"/>
        <v>3</v>
      </c>
      <c r="K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2" s="18"/>
      <c r="M242" s="16"/>
      <c r="N242" s="73">
        <f t="shared" ca="1" si="57"/>
        <v>3</v>
      </c>
      <c r="O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2" s="18"/>
      <c r="Q242" s="16"/>
      <c r="R242" s="73">
        <f t="shared" ca="1" si="58"/>
        <v>3</v>
      </c>
      <c r="S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2" s="18"/>
      <c r="U242" s="16"/>
      <c r="V242" s="73">
        <f t="shared" ca="1" si="59"/>
        <v>3</v>
      </c>
      <c r="W2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2" s="18"/>
    </row>
    <row r="243" spans="2:24">
      <c r="B243" s="73">
        <f t="shared" ca="1" si="54"/>
        <v>4</v>
      </c>
      <c r="C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3" s="18"/>
      <c r="E243" s="16"/>
      <c r="F243" s="73">
        <f t="shared" ca="1" si="55"/>
        <v>4</v>
      </c>
      <c r="G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3" s="18"/>
      <c r="I243" s="16"/>
      <c r="J243" s="73">
        <f t="shared" ca="1" si="56"/>
        <v>4</v>
      </c>
      <c r="K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3" s="18"/>
      <c r="M243" s="16"/>
      <c r="N243" s="73">
        <f t="shared" ca="1" si="57"/>
        <v>4</v>
      </c>
      <c r="O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3" s="18"/>
      <c r="Q243" s="16"/>
      <c r="R243" s="73">
        <f t="shared" ca="1" si="58"/>
        <v>4</v>
      </c>
      <c r="S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3" s="18"/>
      <c r="U243" s="16"/>
      <c r="V243" s="73">
        <f t="shared" ca="1" si="59"/>
        <v>4</v>
      </c>
      <c r="W2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3" s="18"/>
    </row>
    <row r="244" spans="2:24">
      <c r="B244" s="73">
        <f t="shared" ca="1" si="54"/>
        <v>5</v>
      </c>
      <c r="C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4" s="20"/>
      <c r="E244" s="16"/>
      <c r="F244" s="73">
        <f t="shared" ca="1" si="55"/>
        <v>5</v>
      </c>
      <c r="G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4" s="20"/>
      <c r="I244" s="16"/>
      <c r="J244" s="73">
        <f t="shared" ca="1" si="56"/>
        <v>5</v>
      </c>
      <c r="K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4" s="20"/>
      <c r="M244" s="16"/>
      <c r="N244" s="73">
        <f t="shared" ca="1" si="57"/>
        <v>5</v>
      </c>
      <c r="O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4" s="20"/>
      <c r="Q244" s="16"/>
      <c r="R244" s="73">
        <f t="shared" ca="1" si="58"/>
        <v>5</v>
      </c>
      <c r="S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4" s="20"/>
      <c r="U244" s="16"/>
      <c r="V244" s="73">
        <f t="shared" ca="1" si="59"/>
        <v>5</v>
      </c>
      <c r="W2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4" s="20"/>
    </row>
    <row r="245" spans="2:24">
      <c r="B245" s="73">
        <f t="shared" ca="1" si="54"/>
        <v>6</v>
      </c>
      <c r="C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5" s="73"/>
      <c r="E245" s="16"/>
      <c r="F245" s="73">
        <f t="shared" ca="1" si="55"/>
        <v>6</v>
      </c>
      <c r="G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5" s="73"/>
      <c r="I245" s="16"/>
      <c r="J245" s="73">
        <f t="shared" ca="1" si="56"/>
        <v>6</v>
      </c>
      <c r="K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5" s="73"/>
      <c r="M245" s="16"/>
      <c r="N245" s="73">
        <f t="shared" ca="1" si="57"/>
        <v>6</v>
      </c>
      <c r="O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5" s="73"/>
      <c r="Q245" s="16"/>
      <c r="R245" s="73">
        <f t="shared" ca="1" si="58"/>
        <v>6</v>
      </c>
      <c r="S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5" s="73"/>
      <c r="U245" s="16"/>
      <c r="V245" s="73">
        <f t="shared" ca="1" si="59"/>
        <v>6</v>
      </c>
      <c r="W2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5" s="73"/>
    </row>
    <row r="246" spans="2:24">
      <c r="B246" s="73">
        <f t="shared" ca="1" si="54"/>
        <v>7</v>
      </c>
      <c r="C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6" s="73"/>
      <c r="E246" s="16"/>
      <c r="F246" s="73">
        <f t="shared" ca="1" si="55"/>
        <v>7</v>
      </c>
      <c r="G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6" s="73"/>
      <c r="I246" s="16"/>
      <c r="J246" s="73">
        <f t="shared" ca="1" si="56"/>
        <v>7</v>
      </c>
      <c r="K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6" s="73"/>
      <c r="M246" s="16"/>
      <c r="N246" s="73">
        <f t="shared" ca="1" si="57"/>
        <v>7</v>
      </c>
      <c r="O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6" s="73"/>
      <c r="Q246" s="16"/>
      <c r="R246" s="73">
        <f t="shared" ca="1" si="58"/>
        <v>7</v>
      </c>
      <c r="S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6" s="73"/>
      <c r="U246" s="16"/>
      <c r="V246" s="73">
        <f t="shared" ca="1" si="59"/>
        <v>7</v>
      </c>
      <c r="W2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6" s="73"/>
    </row>
    <row r="247" spans="2:24">
      <c r="B247" s="73">
        <f t="shared" ca="1" si="54"/>
        <v>8</v>
      </c>
      <c r="C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7" s="73"/>
      <c r="E247" s="16"/>
      <c r="F247" s="73">
        <f t="shared" ca="1" si="55"/>
        <v>8</v>
      </c>
      <c r="G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7" s="73"/>
      <c r="I247" s="16"/>
      <c r="J247" s="73">
        <f t="shared" ca="1" si="56"/>
        <v>8</v>
      </c>
      <c r="K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7" s="73"/>
      <c r="M247" s="16"/>
      <c r="N247" s="73">
        <f t="shared" ca="1" si="57"/>
        <v>8</v>
      </c>
      <c r="O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7" s="73"/>
      <c r="Q247" s="16"/>
      <c r="R247" s="73">
        <f t="shared" ca="1" si="58"/>
        <v>8</v>
      </c>
      <c r="S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7" s="73"/>
      <c r="U247" s="16"/>
      <c r="V247" s="73">
        <f t="shared" ca="1" si="59"/>
        <v>8</v>
      </c>
      <c r="W2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7" s="73"/>
    </row>
    <row r="248" spans="2:24">
      <c r="B248" s="73">
        <f t="shared" ca="1" si="54"/>
        <v>9</v>
      </c>
      <c r="C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8" s="73"/>
      <c r="E248" s="16"/>
      <c r="F248" s="73">
        <f t="shared" ca="1" si="55"/>
        <v>9</v>
      </c>
      <c r="G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8" s="73"/>
      <c r="I248" s="16"/>
      <c r="J248" s="73">
        <f t="shared" ca="1" si="56"/>
        <v>9</v>
      </c>
      <c r="K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8" s="73"/>
      <c r="M248" s="16"/>
      <c r="N248" s="73">
        <f t="shared" ca="1" si="57"/>
        <v>9</v>
      </c>
      <c r="O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8" s="73"/>
      <c r="Q248" s="16"/>
      <c r="R248" s="73">
        <f t="shared" ca="1" si="58"/>
        <v>9</v>
      </c>
      <c r="S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8" s="73"/>
      <c r="U248" s="16"/>
      <c r="V248" s="73">
        <f t="shared" ca="1" si="59"/>
        <v>9</v>
      </c>
      <c r="W2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8" s="73"/>
    </row>
    <row r="249" spans="2:24">
      <c r="B249" s="73">
        <f t="shared" ca="1" si="54"/>
        <v>10</v>
      </c>
      <c r="C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49" s="73"/>
      <c r="E249" s="16"/>
      <c r="F249" s="73">
        <f t="shared" ca="1" si="55"/>
        <v>10</v>
      </c>
      <c r="G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49" s="73"/>
      <c r="I249" s="16"/>
      <c r="J249" s="73">
        <f t="shared" ca="1" si="56"/>
        <v>10</v>
      </c>
      <c r="K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49" s="73"/>
      <c r="M249" s="16"/>
      <c r="N249" s="73">
        <f t="shared" ca="1" si="57"/>
        <v>10</v>
      </c>
      <c r="O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49" s="73"/>
      <c r="Q249" s="16"/>
      <c r="R249" s="73">
        <f t="shared" ca="1" si="58"/>
        <v>10</v>
      </c>
      <c r="S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49" s="73"/>
      <c r="U249" s="16"/>
      <c r="V249" s="73">
        <f t="shared" ca="1" si="59"/>
        <v>10</v>
      </c>
      <c r="W2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49" s="73"/>
    </row>
    <row r="250" spans="2:24">
      <c r="B250" s="120" t="s">
        <v>225</v>
      </c>
      <c r="C250" s="121"/>
      <c r="D250" s="122"/>
      <c r="E250" s="16"/>
      <c r="F250" s="120" t="s">
        <v>225</v>
      </c>
      <c r="G250" s="121"/>
      <c r="H250" s="122"/>
      <c r="I250" s="16"/>
      <c r="J250" s="120" t="s">
        <v>225</v>
      </c>
      <c r="K250" s="121"/>
      <c r="L250" s="122"/>
      <c r="M250" s="16"/>
      <c r="N250" s="120" t="s">
        <v>225</v>
      </c>
      <c r="O250" s="121"/>
      <c r="P250" s="122"/>
      <c r="Q250" s="16"/>
      <c r="R250" s="120" t="s">
        <v>225</v>
      </c>
      <c r="S250" s="121"/>
      <c r="T250" s="122"/>
      <c r="U250" s="16"/>
      <c r="V250" s="120" t="s">
        <v>225</v>
      </c>
      <c r="W250" s="121"/>
      <c r="X250" s="122"/>
    </row>
    <row r="251" spans="2:24" ht="6" hidden="1" customHeight="1">
      <c r="B251" s="2"/>
      <c r="C251" s="2"/>
      <c r="D251" s="2"/>
      <c r="F251" s="2"/>
      <c r="G251" s="2"/>
      <c r="H251" s="2"/>
      <c r="J251" s="2"/>
      <c r="K251" s="2"/>
      <c r="L251" s="2"/>
      <c r="N251" s="2"/>
      <c r="O251" s="2"/>
      <c r="P251" s="2"/>
      <c r="R251" s="2"/>
      <c r="S251" s="2"/>
      <c r="T251" s="2"/>
      <c r="V251" s="2"/>
      <c r="W251" s="2"/>
      <c r="X251" s="2"/>
    </row>
    <row r="252" spans="2:24" ht="6" hidden="1" customHeight="1">
      <c r="B252" s="2"/>
      <c r="C252" s="2"/>
      <c r="D252" s="2"/>
      <c r="F252" s="2" t="str">
        <f>C263</f>
        <v>　</v>
      </c>
      <c r="G252" s="11" t="str">
        <f>F252</f>
        <v>　</v>
      </c>
      <c r="H252" s="11" t="str">
        <f>G252</f>
        <v>　</v>
      </c>
      <c r="J252" s="2"/>
      <c r="K252" s="2"/>
      <c r="L252" s="2"/>
      <c r="N252" s="2" t="str">
        <f>K263</f>
        <v>　</v>
      </c>
      <c r="O252" s="11" t="str">
        <f>N252</f>
        <v>　</v>
      </c>
      <c r="P252" s="11" t="str">
        <f>O252</f>
        <v>　</v>
      </c>
      <c r="R252" s="2"/>
      <c r="S252" s="2"/>
      <c r="T252" s="2"/>
      <c r="V252" s="2" t="str">
        <f>S263</f>
        <v>　</v>
      </c>
      <c r="W252" s="11" t="str">
        <f>V252</f>
        <v>　</v>
      </c>
      <c r="X252" s="11" t="str">
        <f>W252</f>
        <v>　</v>
      </c>
    </row>
    <row r="253" spans="2:24" ht="6" hidden="1" customHeight="1">
      <c r="B253" s="2"/>
      <c r="C253" s="2"/>
      <c r="D253" s="2"/>
      <c r="F253" s="2"/>
      <c r="G253" s="2"/>
      <c r="H253" s="2"/>
      <c r="J253" s="2"/>
      <c r="K253" s="2"/>
      <c r="L253" s="2"/>
      <c r="N253" s="2"/>
      <c r="O253" s="2"/>
      <c r="P253" s="2"/>
      <c r="R253" s="2"/>
      <c r="S253" s="2"/>
      <c r="T253" s="2"/>
      <c r="V253" s="2"/>
      <c r="W253" s="2"/>
      <c r="X253" s="2"/>
    </row>
    <row r="254" spans="2:24" ht="17.25" thickBot="1"/>
    <row r="255" spans="2:24" ht="16.149999999999999" customHeight="1">
      <c r="B255" s="12" t="s">
        <v>47</v>
      </c>
      <c r="C255" s="127"/>
      <c r="D255" s="128"/>
      <c r="F255" s="12" t="s">
        <v>47</v>
      </c>
      <c r="G255" s="127"/>
      <c r="H255" s="128"/>
      <c r="J255" s="12" t="s">
        <v>47</v>
      </c>
      <c r="K255" s="127"/>
      <c r="L255" s="128"/>
      <c r="N255" s="12" t="s">
        <v>47</v>
      </c>
      <c r="O255" s="127"/>
      <c r="P255" s="128"/>
      <c r="R255" s="12" t="s">
        <v>47</v>
      </c>
      <c r="S255" s="127"/>
      <c r="T255" s="128"/>
      <c r="V255" s="12" t="s">
        <v>47</v>
      </c>
      <c r="W255" s="127"/>
      <c r="X255" s="128"/>
    </row>
    <row r="256" spans="2:24" ht="17.25" thickBot="1">
      <c r="B256" s="13" t="s">
        <v>48</v>
      </c>
      <c r="C256" s="125"/>
      <c r="D256" s="126"/>
      <c r="F256" s="13" t="s">
        <v>48</v>
      </c>
      <c r="G256" s="125"/>
      <c r="H256" s="126"/>
      <c r="J256" s="13" t="s">
        <v>48</v>
      </c>
      <c r="K256" s="125"/>
      <c r="L256" s="126"/>
      <c r="N256" s="13" t="s">
        <v>48</v>
      </c>
      <c r="O256" s="125"/>
      <c r="P256" s="126"/>
      <c r="R256" s="13" t="s">
        <v>48</v>
      </c>
      <c r="S256" s="125"/>
      <c r="T256" s="126"/>
      <c r="V256" s="13" t="s">
        <v>48</v>
      </c>
      <c r="W256" s="125"/>
      <c r="X256" s="126"/>
    </row>
    <row r="257" spans="2:24">
      <c r="B257" s="14"/>
      <c r="C257" s="15" t="s">
        <v>49</v>
      </c>
      <c r="D257" s="14"/>
      <c r="F257" s="14"/>
      <c r="G257" s="15" t="s">
        <v>49</v>
      </c>
      <c r="H257" s="14"/>
      <c r="J257" s="14"/>
      <c r="K257" s="15" t="s">
        <v>49</v>
      </c>
      <c r="L257" s="14"/>
      <c r="N257" s="14"/>
      <c r="O257" s="15" t="s">
        <v>49</v>
      </c>
      <c r="P257" s="14"/>
      <c r="R257" s="14"/>
      <c r="S257" s="15" t="s">
        <v>49</v>
      </c>
      <c r="T257" s="14"/>
      <c r="V257" s="14"/>
      <c r="W257" s="15" t="s">
        <v>49</v>
      </c>
      <c r="X257" s="14"/>
    </row>
    <row r="258" spans="2:24">
      <c r="B258" s="73" t="s">
        <v>1</v>
      </c>
      <c r="C258" s="123"/>
      <c r="D258" s="124"/>
      <c r="E258" s="16"/>
      <c r="F258" s="73" t="s">
        <v>1</v>
      </c>
      <c r="G258" s="123"/>
      <c r="H258" s="124"/>
      <c r="I258" s="16"/>
      <c r="J258" s="73" t="s">
        <v>1</v>
      </c>
      <c r="K258" s="123"/>
      <c r="L258" s="124"/>
      <c r="M258" s="16"/>
      <c r="N258" s="73" t="s">
        <v>1</v>
      </c>
      <c r="O258" s="123"/>
      <c r="P258" s="124"/>
      <c r="Q258" s="16"/>
      <c r="R258" s="73" t="s">
        <v>1</v>
      </c>
      <c r="S258" s="123"/>
      <c r="T258" s="124"/>
      <c r="U258" s="16"/>
      <c r="V258" s="73" t="s">
        <v>1</v>
      </c>
      <c r="W258" s="123"/>
      <c r="X258" s="124"/>
    </row>
    <row r="259" spans="2:24">
      <c r="B259" s="73" t="s">
        <v>2</v>
      </c>
      <c r="C259" s="123"/>
      <c r="D259" s="124"/>
      <c r="E259" s="16"/>
      <c r="F259" s="73" t="s">
        <v>2</v>
      </c>
      <c r="G259" s="123"/>
      <c r="H259" s="124"/>
      <c r="I259" s="16"/>
      <c r="J259" s="73" t="s">
        <v>2</v>
      </c>
      <c r="K259" s="123"/>
      <c r="L259" s="124"/>
      <c r="M259" s="16"/>
      <c r="N259" s="73" t="s">
        <v>2</v>
      </c>
      <c r="O259" s="123"/>
      <c r="P259" s="124"/>
      <c r="Q259" s="16"/>
      <c r="R259" s="73" t="s">
        <v>2</v>
      </c>
      <c r="S259" s="123"/>
      <c r="T259" s="124"/>
      <c r="U259" s="16"/>
      <c r="V259" s="73" t="s">
        <v>2</v>
      </c>
      <c r="W259" s="123"/>
      <c r="X259" s="124"/>
    </row>
    <row r="260" spans="2:24">
      <c r="B260" s="73" t="s">
        <v>3</v>
      </c>
      <c r="C260" s="123"/>
      <c r="D260" s="124"/>
      <c r="E260" s="16"/>
      <c r="F260" s="73" t="s">
        <v>3</v>
      </c>
      <c r="G260" s="123"/>
      <c r="H260" s="124"/>
      <c r="I260" s="16"/>
      <c r="J260" s="73" t="s">
        <v>3</v>
      </c>
      <c r="K260" s="123"/>
      <c r="L260" s="124"/>
      <c r="M260" s="16"/>
      <c r="N260" s="73" t="s">
        <v>3</v>
      </c>
      <c r="O260" s="123"/>
      <c r="P260" s="124"/>
      <c r="Q260" s="16"/>
      <c r="R260" s="73" t="s">
        <v>3</v>
      </c>
      <c r="S260" s="123"/>
      <c r="T260" s="124"/>
      <c r="U260" s="16"/>
      <c r="V260" s="73" t="s">
        <v>3</v>
      </c>
      <c r="W260" s="123"/>
      <c r="X260" s="124"/>
    </row>
    <row r="261" spans="2:24">
      <c r="B261" s="73" t="s">
        <v>4</v>
      </c>
      <c r="C261" s="123"/>
      <c r="D261" s="124"/>
      <c r="E261" s="16"/>
      <c r="F261" s="73" t="s">
        <v>4</v>
      </c>
      <c r="G261" s="123"/>
      <c r="H261" s="124"/>
      <c r="I261" s="16"/>
      <c r="J261" s="73" t="s">
        <v>4</v>
      </c>
      <c r="K261" s="123"/>
      <c r="L261" s="124"/>
      <c r="M261" s="16"/>
      <c r="N261" s="73" t="s">
        <v>4</v>
      </c>
      <c r="O261" s="123"/>
      <c r="P261" s="124"/>
      <c r="Q261" s="16"/>
      <c r="R261" s="73" t="s">
        <v>4</v>
      </c>
      <c r="S261" s="123"/>
      <c r="T261" s="124"/>
      <c r="U261" s="16"/>
      <c r="V261" s="73" t="s">
        <v>4</v>
      </c>
      <c r="W261" s="123"/>
      <c r="X261" s="124"/>
    </row>
    <row r="262" spans="2:24">
      <c r="B262" s="73" t="s">
        <v>5</v>
      </c>
      <c r="C262" s="123"/>
      <c r="D262" s="124"/>
      <c r="E262" s="16"/>
      <c r="F262" s="73" t="s">
        <v>5</v>
      </c>
      <c r="G262" s="123"/>
      <c r="H262" s="124"/>
      <c r="I262" s="16"/>
      <c r="J262" s="73" t="s">
        <v>5</v>
      </c>
      <c r="K262" s="123"/>
      <c r="L262" s="124"/>
      <c r="M262" s="16"/>
      <c r="N262" s="73" t="s">
        <v>5</v>
      </c>
      <c r="O262" s="123"/>
      <c r="P262" s="124"/>
      <c r="Q262" s="16"/>
      <c r="R262" s="73" t="s">
        <v>5</v>
      </c>
      <c r="S262" s="123"/>
      <c r="T262" s="124"/>
      <c r="U262" s="16"/>
      <c r="V262" s="73" t="s">
        <v>5</v>
      </c>
      <c r="W262" s="123"/>
      <c r="X262" s="124"/>
    </row>
    <row r="263" spans="2:24">
      <c r="B263" s="73" t="s">
        <v>6</v>
      </c>
      <c r="C263" s="123" t="s">
        <v>93</v>
      </c>
      <c r="D263" s="124"/>
      <c r="E263" s="16"/>
      <c r="F263" s="73" t="s">
        <v>6</v>
      </c>
      <c r="G263" s="123" t="s">
        <v>93</v>
      </c>
      <c r="H263" s="124"/>
      <c r="I263" s="16"/>
      <c r="J263" s="73" t="s">
        <v>6</v>
      </c>
      <c r="K263" s="123" t="s">
        <v>93</v>
      </c>
      <c r="L263" s="124"/>
      <c r="M263" s="16"/>
      <c r="N263" s="73" t="s">
        <v>6</v>
      </c>
      <c r="O263" s="123" t="s">
        <v>93</v>
      </c>
      <c r="P263" s="124"/>
      <c r="Q263" s="16"/>
      <c r="R263" s="73" t="s">
        <v>6</v>
      </c>
      <c r="S263" s="123" t="s">
        <v>93</v>
      </c>
      <c r="T263" s="124"/>
      <c r="U263" s="16"/>
      <c r="V263" s="73" t="s">
        <v>6</v>
      </c>
      <c r="W263" s="123" t="s">
        <v>93</v>
      </c>
      <c r="X263" s="124"/>
    </row>
    <row r="264" spans="2:24">
      <c r="B264" s="73" t="s">
        <v>7</v>
      </c>
      <c r="C264" s="73" t="s">
        <v>8</v>
      </c>
      <c r="D264" s="73" t="s">
        <v>9</v>
      </c>
      <c r="E264" s="16"/>
      <c r="F264" s="73" t="s">
        <v>7</v>
      </c>
      <c r="G264" s="73" t="s">
        <v>8</v>
      </c>
      <c r="H264" s="73" t="s">
        <v>9</v>
      </c>
      <c r="I264" s="16"/>
      <c r="J264" s="73" t="s">
        <v>7</v>
      </c>
      <c r="K264" s="73" t="s">
        <v>8</v>
      </c>
      <c r="L264" s="73" t="s">
        <v>9</v>
      </c>
      <c r="M264" s="16"/>
      <c r="N264" s="73" t="s">
        <v>7</v>
      </c>
      <c r="O264" s="73" t="s">
        <v>8</v>
      </c>
      <c r="P264" s="73" t="s">
        <v>9</v>
      </c>
      <c r="Q264" s="16"/>
      <c r="R264" s="73" t="s">
        <v>7</v>
      </c>
      <c r="S264" s="73" t="s">
        <v>8</v>
      </c>
      <c r="T264" s="73" t="s">
        <v>9</v>
      </c>
      <c r="U264" s="16"/>
      <c r="V264" s="73" t="s">
        <v>7</v>
      </c>
      <c r="W264" s="73" t="s">
        <v>8</v>
      </c>
      <c r="X264" s="73" t="s">
        <v>9</v>
      </c>
    </row>
    <row r="265" spans="2:24">
      <c r="B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5" s="18"/>
      <c r="E265" s="16"/>
      <c r="F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5" s="18"/>
      <c r="I265" s="16"/>
      <c r="J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5" s="18"/>
      <c r="M265" s="16"/>
      <c r="N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5" s="18"/>
      <c r="Q265" s="16"/>
      <c r="R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5" s="18"/>
      <c r="U265" s="16"/>
      <c r="V2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5" s="18"/>
    </row>
    <row r="266" spans="2:24">
      <c r="B266" s="73">
        <f t="shared" ref="B266:B274" ca="1" si="60">IF(RIGHT(INDIRECT(ADDRESS(FLOOR((ROW()-5)/25,1)*25+13,FLOOR((COLUMN()-2)/8,1)*8+3)),3)="16C",
IF((MOD(ROW()-14,25)+FLOOR(MOD(COLUMN()-2,8)/4,1)*10)&gt;16,"",MOD(ROW()-14,25)+FLOOR(MOD(COLUMN()-2,8)/4,1)*10),MOD(ROW()-14,25))</f>
        <v>2</v>
      </c>
      <c r="C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6" s="18"/>
      <c r="E266" s="16"/>
      <c r="F266" s="73">
        <f t="shared" ref="F266:F274" ca="1" si="61">IF(RIGHT(INDIRECT(ADDRESS(FLOOR((ROW()-5)/25,1)*25+13,FLOOR((COLUMN()-2)/8,1)*8+3)),3)="16C",
IF((MOD(ROW()-14,25)+FLOOR(MOD(COLUMN()-2,8)/4,1)*10)&gt;16,"",MOD(ROW()-14,25)+FLOOR(MOD(COLUMN()-2,8)/4,1)*10),MOD(ROW()-14,25))</f>
        <v>2</v>
      </c>
      <c r="G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6" s="18"/>
      <c r="I266" s="16"/>
      <c r="J266" s="73">
        <f t="shared" ref="J266:J274" ca="1" si="62">IF(RIGHT(INDIRECT(ADDRESS(FLOOR((ROW()-5)/25,1)*25+13,FLOOR((COLUMN()-2)/8,1)*8+3)),3)="16C",
IF((MOD(ROW()-14,25)+FLOOR(MOD(COLUMN()-2,8)/4,1)*10)&gt;16,"",MOD(ROW()-14,25)+FLOOR(MOD(COLUMN()-2,8)/4,1)*10),MOD(ROW()-14,25))</f>
        <v>2</v>
      </c>
      <c r="K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6" s="18"/>
      <c r="M266" s="16"/>
      <c r="N266" s="73">
        <f t="shared" ref="N266:N274" ca="1" si="63">IF(RIGHT(INDIRECT(ADDRESS(FLOOR((ROW()-5)/25,1)*25+13,FLOOR((COLUMN()-2)/8,1)*8+3)),3)="16C",
IF((MOD(ROW()-14,25)+FLOOR(MOD(COLUMN()-2,8)/4,1)*10)&gt;16,"",MOD(ROW()-14,25)+FLOOR(MOD(COLUMN()-2,8)/4,1)*10),MOD(ROW()-14,25))</f>
        <v>2</v>
      </c>
      <c r="O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6" s="18"/>
      <c r="Q266" s="16"/>
      <c r="R266" s="73">
        <f t="shared" ref="R266:R274" ca="1" si="64">IF(RIGHT(INDIRECT(ADDRESS(FLOOR((ROW()-5)/25,1)*25+13,FLOOR((COLUMN()-2)/8,1)*8+3)),3)="16C",
IF((MOD(ROW()-14,25)+FLOOR(MOD(COLUMN()-2,8)/4,1)*10)&gt;16,"",MOD(ROW()-14,25)+FLOOR(MOD(COLUMN()-2,8)/4,1)*10),MOD(ROW()-14,25))</f>
        <v>2</v>
      </c>
      <c r="S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6" s="18"/>
      <c r="U266" s="16"/>
      <c r="V266" s="73">
        <f t="shared" ref="V266:V274" ca="1" si="65">IF(RIGHT(INDIRECT(ADDRESS(FLOOR((ROW()-5)/25,1)*25+13,FLOOR((COLUMN()-2)/8,1)*8+3)),3)="16C",
IF((MOD(ROW()-14,25)+FLOOR(MOD(COLUMN()-2,8)/4,1)*10)&gt;16,"",MOD(ROW()-14,25)+FLOOR(MOD(COLUMN()-2,8)/4,1)*10),MOD(ROW()-14,25))</f>
        <v>2</v>
      </c>
      <c r="W2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6" s="18"/>
    </row>
    <row r="267" spans="2:24">
      <c r="B267" s="73">
        <f t="shared" ca="1" si="60"/>
        <v>3</v>
      </c>
      <c r="C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7" s="18"/>
      <c r="E267" s="16"/>
      <c r="F267" s="73">
        <f t="shared" ca="1" si="61"/>
        <v>3</v>
      </c>
      <c r="G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7" s="18"/>
      <c r="I267" s="16"/>
      <c r="J267" s="73">
        <f t="shared" ca="1" si="62"/>
        <v>3</v>
      </c>
      <c r="K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7" s="18"/>
      <c r="M267" s="16"/>
      <c r="N267" s="73">
        <f t="shared" ca="1" si="63"/>
        <v>3</v>
      </c>
      <c r="O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7" s="18"/>
      <c r="Q267" s="16"/>
      <c r="R267" s="73">
        <f t="shared" ca="1" si="64"/>
        <v>3</v>
      </c>
      <c r="S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7" s="18"/>
      <c r="U267" s="16"/>
      <c r="V267" s="73">
        <f t="shared" ca="1" si="65"/>
        <v>3</v>
      </c>
      <c r="W2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7" s="18"/>
    </row>
    <row r="268" spans="2:24">
      <c r="B268" s="73">
        <f t="shared" ca="1" si="60"/>
        <v>4</v>
      </c>
      <c r="C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8" s="18"/>
      <c r="E268" s="16"/>
      <c r="F268" s="73">
        <f t="shared" ca="1" si="61"/>
        <v>4</v>
      </c>
      <c r="G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8" s="18"/>
      <c r="I268" s="16"/>
      <c r="J268" s="73">
        <f t="shared" ca="1" si="62"/>
        <v>4</v>
      </c>
      <c r="K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8" s="18"/>
      <c r="M268" s="16"/>
      <c r="N268" s="73">
        <f t="shared" ca="1" si="63"/>
        <v>4</v>
      </c>
      <c r="O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8" s="18"/>
      <c r="Q268" s="16"/>
      <c r="R268" s="73">
        <f t="shared" ca="1" si="64"/>
        <v>4</v>
      </c>
      <c r="S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8" s="18"/>
      <c r="U268" s="16"/>
      <c r="V268" s="73">
        <f t="shared" ca="1" si="65"/>
        <v>4</v>
      </c>
      <c r="W2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8" s="18"/>
    </row>
    <row r="269" spans="2:24">
      <c r="B269" s="73">
        <f t="shared" ca="1" si="60"/>
        <v>5</v>
      </c>
      <c r="C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69" s="20"/>
      <c r="E269" s="16"/>
      <c r="F269" s="73">
        <f t="shared" ca="1" si="61"/>
        <v>5</v>
      </c>
      <c r="G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69" s="20"/>
      <c r="I269" s="16"/>
      <c r="J269" s="73">
        <f t="shared" ca="1" si="62"/>
        <v>5</v>
      </c>
      <c r="K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69" s="20"/>
      <c r="M269" s="16"/>
      <c r="N269" s="73">
        <f t="shared" ca="1" si="63"/>
        <v>5</v>
      </c>
      <c r="O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69" s="20"/>
      <c r="Q269" s="16"/>
      <c r="R269" s="73">
        <f t="shared" ca="1" si="64"/>
        <v>5</v>
      </c>
      <c r="S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69" s="20"/>
      <c r="U269" s="16"/>
      <c r="V269" s="73">
        <f t="shared" ca="1" si="65"/>
        <v>5</v>
      </c>
      <c r="W2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69" s="20"/>
    </row>
    <row r="270" spans="2:24">
      <c r="B270" s="73">
        <f t="shared" ca="1" si="60"/>
        <v>6</v>
      </c>
      <c r="C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0" s="73"/>
      <c r="E270" s="16"/>
      <c r="F270" s="73">
        <f t="shared" ca="1" si="61"/>
        <v>6</v>
      </c>
      <c r="G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0" s="73"/>
      <c r="I270" s="16"/>
      <c r="J270" s="73">
        <f t="shared" ca="1" si="62"/>
        <v>6</v>
      </c>
      <c r="K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0" s="73"/>
      <c r="M270" s="16"/>
      <c r="N270" s="73">
        <f t="shared" ca="1" si="63"/>
        <v>6</v>
      </c>
      <c r="O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0" s="73"/>
      <c r="Q270" s="16"/>
      <c r="R270" s="73">
        <f t="shared" ca="1" si="64"/>
        <v>6</v>
      </c>
      <c r="S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0" s="73"/>
      <c r="U270" s="16"/>
      <c r="V270" s="73">
        <f t="shared" ca="1" si="65"/>
        <v>6</v>
      </c>
      <c r="W2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0" s="73"/>
    </row>
    <row r="271" spans="2:24">
      <c r="B271" s="73">
        <f t="shared" ca="1" si="60"/>
        <v>7</v>
      </c>
      <c r="C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1" s="73"/>
      <c r="E271" s="16"/>
      <c r="F271" s="73">
        <f t="shared" ca="1" si="61"/>
        <v>7</v>
      </c>
      <c r="G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1" s="73"/>
      <c r="I271" s="16"/>
      <c r="J271" s="73">
        <f t="shared" ca="1" si="62"/>
        <v>7</v>
      </c>
      <c r="K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1" s="73"/>
      <c r="M271" s="16"/>
      <c r="N271" s="73">
        <f t="shared" ca="1" si="63"/>
        <v>7</v>
      </c>
      <c r="O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1" s="73"/>
      <c r="Q271" s="16"/>
      <c r="R271" s="73">
        <f t="shared" ca="1" si="64"/>
        <v>7</v>
      </c>
      <c r="S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1" s="73"/>
      <c r="U271" s="16"/>
      <c r="V271" s="73">
        <f t="shared" ca="1" si="65"/>
        <v>7</v>
      </c>
      <c r="W2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1" s="73"/>
    </row>
    <row r="272" spans="2:24">
      <c r="B272" s="73">
        <f t="shared" ca="1" si="60"/>
        <v>8</v>
      </c>
      <c r="C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2" s="73"/>
      <c r="E272" s="16"/>
      <c r="F272" s="73">
        <f t="shared" ca="1" si="61"/>
        <v>8</v>
      </c>
      <c r="G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2" s="73"/>
      <c r="I272" s="16"/>
      <c r="J272" s="73">
        <f t="shared" ca="1" si="62"/>
        <v>8</v>
      </c>
      <c r="K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2" s="73"/>
      <c r="M272" s="16"/>
      <c r="N272" s="73">
        <f t="shared" ca="1" si="63"/>
        <v>8</v>
      </c>
      <c r="O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2" s="73"/>
      <c r="Q272" s="16"/>
      <c r="R272" s="73">
        <f t="shared" ca="1" si="64"/>
        <v>8</v>
      </c>
      <c r="S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2" s="73"/>
      <c r="U272" s="16"/>
      <c r="V272" s="73">
        <f t="shared" ca="1" si="65"/>
        <v>8</v>
      </c>
      <c r="W2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2" s="73"/>
    </row>
    <row r="273" spans="2:24">
      <c r="B273" s="73">
        <f t="shared" ca="1" si="60"/>
        <v>9</v>
      </c>
      <c r="C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3" s="73"/>
      <c r="E273" s="16"/>
      <c r="F273" s="73">
        <f t="shared" ca="1" si="61"/>
        <v>9</v>
      </c>
      <c r="G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3" s="73"/>
      <c r="I273" s="16"/>
      <c r="J273" s="73">
        <f t="shared" ca="1" si="62"/>
        <v>9</v>
      </c>
      <c r="K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3" s="73"/>
      <c r="M273" s="16"/>
      <c r="N273" s="73">
        <f t="shared" ca="1" si="63"/>
        <v>9</v>
      </c>
      <c r="O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3" s="73"/>
      <c r="Q273" s="16"/>
      <c r="R273" s="73">
        <f t="shared" ca="1" si="64"/>
        <v>9</v>
      </c>
      <c r="S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3" s="73"/>
      <c r="U273" s="16"/>
      <c r="V273" s="73">
        <f t="shared" ca="1" si="65"/>
        <v>9</v>
      </c>
      <c r="W2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3" s="73"/>
    </row>
    <row r="274" spans="2:24">
      <c r="B274" s="73">
        <f t="shared" ca="1" si="60"/>
        <v>10</v>
      </c>
      <c r="C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74" s="73"/>
      <c r="E274" s="16"/>
      <c r="F274" s="73">
        <f t="shared" ca="1" si="61"/>
        <v>10</v>
      </c>
      <c r="G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74" s="73"/>
      <c r="I274" s="16"/>
      <c r="J274" s="73">
        <f t="shared" ca="1" si="62"/>
        <v>10</v>
      </c>
      <c r="K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74" s="73"/>
      <c r="M274" s="16"/>
      <c r="N274" s="73">
        <f t="shared" ca="1" si="63"/>
        <v>10</v>
      </c>
      <c r="O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74" s="73"/>
      <c r="Q274" s="16"/>
      <c r="R274" s="73">
        <f t="shared" ca="1" si="64"/>
        <v>10</v>
      </c>
      <c r="S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74" s="73"/>
      <c r="U274" s="16"/>
      <c r="V274" s="73">
        <f t="shared" ca="1" si="65"/>
        <v>10</v>
      </c>
      <c r="W2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74" s="73"/>
    </row>
    <row r="275" spans="2:24">
      <c r="B275" s="120" t="s">
        <v>225</v>
      </c>
      <c r="C275" s="121"/>
      <c r="D275" s="122"/>
      <c r="E275" s="16"/>
      <c r="F275" s="120" t="s">
        <v>225</v>
      </c>
      <c r="G275" s="121"/>
      <c r="H275" s="122"/>
      <c r="I275" s="16"/>
      <c r="J275" s="120" t="s">
        <v>225</v>
      </c>
      <c r="K275" s="121"/>
      <c r="L275" s="122"/>
      <c r="M275" s="16"/>
      <c r="N275" s="120" t="s">
        <v>225</v>
      </c>
      <c r="O275" s="121"/>
      <c r="P275" s="122"/>
      <c r="Q275" s="16"/>
      <c r="R275" s="120" t="s">
        <v>225</v>
      </c>
      <c r="S275" s="121"/>
      <c r="T275" s="122"/>
      <c r="U275" s="16"/>
      <c r="V275" s="120" t="s">
        <v>225</v>
      </c>
      <c r="W275" s="121"/>
      <c r="X275" s="122"/>
    </row>
    <row r="276" spans="2:24" ht="6" hidden="1" customHeight="1">
      <c r="B276" s="2"/>
      <c r="C276" s="2"/>
      <c r="D276" s="2"/>
      <c r="F276" s="2"/>
      <c r="G276" s="2"/>
      <c r="H276" s="2"/>
      <c r="J276" s="2"/>
      <c r="K276" s="2"/>
      <c r="L276" s="2"/>
      <c r="N276" s="2"/>
      <c r="O276" s="2"/>
      <c r="P276" s="2"/>
      <c r="R276" s="2"/>
      <c r="S276" s="2"/>
      <c r="T276" s="2"/>
      <c r="V276" s="2"/>
      <c r="W276" s="2"/>
      <c r="X276" s="2"/>
    </row>
    <row r="277" spans="2:24" ht="6" hidden="1" customHeight="1">
      <c r="B277" s="2"/>
      <c r="C277" s="2"/>
      <c r="D277" s="2"/>
      <c r="F277" s="2" t="str">
        <f>C288</f>
        <v>　</v>
      </c>
      <c r="G277" s="11" t="str">
        <f>F277</f>
        <v>　</v>
      </c>
      <c r="H277" s="11" t="str">
        <f>G277</f>
        <v>　</v>
      </c>
      <c r="J277" s="2"/>
      <c r="K277" s="2"/>
      <c r="L277" s="2"/>
      <c r="N277" s="2" t="str">
        <f>K288</f>
        <v>　</v>
      </c>
      <c r="O277" s="11" t="str">
        <f>N277</f>
        <v>　</v>
      </c>
      <c r="P277" s="11" t="str">
        <f>O277</f>
        <v>　</v>
      </c>
      <c r="R277" s="2"/>
      <c r="S277" s="2"/>
      <c r="T277" s="2"/>
      <c r="V277" s="2" t="str">
        <f>S288</f>
        <v>　</v>
      </c>
      <c r="W277" s="11" t="str">
        <f>V277</f>
        <v>　</v>
      </c>
      <c r="X277" s="11" t="str">
        <f>W277</f>
        <v>　</v>
      </c>
    </row>
    <row r="278" spans="2:24" ht="6" hidden="1" customHeight="1">
      <c r="B278" s="2"/>
      <c r="C278" s="2"/>
      <c r="D278" s="2"/>
      <c r="F278" s="2"/>
      <c r="G278" s="2"/>
      <c r="H278" s="2"/>
      <c r="J278" s="2"/>
      <c r="K278" s="2"/>
      <c r="L278" s="2"/>
      <c r="N278" s="2"/>
      <c r="O278" s="2"/>
      <c r="P278" s="2"/>
      <c r="R278" s="2"/>
      <c r="S278" s="2"/>
      <c r="T278" s="2"/>
      <c r="V278" s="2"/>
      <c r="W278" s="2"/>
      <c r="X278" s="2"/>
    </row>
    <row r="279" spans="2:24" ht="17.25" thickBot="1"/>
    <row r="280" spans="2:24" ht="16.149999999999999" customHeight="1">
      <c r="B280" s="12" t="s">
        <v>47</v>
      </c>
      <c r="C280" s="127"/>
      <c r="D280" s="128"/>
      <c r="F280" s="12" t="s">
        <v>47</v>
      </c>
      <c r="G280" s="127"/>
      <c r="H280" s="128"/>
      <c r="J280" s="12" t="s">
        <v>47</v>
      </c>
      <c r="K280" s="127"/>
      <c r="L280" s="128"/>
      <c r="N280" s="12" t="s">
        <v>47</v>
      </c>
      <c r="O280" s="127"/>
      <c r="P280" s="128"/>
      <c r="R280" s="12" t="s">
        <v>47</v>
      </c>
      <c r="S280" s="127"/>
      <c r="T280" s="128"/>
      <c r="V280" s="12" t="s">
        <v>47</v>
      </c>
      <c r="W280" s="127"/>
      <c r="X280" s="128"/>
    </row>
    <row r="281" spans="2:24" ht="17.25" thickBot="1">
      <c r="B281" s="13" t="s">
        <v>48</v>
      </c>
      <c r="C281" s="125"/>
      <c r="D281" s="126"/>
      <c r="F281" s="13" t="s">
        <v>48</v>
      </c>
      <c r="G281" s="125"/>
      <c r="H281" s="126"/>
      <c r="J281" s="13" t="s">
        <v>48</v>
      </c>
      <c r="K281" s="125"/>
      <c r="L281" s="126"/>
      <c r="N281" s="13" t="s">
        <v>48</v>
      </c>
      <c r="O281" s="125"/>
      <c r="P281" s="126"/>
      <c r="R281" s="13" t="s">
        <v>48</v>
      </c>
      <c r="S281" s="125"/>
      <c r="T281" s="126"/>
      <c r="V281" s="13" t="s">
        <v>48</v>
      </c>
      <c r="W281" s="125"/>
      <c r="X281" s="126"/>
    </row>
    <row r="282" spans="2:24">
      <c r="B282" s="14"/>
      <c r="C282" s="15" t="s">
        <v>49</v>
      </c>
      <c r="D282" s="14"/>
      <c r="F282" s="14"/>
      <c r="G282" s="15" t="s">
        <v>49</v>
      </c>
      <c r="H282" s="14"/>
      <c r="J282" s="14"/>
      <c r="K282" s="15" t="s">
        <v>49</v>
      </c>
      <c r="L282" s="14"/>
      <c r="N282" s="14"/>
      <c r="O282" s="15" t="s">
        <v>49</v>
      </c>
      <c r="P282" s="14"/>
      <c r="R282" s="14"/>
      <c r="S282" s="15" t="s">
        <v>49</v>
      </c>
      <c r="T282" s="14"/>
      <c r="V282" s="14"/>
      <c r="W282" s="15" t="s">
        <v>49</v>
      </c>
      <c r="X282" s="14"/>
    </row>
    <row r="283" spans="2:24">
      <c r="B283" s="73" t="s">
        <v>1</v>
      </c>
      <c r="C283" s="123"/>
      <c r="D283" s="124"/>
      <c r="E283" s="16"/>
      <c r="F283" s="73" t="s">
        <v>1</v>
      </c>
      <c r="G283" s="123"/>
      <c r="H283" s="124"/>
      <c r="I283" s="16"/>
      <c r="J283" s="73" t="s">
        <v>1</v>
      </c>
      <c r="K283" s="123"/>
      <c r="L283" s="124"/>
      <c r="M283" s="16"/>
      <c r="N283" s="73" t="s">
        <v>1</v>
      </c>
      <c r="O283" s="123"/>
      <c r="P283" s="124"/>
      <c r="Q283" s="16"/>
      <c r="R283" s="73" t="s">
        <v>1</v>
      </c>
      <c r="S283" s="123"/>
      <c r="T283" s="124"/>
      <c r="U283" s="16"/>
      <c r="V283" s="73" t="s">
        <v>1</v>
      </c>
      <c r="W283" s="123"/>
      <c r="X283" s="124"/>
    </row>
    <row r="284" spans="2:24">
      <c r="B284" s="73" t="s">
        <v>2</v>
      </c>
      <c r="C284" s="123"/>
      <c r="D284" s="124"/>
      <c r="E284" s="16"/>
      <c r="F284" s="73" t="s">
        <v>2</v>
      </c>
      <c r="G284" s="123"/>
      <c r="H284" s="124"/>
      <c r="I284" s="16"/>
      <c r="J284" s="73" t="s">
        <v>2</v>
      </c>
      <c r="K284" s="123"/>
      <c r="L284" s="124"/>
      <c r="M284" s="16"/>
      <c r="N284" s="73" t="s">
        <v>2</v>
      </c>
      <c r="O284" s="123"/>
      <c r="P284" s="124"/>
      <c r="Q284" s="16"/>
      <c r="R284" s="73" t="s">
        <v>2</v>
      </c>
      <c r="S284" s="123"/>
      <c r="T284" s="124"/>
      <c r="U284" s="16"/>
      <c r="V284" s="73" t="s">
        <v>2</v>
      </c>
      <c r="W284" s="123"/>
      <c r="X284" s="124"/>
    </row>
    <row r="285" spans="2:24">
      <c r="B285" s="73" t="s">
        <v>3</v>
      </c>
      <c r="C285" s="123"/>
      <c r="D285" s="124"/>
      <c r="E285" s="16"/>
      <c r="F285" s="73" t="s">
        <v>3</v>
      </c>
      <c r="G285" s="123"/>
      <c r="H285" s="124"/>
      <c r="I285" s="16"/>
      <c r="J285" s="73" t="s">
        <v>3</v>
      </c>
      <c r="K285" s="123"/>
      <c r="L285" s="124"/>
      <c r="M285" s="16"/>
      <c r="N285" s="73" t="s">
        <v>3</v>
      </c>
      <c r="O285" s="123"/>
      <c r="P285" s="124"/>
      <c r="Q285" s="16"/>
      <c r="R285" s="73" t="s">
        <v>3</v>
      </c>
      <c r="S285" s="123"/>
      <c r="T285" s="124"/>
      <c r="U285" s="16"/>
      <c r="V285" s="73" t="s">
        <v>3</v>
      </c>
      <c r="W285" s="123"/>
      <c r="X285" s="124"/>
    </row>
    <row r="286" spans="2:24">
      <c r="B286" s="73" t="s">
        <v>4</v>
      </c>
      <c r="C286" s="123"/>
      <c r="D286" s="124"/>
      <c r="E286" s="16"/>
      <c r="F286" s="73" t="s">
        <v>4</v>
      </c>
      <c r="G286" s="123"/>
      <c r="H286" s="124"/>
      <c r="I286" s="16"/>
      <c r="J286" s="73" t="s">
        <v>4</v>
      </c>
      <c r="K286" s="123"/>
      <c r="L286" s="124"/>
      <c r="M286" s="16"/>
      <c r="N286" s="73" t="s">
        <v>4</v>
      </c>
      <c r="O286" s="123"/>
      <c r="P286" s="124"/>
      <c r="Q286" s="16"/>
      <c r="R286" s="73" t="s">
        <v>4</v>
      </c>
      <c r="S286" s="123"/>
      <c r="T286" s="124"/>
      <c r="U286" s="16"/>
      <c r="V286" s="73" t="s">
        <v>4</v>
      </c>
      <c r="W286" s="123"/>
      <c r="X286" s="124"/>
    </row>
    <row r="287" spans="2:24">
      <c r="B287" s="73" t="s">
        <v>5</v>
      </c>
      <c r="C287" s="123"/>
      <c r="D287" s="124"/>
      <c r="E287" s="16"/>
      <c r="F287" s="73" t="s">
        <v>5</v>
      </c>
      <c r="G287" s="123"/>
      <c r="H287" s="124"/>
      <c r="I287" s="16"/>
      <c r="J287" s="73" t="s">
        <v>5</v>
      </c>
      <c r="K287" s="123"/>
      <c r="L287" s="124"/>
      <c r="M287" s="16"/>
      <c r="N287" s="73" t="s">
        <v>5</v>
      </c>
      <c r="O287" s="123"/>
      <c r="P287" s="124"/>
      <c r="Q287" s="16"/>
      <c r="R287" s="73" t="s">
        <v>5</v>
      </c>
      <c r="S287" s="123"/>
      <c r="T287" s="124"/>
      <c r="U287" s="16"/>
      <c r="V287" s="73" t="s">
        <v>5</v>
      </c>
      <c r="W287" s="123"/>
      <c r="X287" s="124"/>
    </row>
    <row r="288" spans="2:24">
      <c r="B288" s="73" t="s">
        <v>6</v>
      </c>
      <c r="C288" s="123" t="s">
        <v>93</v>
      </c>
      <c r="D288" s="124"/>
      <c r="E288" s="16"/>
      <c r="F288" s="73" t="s">
        <v>6</v>
      </c>
      <c r="G288" s="123" t="s">
        <v>93</v>
      </c>
      <c r="H288" s="124"/>
      <c r="I288" s="16"/>
      <c r="J288" s="73" t="s">
        <v>6</v>
      </c>
      <c r="K288" s="123" t="s">
        <v>93</v>
      </c>
      <c r="L288" s="124"/>
      <c r="M288" s="16"/>
      <c r="N288" s="73" t="s">
        <v>6</v>
      </c>
      <c r="O288" s="123" t="s">
        <v>93</v>
      </c>
      <c r="P288" s="124"/>
      <c r="Q288" s="16"/>
      <c r="R288" s="73" t="s">
        <v>6</v>
      </c>
      <c r="S288" s="123" t="s">
        <v>93</v>
      </c>
      <c r="T288" s="124"/>
      <c r="U288" s="16"/>
      <c r="V288" s="73" t="s">
        <v>6</v>
      </c>
      <c r="W288" s="123" t="s">
        <v>93</v>
      </c>
      <c r="X288" s="124"/>
    </row>
    <row r="289" spans="2:24">
      <c r="B289" s="73" t="s">
        <v>7</v>
      </c>
      <c r="C289" s="73" t="s">
        <v>8</v>
      </c>
      <c r="D289" s="73" t="s">
        <v>9</v>
      </c>
      <c r="E289" s="16"/>
      <c r="F289" s="73" t="s">
        <v>7</v>
      </c>
      <c r="G289" s="73" t="s">
        <v>8</v>
      </c>
      <c r="H289" s="73" t="s">
        <v>9</v>
      </c>
      <c r="I289" s="16"/>
      <c r="J289" s="73" t="s">
        <v>7</v>
      </c>
      <c r="K289" s="73" t="s">
        <v>8</v>
      </c>
      <c r="L289" s="73" t="s">
        <v>9</v>
      </c>
      <c r="M289" s="16"/>
      <c r="N289" s="73" t="s">
        <v>7</v>
      </c>
      <c r="O289" s="73" t="s">
        <v>8</v>
      </c>
      <c r="P289" s="73" t="s">
        <v>9</v>
      </c>
      <c r="Q289" s="16"/>
      <c r="R289" s="73" t="s">
        <v>7</v>
      </c>
      <c r="S289" s="73" t="s">
        <v>8</v>
      </c>
      <c r="T289" s="73" t="s">
        <v>9</v>
      </c>
      <c r="U289" s="16"/>
      <c r="V289" s="73" t="s">
        <v>7</v>
      </c>
      <c r="W289" s="73" t="s">
        <v>8</v>
      </c>
      <c r="X289" s="73" t="s">
        <v>9</v>
      </c>
    </row>
    <row r="290" spans="2:24">
      <c r="B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0" s="18"/>
      <c r="E290" s="16"/>
      <c r="F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0" s="18"/>
      <c r="I290" s="16"/>
      <c r="J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0" s="18"/>
      <c r="M290" s="16"/>
      <c r="N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0" s="18"/>
      <c r="Q290" s="16"/>
      <c r="R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0" s="18"/>
      <c r="U290" s="16"/>
      <c r="V2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2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0" s="18"/>
    </row>
    <row r="291" spans="2:24">
      <c r="B291" s="73">
        <f t="shared" ref="B291:B299" ca="1" si="66">IF(RIGHT(INDIRECT(ADDRESS(FLOOR((ROW()-5)/25,1)*25+13,FLOOR((COLUMN()-2)/8,1)*8+3)),3)="16C",
IF((MOD(ROW()-14,25)+FLOOR(MOD(COLUMN()-2,8)/4,1)*10)&gt;16,"",MOD(ROW()-14,25)+FLOOR(MOD(COLUMN()-2,8)/4,1)*10),MOD(ROW()-14,25))</f>
        <v>2</v>
      </c>
      <c r="C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1" s="18"/>
      <c r="E291" s="16"/>
      <c r="F291" s="73">
        <f t="shared" ref="F291:F299" ca="1" si="67">IF(RIGHT(INDIRECT(ADDRESS(FLOOR((ROW()-5)/25,1)*25+13,FLOOR((COLUMN()-2)/8,1)*8+3)),3)="16C",
IF((MOD(ROW()-14,25)+FLOOR(MOD(COLUMN()-2,8)/4,1)*10)&gt;16,"",MOD(ROW()-14,25)+FLOOR(MOD(COLUMN()-2,8)/4,1)*10),MOD(ROW()-14,25))</f>
        <v>2</v>
      </c>
      <c r="G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1" s="18"/>
      <c r="I291" s="16"/>
      <c r="J291" s="73">
        <f t="shared" ref="J291:J299" ca="1" si="68">IF(RIGHT(INDIRECT(ADDRESS(FLOOR((ROW()-5)/25,1)*25+13,FLOOR((COLUMN()-2)/8,1)*8+3)),3)="16C",
IF((MOD(ROW()-14,25)+FLOOR(MOD(COLUMN()-2,8)/4,1)*10)&gt;16,"",MOD(ROW()-14,25)+FLOOR(MOD(COLUMN()-2,8)/4,1)*10),MOD(ROW()-14,25))</f>
        <v>2</v>
      </c>
      <c r="K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1" s="18"/>
      <c r="M291" s="16"/>
      <c r="N291" s="73">
        <f t="shared" ref="N291:N299" ca="1" si="69">IF(RIGHT(INDIRECT(ADDRESS(FLOOR((ROW()-5)/25,1)*25+13,FLOOR((COLUMN()-2)/8,1)*8+3)),3)="16C",
IF((MOD(ROW()-14,25)+FLOOR(MOD(COLUMN()-2,8)/4,1)*10)&gt;16,"",MOD(ROW()-14,25)+FLOOR(MOD(COLUMN()-2,8)/4,1)*10),MOD(ROW()-14,25))</f>
        <v>2</v>
      </c>
      <c r="O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1" s="18"/>
      <c r="Q291" s="16"/>
      <c r="R291" s="73">
        <f t="shared" ref="R291:R299" ca="1" si="70">IF(RIGHT(INDIRECT(ADDRESS(FLOOR((ROW()-5)/25,1)*25+13,FLOOR((COLUMN()-2)/8,1)*8+3)),3)="16C",
IF((MOD(ROW()-14,25)+FLOOR(MOD(COLUMN()-2,8)/4,1)*10)&gt;16,"",MOD(ROW()-14,25)+FLOOR(MOD(COLUMN()-2,8)/4,1)*10),MOD(ROW()-14,25))</f>
        <v>2</v>
      </c>
      <c r="S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1" s="18"/>
      <c r="U291" s="16"/>
      <c r="V291" s="73">
        <f t="shared" ref="V291:V299" ca="1" si="71">IF(RIGHT(INDIRECT(ADDRESS(FLOOR((ROW()-5)/25,1)*25+13,FLOOR((COLUMN()-2)/8,1)*8+3)),3)="16C",
IF((MOD(ROW()-14,25)+FLOOR(MOD(COLUMN()-2,8)/4,1)*10)&gt;16,"",MOD(ROW()-14,25)+FLOOR(MOD(COLUMN()-2,8)/4,1)*10),MOD(ROW()-14,25))</f>
        <v>2</v>
      </c>
      <c r="W2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1" s="18"/>
    </row>
    <row r="292" spans="2:24">
      <c r="B292" s="73">
        <f t="shared" ca="1" si="66"/>
        <v>3</v>
      </c>
      <c r="C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2" s="18"/>
      <c r="E292" s="16"/>
      <c r="F292" s="73">
        <f t="shared" ca="1" si="67"/>
        <v>3</v>
      </c>
      <c r="G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2" s="18"/>
      <c r="I292" s="16"/>
      <c r="J292" s="73">
        <f t="shared" ca="1" si="68"/>
        <v>3</v>
      </c>
      <c r="K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2" s="18"/>
      <c r="M292" s="16"/>
      <c r="N292" s="73">
        <f t="shared" ca="1" si="69"/>
        <v>3</v>
      </c>
      <c r="O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2" s="18"/>
      <c r="Q292" s="16"/>
      <c r="R292" s="73">
        <f t="shared" ca="1" si="70"/>
        <v>3</v>
      </c>
      <c r="S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2" s="18"/>
      <c r="U292" s="16"/>
      <c r="V292" s="73">
        <f t="shared" ca="1" si="71"/>
        <v>3</v>
      </c>
      <c r="W2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2" s="18"/>
    </row>
    <row r="293" spans="2:24">
      <c r="B293" s="73">
        <f t="shared" ca="1" si="66"/>
        <v>4</v>
      </c>
      <c r="C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3" s="18"/>
      <c r="E293" s="16"/>
      <c r="F293" s="73">
        <f t="shared" ca="1" si="67"/>
        <v>4</v>
      </c>
      <c r="G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3" s="18"/>
      <c r="I293" s="16"/>
      <c r="J293" s="73">
        <f t="shared" ca="1" si="68"/>
        <v>4</v>
      </c>
      <c r="K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3" s="18"/>
      <c r="M293" s="16"/>
      <c r="N293" s="73">
        <f t="shared" ca="1" si="69"/>
        <v>4</v>
      </c>
      <c r="O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3" s="18"/>
      <c r="Q293" s="16"/>
      <c r="R293" s="73">
        <f t="shared" ca="1" si="70"/>
        <v>4</v>
      </c>
      <c r="S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3" s="18"/>
      <c r="U293" s="16"/>
      <c r="V293" s="73">
        <f t="shared" ca="1" si="71"/>
        <v>4</v>
      </c>
      <c r="W2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3" s="18"/>
    </row>
    <row r="294" spans="2:24">
      <c r="B294" s="73">
        <f t="shared" ca="1" si="66"/>
        <v>5</v>
      </c>
      <c r="C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4" s="20"/>
      <c r="E294" s="16"/>
      <c r="F294" s="73">
        <f t="shared" ca="1" si="67"/>
        <v>5</v>
      </c>
      <c r="G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4" s="20"/>
      <c r="I294" s="16"/>
      <c r="J294" s="73">
        <f t="shared" ca="1" si="68"/>
        <v>5</v>
      </c>
      <c r="K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4" s="20"/>
      <c r="M294" s="16"/>
      <c r="N294" s="73">
        <f t="shared" ca="1" si="69"/>
        <v>5</v>
      </c>
      <c r="O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4" s="20"/>
      <c r="Q294" s="16"/>
      <c r="R294" s="73">
        <f t="shared" ca="1" si="70"/>
        <v>5</v>
      </c>
      <c r="S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4" s="20"/>
      <c r="U294" s="16"/>
      <c r="V294" s="73">
        <f t="shared" ca="1" si="71"/>
        <v>5</v>
      </c>
      <c r="W2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4" s="20"/>
    </row>
    <row r="295" spans="2:24">
      <c r="B295" s="73">
        <f t="shared" ca="1" si="66"/>
        <v>6</v>
      </c>
      <c r="C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5" s="73"/>
      <c r="E295" s="16"/>
      <c r="F295" s="73">
        <f t="shared" ca="1" si="67"/>
        <v>6</v>
      </c>
      <c r="G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5" s="73"/>
      <c r="I295" s="16"/>
      <c r="J295" s="73">
        <f t="shared" ca="1" si="68"/>
        <v>6</v>
      </c>
      <c r="K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5" s="73"/>
      <c r="M295" s="16"/>
      <c r="N295" s="73">
        <f t="shared" ca="1" si="69"/>
        <v>6</v>
      </c>
      <c r="O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5" s="73"/>
      <c r="Q295" s="16"/>
      <c r="R295" s="73">
        <f t="shared" ca="1" si="70"/>
        <v>6</v>
      </c>
      <c r="S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5" s="73"/>
      <c r="U295" s="16"/>
      <c r="V295" s="73">
        <f t="shared" ca="1" si="71"/>
        <v>6</v>
      </c>
      <c r="W2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5" s="73"/>
    </row>
    <row r="296" spans="2:24">
      <c r="B296" s="73">
        <f t="shared" ca="1" si="66"/>
        <v>7</v>
      </c>
      <c r="C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6" s="73"/>
      <c r="E296" s="16"/>
      <c r="F296" s="73">
        <f t="shared" ca="1" si="67"/>
        <v>7</v>
      </c>
      <c r="G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6" s="73"/>
      <c r="I296" s="16"/>
      <c r="J296" s="73">
        <f t="shared" ca="1" si="68"/>
        <v>7</v>
      </c>
      <c r="K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6" s="73"/>
      <c r="M296" s="16"/>
      <c r="N296" s="73">
        <f t="shared" ca="1" si="69"/>
        <v>7</v>
      </c>
      <c r="O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6" s="73"/>
      <c r="Q296" s="16"/>
      <c r="R296" s="73">
        <f t="shared" ca="1" si="70"/>
        <v>7</v>
      </c>
      <c r="S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6" s="73"/>
      <c r="U296" s="16"/>
      <c r="V296" s="73">
        <f t="shared" ca="1" si="71"/>
        <v>7</v>
      </c>
      <c r="W2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6" s="73"/>
    </row>
    <row r="297" spans="2:24">
      <c r="B297" s="73">
        <f t="shared" ca="1" si="66"/>
        <v>8</v>
      </c>
      <c r="C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7" s="73"/>
      <c r="E297" s="16"/>
      <c r="F297" s="73">
        <f t="shared" ca="1" si="67"/>
        <v>8</v>
      </c>
      <c r="G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7" s="73"/>
      <c r="I297" s="16"/>
      <c r="J297" s="73">
        <f t="shared" ca="1" si="68"/>
        <v>8</v>
      </c>
      <c r="K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7" s="73"/>
      <c r="M297" s="16"/>
      <c r="N297" s="73">
        <f t="shared" ca="1" si="69"/>
        <v>8</v>
      </c>
      <c r="O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7" s="73"/>
      <c r="Q297" s="16"/>
      <c r="R297" s="73">
        <f t="shared" ca="1" si="70"/>
        <v>8</v>
      </c>
      <c r="S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7" s="73"/>
      <c r="U297" s="16"/>
      <c r="V297" s="73">
        <f t="shared" ca="1" si="71"/>
        <v>8</v>
      </c>
      <c r="W2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7" s="73"/>
    </row>
    <row r="298" spans="2:24">
      <c r="B298" s="73">
        <f t="shared" ca="1" si="66"/>
        <v>9</v>
      </c>
      <c r="C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8" s="73"/>
      <c r="E298" s="16"/>
      <c r="F298" s="73">
        <f t="shared" ca="1" si="67"/>
        <v>9</v>
      </c>
      <c r="G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8" s="73"/>
      <c r="I298" s="16"/>
      <c r="J298" s="73">
        <f t="shared" ca="1" si="68"/>
        <v>9</v>
      </c>
      <c r="K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8" s="73"/>
      <c r="M298" s="16"/>
      <c r="N298" s="73">
        <f t="shared" ca="1" si="69"/>
        <v>9</v>
      </c>
      <c r="O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8" s="73"/>
      <c r="Q298" s="16"/>
      <c r="R298" s="73">
        <f t="shared" ca="1" si="70"/>
        <v>9</v>
      </c>
      <c r="S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8" s="73"/>
      <c r="U298" s="16"/>
      <c r="V298" s="73">
        <f t="shared" ca="1" si="71"/>
        <v>9</v>
      </c>
      <c r="W2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8" s="73"/>
    </row>
    <row r="299" spans="2:24">
      <c r="B299" s="73">
        <f t="shared" ca="1" si="66"/>
        <v>10</v>
      </c>
      <c r="C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299" s="73"/>
      <c r="E299" s="16"/>
      <c r="F299" s="73">
        <f t="shared" ca="1" si="67"/>
        <v>10</v>
      </c>
      <c r="G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299" s="73"/>
      <c r="I299" s="16"/>
      <c r="J299" s="73">
        <f t="shared" ca="1" si="68"/>
        <v>10</v>
      </c>
      <c r="K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299" s="73"/>
      <c r="M299" s="16"/>
      <c r="N299" s="73">
        <f t="shared" ca="1" si="69"/>
        <v>10</v>
      </c>
      <c r="O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299" s="73"/>
      <c r="Q299" s="16"/>
      <c r="R299" s="73">
        <f t="shared" ca="1" si="70"/>
        <v>10</v>
      </c>
      <c r="S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299" s="73"/>
      <c r="U299" s="16"/>
      <c r="V299" s="73">
        <f t="shared" ca="1" si="71"/>
        <v>10</v>
      </c>
      <c r="W2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299" s="73"/>
    </row>
    <row r="300" spans="2:24">
      <c r="B300" s="120" t="s">
        <v>225</v>
      </c>
      <c r="C300" s="121"/>
      <c r="D300" s="122"/>
      <c r="E300" s="16"/>
      <c r="F300" s="120" t="s">
        <v>225</v>
      </c>
      <c r="G300" s="121"/>
      <c r="H300" s="122"/>
      <c r="I300" s="16"/>
      <c r="J300" s="120" t="s">
        <v>225</v>
      </c>
      <c r="K300" s="121"/>
      <c r="L300" s="122"/>
      <c r="M300" s="16"/>
      <c r="N300" s="120" t="s">
        <v>225</v>
      </c>
      <c r="O300" s="121"/>
      <c r="P300" s="122"/>
      <c r="Q300" s="16"/>
      <c r="R300" s="120" t="s">
        <v>225</v>
      </c>
      <c r="S300" s="121"/>
      <c r="T300" s="122"/>
      <c r="U300" s="16"/>
      <c r="V300" s="120" t="s">
        <v>225</v>
      </c>
      <c r="W300" s="121"/>
      <c r="X300" s="122"/>
    </row>
    <row r="301" spans="2:24" ht="6" hidden="1" customHeight="1"/>
    <row r="302" spans="2:24" ht="6" hidden="1" customHeight="1">
      <c r="F302" s="11" t="str">
        <f>C313</f>
        <v>　</v>
      </c>
      <c r="G302" s="11" t="str">
        <f>F302</f>
        <v>　</v>
      </c>
      <c r="H302" s="11" t="str">
        <f>G302</f>
        <v>　</v>
      </c>
      <c r="N302" s="11" t="str">
        <f>K313</f>
        <v>　</v>
      </c>
      <c r="O302" s="11" t="str">
        <f>N302</f>
        <v>　</v>
      </c>
      <c r="P302" s="11" t="str">
        <f>O302</f>
        <v>　</v>
      </c>
      <c r="V302" s="11" t="str">
        <f>S313</f>
        <v>　</v>
      </c>
      <c r="W302" s="11" t="str">
        <f>V302</f>
        <v>　</v>
      </c>
      <c r="X302" s="11" t="str">
        <f>W302</f>
        <v>　</v>
      </c>
    </row>
    <row r="303" spans="2:24" ht="6" hidden="1" customHeight="1"/>
    <row r="304" spans="2:24" ht="17.25" thickBot="1"/>
    <row r="305" spans="2:24" ht="16.149999999999999" customHeight="1">
      <c r="B305" s="12" t="s">
        <v>47</v>
      </c>
      <c r="C305" s="127"/>
      <c r="D305" s="128"/>
      <c r="F305" s="12" t="s">
        <v>47</v>
      </c>
      <c r="G305" s="127"/>
      <c r="H305" s="128"/>
      <c r="J305" s="12" t="s">
        <v>47</v>
      </c>
      <c r="K305" s="127"/>
      <c r="L305" s="128"/>
      <c r="N305" s="12" t="s">
        <v>47</v>
      </c>
      <c r="O305" s="127"/>
      <c r="P305" s="128"/>
      <c r="R305" s="12" t="s">
        <v>47</v>
      </c>
      <c r="S305" s="127"/>
      <c r="T305" s="128"/>
      <c r="V305" s="12" t="s">
        <v>47</v>
      </c>
      <c r="W305" s="127"/>
      <c r="X305" s="128"/>
    </row>
    <row r="306" spans="2:24" ht="17.25" thickBot="1">
      <c r="B306" s="13" t="s">
        <v>48</v>
      </c>
      <c r="C306" s="125"/>
      <c r="D306" s="126"/>
      <c r="F306" s="13" t="s">
        <v>48</v>
      </c>
      <c r="G306" s="125"/>
      <c r="H306" s="126"/>
      <c r="J306" s="13" t="s">
        <v>48</v>
      </c>
      <c r="K306" s="125"/>
      <c r="L306" s="126"/>
      <c r="N306" s="13" t="s">
        <v>48</v>
      </c>
      <c r="O306" s="125"/>
      <c r="P306" s="126"/>
      <c r="R306" s="13" t="s">
        <v>48</v>
      </c>
      <c r="S306" s="125"/>
      <c r="T306" s="126"/>
      <c r="V306" s="13" t="s">
        <v>48</v>
      </c>
      <c r="W306" s="125"/>
      <c r="X306" s="126"/>
    </row>
    <row r="307" spans="2:24">
      <c r="B307" s="14"/>
      <c r="C307" s="15" t="s">
        <v>49</v>
      </c>
      <c r="D307" s="14"/>
      <c r="F307" s="14"/>
      <c r="G307" s="15" t="s">
        <v>49</v>
      </c>
      <c r="H307" s="14"/>
      <c r="J307" s="14"/>
      <c r="K307" s="15" t="s">
        <v>49</v>
      </c>
      <c r="L307" s="14"/>
      <c r="N307" s="14"/>
      <c r="O307" s="15" t="s">
        <v>49</v>
      </c>
      <c r="P307" s="14"/>
      <c r="R307" s="14"/>
      <c r="S307" s="15" t="s">
        <v>49</v>
      </c>
      <c r="T307" s="14"/>
      <c r="V307" s="14"/>
      <c r="W307" s="15" t="s">
        <v>49</v>
      </c>
      <c r="X307" s="14"/>
    </row>
    <row r="308" spans="2:24">
      <c r="B308" s="73" t="s">
        <v>1</v>
      </c>
      <c r="C308" s="123"/>
      <c r="D308" s="124"/>
      <c r="E308" s="16"/>
      <c r="F308" s="73" t="s">
        <v>1</v>
      </c>
      <c r="G308" s="123"/>
      <c r="H308" s="124"/>
      <c r="I308" s="16"/>
      <c r="J308" s="73" t="s">
        <v>1</v>
      </c>
      <c r="K308" s="123"/>
      <c r="L308" s="124"/>
      <c r="M308" s="16"/>
      <c r="N308" s="73" t="s">
        <v>1</v>
      </c>
      <c r="O308" s="123"/>
      <c r="P308" s="124"/>
      <c r="Q308" s="16"/>
      <c r="R308" s="73" t="s">
        <v>1</v>
      </c>
      <c r="S308" s="123"/>
      <c r="T308" s="124"/>
      <c r="U308" s="16"/>
      <c r="V308" s="73" t="s">
        <v>1</v>
      </c>
      <c r="W308" s="123"/>
      <c r="X308" s="124"/>
    </row>
    <row r="309" spans="2:24">
      <c r="B309" s="73" t="s">
        <v>2</v>
      </c>
      <c r="C309" s="123"/>
      <c r="D309" s="124"/>
      <c r="E309" s="16"/>
      <c r="F309" s="73" t="s">
        <v>2</v>
      </c>
      <c r="G309" s="123"/>
      <c r="H309" s="124"/>
      <c r="I309" s="16"/>
      <c r="J309" s="73" t="s">
        <v>2</v>
      </c>
      <c r="K309" s="123"/>
      <c r="L309" s="124"/>
      <c r="M309" s="16"/>
      <c r="N309" s="73" t="s">
        <v>2</v>
      </c>
      <c r="O309" s="123"/>
      <c r="P309" s="124"/>
      <c r="Q309" s="16"/>
      <c r="R309" s="73" t="s">
        <v>2</v>
      </c>
      <c r="S309" s="123"/>
      <c r="T309" s="124"/>
      <c r="U309" s="16"/>
      <c r="V309" s="73" t="s">
        <v>2</v>
      </c>
      <c r="W309" s="123"/>
      <c r="X309" s="124"/>
    </row>
    <row r="310" spans="2:24">
      <c r="B310" s="73" t="s">
        <v>3</v>
      </c>
      <c r="C310" s="123"/>
      <c r="D310" s="124"/>
      <c r="E310" s="16"/>
      <c r="F310" s="73" t="s">
        <v>3</v>
      </c>
      <c r="G310" s="123"/>
      <c r="H310" s="124"/>
      <c r="I310" s="16"/>
      <c r="J310" s="73" t="s">
        <v>3</v>
      </c>
      <c r="K310" s="123"/>
      <c r="L310" s="124"/>
      <c r="M310" s="16"/>
      <c r="N310" s="73" t="s">
        <v>3</v>
      </c>
      <c r="O310" s="123"/>
      <c r="P310" s="124"/>
      <c r="Q310" s="16"/>
      <c r="R310" s="73" t="s">
        <v>3</v>
      </c>
      <c r="S310" s="123"/>
      <c r="T310" s="124"/>
      <c r="U310" s="16"/>
      <c r="V310" s="73" t="s">
        <v>3</v>
      </c>
      <c r="W310" s="123"/>
      <c r="X310" s="124"/>
    </row>
    <row r="311" spans="2:24">
      <c r="B311" s="73" t="s">
        <v>4</v>
      </c>
      <c r="C311" s="123"/>
      <c r="D311" s="124"/>
      <c r="E311" s="16"/>
      <c r="F311" s="73" t="s">
        <v>4</v>
      </c>
      <c r="G311" s="123"/>
      <c r="H311" s="124"/>
      <c r="I311" s="16"/>
      <c r="J311" s="73" t="s">
        <v>4</v>
      </c>
      <c r="K311" s="123"/>
      <c r="L311" s="124"/>
      <c r="M311" s="16"/>
      <c r="N311" s="73" t="s">
        <v>4</v>
      </c>
      <c r="O311" s="123"/>
      <c r="P311" s="124"/>
      <c r="Q311" s="16"/>
      <c r="R311" s="73" t="s">
        <v>4</v>
      </c>
      <c r="S311" s="123"/>
      <c r="T311" s="124"/>
      <c r="U311" s="16"/>
      <c r="V311" s="73" t="s">
        <v>4</v>
      </c>
      <c r="W311" s="123"/>
      <c r="X311" s="124"/>
    </row>
    <row r="312" spans="2:24">
      <c r="B312" s="73" t="s">
        <v>5</v>
      </c>
      <c r="C312" s="123"/>
      <c r="D312" s="124"/>
      <c r="E312" s="16"/>
      <c r="F312" s="73" t="s">
        <v>5</v>
      </c>
      <c r="G312" s="123"/>
      <c r="H312" s="124"/>
      <c r="I312" s="16"/>
      <c r="J312" s="73" t="s">
        <v>5</v>
      </c>
      <c r="K312" s="123"/>
      <c r="L312" s="124"/>
      <c r="M312" s="16"/>
      <c r="N312" s="73" t="s">
        <v>5</v>
      </c>
      <c r="O312" s="123"/>
      <c r="P312" s="124"/>
      <c r="Q312" s="16"/>
      <c r="R312" s="73" t="s">
        <v>5</v>
      </c>
      <c r="S312" s="123"/>
      <c r="T312" s="124"/>
      <c r="U312" s="16"/>
      <c r="V312" s="73" t="s">
        <v>5</v>
      </c>
      <c r="W312" s="123"/>
      <c r="X312" s="124"/>
    </row>
    <row r="313" spans="2:24">
      <c r="B313" s="74" t="s">
        <v>6</v>
      </c>
      <c r="C313" s="123" t="s">
        <v>93</v>
      </c>
      <c r="D313" s="124"/>
      <c r="F313" s="74" t="s">
        <v>6</v>
      </c>
      <c r="G313" s="123" t="s">
        <v>93</v>
      </c>
      <c r="H313" s="124"/>
      <c r="J313" s="74" t="s">
        <v>6</v>
      </c>
      <c r="K313" s="123" t="s">
        <v>93</v>
      </c>
      <c r="L313" s="124"/>
      <c r="N313" s="74" t="s">
        <v>6</v>
      </c>
      <c r="O313" s="123" t="s">
        <v>93</v>
      </c>
      <c r="P313" s="124"/>
      <c r="R313" s="74" t="s">
        <v>6</v>
      </c>
      <c r="S313" s="123" t="s">
        <v>93</v>
      </c>
      <c r="T313" s="124"/>
      <c r="V313" s="74" t="s">
        <v>6</v>
      </c>
      <c r="W313" s="123" t="s">
        <v>93</v>
      </c>
      <c r="X313" s="124"/>
    </row>
    <row r="314" spans="2:24">
      <c r="B314" s="74" t="s">
        <v>7</v>
      </c>
      <c r="C314" s="74" t="s">
        <v>8</v>
      </c>
      <c r="D314" s="74" t="s">
        <v>9</v>
      </c>
      <c r="F314" s="74" t="s">
        <v>7</v>
      </c>
      <c r="G314" s="74" t="s">
        <v>8</v>
      </c>
      <c r="H314" s="74" t="s">
        <v>9</v>
      </c>
      <c r="J314" s="74" t="s">
        <v>7</v>
      </c>
      <c r="K314" s="74" t="s">
        <v>8</v>
      </c>
      <c r="L314" s="74" t="s">
        <v>9</v>
      </c>
      <c r="N314" s="74" t="s">
        <v>7</v>
      </c>
      <c r="O314" s="74" t="s">
        <v>8</v>
      </c>
      <c r="P314" s="74" t="s">
        <v>9</v>
      </c>
      <c r="R314" s="74" t="s">
        <v>7</v>
      </c>
      <c r="S314" s="74" t="s">
        <v>8</v>
      </c>
      <c r="T314" s="74" t="s">
        <v>9</v>
      </c>
      <c r="V314" s="74" t="s">
        <v>7</v>
      </c>
      <c r="W314" s="74" t="s">
        <v>8</v>
      </c>
      <c r="X314" s="74" t="s">
        <v>9</v>
      </c>
    </row>
    <row r="315" spans="2:24">
      <c r="B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5" s="18"/>
      <c r="E315" s="16"/>
      <c r="F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5" s="18"/>
      <c r="I315" s="16"/>
      <c r="J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5" s="18"/>
      <c r="M315" s="16"/>
      <c r="N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5" s="18"/>
      <c r="Q315" s="16"/>
      <c r="R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5" s="18"/>
      <c r="U315" s="16"/>
      <c r="V3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5" s="18"/>
    </row>
    <row r="316" spans="2:24">
      <c r="B316" s="73">
        <f t="shared" ref="B316:B324" ca="1" si="72">IF(RIGHT(INDIRECT(ADDRESS(FLOOR((ROW()-5)/25,1)*25+13,FLOOR((COLUMN()-2)/8,1)*8+3)),3)="16C",
IF((MOD(ROW()-14,25)+FLOOR(MOD(COLUMN()-2,8)/4,1)*10)&gt;16,"",MOD(ROW()-14,25)+FLOOR(MOD(COLUMN()-2,8)/4,1)*10),MOD(ROW()-14,25))</f>
        <v>2</v>
      </c>
      <c r="C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6" s="19"/>
      <c r="E316" s="16"/>
      <c r="F316" s="73">
        <f t="shared" ref="F316:F324" ca="1" si="73">IF(RIGHT(INDIRECT(ADDRESS(FLOOR((ROW()-5)/25,1)*25+13,FLOOR((COLUMN()-2)/8,1)*8+3)),3)="16C",
IF((MOD(ROW()-14,25)+FLOOR(MOD(COLUMN()-2,8)/4,1)*10)&gt;16,"",MOD(ROW()-14,25)+FLOOR(MOD(COLUMN()-2,8)/4,1)*10),MOD(ROW()-14,25))</f>
        <v>2</v>
      </c>
      <c r="G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6" s="19"/>
      <c r="I316" s="16"/>
      <c r="J316" s="73">
        <f t="shared" ref="J316:J324" ca="1" si="74">IF(RIGHT(INDIRECT(ADDRESS(FLOOR((ROW()-5)/25,1)*25+13,FLOOR((COLUMN()-2)/8,1)*8+3)),3)="16C",
IF((MOD(ROW()-14,25)+FLOOR(MOD(COLUMN()-2,8)/4,1)*10)&gt;16,"",MOD(ROW()-14,25)+FLOOR(MOD(COLUMN()-2,8)/4,1)*10),MOD(ROW()-14,25))</f>
        <v>2</v>
      </c>
      <c r="K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6" s="19"/>
      <c r="M316" s="16"/>
      <c r="N316" s="73">
        <f t="shared" ref="N316:N324" ca="1" si="75">IF(RIGHT(INDIRECT(ADDRESS(FLOOR((ROW()-5)/25,1)*25+13,FLOOR((COLUMN()-2)/8,1)*8+3)),3)="16C",
IF((MOD(ROW()-14,25)+FLOOR(MOD(COLUMN()-2,8)/4,1)*10)&gt;16,"",MOD(ROW()-14,25)+FLOOR(MOD(COLUMN()-2,8)/4,1)*10),MOD(ROW()-14,25))</f>
        <v>2</v>
      </c>
      <c r="O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6" s="19"/>
      <c r="Q316" s="16"/>
      <c r="R316" s="73">
        <f t="shared" ref="R316:R324" ca="1" si="76">IF(RIGHT(INDIRECT(ADDRESS(FLOOR((ROW()-5)/25,1)*25+13,FLOOR((COLUMN()-2)/8,1)*8+3)),3)="16C",
IF((MOD(ROW()-14,25)+FLOOR(MOD(COLUMN()-2,8)/4,1)*10)&gt;16,"",MOD(ROW()-14,25)+FLOOR(MOD(COLUMN()-2,8)/4,1)*10),MOD(ROW()-14,25))</f>
        <v>2</v>
      </c>
      <c r="S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6" s="19"/>
      <c r="U316" s="16"/>
      <c r="V316" s="73">
        <f t="shared" ref="V316:V324" ca="1" si="77">IF(RIGHT(INDIRECT(ADDRESS(FLOOR((ROW()-5)/25,1)*25+13,FLOOR((COLUMN()-2)/8,1)*8+3)),3)="16C",
IF((MOD(ROW()-14,25)+FLOOR(MOD(COLUMN()-2,8)/4,1)*10)&gt;16,"",MOD(ROW()-14,25)+FLOOR(MOD(COLUMN()-2,8)/4,1)*10),MOD(ROW()-14,25))</f>
        <v>2</v>
      </c>
      <c r="W3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6" s="19"/>
    </row>
    <row r="317" spans="2:24">
      <c r="B317" s="73">
        <f t="shared" ca="1" si="72"/>
        <v>3</v>
      </c>
      <c r="C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7" s="18"/>
      <c r="E317" s="16"/>
      <c r="F317" s="73">
        <f t="shared" ca="1" si="73"/>
        <v>3</v>
      </c>
      <c r="G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7" s="18"/>
      <c r="I317" s="16"/>
      <c r="J317" s="73">
        <f t="shared" ca="1" si="74"/>
        <v>3</v>
      </c>
      <c r="K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7" s="18"/>
      <c r="M317" s="16"/>
      <c r="N317" s="73">
        <f t="shared" ca="1" si="75"/>
        <v>3</v>
      </c>
      <c r="O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7" s="18"/>
      <c r="Q317" s="16"/>
      <c r="R317" s="73">
        <f t="shared" ca="1" si="76"/>
        <v>3</v>
      </c>
      <c r="S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7" s="18"/>
      <c r="U317" s="16"/>
      <c r="V317" s="73">
        <f t="shared" ca="1" si="77"/>
        <v>3</v>
      </c>
      <c r="W3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7" s="18"/>
    </row>
    <row r="318" spans="2:24">
      <c r="B318" s="73">
        <f t="shared" ca="1" si="72"/>
        <v>4</v>
      </c>
      <c r="C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8" s="19"/>
      <c r="E318" s="16"/>
      <c r="F318" s="73">
        <f t="shared" ca="1" si="73"/>
        <v>4</v>
      </c>
      <c r="G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8" s="19"/>
      <c r="I318" s="16"/>
      <c r="J318" s="73">
        <f t="shared" ca="1" si="74"/>
        <v>4</v>
      </c>
      <c r="K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8" s="19"/>
      <c r="M318" s="16"/>
      <c r="N318" s="73">
        <f t="shared" ca="1" si="75"/>
        <v>4</v>
      </c>
      <c r="O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8" s="19"/>
      <c r="Q318" s="16"/>
      <c r="R318" s="73">
        <f t="shared" ca="1" si="76"/>
        <v>4</v>
      </c>
      <c r="S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8" s="19"/>
      <c r="U318" s="16"/>
      <c r="V318" s="73">
        <f t="shared" ca="1" si="77"/>
        <v>4</v>
      </c>
      <c r="W3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8" s="19"/>
    </row>
    <row r="319" spans="2:24">
      <c r="B319" s="73">
        <f t="shared" ca="1" si="72"/>
        <v>5</v>
      </c>
      <c r="C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19" s="18"/>
      <c r="E319" s="16"/>
      <c r="F319" s="73">
        <f t="shared" ca="1" si="73"/>
        <v>5</v>
      </c>
      <c r="G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19" s="18"/>
      <c r="I319" s="16"/>
      <c r="J319" s="73">
        <f t="shared" ca="1" si="74"/>
        <v>5</v>
      </c>
      <c r="K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19" s="18"/>
      <c r="M319" s="16"/>
      <c r="N319" s="73">
        <f t="shared" ca="1" si="75"/>
        <v>5</v>
      </c>
      <c r="O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19" s="18"/>
      <c r="Q319" s="16"/>
      <c r="R319" s="73">
        <f t="shared" ca="1" si="76"/>
        <v>5</v>
      </c>
      <c r="S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19" s="18"/>
      <c r="U319" s="16"/>
      <c r="V319" s="73">
        <f t="shared" ca="1" si="77"/>
        <v>5</v>
      </c>
      <c r="W3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19" s="18"/>
    </row>
    <row r="320" spans="2:24">
      <c r="B320" s="73">
        <f t="shared" ca="1" si="72"/>
        <v>6</v>
      </c>
      <c r="C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0" s="19"/>
      <c r="E320" s="16"/>
      <c r="F320" s="73">
        <f t="shared" ca="1" si="73"/>
        <v>6</v>
      </c>
      <c r="G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0" s="19"/>
      <c r="I320" s="16"/>
      <c r="J320" s="73">
        <f t="shared" ca="1" si="74"/>
        <v>6</v>
      </c>
      <c r="K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0" s="19"/>
      <c r="M320" s="16"/>
      <c r="N320" s="73">
        <f t="shared" ca="1" si="75"/>
        <v>6</v>
      </c>
      <c r="O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0" s="19"/>
      <c r="Q320" s="16"/>
      <c r="R320" s="73">
        <f t="shared" ca="1" si="76"/>
        <v>6</v>
      </c>
      <c r="S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0" s="19"/>
      <c r="U320" s="16"/>
      <c r="V320" s="73">
        <f t="shared" ca="1" si="77"/>
        <v>6</v>
      </c>
      <c r="W3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0" s="19"/>
    </row>
    <row r="321" spans="2:24">
      <c r="B321" s="73">
        <f t="shared" ca="1" si="72"/>
        <v>7</v>
      </c>
      <c r="C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1" s="73"/>
      <c r="E321" s="16"/>
      <c r="F321" s="73">
        <f t="shared" ca="1" si="73"/>
        <v>7</v>
      </c>
      <c r="G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1" s="73"/>
      <c r="I321" s="16"/>
      <c r="J321" s="73">
        <f t="shared" ca="1" si="74"/>
        <v>7</v>
      </c>
      <c r="K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1" s="73"/>
      <c r="M321" s="16"/>
      <c r="N321" s="73">
        <f t="shared" ca="1" si="75"/>
        <v>7</v>
      </c>
      <c r="O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1" s="73"/>
      <c r="Q321" s="16"/>
      <c r="R321" s="73">
        <f t="shared" ca="1" si="76"/>
        <v>7</v>
      </c>
      <c r="S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1" s="73"/>
      <c r="U321" s="16"/>
      <c r="V321" s="73">
        <f t="shared" ca="1" si="77"/>
        <v>7</v>
      </c>
      <c r="W3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1" s="73"/>
    </row>
    <row r="322" spans="2:24">
      <c r="B322" s="73">
        <f t="shared" ca="1" si="72"/>
        <v>8</v>
      </c>
      <c r="C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2" s="73"/>
      <c r="E322" s="16"/>
      <c r="F322" s="73">
        <f t="shared" ca="1" si="73"/>
        <v>8</v>
      </c>
      <c r="G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2" s="73"/>
      <c r="I322" s="16"/>
      <c r="J322" s="73">
        <f t="shared" ca="1" si="74"/>
        <v>8</v>
      </c>
      <c r="K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2" s="73"/>
      <c r="M322" s="16"/>
      <c r="N322" s="73">
        <f t="shared" ca="1" si="75"/>
        <v>8</v>
      </c>
      <c r="O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2" s="73"/>
      <c r="Q322" s="16"/>
      <c r="R322" s="73">
        <f t="shared" ca="1" si="76"/>
        <v>8</v>
      </c>
      <c r="S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2" s="73"/>
      <c r="U322" s="16"/>
      <c r="V322" s="73">
        <f t="shared" ca="1" si="77"/>
        <v>8</v>
      </c>
      <c r="W3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2" s="73"/>
    </row>
    <row r="323" spans="2:24">
      <c r="B323" s="73">
        <f t="shared" ca="1" si="72"/>
        <v>9</v>
      </c>
      <c r="C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3" s="73"/>
      <c r="E323" s="16"/>
      <c r="F323" s="73">
        <f t="shared" ca="1" si="73"/>
        <v>9</v>
      </c>
      <c r="G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3" s="73"/>
      <c r="I323" s="16"/>
      <c r="J323" s="73">
        <f t="shared" ca="1" si="74"/>
        <v>9</v>
      </c>
      <c r="K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3" s="73"/>
      <c r="M323" s="16"/>
      <c r="N323" s="73">
        <f t="shared" ca="1" si="75"/>
        <v>9</v>
      </c>
      <c r="O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3" s="73"/>
      <c r="Q323" s="16"/>
      <c r="R323" s="73">
        <f t="shared" ca="1" si="76"/>
        <v>9</v>
      </c>
      <c r="S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3" s="73"/>
      <c r="U323" s="16"/>
      <c r="V323" s="73">
        <f t="shared" ca="1" si="77"/>
        <v>9</v>
      </c>
      <c r="W3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3" s="73"/>
    </row>
    <row r="324" spans="2:24">
      <c r="B324" s="73">
        <f t="shared" ca="1" si="72"/>
        <v>10</v>
      </c>
      <c r="C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24" s="73"/>
      <c r="E324" s="16"/>
      <c r="F324" s="73">
        <f t="shared" ca="1" si="73"/>
        <v>10</v>
      </c>
      <c r="G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24" s="73"/>
      <c r="I324" s="16"/>
      <c r="J324" s="73">
        <f t="shared" ca="1" si="74"/>
        <v>10</v>
      </c>
      <c r="K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24" s="73"/>
      <c r="M324" s="16"/>
      <c r="N324" s="73">
        <f t="shared" ca="1" si="75"/>
        <v>10</v>
      </c>
      <c r="O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24" s="73"/>
      <c r="Q324" s="16"/>
      <c r="R324" s="73">
        <f t="shared" ca="1" si="76"/>
        <v>10</v>
      </c>
      <c r="S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24" s="73"/>
      <c r="U324" s="16"/>
      <c r="V324" s="73">
        <f t="shared" ca="1" si="77"/>
        <v>10</v>
      </c>
      <c r="W3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24" s="73"/>
    </row>
    <row r="325" spans="2:24">
      <c r="B325" s="120" t="s">
        <v>225</v>
      </c>
      <c r="C325" s="121"/>
      <c r="D325" s="122"/>
      <c r="E325" s="16"/>
      <c r="F325" s="120" t="s">
        <v>225</v>
      </c>
      <c r="G325" s="121"/>
      <c r="H325" s="122"/>
      <c r="I325" s="16"/>
      <c r="J325" s="120" t="s">
        <v>225</v>
      </c>
      <c r="K325" s="121"/>
      <c r="L325" s="122"/>
      <c r="M325" s="16"/>
      <c r="N325" s="120" t="s">
        <v>225</v>
      </c>
      <c r="O325" s="121"/>
      <c r="P325" s="122"/>
      <c r="Q325" s="16"/>
      <c r="R325" s="120" t="s">
        <v>225</v>
      </c>
      <c r="S325" s="121"/>
      <c r="T325" s="122"/>
      <c r="U325" s="16"/>
      <c r="V325" s="120" t="s">
        <v>225</v>
      </c>
      <c r="W325" s="121"/>
      <c r="X325" s="122"/>
    </row>
    <row r="326" spans="2:24" ht="6" hidden="1" customHeight="1">
      <c r="B326" s="2"/>
      <c r="C326" s="2"/>
      <c r="D326" s="2"/>
      <c r="F326" s="2"/>
      <c r="G326" s="2"/>
      <c r="H326" s="2"/>
      <c r="J326" s="2"/>
      <c r="K326" s="2"/>
      <c r="L326" s="2"/>
      <c r="N326" s="2"/>
      <c r="O326" s="2"/>
      <c r="P326" s="2"/>
      <c r="R326" s="2"/>
      <c r="S326" s="2"/>
      <c r="T326" s="2"/>
      <c r="V326" s="2"/>
      <c r="W326" s="2"/>
      <c r="X326" s="2"/>
    </row>
    <row r="327" spans="2:24" ht="6" hidden="1" customHeight="1">
      <c r="B327" s="2"/>
      <c r="C327" s="2"/>
      <c r="D327" s="2"/>
      <c r="F327" s="2" t="str">
        <f>C338</f>
        <v>　</v>
      </c>
      <c r="G327" s="11" t="str">
        <f>F327</f>
        <v>　</v>
      </c>
      <c r="H327" s="11" t="str">
        <f>G327</f>
        <v>　</v>
      </c>
      <c r="J327" s="2"/>
      <c r="K327" s="2"/>
      <c r="L327" s="2"/>
      <c r="N327" s="2" t="str">
        <f>K338</f>
        <v>　</v>
      </c>
      <c r="O327" s="11" t="str">
        <f>N327</f>
        <v>　</v>
      </c>
      <c r="P327" s="11" t="str">
        <f>O327</f>
        <v>　</v>
      </c>
      <c r="R327" s="2"/>
      <c r="S327" s="2"/>
      <c r="T327" s="2"/>
      <c r="V327" s="2" t="str">
        <f>S338</f>
        <v>　</v>
      </c>
      <c r="W327" s="11" t="str">
        <f>V327</f>
        <v>　</v>
      </c>
      <c r="X327" s="11" t="str">
        <f>W327</f>
        <v>　</v>
      </c>
    </row>
    <row r="328" spans="2:24" ht="6" hidden="1" customHeight="1">
      <c r="B328" s="2"/>
      <c r="C328" s="2"/>
      <c r="D328" s="2"/>
      <c r="F328" s="2"/>
      <c r="G328" s="2"/>
      <c r="H328" s="2"/>
      <c r="J328" s="2"/>
      <c r="K328" s="2"/>
      <c r="L328" s="2"/>
      <c r="N328" s="2"/>
      <c r="O328" s="2"/>
      <c r="P328" s="2"/>
      <c r="R328" s="2"/>
      <c r="S328" s="2"/>
      <c r="T328" s="2"/>
      <c r="V328" s="2"/>
      <c r="W328" s="2"/>
      <c r="X328" s="2"/>
    </row>
    <row r="329" spans="2:24" ht="17.25" thickBot="1"/>
    <row r="330" spans="2:24" ht="16.149999999999999" customHeight="1">
      <c r="B330" s="12" t="s">
        <v>47</v>
      </c>
      <c r="C330" s="127"/>
      <c r="D330" s="128"/>
      <c r="F330" s="12" t="s">
        <v>47</v>
      </c>
      <c r="G330" s="127"/>
      <c r="H330" s="128"/>
      <c r="J330" s="12" t="s">
        <v>47</v>
      </c>
      <c r="K330" s="127"/>
      <c r="L330" s="128"/>
      <c r="N330" s="12" t="s">
        <v>47</v>
      </c>
      <c r="O330" s="127"/>
      <c r="P330" s="128"/>
      <c r="R330" s="12" t="s">
        <v>47</v>
      </c>
      <c r="S330" s="127"/>
      <c r="T330" s="128"/>
      <c r="V330" s="12" t="s">
        <v>47</v>
      </c>
      <c r="W330" s="127"/>
      <c r="X330" s="128"/>
    </row>
    <row r="331" spans="2:24" ht="17.25" thickBot="1">
      <c r="B331" s="13" t="s">
        <v>48</v>
      </c>
      <c r="C331" s="125"/>
      <c r="D331" s="126"/>
      <c r="F331" s="13" t="s">
        <v>48</v>
      </c>
      <c r="G331" s="125"/>
      <c r="H331" s="126"/>
      <c r="J331" s="13" t="s">
        <v>48</v>
      </c>
      <c r="K331" s="125"/>
      <c r="L331" s="126"/>
      <c r="N331" s="13" t="s">
        <v>48</v>
      </c>
      <c r="O331" s="125"/>
      <c r="P331" s="126"/>
      <c r="R331" s="13" t="s">
        <v>48</v>
      </c>
      <c r="S331" s="125"/>
      <c r="T331" s="126"/>
      <c r="V331" s="13" t="s">
        <v>48</v>
      </c>
      <c r="W331" s="125"/>
      <c r="X331" s="126"/>
    </row>
    <row r="332" spans="2:24">
      <c r="B332" s="14"/>
      <c r="C332" s="15" t="s">
        <v>49</v>
      </c>
      <c r="D332" s="14"/>
      <c r="F332" s="14"/>
      <c r="G332" s="15" t="s">
        <v>49</v>
      </c>
      <c r="H332" s="14"/>
      <c r="J332" s="14"/>
      <c r="K332" s="15" t="s">
        <v>49</v>
      </c>
      <c r="L332" s="14"/>
      <c r="N332" s="14"/>
      <c r="O332" s="15" t="s">
        <v>49</v>
      </c>
      <c r="P332" s="14"/>
      <c r="R332" s="14"/>
      <c r="S332" s="15" t="s">
        <v>49</v>
      </c>
      <c r="T332" s="14"/>
      <c r="V332" s="14"/>
      <c r="W332" s="15" t="s">
        <v>49</v>
      </c>
      <c r="X332" s="14"/>
    </row>
    <row r="333" spans="2:24">
      <c r="B333" s="73" t="s">
        <v>1</v>
      </c>
      <c r="C333" s="123"/>
      <c r="D333" s="124"/>
      <c r="E333" s="16"/>
      <c r="F333" s="73" t="s">
        <v>1</v>
      </c>
      <c r="G333" s="123"/>
      <c r="H333" s="124"/>
      <c r="I333" s="16"/>
      <c r="J333" s="73" t="s">
        <v>1</v>
      </c>
      <c r="K333" s="123"/>
      <c r="L333" s="124"/>
      <c r="M333" s="16"/>
      <c r="N333" s="73" t="s">
        <v>1</v>
      </c>
      <c r="O333" s="123"/>
      <c r="P333" s="124"/>
      <c r="Q333" s="16"/>
      <c r="R333" s="73" t="s">
        <v>1</v>
      </c>
      <c r="S333" s="123"/>
      <c r="T333" s="124"/>
      <c r="U333" s="16"/>
      <c r="V333" s="73" t="s">
        <v>1</v>
      </c>
      <c r="W333" s="123"/>
      <c r="X333" s="124"/>
    </row>
    <row r="334" spans="2:24">
      <c r="B334" s="73" t="s">
        <v>2</v>
      </c>
      <c r="C334" s="123"/>
      <c r="D334" s="124"/>
      <c r="E334" s="16"/>
      <c r="F334" s="73" t="s">
        <v>2</v>
      </c>
      <c r="G334" s="123"/>
      <c r="H334" s="124"/>
      <c r="I334" s="16"/>
      <c r="J334" s="73" t="s">
        <v>2</v>
      </c>
      <c r="K334" s="123"/>
      <c r="L334" s="124"/>
      <c r="M334" s="16"/>
      <c r="N334" s="73" t="s">
        <v>2</v>
      </c>
      <c r="O334" s="123"/>
      <c r="P334" s="124"/>
      <c r="Q334" s="16"/>
      <c r="R334" s="73" t="s">
        <v>2</v>
      </c>
      <c r="S334" s="123"/>
      <c r="T334" s="124"/>
      <c r="U334" s="16"/>
      <c r="V334" s="73" t="s">
        <v>2</v>
      </c>
      <c r="W334" s="123"/>
      <c r="X334" s="124"/>
    </row>
    <row r="335" spans="2:24">
      <c r="B335" s="73" t="s">
        <v>3</v>
      </c>
      <c r="C335" s="123"/>
      <c r="D335" s="124"/>
      <c r="E335" s="16"/>
      <c r="F335" s="73" t="s">
        <v>3</v>
      </c>
      <c r="G335" s="123"/>
      <c r="H335" s="124"/>
      <c r="I335" s="16"/>
      <c r="J335" s="73" t="s">
        <v>3</v>
      </c>
      <c r="K335" s="123"/>
      <c r="L335" s="124"/>
      <c r="M335" s="16"/>
      <c r="N335" s="73" t="s">
        <v>3</v>
      </c>
      <c r="O335" s="123"/>
      <c r="P335" s="124"/>
      <c r="Q335" s="16"/>
      <c r="R335" s="73" t="s">
        <v>3</v>
      </c>
      <c r="S335" s="123"/>
      <c r="T335" s="124"/>
      <c r="U335" s="16"/>
      <c r="V335" s="73" t="s">
        <v>3</v>
      </c>
      <c r="W335" s="123"/>
      <c r="X335" s="124"/>
    </row>
    <row r="336" spans="2:24">
      <c r="B336" s="73" t="s">
        <v>4</v>
      </c>
      <c r="C336" s="123"/>
      <c r="D336" s="124"/>
      <c r="E336" s="16"/>
      <c r="F336" s="73" t="s">
        <v>4</v>
      </c>
      <c r="G336" s="123"/>
      <c r="H336" s="124"/>
      <c r="I336" s="16"/>
      <c r="J336" s="73" t="s">
        <v>4</v>
      </c>
      <c r="K336" s="123"/>
      <c r="L336" s="124"/>
      <c r="M336" s="16"/>
      <c r="N336" s="73" t="s">
        <v>4</v>
      </c>
      <c r="O336" s="123"/>
      <c r="P336" s="124"/>
      <c r="Q336" s="16"/>
      <c r="R336" s="73" t="s">
        <v>4</v>
      </c>
      <c r="S336" s="123"/>
      <c r="T336" s="124"/>
      <c r="U336" s="16"/>
      <c r="V336" s="73" t="s">
        <v>4</v>
      </c>
      <c r="W336" s="123"/>
      <c r="X336" s="124"/>
    </row>
    <row r="337" spans="2:24">
      <c r="B337" s="73" t="s">
        <v>5</v>
      </c>
      <c r="C337" s="123"/>
      <c r="D337" s="124"/>
      <c r="E337" s="16"/>
      <c r="F337" s="73" t="s">
        <v>5</v>
      </c>
      <c r="G337" s="123"/>
      <c r="H337" s="124"/>
      <c r="I337" s="16"/>
      <c r="J337" s="73" t="s">
        <v>5</v>
      </c>
      <c r="K337" s="123"/>
      <c r="L337" s="124"/>
      <c r="M337" s="16"/>
      <c r="N337" s="73" t="s">
        <v>5</v>
      </c>
      <c r="O337" s="123"/>
      <c r="P337" s="124"/>
      <c r="Q337" s="16"/>
      <c r="R337" s="73" t="s">
        <v>5</v>
      </c>
      <c r="S337" s="123"/>
      <c r="T337" s="124"/>
      <c r="U337" s="16"/>
      <c r="V337" s="73" t="s">
        <v>5</v>
      </c>
      <c r="W337" s="123"/>
      <c r="X337" s="124"/>
    </row>
    <row r="338" spans="2:24">
      <c r="B338" s="73" t="s">
        <v>6</v>
      </c>
      <c r="C338" s="123" t="s">
        <v>93</v>
      </c>
      <c r="D338" s="124"/>
      <c r="E338" s="16"/>
      <c r="F338" s="73" t="s">
        <v>6</v>
      </c>
      <c r="G338" s="123" t="s">
        <v>93</v>
      </c>
      <c r="H338" s="124"/>
      <c r="I338" s="16"/>
      <c r="J338" s="73" t="s">
        <v>6</v>
      </c>
      <c r="K338" s="123" t="s">
        <v>93</v>
      </c>
      <c r="L338" s="124"/>
      <c r="M338" s="16"/>
      <c r="N338" s="73" t="s">
        <v>6</v>
      </c>
      <c r="O338" s="123" t="s">
        <v>93</v>
      </c>
      <c r="P338" s="124"/>
      <c r="Q338" s="16"/>
      <c r="R338" s="73" t="s">
        <v>6</v>
      </c>
      <c r="S338" s="123" t="s">
        <v>93</v>
      </c>
      <c r="T338" s="124"/>
      <c r="U338" s="16"/>
      <c r="V338" s="73" t="s">
        <v>6</v>
      </c>
      <c r="W338" s="123" t="s">
        <v>93</v>
      </c>
      <c r="X338" s="124"/>
    </row>
    <row r="339" spans="2:24">
      <c r="B339" s="73" t="s">
        <v>7</v>
      </c>
      <c r="C339" s="73" t="s">
        <v>8</v>
      </c>
      <c r="D339" s="73" t="s">
        <v>9</v>
      </c>
      <c r="E339" s="16"/>
      <c r="F339" s="73" t="s">
        <v>7</v>
      </c>
      <c r="G339" s="73" t="s">
        <v>8</v>
      </c>
      <c r="H339" s="73" t="s">
        <v>9</v>
      </c>
      <c r="I339" s="16"/>
      <c r="J339" s="73" t="s">
        <v>7</v>
      </c>
      <c r="K339" s="73" t="s">
        <v>8</v>
      </c>
      <c r="L339" s="73" t="s">
        <v>9</v>
      </c>
      <c r="M339" s="16"/>
      <c r="N339" s="73" t="s">
        <v>7</v>
      </c>
      <c r="O339" s="73" t="s">
        <v>8</v>
      </c>
      <c r="P339" s="73" t="s">
        <v>9</v>
      </c>
      <c r="Q339" s="16"/>
      <c r="R339" s="73" t="s">
        <v>7</v>
      </c>
      <c r="S339" s="73" t="s">
        <v>8</v>
      </c>
      <c r="T339" s="73" t="s">
        <v>9</v>
      </c>
      <c r="U339" s="16"/>
      <c r="V339" s="73" t="s">
        <v>7</v>
      </c>
      <c r="W339" s="73" t="s">
        <v>8</v>
      </c>
      <c r="X339" s="73" t="s">
        <v>9</v>
      </c>
    </row>
    <row r="340" spans="2:24">
      <c r="B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0" s="18"/>
      <c r="E340" s="16"/>
      <c r="F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0" s="18"/>
      <c r="I340" s="16"/>
      <c r="J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0" s="18"/>
      <c r="M340" s="16"/>
      <c r="N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0" s="18"/>
      <c r="Q340" s="16"/>
      <c r="R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0" s="18"/>
      <c r="U340" s="16"/>
      <c r="V3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0" s="18"/>
    </row>
    <row r="341" spans="2:24">
      <c r="B341" s="73">
        <f t="shared" ref="B341:B349" ca="1" si="78">IF(RIGHT(INDIRECT(ADDRESS(FLOOR((ROW()-5)/25,1)*25+13,FLOOR((COLUMN()-2)/8,1)*8+3)),3)="16C",
IF((MOD(ROW()-14,25)+FLOOR(MOD(COLUMN()-2,8)/4,1)*10)&gt;16,"",MOD(ROW()-14,25)+FLOOR(MOD(COLUMN()-2,8)/4,1)*10),MOD(ROW()-14,25))</f>
        <v>2</v>
      </c>
      <c r="C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1" s="18"/>
      <c r="E341" s="16"/>
      <c r="F341" s="73">
        <f t="shared" ref="F341:F349" ca="1" si="79">IF(RIGHT(INDIRECT(ADDRESS(FLOOR((ROW()-5)/25,1)*25+13,FLOOR((COLUMN()-2)/8,1)*8+3)),3)="16C",
IF((MOD(ROW()-14,25)+FLOOR(MOD(COLUMN()-2,8)/4,1)*10)&gt;16,"",MOD(ROW()-14,25)+FLOOR(MOD(COLUMN()-2,8)/4,1)*10),MOD(ROW()-14,25))</f>
        <v>2</v>
      </c>
      <c r="G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1" s="18"/>
      <c r="I341" s="16"/>
      <c r="J341" s="73">
        <f t="shared" ref="J341:J349" ca="1" si="80">IF(RIGHT(INDIRECT(ADDRESS(FLOOR((ROW()-5)/25,1)*25+13,FLOOR((COLUMN()-2)/8,1)*8+3)),3)="16C",
IF((MOD(ROW()-14,25)+FLOOR(MOD(COLUMN()-2,8)/4,1)*10)&gt;16,"",MOD(ROW()-14,25)+FLOOR(MOD(COLUMN()-2,8)/4,1)*10),MOD(ROW()-14,25))</f>
        <v>2</v>
      </c>
      <c r="K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1" s="18"/>
      <c r="M341" s="16"/>
      <c r="N341" s="73">
        <f t="shared" ref="N341:N349" ca="1" si="81">IF(RIGHT(INDIRECT(ADDRESS(FLOOR((ROW()-5)/25,1)*25+13,FLOOR((COLUMN()-2)/8,1)*8+3)),3)="16C",
IF((MOD(ROW()-14,25)+FLOOR(MOD(COLUMN()-2,8)/4,1)*10)&gt;16,"",MOD(ROW()-14,25)+FLOOR(MOD(COLUMN()-2,8)/4,1)*10),MOD(ROW()-14,25))</f>
        <v>2</v>
      </c>
      <c r="O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1" s="18"/>
      <c r="Q341" s="16"/>
      <c r="R341" s="73">
        <f t="shared" ref="R341:R349" ca="1" si="82">IF(RIGHT(INDIRECT(ADDRESS(FLOOR((ROW()-5)/25,1)*25+13,FLOOR((COLUMN()-2)/8,1)*8+3)),3)="16C",
IF((MOD(ROW()-14,25)+FLOOR(MOD(COLUMN()-2,8)/4,1)*10)&gt;16,"",MOD(ROW()-14,25)+FLOOR(MOD(COLUMN()-2,8)/4,1)*10),MOD(ROW()-14,25))</f>
        <v>2</v>
      </c>
      <c r="S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1" s="18"/>
      <c r="U341" s="16"/>
      <c r="V341" s="73">
        <f t="shared" ref="V341:V349" ca="1" si="83">IF(RIGHT(INDIRECT(ADDRESS(FLOOR((ROW()-5)/25,1)*25+13,FLOOR((COLUMN()-2)/8,1)*8+3)),3)="16C",
IF((MOD(ROW()-14,25)+FLOOR(MOD(COLUMN()-2,8)/4,1)*10)&gt;16,"",MOD(ROW()-14,25)+FLOOR(MOD(COLUMN()-2,8)/4,1)*10),MOD(ROW()-14,25))</f>
        <v>2</v>
      </c>
      <c r="W3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1" s="18"/>
    </row>
    <row r="342" spans="2:24">
      <c r="B342" s="73">
        <f t="shared" ca="1" si="78"/>
        <v>3</v>
      </c>
      <c r="C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2" s="18"/>
      <c r="E342" s="16"/>
      <c r="F342" s="73">
        <f t="shared" ca="1" si="79"/>
        <v>3</v>
      </c>
      <c r="G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2" s="18"/>
      <c r="I342" s="16"/>
      <c r="J342" s="73">
        <f t="shared" ca="1" si="80"/>
        <v>3</v>
      </c>
      <c r="K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2" s="18"/>
      <c r="M342" s="16"/>
      <c r="N342" s="73">
        <f t="shared" ca="1" si="81"/>
        <v>3</v>
      </c>
      <c r="O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2" s="18"/>
      <c r="Q342" s="16"/>
      <c r="R342" s="73">
        <f t="shared" ca="1" si="82"/>
        <v>3</v>
      </c>
      <c r="S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2" s="18"/>
      <c r="U342" s="16"/>
      <c r="V342" s="73">
        <f t="shared" ca="1" si="83"/>
        <v>3</v>
      </c>
      <c r="W3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2" s="18"/>
    </row>
    <row r="343" spans="2:24">
      <c r="B343" s="73">
        <f t="shared" ca="1" si="78"/>
        <v>4</v>
      </c>
      <c r="C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3" s="18"/>
      <c r="E343" s="16"/>
      <c r="F343" s="73">
        <f t="shared" ca="1" si="79"/>
        <v>4</v>
      </c>
      <c r="G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3" s="18"/>
      <c r="I343" s="16"/>
      <c r="J343" s="73">
        <f t="shared" ca="1" si="80"/>
        <v>4</v>
      </c>
      <c r="K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3" s="18"/>
      <c r="M343" s="16"/>
      <c r="N343" s="73">
        <f t="shared" ca="1" si="81"/>
        <v>4</v>
      </c>
      <c r="O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3" s="18"/>
      <c r="Q343" s="16"/>
      <c r="R343" s="73">
        <f t="shared" ca="1" si="82"/>
        <v>4</v>
      </c>
      <c r="S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3" s="18"/>
      <c r="U343" s="16"/>
      <c r="V343" s="73">
        <f t="shared" ca="1" si="83"/>
        <v>4</v>
      </c>
      <c r="W3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3" s="18"/>
    </row>
    <row r="344" spans="2:24">
      <c r="B344" s="73">
        <f t="shared" ca="1" si="78"/>
        <v>5</v>
      </c>
      <c r="C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4" s="20"/>
      <c r="E344" s="16"/>
      <c r="F344" s="73">
        <f t="shared" ca="1" si="79"/>
        <v>5</v>
      </c>
      <c r="G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4" s="20"/>
      <c r="I344" s="16"/>
      <c r="J344" s="73">
        <f t="shared" ca="1" si="80"/>
        <v>5</v>
      </c>
      <c r="K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4" s="20"/>
      <c r="M344" s="16"/>
      <c r="N344" s="73">
        <f t="shared" ca="1" si="81"/>
        <v>5</v>
      </c>
      <c r="O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4" s="20"/>
      <c r="Q344" s="16"/>
      <c r="R344" s="73">
        <f t="shared" ca="1" si="82"/>
        <v>5</v>
      </c>
      <c r="S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4" s="20"/>
      <c r="U344" s="16"/>
      <c r="V344" s="73">
        <f t="shared" ca="1" si="83"/>
        <v>5</v>
      </c>
      <c r="W3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4" s="20"/>
    </row>
    <row r="345" spans="2:24">
      <c r="B345" s="73">
        <f t="shared" ca="1" si="78"/>
        <v>6</v>
      </c>
      <c r="C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5" s="73"/>
      <c r="E345" s="16"/>
      <c r="F345" s="73">
        <f t="shared" ca="1" si="79"/>
        <v>6</v>
      </c>
      <c r="G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5" s="73"/>
      <c r="I345" s="16"/>
      <c r="J345" s="73">
        <f t="shared" ca="1" si="80"/>
        <v>6</v>
      </c>
      <c r="K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5" s="73"/>
      <c r="M345" s="16"/>
      <c r="N345" s="73">
        <f t="shared" ca="1" si="81"/>
        <v>6</v>
      </c>
      <c r="O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5" s="73"/>
      <c r="Q345" s="16"/>
      <c r="R345" s="73">
        <f t="shared" ca="1" si="82"/>
        <v>6</v>
      </c>
      <c r="S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5" s="73"/>
      <c r="U345" s="16"/>
      <c r="V345" s="73">
        <f t="shared" ca="1" si="83"/>
        <v>6</v>
      </c>
      <c r="W3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5" s="73"/>
    </row>
    <row r="346" spans="2:24">
      <c r="B346" s="73">
        <f t="shared" ca="1" si="78"/>
        <v>7</v>
      </c>
      <c r="C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6" s="73"/>
      <c r="E346" s="16"/>
      <c r="F346" s="73">
        <f t="shared" ca="1" si="79"/>
        <v>7</v>
      </c>
      <c r="G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6" s="73"/>
      <c r="I346" s="16"/>
      <c r="J346" s="73">
        <f t="shared" ca="1" si="80"/>
        <v>7</v>
      </c>
      <c r="K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6" s="73"/>
      <c r="M346" s="16"/>
      <c r="N346" s="73">
        <f t="shared" ca="1" si="81"/>
        <v>7</v>
      </c>
      <c r="O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6" s="73"/>
      <c r="Q346" s="16"/>
      <c r="R346" s="73">
        <f t="shared" ca="1" si="82"/>
        <v>7</v>
      </c>
      <c r="S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6" s="73"/>
      <c r="U346" s="16"/>
      <c r="V346" s="73">
        <f t="shared" ca="1" si="83"/>
        <v>7</v>
      </c>
      <c r="W3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6" s="73"/>
    </row>
    <row r="347" spans="2:24">
      <c r="B347" s="73">
        <f t="shared" ca="1" si="78"/>
        <v>8</v>
      </c>
      <c r="C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7" s="73"/>
      <c r="E347" s="16"/>
      <c r="F347" s="73">
        <f t="shared" ca="1" si="79"/>
        <v>8</v>
      </c>
      <c r="G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7" s="73"/>
      <c r="I347" s="16"/>
      <c r="J347" s="73">
        <f t="shared" ca="1" si="80"/>
        <v>8</v>
      </c>
      <c r="K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7" s="73"/>
      <c r="M347" s="16"/>
      <c r="N347" s="73">
        <f t="shared" ca="1" si="81"/>
        <v>8</v>
      </c>
      <c r="O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7" s="73"/>
      <c r="Q347" s="16"/>
      <c r="R347" s="73">
        <f t="shared" ca="1" si="82"/>
        <v>8</v>
      </c>
      <c r="S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7" s="73"/>
      <c r="U347" s="16"/>
      <c r="V347" s="73">
        <f t="shared" ca="1" si="83"/>
        <v>8</v>
      </c>
      <c r="W3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7" s="73"/>
    </row>
    <row r="348" spans="2:24">
      <c r="B348" s="73">
        <f t="shared" ca="1" si="78"/>
        <v>9</v>
      </c>
      <c r="C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8" s="73"/>
      <c r="E348" s="16"/>
      <c r="F348" s="73">
        <f t="shared" ca="1" si="79"/>
        <v>9</v>
      </c>
      <c r="G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8" s="73"/>
      <c r="I348" s="16"/>
      <c r="J348" s="73">
        <f t="shared" ca="1" si="80"/>
        <v>9</v>
      </c>
      <c r="K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8" s="73"/>
      <c r="M348" s="16"/>
      <c r="N348" s="73">
        <f t="shared" ca="1" si="81"/>
        <v>9</v>
      </c>
      <c r="O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8" s="73"/>
      <c r="Q348" s="16"/>
      <c r="R348" s="73">
        <f t="shared" ca="1" si="82"/>
        <v>9</v>
      </c>
      <c r="S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8" s="73"/>
      <c r="U348" s="16"/>
      <c r="V348" s="73">
        <f t="shared" ca="1" si="83"/>
        <v>9</v>
      </c>
      <c r="W3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8" s="73"/>
    </row>
    <row r="349" spans="2:24">
      <c r="B349" s="73">
        <f t="shared" ca="1" si="78"/>
        <v>10</v>
      </c>
      <c r="C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49" s="73"/>
      <c r="E349" s="16"/>
      <c r="F349" s="73">
        <f t="shared" ca="1" si="79"/>
        <v>10</v>
      </c>
      <c r="G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49" s="73"/>
      <c r="I349" s="16"/>
      <c r="J349" s="73">
        <f t="shared" ca="1" si="80"/>
        <v>10</v>
      </c>
      <c r="K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49" s="73"/>
      <c r="M349" s="16"/>
      <c r="N349" s="73">
        <f t="shared" ca="1" si="81"/>
        <v>10</v>
      </c>
      <c r="O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49" s="73"/>
      <c r="Q349" s="16"/>
      <c r="R349" s="73">
        <f t="shared" ca="1" si="82"/>
        <v>10</v>
      </c>
      <c r="S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49" s="73"/>
      <c r="U349" s="16"/>
      <c r="V349" s="73">
        <f t="shared" ca="1" si="83"/>
        <v>10</v>
      </c>
      <c r="W3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49" s="73"/>
    </row>
    <row r="350" spans="2:24">
      <c r="B350" s="120" t="s">
        <v>225</v>
      </c>
      <c r="C350" s="121"/>
      <c r="D350" s="122"/>
      <c r="E350" s="16"/>
      <c r="F350" s="120" t="s">
        <v>225</v>
      </c>
      <c r="G350" s="121"/>
      <c r="H350" s="122"/>
      <c r="I350" s="16"/>
      <c r="J350" s="120" t="s">
        <v>225</v>
      </c>
      <c r="K350" s="121"/>
      <c r="L350" s="122"/>
      <c r="M350" s="16"/>
      <c r="N350" s="120" t="s">
        <v>225</v>
      </c>
      <c r="O350" s="121"/>
      <c r="P350" s="122"/>
      <c r="Q350" s="16"/>
      <c r="R350" s="120" t="s">
        <v>225</v>
      </c>
      <c r="S350" s="121"/>
      <c r="T350" s="122"/>
      <c r="U350" s="16"/>
      <c r="V350" s="120" t="s">
        <v>225</v>
      </c>
      <c r="W350" s="121"/>
      <c r="X350" s="122"/>
    </row>
    <row r="351" spans="2:24" ht="6" hidden="1" customHeight="1">
      <c r="B351" s="2"/>
      <c r="C351" s="2"/>
      <c r="D351" s="2"/>
      <c r="F351" s="2"/>
      <c r="G351" s="2"/>
      <c r="H351" s="2"/>
      <c r="J351" s="2"/>
      <c r="K351" s="2"/>
      <c r="L351" s="2"/>
      <c r="N351" s="2"/>
      <c r="O351" s="2"/>
      <c r="P351" s="2"/>
      <c r="R351" s="2"/>
      <c r="S351" s="2"/>
      <c r="T351" s="2"/>
      <c r="V351" s="2"/>
      <c r="W351" s="2"/>
      <c r="X351" s="2"/>
    </row>
    <row r="352" spans="2:24" ht="6" hidden="1" customHeight="1">
      <c r="B352" s="2"/>
      <c r="C352" s="2"/>
      <c r="D352" s="2"/>
      <c r="F352" s="2" t="str">
        <f>C363</f>
        <v>　</v>
      </c>
      <c r="G352" s="11" t="str">
        <f>F352</f>
        <v>　</v>
      </c>
      <c r="H352" s="11" t="str">
        <f>G352</f>
        <v>　</v>
      </c>
      <c r="J352" s="2"/>
      <c r="K352" s="2"/>
      <c r="L352" s="2"/>
      <c r="N352" s="2" t="str">
        <f>K363</f>
        <v>　</v>
      </c>
      <c r="O352" s="11" t="str">
        <f>N352</f>
        <v>　</v>
      </c>
      <c r="P352" s="11" t="str">
        <f>O352</f>
        <v>　</v>
      </c>
      <c r="R352" s="2"/>
      <c r="S352" s="2"/>
      <c r="T352" s="2"/>
      <c r="V352" s="2" t="str">
        <f>S363</f>
        <v>　</v>
      </c>
      <c r="W352" s="11" t="str">
        <f>V352</f>
        <v>　</v>
      </c>
      <c r="X352" s="11" t="str">
        <f>W352</f>
        <v>　</v>
      </c>
    </row>
    <row r="353" spans="2:24" ht="6" hidden="1" customHeight="1">
      <c r="B353" s="2"/>
      <c r="C353" s="2"/>
      <c r="D353" s="2"/>
      <c r="F353" s="2"/>
      <c r="G353" s="2"/>
      <c r="H353" s="2"/>
      <c r="J353" s="2"/>
      <c r="K353" s="2"/>
      <c r="L353" s="2"/>
      <c r="N353" s="2"/>
      <c r="O353" s="2"/>
      <c r="P353" s="2"/>
      <c r="R353" s="2"/>
      <c r="S353" s="2"/>
      <c r="T353" s="2"/>
      <c r="V353" s="2"/>
      <c r="W353" s="2"/>
      <c r="X353" s="2"/>
    </row>
    <row r="354" spans="2:24" ht="17.25" thickBot="1"/>
    <row r="355" spans="2:24" ht="16.149999999999999" customHeight="1">
      <c r="B355" s="12" t="s">
        <v>47</v>
      </c>
      <c r="C355" s="127"/>
      <c r="D355" s="128"/>
      <c r="F355" s="12" t="s">
        <v>47</v>
      </c>
      <c r="G355" s="127"/>
      <c r="H355" s="128"/>
      <c r="J355" s="12" t="s">
        <v>47</v>
      </c>
      <c r="K355" s="127"/>
      <c r="L355" s="128"/>
      <c r="N355" s="12" t="s">
        <v>47</v>
      </c>
      <c r="O355" s="127"/>
      <c r="P355" s="128"/>
      <c r="R355" s="12" t="s">
        <v>47</v>
      </c>
      <c r="S355" s="127"/>
      <c r="T355" s="128"/>
      <c r="V355" s="12" t="s">
        <v>47</v>
      </c>
      <c r="W355" s="127"/>
      <c r="X355" s="128"/>
    </row>
    <row r="356" spans="2:24" ht="17.25" thickBot="1">
      <c r="B356" s="13" t="s">
        <v>48</v>
      </c>
      <c r="C356" s="125"/>
      <c r="D356" s="126"/>
      <c r="F356" s="13" t="s">
        <v>48</v>
      </c>
      <c r="G356" s="125"/>
      <c r="H356" s="126"/>
      <c r="J356" s="13" t="s">
        <v>48</v>
      </c>
      <c r="K356" s="125"/>
      <c r="L356" s="126"/>
      <c r="N356" s="13" t="s">
        <v>48</v>
      </c>
      <c r="O356" s="125"/>
      <c r="P356" s="126"/>
      <c r="R356" s="13" t="s">
        <v>48</v>
      </c>
      <c r="S356" s="125"/>
      <c r="T356" s="126"/>
      <c r="V356" s="13" t="s">
        <v>48</v>
      </c>
      <c r="W356" s="125"/>
      <c r="X356" s="126"/>
    </row>
    <row r="357" spans="2:24">
      <c r="B357" s="14"/>
      <c r="C357" s="15" t="s">
        <v>49</v>
      </c>
      <c r="D357" s="14"/>
      <c r="F357" s="14"/>
      <c r="G357" s="15" t="s">
        <v>49</v>
      </c>
      <c r="H357" s="14"/>
      <c r="J357" s="14"/>
      <c r="K357" s="15" t="s">
        <v>49</v>
      </c>
      <c r="L357" s="14"/>
      <c r="N357" s="14"/>
      <c r="O357" s="15" t="s">
        <v>49</v>
      </c>
      <c r="P357" s="14"/>
      <c r="R357" s="14"/>
      <c r="S357" s="15" t="s">
        <v>49</v>
      </c>
      <c r="T357" s="14"/>
      <c r="V357" s="14"/>
      <c r="W357" s="15" t="s">
        <v>49</v>
      </c>
      <c r="X357" s="14"/>
    </row>
    <row r="358" spans="2:24">
      <c r="B358" s="73" t="s">
        <v>1</v>
      </c>
      <c r="C358" s="123"/>
      <c r="D358" s="124"/>
      <c r="E358" s="16"/>
      <c r="F358" s="73" t="s">
        <v>1</v>
      </c>
      <c r="G358" s="123"/>
      <c r="H358" s="124"/>
      <c r="I358" s="16"/>
      <c r="J358" s="73" t="s">
        <v>1</v>
      </c>
      <c r="K358" s="123"/>
      <c r="L358" s="124"/>
      <c r="M358" s="16"/>
      <c r="N358" s="73" t="s">
        <v>1</v>
      </c>
      <c r="O358" s="123"/>
      <c r="P358" s="124"/>
      <c r="Q358" s="16"/>
      <c r="R358" s="73" t="s">
        <v>1</v>
      </c>
      <c r="S358" s="123"/>
      <c r="T358" s="124"/>
      <c r="U358" s="16"/>
      <c r="V358" s="73" t="s">
        <v>1</v>
      </c>
      <c r="W358" s="123"/>
      <c r="X358" s="124"/>
    </row>
    <row r="359" spans="2:24">
      <c r="B359" s="73" t="s">
        <v>2</v>
      </c>
      <c r="C359" s="123"/>
      <c r="D359" s="124"/>
      <c r="E359" s="16"/>
      <c r="F359" s="73" t="s">
        <v>2</v>
      </c>
      <c r="G359" s="123"/>
      <c r="H359" s="124"/>
      <c r="I359" s="16"/>
      <c r="J359" s="73" t="s">
        <v>2</v>
      </c>
      <c r="K359" s="123"/>
      <c r="L359" s="124"/>
      <c r="M359" s="16"/>
      <c r="N359" s="73" t="s">
        <v>2</v>
      </c>
      <c r="O359" s="123"/>
      <c r="P359" s="124"/>
      <c r="Q359" s="16"/>
      <c r="R359" s="73" t="s">
        <v>2</v>
      </c>
      <c r="S359" s="123"/>
      <c r="T359" s="124"/>
      <c r="U359" s="16"/>
      <c r="V359" s="73" t="s">
        <v>2</v>
      </c>
      <c r="W359" s="123"/>
      <c r="X359" s="124"/>
    </row>
    <row r="360" spans="2:24">
      <c r="B360" s="73" t="s">
        <v>3</v>
      </c>
      <c r="C360" s="123"/>
      <c r="D360" s="124"/>
      <c r="E360" s="16"/>
      <c r="F360" s="73" t="s">
        <v>3</v>
      </c>
      <c r="G360" s="123"/>
      <c r="H360" s="124"/>
      <c r="I360" s="16"/>
      <c r="J360" s="73" t="s">
        <v>3</v>
      </c>
      <c r="K360" s="123"/>
      <c r="L360" s="124"/>
      <c r="M360" s="16"/>
      <c r="N360" s="73" t="s">
        <v>3</v>
      </c>
      <c r="O360" s="123"/>
      <c r="P360" s="124"/>
      <c r="Q360" s="16"/>
      <c r="R360" s="73" t="s">
        <v>3</v>
      </c>
      <c r="S360" s="123"/>
      <c r="T360" s="124"/>
      <c r="U360" s="16"/>
      <c r="V360" s="73" t="s">
        <v>3</v>
      </c>
      <c r="W360" s="123"/>
      <c r="X360" s="124"/>
    </row>
    <row r="361" spans="2:24">
      <c r="B361" s="73" t="s">
        <v>4</v>
      </c>
      <c r="C361" s="123"/>
      <c r="D361" s="124"/>
      <c r="E361" s="16"/>
      <c r="F361" s="73" t="s">
        <v>4</v>
      </c>
      <c r="G361" s="123"/>
      <c r="H361" s="124"/>
      <c r="I361" s="16"/>
      <c r="J361" s="73" t="s">
        <v>4</v>
      </c>
      <c r="K361" s="123"/>
      <c r="L361" s="124"/>
      <c r="M361" s="16"/>
      <c r="N361" s="73" t="s">
        <v>4</v>
      </c>
      <c r="O361" s="123"/>
      <c r="P361" s="124"/>
      <c r="Q361" s="16"/>
      <c r="R361" s="73" t="s">
        <v>4</v>
      </c>
      <c r="S361" s="123"/>
      <c r="T361" s="124"/>
      <c r="U361" s="16"/>
      <c r="V361" s="73" t="s">
        <v>4</v>
      </c>
      <c r="W361" s="123"/>
      <c r="X361" s="124"/>
    </row>
    <row r="362" spans="2:24">
      <c r="B362" s="73" t="s">
        <v>5</v>
      </c>
      <c r="C362" s="123"/>
      <c r="D362" s="124"/>
      <c r="E362" s="16"/>
      <c r="F362" s="73" t="s">
        <v>5</v>
      </c>
      <c r="G362" s="123"/>
      <c r="H362" s="124"/>
      <c r="I362" s="16"/>
      <c r="J362" s="73" t="s">
        <v>5</v>
      </c>
      <c r="K362" s="123"/>
      <c r="L362" s="124"/>
      <c r="M362" s="16"/>
      <c r="N362" s="73" t="s">
        <v>5</v>
      </c>
      <c r="O362" s="123"/>
      <c r="P362" s="124"/>
      <c r="Q362" s="16"/>
      <c r="R362" s="73" t="s">
        <v>5</v>
      </c>
      <c r="S362" s="123"/>
      <c r="T362" s="124"/>
      <c r="U362" s="16"/>
      <c r="V362" s="73" t="s">
        <v>5</v>
      </c>
      <c r="W362" s="123"/>
      <c r="X362" s="124"/>
    </row>
    <row r="363" spans="2:24">
      <c r="B363" s="73" t="s">
        <v>6</v>
      </c>
      <c r="C363" s="123" t="s">
        <v>93</v>
      </c>
      <c r="D363" s="124"/>
      <c r="E363" s="16"/>
      <c r="F363" s="73" t="s">
        <v>6</v>
      </c>
      <c r="G363" s="123" t="s">
        <v>93</v>
      </c>
      <c r="H363" s="124"/>
      <c r="I363" s="16"/>
      <c r="J363" s="73" t="s">
        <v>6</v>
      </c>
      <c r="K363" s="123" t="s">
        <v>93</v>
      </c>
      <c r="L363" s="124"/>
      <c r="M363" s="16"/>
      <c r="N363" s="73" t="s">
        <v>6</v>
      </c>
      <c r="O363" s="123" t="s">
        <v>93</v>
      </c>
      <c r="P363" s="124"/>
      <c r="Q363" s="16"/>
      <c r="R363" s="73" t="s">
        <v>6</v>
      </c>
      <c r="S363" s="123" t="s">
        <v>93</v>
      </c>
      <c r="T363" s="124"/>
      <c r="U363" s="16"/>
      <c r="V363" s="73" t="s">
        <v>6</v>
      </c>
      <c r="W363" s="123" t="s">
        <v>93</v>
      </c>
      <c r="X363" s="124"/>
    </row>
    <row r="364" spans="2:24">
      <c r="B364" s="73" t="s">
        <v>7</v>
      </c>
      <c r="C364" s="73" t="s">
        <v>8</v>
      </c>
      <c r="D364" s="73" t="s">
        <v>9</v>
      </c>
      <c r="E364" s="16"/>
      <c r="F364" s="73" t="s">
        <v>7</v>
      </c>
      <c r="G364" s="73" t="s">
        <v>8</v>
      </c>
      <c r="H364" s="73" t="s">
        <v>9</v>
      </c>
      <c r="I364" s="16"/>
      <c r="J364" s="73" t="s">
        <v>7</v>
      </c>
      <c r="K364" s="73" t="s">
        <v>8</v>
      </c>
      <c r="L364" s="73" t="s">
        <v>9</v>
      </c>
      <c r="M364" s="16"/>
      <c r="N364" s="73" t="s">
        <v>7</v>
      </c>
      <c r="O364" s="73" t="s">
        <v>8</v>
      </c>
      <c r="P364" s="73" t="s">
        <v>9</v>
      </c>
      <c r="Q364" s="16"/>
      <c r="R364" s="73" t="s">
        <v>7</v>
      </c>
      <c r="S364" s="73" t="s">
        <v>8</v>
      </c>
      <c r="T364" s="73" t="s">
        <v>9</v>
      </c>
      <c r="U364" s="16"/>
      <c r="V364" s="73" t="s">
        <v>7</v>
      </c>
      <c r="W364" s="73" t="s">
        <v>8</v>
      </c>
      <c r="X364" s="73" t="s">
        <v>9</v>
      </c>
    </row>
    <row r="365" spans="2:24">
      <c r="B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5" s="18"/>
      <c r="E365" s="16"/>
      <c r="F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5" s="18"/>
      <c r="I365" s="16"/>
      <c r="J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5" s="18"/>
      <c r="M365" s="16"/>
      <c r="N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5" s="18"/>
      <c r="Q365" s="16"/>
      <c r="R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5" s="18"/>
      <c r="U365" s="16"/>
      <c r="V3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5" s="18"/>
    </row>
    <row r="366" spans="2:24">
      <c r="B366" s="73">
        <f t="shared" ref="B366:B374" ca="1" si="84">IF(RIGHT(INDIRECT(ADDRESS(FLOOR((ROW()-5)/25,1)*25+13,FLOOR((COLUMN()-2)/8,1)*8+3)),3)="16C",
IF((MOD(ROW()-14,25)+FLOOR(MOD(COLUMN()-2,8)/4,1)*10)&gt;16,"",MOD(ROW()-14,25)+FLOOR(MOD(COLUMN()-2,8)/4,1)*10),MOD(ROW()-14,25))</f>
        <v>2</v>
      </c>
      <c r="C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6" s="18"/>
      <c r="E366" s="16"/>
      <c r="F366" s="73">
        <f t="shared" ref="F366:F374" ca="1" si="85">IF(RIGHT(INDIRECT(ADDRESS(FLOOR((ROW()-5)/25,1)*25+13,FLOOR((COLUMN()-2)/8,1)*8+3)),3)="16C",
IF((MOD(ROW()-14,25)+FLOOR(MOD(COLUMN()-2,8)/4,1)*10)&gt;16,"",MOD(ROW()-14,25)+FLOOR(MOD(COLUMN()-2,8)/4,1)*10),MOD(ROW()-14,25))</f>
        <v>2</v>
      </c>
      <c r="G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6" s="18"/>
      <c r="I366" s="16"/>
      <c r="J366" s="73">
        <f t="shared" ref="J366:J374" ca="1" si="86">IF(RIGHT(INDIRECT(ADDRESS(FLOOR((ROW()-5)/25,1)*25+13,FLOOR((COLUMN()-2)/8,1)*8+3)),3)="16C",
IF((MOD(ROW()-14,25)+FLOOR(MOD(COLUMN()-2,8)/4,1)*10)&gt;16,"",MOD(ROW()-14,25)+FLOOR(MOD(COLUMN()-2,8)/4,1)*10),MOD(ROW()-14,25))</f>
        <v>2</v>
      </c>
      <c r="K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6" s="18"/>
      <c r="M366" s="16"/>
      <c r="N366" s="73">
        <f t="shared" ref="N366:N374" ca="1" si="87">IF(RIGHT(INDIRECT(ADDRESS(FLOOR((ROW()-5)/25,1)*25+13,FLOOR((COLUMN()-2)/8,1)*8+3)),3)="16C",
IF((MOD(ROW()-14,25)+FLOOR(MOD(COLUMN()-2,8)/4,1)*10)&gt;16,"",MOD(ROW()-14,25)+FLOOR(MOD(COLUMN()-2,8)/4,1)*10),MOD(ROW()-14,25))</f>
        <v>2</v>
      </c>
      <c r="O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6" s="18"/>
      <c r="Q366" s="16"/>
      <c r="R366" s="73">
        <f t="shared" ref="R366:R374" ca="1" si="88">IF(RIGHT(INDIRECT(ADDRESS(FLOOR((ROW()-5)/25,1)*25+13,FLOOR((COLUMN()-2)/8,1)*8+3)),3)="16C",
IF((MOD(ROW()-14,25)+FLOOR(MOD(COLUMN()-2,8)/4,1)*10)&gt;16,"",MOD(ROW()-14,25)+FLOOR(MOD(COLUMN()-2,8)/4,1)*10),MOD(ROW()-14,25))</f>
        <v>2</v>
      </c>
      <c r="S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6" s="18"/>
      <c r="U366" s="16"/>
      <c r="V366" s="73">
        <f t="shared" ref="V366:V374" ca="1" si="89">IF(RIGHT(INDIRECT(ADDRESS(FLOOR((ROW()-5)/25,1)*25+13,FLOOR((COLUMN()-2)/8,1)*8+3)),3)="16C",
IF((MOD(ROW()-14,25)+FLOOR(MOD(COLUMN()-2,8)/4,1)*10)&gt;16,"",MOD(ROW()-14,25)+FLOOR(MOD(COLUMN()-2,8)/4,1)*10),MOD(ROW()-14,25))</f>
        <v>2</v>
      </c>
      <c r="W3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6" s="18"/>
    </row>
    <row r="367" spans="2:24">
      <c r="B367" s="73">
        <f t="shared" ca="1" si="84"/>
        <v>3</v>
      </c>
      <c r="C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7" s="18"/>
      <c r="E367" s="16"/>
      <c r="F367" s="73">
        <f t="shared" ca="1" si="85"/>
        <v>3</v>
      </c>
      <c r="G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7" s="18"/>
      <c r="I367" s="16"/>
      <c r="J367" s="73">
        <f t="shared" ca="1" si="86"/>
        <v>3</v>
      </c>
      <c r="K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7" s="18"/>
      <c r="M367" s="16"/>
      <c r="N367" s="73">
        <f t="shared" ca="1" si="87"/>
        <v>3</v>
      </c>
      <c r="O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7" s="18"/>
      <c r="Q367" s="16"/>
      <c r="R367" s="73">
        <f t="shared" ca="1" si="88"/>
        <v>3</v>
      </c>
      <c r="S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7" s="18"/>
      <c r="U367" s="16"/>
      <c r="V367" s="73">
        <f t="shared" ca="1" si="89"/>
        <v>3</v>
      </c>
      <c r="W3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7" s="18"/>
    </row>
    <row r="368" spans="2:24">
      <c r="B368" s="73">
        <f t="shared" ca="1" si="84"/>
        <v>4</v>
      </c>
      <c r="C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8" s="18"/>
      <c r="E368" s="16"/>
      <c r="F368" s="73">
        <f t="shared" ca="1" si="85"/>
        <v>4</v>
      </c>
      <c r="G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8" s="18"/>
      <c r="I368" s="16"/>
      <c r="J368" s="73">
        <f t="shared" ca="1" si="86"/>
        <v>4</v>
      </c>
      <c r="K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8" s="18"/>
      <c r="M368" s="16"/>
      <c r="N368" s="73">
        <f t="shared" ca="1" si="87"/>
        <v>4</v>
      </c>
      <c r="O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8" s="18"/>
      <c r="Q368" s="16"/>
      <c r="R368" s="73">
        <f t="shared" ca="1" si="88"/>
        <v>4</v>
      </c>
      <c r="S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8" s="18"/>
      <c r="U368" s="16"/>
      <c r="V368" s="73">
        <f t="shared" ca="1" si="89"/>
        <v>4</v>
      </c>
      <c r="W3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8" s="18"/>
    </row>
    <row r="369" spans="2:24">
      <c r="B369" s="73">
        <f t="shared" ca="1" si="84"/>
        <v>5</v>
      </c>
      <c r="C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69" s="20"/>
      <c r="E369" s="16"/>
      <c r="F369" s="73">
        <f t="shared" ca="1" si="85"/>
        <v>5</v>
      </c>
      <c r="G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69" s="20"/>
      <c r="I369" s="16"/>
      <c r="J369" s="73">
        <f t="shared" ca="1" si="86"/>
        <v>5</v>
      </c>
      <c r="K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69" s="20"/>
      <c r="M369" s="16"/>
      <c r="N369" s="73">
        <f t="shared" ca="1" si="87"/>
        <v>5</v>
      </c>
      <c r="O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69" s="20"/>
      <c r="Q369" s="16"/>
      <c r="R369" s="73">
        <f t="shared" ca="1" si="88"/>
        <v>5</v>
      </c>
      <c r="S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69" s="20"/>
      <c r="U369" s="16"/>
      <c r="V369" s="73">
        <f t="shared" ca="1" si="89"/>
        <v>5</v>
      </c>
      <c r="W3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69" s="20"/>
    </row>
    <row r="370" spans="2:24">
      <c r="B370" s="73">
        <f t="shared" ca="1" si="84"/>
        <v>6</v>
      </c>
      <c r="C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0" s="73"/>
      <c r="E370" s="16"/>
      <c r="F370" s="73">
        <f t="shared" ca="1" si="85"/>
        <v>6</v>
      </c>
      <c r="G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0" s="73"/>
      <c r="I370" s="16"/>
      <c r="J370" s="73">
        <f t="shared" ca="1" si="86"/>
        <v>6</v>
      </c>
      <c r="K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0" s="73"/>
      <c r="M370" s="16"/>
      <c r="N370" s="73">
        <f t="shared" ca="1" si="87"/>
        <v>6</v>
      </c>
      <c r="O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0" s="73"/>
      <c r="Q370" s="16"/>
      <c r="R370" s="73">
        <f t="shared" ca="1" si="88"/>
        <v>6</v>
      </c>
      <c r="S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0" s="73"/>
      <c r="U370" s="16"/>
      <c r="V370" s="73">
        <f t="shared" ca="1" si="89"/>
        <v>6</v>
      </c>
      <c r="W3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0" s="73"/>
    </row>
    <row r="371" spans="2:24">
      <c r="B371" s="73">
        <f t="shared" ca="1" si="84"/>
        <v>7</v>
      </c>
      <c r="C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1" s="73"/>
      <c r="E371" s="16"/>
      <c r="F371" s="73">
        <f t="shared" ca="1" si="85"/>
        <v>7</v>
      </c>
      <c r="G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1" s="73"/>
      <c r="I371" s="16"/>
      <c r="J371" s="73">
        <f t="shared" ca="1" si="86"/>
        <v>7</v>
      </c>
      <c r="K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1" s="73"/>
      <c r="M371" s="16"/>
      <c r="N371" s="73">
        <f t="shared" ca="1" si="87"/>
        <v>7</v>
      </c>
      <c r="O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1" s="73"/>
      <c r="Q371" s="16"/>
      <c r="R371" s="73">
        <f t="shared" ca="1" si="88"/>
        <v>7</v>
      </c>
      <c r="S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1" s="73"/>
      <c r="U371" s="16"/>
      <c r="V371" s="73">
        <f t="shared" ca="1" si="89"/>
        <v>7</v>
      </c>
      <c r="W3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1" s="73"/>
    </row>
    <row r="372" spans="2:24">
      <c r="B372" s="73">
        <f t="shared" ca="1" si="84"/>
        <v>8</v>
      </c>
      <c r="C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2" s="73"/>
      <c r="E372" s="16"/>
      <c r="F372" s="73">
        <f t="shared" ca="1" si="85"/>
        <v>8</v>
      </c>
      <c r="G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2" s="73"/>
      <c r="I372" s="16"/>
      <c r="J372" s="73">
        <f t="shared" ca="1" si="86"/>
        <v>8</v>
      </c>
      <c r="K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2" s="73"/>
      <c r="M372" s="16"/>
      <c r="N372" s="73">
        <f t="shared" ca="1" si="87"/>
        <v>8</v>
      </c>
      <c r="O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2" s="73"/>
      <c r="Q372" s="16"/>
      <c r="R372" s="73">
        <f t="shared" ca="1" si="88"/>
        <v>8</v>
      </c>
      <c r="S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2" s="73"/>
      <c r="U372" s="16"/>
      <c r="V372" s="73">
        <f t="shared" ca="1" si="89"/>
        <v>8</v>
      </c>
      <c r="W3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2" s="73"/>
    </row>
    <row r="373" spans="2:24">
      <c r="B373" s="73">
        <f t="shared" ca="1" si="84"/>
        <v>9</v>
      </c>
      <c r="C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3" s="73"/>
      <c r="E373" s="16"/>
      <c r="F373" s="73">
        <f t="shared" ca="1" si="85"/>
        <v>9</v>
      </c>
      <c r="G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3" s="73"/>
      <c r="I373" s="16"/>
      <c r="J373" s="73">
        <f t="shared" ca="1" si="86"/>
        <v>9</v>
      </c>
      <c r="K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3" s="73"/>
      <c r="M373" s="16"/>
      <c r="N373" s="73">
        <f t="shared" ca="1" si="87"/>
        <v>9</v>
      </c>
      <c r="O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3" s="73"/>
      <c r="Q373" s="16"/>
      <c r="R373" s="73">
        <f t="shared" ca="1" si="88"/>
        <v>9</v>
      </c>
      <c r="S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3" s="73"/>
      <c r="U373" s="16"/>
      <c r="V373" s="73">
        <f t="shared" ca="1" si="89"/>
        <v>9</v>
      </c>
      <c r="W3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3" s="73"/>
    </row>
    <row r="374" spans="2:24">
      <c r="B374" s="73">
        <f t="shared" ca="1" si="84"/>
        <v>10</v>
      </c>
      <c r="C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74" s="73"/>
      <c r="E374" s="16"/>
      <c r="F374" s="73">
        <f t="shared" ca="1" si="85"/>
        <v>10</v>
      </c>
      <c r="G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74" s="73"/>
      <c r="I374" s="16"/>
      <c r="J374" s="73">
        <f t="shared" ca="1" si="86"/>
        <v>10</v>
      </c>
      <c r="K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74" s="73"/>
      <c r="M374" s="16"/>
      <c r="N374" s="73">
        <f t="shared" ca="1" si="87"/>
        <v>10</v>
      </c>
      <c r="O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74" s="73"/>
      <c r="Q374" s="16"/>
      <c r="R374" s="73">
        <f t="shared" ca="1" si="88"/>
        <v>10</v>
      </c>
      <c r="S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74" s="73"/>
      <c r="U374" s="16"/>
      <c r="V374" s="73">
        <f t="shared" ca="1" si="89"/>
        <v>10</v>
      </c>
      <c r="W3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74" s="73"/>
    </row>
    <row r="375" spans="2:24">
      <c r="B375" s="120" t="s">
        <v>225</v>
      </c>
      <c r="C375" s="121"/>
      <c r="D375" s="122"/>
      <c r="E375" s="16"/>
      <c r="F375" s="120" t="s">
        <v>225</v>
      </c>
      <c r="G375" s="121"/>
      <c r="H375" s="122"/>
      <c r="I375" s="16"/>
      <c r="J375" s="120" t="s">
        <v>225</v>
      </c>
      <c r="K375" s="121"/>
      <c r="L375" s="122"/>
      <c r="M375" s="16"/>
      <c r="N375" s="120" t="s">
        <v>225</v>
      </c>
      <c r="O375" s="121"/>
      <c r="P375" s="122"/>
      <c r="Q375" s="16"/>
      <c r="R375" s="120" t="s">
        <v>225</v>
      </c>
      <c r="S375" s="121"/>
      <c r="T375" s="122"/>
      <c r="U375" s="16"/>
      <c r="V375" s="120" t="s">
        <v>225</v>
      </c>
      <c r="W375" s="121"/>
      <c r="X375" s="122"/>
    </row>
    <row r="376" spans="2:24" ht="6" hidden="1" customHeight="1">
      <c r="B376" s="2"/>
      <c r="C376" s="2"/>
      <c r="D376" s="2"/>
      <c r="F376" s="2"/>
      <c r="G376" s="2"/>
      <c r="H376" s="2"/>
      <c r="J376" s="2"/>
      <c r="K376" s="2"/>
      <c r="L376" s="2"/>
      <c r="N376" s="2"/>
      <c r="O376" s="2"/>
      <c r="P376" s="2"/>
      <c r="R376" s="2"/>
      <c r="S376" s="2"/>
      <c r="T376" s="2"/>
      <c r="V376" s="2"/>
      <c r="W376" s="2"/>
      <c r="X376" s="2"/>
    </row>
    <row r="377" spans="2:24" ht="6" hidden="1" customHeight="1">
      <c r="B377" s="2"/>
      <c r="C377" s="2"/>
      <c r="D377" s="2"/>
      <c r="F377" s="2" t="str">
        <f>C388</f>
        <v>　</v>
      </c>
      <c r="G377" s="11" t="str">
        <f>F377</f>
        <v>　</v>
      </c>
      <c r="H377" s="11" t="str">
        <f>G377</f>
        <v>　</v>
      </c>
      <c r="J377" s="2"/>
      <c r="K377" s="2"/>
      <c r="L377" s="2"/>
      <c r="N377" s="2" t="str">
        <f>K388</f>
        <v>　</v>
      </c>
      <c r="O377" s="11" t="str">
        <f>N377</f>
        <v>　</v>
      </c>
      <c r="P377" s="11" t="str">
        <f>O377</f>
        <v>　</v>
      </c>
      <c r="R377" s="2"/>
      <c r="S377" s="2"/>
      <c r="T377" s="2"/>
      <c r="V377" s="2" t="str">
        <f>S388</f>
        <v>　</v>
      </c>
      <c r="W377" s="11" t="str">
        <f>V377</f>
        <v>　</v>
      </c>
      <c r="X377" s="11" t="str">
        <f>W377</f>
        <v>　</v>
      </c>
    </row>
    <row r="378" spans="2:24" ht="6" hidden="1" customHeight="1">
      <c r="B378" s="2"/>
      <c r="C378" s="2"/>
      <c r="D378" s="2"/>
      <c r="F378" s="2"/>
      <c r="G378" s="2"/>
      <c r="H378" s="2"/>
      <c r="J378" s="2"/>
      <c r="K378" s="2"/>
      <c r="L378" s="2"/>
      <c r="N378" s="2"/>
      <c r="O378" s="2"/>
      <c r="P378" s="2"/>
      <c r="R378" s="2"/>
      <c r="S378" s="2"/>
      <c r="T378" s="2"/>
      <c r="V378" s="2"/>
      <c r="W378" s="2"/>
      <c r="X378" s="2"/>
    </row>
    <row r="379" spans="2:24" ht="17.25" thickBot="1"/>
    <row r="380" spans="2:24" ht="16.149999999999999" customHeight="1">
      <c r="B380" s="12" t="s">
        <v>47</v>
      </c>
      <c r="C380" s="127"/>
      <c r="D380" s="128"/>
      <c r="F380" s="12" t="s">
        <v>47</v>
      </c>
      <c r="G380" s="127"/>
      <c r="H380" s="128"/>
      <c r="J380" s="12" t="s">
        <v>47</v>
      </c>
      <c r="K380" s="127"/>
      <c r="L380" s="128"/>
      <c r="N380" s="12" t="s">
        <v>47</v>
      </c>
      <c r="O380" s="127"/>
      <c r="P380" s="128"/>
      <c r="R380" s="12" t="s">
        <v>47</v>
      </c>
      <c r="S380" s="127"/>
      <c r="T380" s="128"/>
      <c r="V380" s="12" t="s">
        <v>47</v>
      </c>
      <c r="W380" s="127"/>
      <c r="X380" s="128"/>
    </row>
    <row r="381" spans="2:24" ht="17.25" thickBot="1">
      <c r="B381" s="13" t="s">
        <v>48</v>
      </c>
      <c r="C381" s="125"/>
      <c r="D381" s="126"/>
      <c r="F381" s="13" t="s">
        <v>48</v>
      </c>
      <c r="G381" s="125"/>
      <c r="H381" s="126"/>
      <c r="J381" s="13" t="s">
        <v>48</v>
      </c>
      <c r="K381" s="125"/>
      <c r="L381" s="126"/>
      <c r="N381" s="13" t="s">
        <v>48</v>
      </c>
      <c r="O381" s="125"/>
      <c r="P381" s="126"/>
      <c r="R381" s="13" t="s">
        <v>48</v>
      </c>
      <c r="S381" s="125"/>
      <c r="T381" s="126"/>
      <c r="V381" s="13" t="s">
        <v>48</v>
      </c>
      <c r="W381" s="125"/>
      <c r="X381" s="126"/>
    </row>
    <row r="382" spans="2:24">
      <c r="B382" s="14"/>
      <c r="C382" s="15" t="s">
        <v>49</v>
      </c>
      <c r="D382" s="14"/>
      <c r="F382" s="14"/>
      <c r="G382" s="15" t="s">
        <v>49</v>
      </c>
      <c r="H382" s="14"/>
      <c r="J382" s="14"/>
      <c r="K382" s="15" t="s">
        <v>49</v>
      </c>
      <c r="L382" s="14"/>
      <c r="N382" s="14"/>
      <c r="O382" s="15" t="s">
        <v>49</v>
      </c>
      <c r="P382" s="14"/>
      <c r="R382" s="14"/>
      <c r="S382" s="15" t="s">
        <v>49</v>
      </c>
      <c r="T382" s="14"/>
      <c r="V382" s="14"/>
      <c r="W382" s="15" t="s">
        <v>49</v>
      </c>
      <c r="X382" s="14"/>
    </row>
    <row r="383" spans="2:24">
      <c r="B383" s="73" t="s">
        <v>1</v>
      </c>
      <c r="C383" s="123"/>
      <c r="D383" s="124"/>
      <c r="E383" s="16"/>
      <c r="F383" s="73" t="s">
        <v>1</v>
      </c>
      <c r="G383" s="123"/>
      <c r="H383" s="124"/>
      <c r="I383" s="16"/>
      <c r="J383" s="73" t="s">
        <v>1</v>
      </c>
      <c r="K383" s="123"/>
      <c r="L383" s="124"/>
      <c r="M383" s="16"/>
      <c r="N383" s="73" t="s">
        <v>1</v>
      </c>
      <c r="O383" s="123"/>
      <c r="P383" s="124"/>
      <c r="Q383" s="16"/>
      <c r="R383" s="73" t="s">
        <v>1</v>
      </c>
      <c r="S383" s="123"/>
      <c r="T383" s="124"/>
      <c r="U383" s="16"/>
      <c r="V383" s="73" t="s">
        <v>1</v>
      </c>
      <c r="W383" s="123"/>
      <c r="X383" s="124"/>
    </row>
    <row r="384" spans="2:24">
      <c r="B384" s="73" t="s">
        <v>2</v>
      </c>
      <c r="C384" s="123"/>
      <c r="D384" s="124"/>
      <c r="E384" s="16"/>
      <c r="F384" s="73" t="s">
        <v>2</v>
      </c>
      <c r="G384" s="123"/>
      <c r="H384" s="124"/>
      <c r="I384" s="16"/>
      <c r="J384" s="73" t="s">
        <v>2</v>
      </c>
      <c r="K384" s="123"/>
      <c r="L384" s="124"/>
      <c r="M384" s="16"/>
      <c r="N384" s="73" t="s">
        <v>2</v>
      </c>
      <c r="O384" s="123"/>
      <c r="P384" s="124"/>
      <c r="Q384" s="16"/>
      <c r="R384" s="73" t="s">
        <v>2</v>
      </c>
      <c r="S384" s="123"/>
      <c r="T384" s="124"/>
      <c r="U384" s="16"/>
      <c r="V384" s="73" t="s">
        <v>2</v>
      </c>
      <c r="W384" s="123"/>
      <c r="X384" s="124"/>
    </row>
    <row r="385" spans="2:24">
      <c r="B385" s="73" t="s">
        <v>3</v>
      </c>
      <c r="C385" s="123"/>
      <c r="D385" s="124"/>
      <c r="E385" s="16"/>
      <c r="F385" s="73" t="s">
        <v>3</v>
      </c>
      <c r="G385" s="123"/>
      <c r="H385" s="124"/>
      <c r="I385" s="16"/>
      <c r="J385" s="73" t="s">
        <v>3</v>
      </c>
      <c r="K385" s="123"/>
      <c r="L385" s="124"/>
      <c r="M385" s="16"/>
      <c r="N385" s="73" t="s">
        <v>3</v>
      </c>
      <c r="O385" s="123"/>
      <c r="P385" s="124"/>
      <c r="Q385" s="16"/>
      <c r="R385" s="73" t="s">
        <v>3</v>
      </c>
      <c r="S385" s="123"/>
      <c r="T385" s="124"/>
      <c r="U385" s="16"/>
      <c r="V385" s="73" t="s">
        <v>3</v>
      </c>
      <c r="W385" s="123"/>
      <c r="X385" s="124"/>
    </row>
    <row r="386" spans="2:24">
      <c r="B386" s="73" t="s">
        <v>4</v>
      </c>
      <c r="C386" s="123"/>
      <c r="D386" s="124"/>
      <c r="E386" s="16"/>
      <c r="F386" s="73" t="s">
        <v>4</v>
      </c>
      <c r="G386" s="123"/>
      <c r="H386" s="124"/>
      <c r="I386" s="16"/>
      <c r="J386" s="73" t="s">
        <v>4</v>
      </c>
      <c r="K386" s="123"/>
      <c r="L386" s="124"/>
      <c r="M386" s="16"/>
      <c r="N386" s="73" t="s">
        <v>4</v>
      </c>
      <c r="O386" s="123"/>
      <c r="P386" s="124"/>
      <c r="Q386" s="16"/>
      <c r="R386" s="73" t="s">
        <v>4</v>
      </c>
      <c r="S386" s="123"/>
      <c r="T386" s="124"/>
      <c r="U386" s="16"/>
      <c r="V386" s="73" t="s">
        <v>4</v>
      </c>
      <c r="W386" s="123"/>
      <c r="X386" s="124"/>
    </row>
    <row r="387" spans="2:24">
      <c r="B387" s="73" t="s">
        <v>5</v>
      </c>
      <c r="C387" s="123"/>
      <c r="D387" s="124"/>
      <c r="E387" s="16"/>
      <c r="F387" s="73" t="s">
        <v>5</v>
      </c>
      <c r="G387" s="123"/>
      <c r="H387" s="124"/>
      <c r="I387" s="16"/>
      <c r="J387" s="73" t="s">
        <v>5</v>
      </c>
      <c r="K387" s="123"/>
      <c r="L387" s="124"/>
      <c r="M387" s="16"/>
      <c r="N387" s="73" t="s">
        <v>5</v>
      </c>
      <c r="O387" s="123"/>
      <c r="P387" s="124"/>
      <c r="Q387" s="16"/>
      <c r="R387" s="73" t="s">
        <v>5</v>
      </c>
      <c r="S387" s="123"/>
      <c r="T387" s="124"/>
      <c r="U387" s="16"/>
      <c r="V387" s="73" t="s">
        <v>5</v>
      </c>
      <c r="W387" s="123"/>
      <c r="X387" s="124"/>
    </row>
    <row r="388" spans="2:24">
      <c r="B388" s="73" t="s">
        <v>6</v>
      </c>
      <c r="C388" s="123" t="s">
        <v>93</v>
      </c>
      <c r="D388" s="124"/>
      <c r="E388" s="16"/>
      <c r="F388" s="73" t="s">
        <v>6</v>
      </c>
      <c r="G388" s="123" t="s">
        <v>93</v>
      </c>
      <c r="H388" s="124"/>
      <c r="I388" s="16"/>
      <c r="J388" s="73" t="s">
        <v>6</v>
      </c>
      <c r="K388" s="123" t="s">
        <v>93</v>
      </c>
      <c r="L388" s="124"/>
      <c r="M388" s="16"/>
      <c r="N388" s="73" t="s">
        <v>6</v>
      </c>
      <c r="O388" s="123" t="s">
        <v>93</v>
      </c>
      <c r="P388" s="124"/>
      <c r="Q388" s="16"/>
      <c r="R388" s="73" t="s">
        <v>6</v>
      </c>
      <c r="S388" s="123" t="s">
        <v>93</v>
      </c>
      <c r="T388" s="124"/>
      <c r="U388" s="16"/>
      <c r="V388" s="73" t="s">
        <v>6</v>
      </c>
      <c r="W388" s="123" t="s">
        <v>93</v>
      </c>
      <c r="X388" s="124"/>
    </row>
    <row r="389" spans="2:24">
      <c r="B389" s="73" t="s">
        <v>7</v>
      </c>
      <c r="C389" s="73" t="s">
        <v>8</v>
      </c>
      <c r="D389" s="73" t="s">
        <v>9</v>
      </c>
      <c r="E389" s="16"/>
      <c r="F389" s="73" t="s">
        <v>7</v>
      </c>
      <c r="G389" s="73" t="s">
        <v>8</v>
      </c>
      <c r="H389" s="73" t="s">
        <v>9</v>
      </c>
      <c r="I389" s="16"/>
      <c r="J389" s="73" t="s">
        <v>7</v>
      </c>
      <c r="K389" s="73" t="s">
        <v>8</v>
      </c>
      <c r="L389" s="73" t="s">
        <v>9</v>
      </c>
      <c r="M389" s="16"/>
      <c r="N389" s="73" t="s">
        <v>7</v>
      </c>
      <c r="O389" s="73" t="s">
        <v>8</v>
      </c>
      <c r="P389" s="73" t="s">
        <v>9</v>
      </c>
      <c r="Q389" s="16"/>
      <c r="R389" s="73" t="s">
        <v>7</v>
      </c>
      <c r="S389" s="73" t="s">
        <v>8</v>
      </c>
      <c r="T389" s="73" t="s">
        <v>9</v>
      </c>
      <c r="U389" s="16"/>
      <c r="V389" s="73" t="s">
        <v>7</v>
      </c>
      <c r="W389" s="73" t="s">
        <v>8</v>
      </c>
      <c r="X389" s="73" t="s">
        <v>9</v>
      </c>
    </row>
    <row r="390" spans="2:24">
      <c r="B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0" s="18"/>
      <c r="E390" s="16"/>
      <c r="F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0" s="18"/>
      <c r="I390" s="16"/>
      <c r="J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0" s="18"/>
      <c r="M390" s="16"/>
      <c r="N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0" s="18"/>
      <c r="Q390" s="16"/>
      <c r="R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0" s="18"/>
      <c r="U390" s="16"/>
      <c r="V3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3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0" s="18"/>
    </row>
    <row r="391" spans="2:24">
      <c r="B391" s="73">
        <f t="shared" ref="B391:B399" ca="1" si="90">IF(RIGHT(INDIRECT(ADDRESS(FLOOR((ROW()-5)/25,1)*25+13,FLOOR((COLUMN()-2)/8,1)*8+3)),3)="16C",
IF((MOD(ROW()-14,25)+FLOOR(MOD(COLUMN()-2,8)/4,1)*10)&gt;16,"",MOD(ROW()-14,25)+FLOOR(MOD(COLUMN()-2,8)/4,1)*10),MOD(ROW()-14,25))</f>
        <v>2</v>
      </c>
      <c r="C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1" s="18"/>
      <c r="E391" s="16"/>
      <c r="F391" s="73">
        <f t="shared" ref="F391:F399" ca="1" si="91">IF(RIGHT(INDIRECT(ADDRESS(FLOOR((ROW()-5)/25,1)*25+13,FLOOR((COLUMN()-2)/8,1)*8+3)),3)="16C",
IF((MOD(ROW()-14,25)+FLOOR(MOD(COLUMN()-2,8)/4,1)*10)&gt;16,"",MOD(ROW()-14,25)+FLOOR(MOD(COLUMN()-2,8)/4,1)*10),MOD(ROW()-14,25))</f>
        <v>2</v>
      </c>
      <c r="G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1" s="18"/>
      <c r="I391" s="16"/>
      <c r="J391" s="73">
        <f t="shared" ref="J391:J399" ca="1" si="92">IF(RIGHT(INDIRECT(ADDRESS(FLOOR((ROW()-5)/25,1)*25+13,FLOOR((COLUMN()-2)/8,1)*8+3)),3)="16C",
IF((MOD(ROW()-14,25)+FLOOR(MOD(COLUMN()-2,8)/4,1)*10)&gt;16,"",MOD(ROW()-14,25)+FLOOR(MOD(COLUMN()-2,8)/4,1)*10),MOD(ROW()-14,25))</f>
        <v>2</v>
      </c>
      <c r="K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1" s="18"/>
      <c r="M391" s="16"/>
      <c r="N391" s="73">
        <f t="shared" ref="N391:N399" ca="1" si="93">IF(RIGHT(INDIRECT(ADDRESS(FLOOR((ROW()-5)/25,1)*25+13,FLOOR((COLUMN()-2)/8,1)*8+3)),3)="16C",
IF((MOD(ROW()-14,25)+FLOOR(MOD(COLUMN()-2,8)/4,1)*10)&gt;16,"",MOD(ROW()-14,25)+FLOOR(MOD(COLUMN()-2,8)/4,1)*10),MOD(ROW()-14,25))</f>
        <v>2</v>
      </c>
      <c r="O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1" s="18"/>
      <c r="Q391" s="16"/>
      <c r="R391" s="73">
        <f t="shared" ref="R391:R399" ca="1" si="94">IF(RIGHT(INDIRECT(ADDRESS(FLOOR((ROW()-5)/25,1)*25+13,FLOOR((COLUMN()-2)/8,1)*8+3)),3)="16C",
IF((MOD(ROW()-14,25)+FLOOR(MOD(COLUMN()-2,8)/4,1)*10)&gt;16,"",MOD(ROW()-14,25)+FLOOR(MOD(COLUMN()-2,8)/4,1)*10),MOD(ROW()-14,25))</f>
        <v>2</v>
      </c>
      <c r="S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1" s="18"/>
      <c r="U391" s="16"/>
      <c r="V391" s="73">
        <f t="shared" ref="V391:V399" ca="1" si="95">IF(RIGHT(INDIRECT(ADDRESS(FLOOR((ROW()-5)/25,1)*25+13,FLOOR((COLUMN()-2)/8,1)*8+3)),3)="16C",
IF((MOD(ROW()-14,25)+FLOOR(MOD(COLUMN()-2,8)/4,1)*10)&gt;16,"",MOD(ROW()-14,25)+FLOOR(MOD(COLUMN()-2,8)/4,1)*10),MOD(ROW()-14,25))</f>
        <v>2</v>
      </c>
      <c r="W3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1" s="18"/>
    </row>
    <row r="392" spans="2:24">
      <c r="B392" s="73">
        <f t="shared" ca="1" si="90"/>
        <v>3</v>
      </c>
      <c r="C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2" s="18"/>
      <c r="E392" s="16"/>
      <c r="F392" s="73">
        <f t="shared" ca="1" si="91"/>
        <v>3</v>
      </c>
      <c r="G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2" s="18"/>
      <c r="I392" s="16"/>
      <c r="J392" s="73">
        <f t="shared" ca="1" si="92"/>
        <v>3</v>
      </c>
      <c r="K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2" s="18"/>
      <c r="M392" s="16"/>
      <c r="N392" s="73">
        <f t="shared" ca="1" si="93"/>
        <v>3</v>
      </c>
      <c r="O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2" s="18"/>
      <c r="Q392" s="16"/>
      <c r="R392" s="73">
        <f t="shared" ca="1" si="94"/>
        <v>3</v>
      </c>
      <c r="S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2" s="18"/>
      <c r="U392" s="16"/>
      <c r="V392" s="73">
        <f t="shared" ca="1" si="95"/>
        <v>3</v>
      </c>
      <c r="W3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2" s="18"/>
    </row>
    <row r="393" spans="2:24">
      <c r="B393" s="73">
        <f t="shared" ca="1" si="90"/>
        <v>4</v>
      </c>
      <c r="C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3" s="18"/>
      <c r="E393" s="16"/>
      <c r="F393" s="73">
        <f t="shared" ca="1" si="91"/>
        <v>4</v>
      </c>
      <c r="G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3" s="18"/>
      <c r="I393" s="16"/>
      <c r="J393" s="73">
        <f t="shared" ca="1" si="92"/>
        <v>4</v>
      </c>
      <c r="K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3" s="18"/>
      <c r="M393" s="16"/>
      <c r="N393" s="73">
        <f t="shared" ca="1" si="93"/>
        <v>4</v>
      </c>
      <c r="O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3" s="18"/>
      <c r="Q393" s="16"/>
      <c r="R393" s="73">
        <f t="shared" ca="1" si="94"/>
        <v>4</v>
      </c>
      <c r="S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3" s="18"/>
      <c r="U393" s="16"/>
      <c r="V393" s="73">
        <f t="shared" ca="1" si="95"/>
        <v>4</v>
      </c>
      <c r="W3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3" s="18"/>
    </row>
    <row r="394" spans="2:24">
      <c r="B394" s="73">
        <f t="shared" ca="1" si="90"/>
        <v>5</v>
      </c>
      <c r="C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4" s="20"/>
      <c r="E394" s="16"/>
      <c r="F394" s="73">
        <f t="shared" ca="1" si="91"/>
        <v>5</v>
      </c>
      <c r="G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4" s="20"/>
      <c r="I394" s="16"/>
      <c r="J394" s="73">
        <f t="shared" ca="1" si="92"/>
        <v>5</v>
      </c>
      <c r="K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4" s="20"/>
      <c r="M394" s="16"/>
      <c r="N394" s="73">
        <f t="shared" ca="1" si="93"/>
        <v>5</v>
      </c>
      <c r="O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4" s="20"/>
      <c r="Q394" s="16"/>
      <c r="R394" s="73">
        <f t="shared" ca="1" si="94"/>
        <v>5</v>
      </c>
      <c r="S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4" s="20"/>
      <c r="U394" s="16"/>
      <c r="V394" s="73">
        <f t="shared" ca="1" si="95"/>
        <v>5</v>
      </c>
      <c r="W3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4" s="20"/>
    </row>
    <row r="395" spans="2:24">
      <c r="B395" s="73">
        <f t="shared" ca="1" si="90"/>
        <v>6</v>
      </c>
      <c r="C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5" s="73"/>
      <c r="E395" s="16"/>
      <c r="F395" s="73">
        <f t="shared" ca="1" si="91"/>
        <v>6</v>
      </c>
      <c r="G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5" s="73"/>
      <c r="I395" s="16"/>
      <c r="J395" s="73">
        <f t="shared" ca="1" si="92"/>
        <v>6</v>
      </c>
      <c r="K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5" s="73"/>
      <c r="M395" s="16"/>
      <c r="N395" s="73">
        <f t="shared" ca="1" si="93"/>
        <v>6</v>
      </c>
      <c r="O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5" s="73"/>
      <c r="Q395" s="16"/>
      <c r="R395" s="73">
        <f t="shared" ca="1" si="94"/>
        <v>6</v>
      </c>
      <c r="S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5" s="73"/>
      <c r="U395" s="16"/>
      <c r="V395" s="73">
        <f t="shared" ca="1" si="95"/>
        <v>6</v>
      </c>
      <c r="W3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5" s="73"/>
    </row>
    <row r="396" spans="2:24">
      <c r="B396" s="73">
        <f t="shared" ca="1" si="90"/>
        <v>7</v>
      </c>
      <c r="C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6" s="73"/>
      <c r="E396" s="16"/>
      <c r="F396" s="73">
        <f t="shared" ca="1" si="91"/>
        <v>7</v>
      </c>
      <c r="G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6" s="73"/>
      <c r="I396" s="16"/>
      <c r="J396" s="73">
        <f t="shared" ca="1" si="92"/>
        <v>7</v>
      </c>
      <c r="K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6" s="73"/>
      <c r="M396" s="16"/>
      <c r="N396" s="73">
        <f t="shared" ca="1" si="93"/>
        <v>7</v>
      </c>
      <c r="O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6" s="73"/>
      <c r="Q396" s="16"/>
      <c r="R396" s="73">
        <f t="shared" ca="1" si="94"/>
        <v>7</v>
      </c>
      <c r="S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6" s="73"/>
      <c r="U396" s="16"/>
      <c r="V396" s="73">
        <f t="shared" ca="1" si="95"/>
        <v>7</v>
      </c>
      <c r="W3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6" s="73"/>
    </row>
    <row r="397" spans="2:24">
      <c r="B397" s="73">
        <f t="shared" ca="1" si="90"/>
        <v>8</v>
      </c>
      <c r="C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7" s="73"/>
      <c r="E397" s="16"/>
      <c r="F397" s="73">
        <f t="shared" ca="1" si="91"/>
        <v>8</v>
      </c>
      <c r="G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7" s="73"/>
      <c r="I397" s="16"/>
      <c r="J397" s="73">
        <f t="shared" ca="1" si="92"/>
        <v>8</v>
      </c>
      <c r="K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7" s="73"/>
      <c r="M397" s="16"/>
      <c r="N397" s="73">
        <f t="shared" ca="1" si="93"/>
        <v>8</v>
      </c>
      <c r="O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7" s="73"/>
      <c r="Q397" s="16"/>
      <c r="R397" s="73">
        <f t="shared" ca="1" si="94"/>
        <v>8</v>
      </c>
      <c r="S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7" s="73"/>
      <c r="U397" s="16"/>
      <c r="V397" s="73">
        <f t="shared" ca="1" si="95"/>
        <v>8</v>
      </c>
      <c r="W3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7" s="73"/>
    </row>
    <row r="398" spans="2:24">
      <c r="B398" s="73">
        <f t="shared" ca="1" si="90"/>
        <v>9</v>
      </c>
      <c r="C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8" s="73"/>
      <c r="E398" s="16"/>
      <c r="F398" s="73">
        <f t="shared" ca="1" si="91"/>
        <v>9</v>
      </c>
      <c r="G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8" s="73"/>
      <c r="I398" s="16"/>
      <c r="J398" s="73">
        <f t="shared" ca="1" si="92"/>
        <v>9</v>
      </c>
      <c r="K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8" s="73"/>
      <c r="M398" s="16"/>
      <c r="N398" s="73">
        <f t="shared" ca="1" si="93"/>
        <v>9</v>
      </c>
      <c r="O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8" s="73"/>
      <c r="Q398" s="16"/>
      <c r="R398" s="73">
        <f t="shared" ca="1" si="94"/>
        <v>9</v>
      </c>
      <c r="S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8" s="73"/>
      <c r="U398" s="16"/>
      <c r="V398" s="73">
        <f t="shared" ca="1" si="95"/>
        <v>9</v>
      </c>
      <c r="W3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8" s="73"/>
    </row>
    <row r="399" spans="2:24">
      <c r="B399" s="73">
        <f t="shared" ca="1" si="90"/>
        <v>10</v>
      </c>
      <c r="C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399" s="73"/>
      <c r="E399" s="16"/>
      <c r="F399" s="73">
        <f t="shared" ca="1" si="91"/>
        <v>10</v>
      </c>
      <c r="G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399" s="73"/>
      <c r="I399" s="16"/>
      <c r="J399" s="73">
        <f t="shared" ca="1" si="92"/>
        <v>10</v>
      </c>
      <c r="K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399" s="73"/>
      <c r="M399" s="16"/>
      <c r="N399" s="73">
        <f t="shared" ca="1" si="93"/>
        <v>10</v>
      </c>
      <c r="O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399" s="73"/>
      <c r="Q399" s="16"/>
      <c r="R399" s="73">
        <f t="shared" ca="1" si="94"/>
        <v>10</v>
      </c>
      <c r="S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399" s="73"/>
      <c r="U399" s="16"/>
      <c r="V399" s="73">
        <f t="shared" ca="1" si="95"/>
        <v>10</v>
      </c>
      <c r="W3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399" s="73"/>
    </row>
    <row r="400" spans="2:24">
      <c r="B400" s="120" t="s">
        <v>225</v>
      </c>
      <c r="C400" s="121"/>
      <c r="D400" s="122"/>
      <c r="E400" s="16"/>
      <c r="F400" s="120" t="s">
        <v>225</v>
      </c>
      <c r="G400" s="121"/>
      <c r="H400" s="122"/>
      <c r="I400" s="16"/>
      <c r="J400" s="120" t="s">
        <v>225</v>
      </c>
      <c r="K400" s="121"/>
      <c r="L400" s="122"/>
      <c r="M400" s="16"/>
      <c r="N400" s="120" t="s">
        <v>225</v>
      </c>
      <c r="O400" s="121"/>
      <c r="P400" s="122"/>
      <c r="Q400" s="16"/>
      <c r="R400" s="120" t="s">
        <v>225</v>
      </c>
      <c r="S400" s="121"/>
      <c r="T400" s="122"/>
      <c r="U400" s="16"/>
      <c r="V400" s="120" t="s">
        <v>225</v>
      </c>
      <c r="W400" s="121"/>
      <c r="X400" s="122"/>
    </row>
    <row r="401" spans="2:24" ht="6" hidden="1" customHeight="1">
      <c r="B401" s="2"/>
      <c r="C401" s="2"/>
      <c r="D401" s="2"/>
      <c r="F401" s="2"/>
      <c r="G401" s="2"/>
      <c r="H401" s="2"/>
      <c r="J401" s="2"/>
      <c r="K401" s="2"/>
      <c r="L401" s="2"/>
      <c r="N401" s="2"/>
      <c r="O401" s="2"/>
      <c r="P401" s="2"/>
      <c r="R401" s="2"/>
      <c r="S401" s="2"/>
      <c r="T401" s="2"/>
      <c r="V401" s="2"/>
      <c r="W401" s="2"/>
      <c r="X401" s="2"/>
    </row>
    <row r="402" spans="2:24" ht="6" hidden="1" customHeight="1">
      <c r="B402" s="2"/>
      <c r="C402" s="2"/>
      <c r="D402" s="2"/>
      <c r="F402" s="2" t="str">
        <f>C413</f>
        <v>　</v>
      </c>
      <c r="G402" s="11" t="str">
        <f>F402</f>
        <v>　</v>
      </c>
      <c r="H402" s="11" t="str">
        <f>G402</f>
        <v>　</v>
      </c>
      <c r="J402" s="2"/>
      <c r="K402" s="2"/>
      <c r="L402" s="2"/>
      <c r="N402" s="2" t="str">
        <f>K413</f>
        <v>　</v>
      </c>
      <c r="O402" s="11" t="str">
        <f>N402</f>
        <v>　</v>
      </c>
      <c r="P402" s="11" t="str">
        <f>O402</f>
        <v>　</v>
      </c>
      <c r="R402" s="2"/>
      <c r="S402" s="2"/>
      <c r="T402" s="2"/>
      <c r="V402" s="2" t="str">
        <f>S413</f>
        <v>　</v>
      </c>
      <c r="W402" s="11" t="str">
        <f>V402</f>
        <v>　</v>
      </c>
      <c r="X402" s="11" t="str">
        <f>W402</f>
        <v>　</v>
      </c>
    </row>
    <row r="403" spans="2:24" ht="6" hidden="1" customHeight="1">
      <c r="B403" s="2"/>
      <c r="C403" s="2"/>
      <c r="D403" s="2"/>
      <c r="F403" s="2"/>
      <c r="G403" s="2"/>
      <c r="H403" s="2"/>
      <c r="J403" s="2"/>
      <c r="K403" s="2"/>
      <c r="L403" s="2"/>
      <c r="N403" s="2"/>
      <c r="O403" s="2"/>
      <c r="P403" s="2"/>
      <c r="R403" s="2"/>
      <c r="S403" s="2"/>
      <c r="T403" s="2"/>
      <c r="V403" s="2"/>
      <c r="W403" s="2"/>
      <c r="X403" s="2"/>
    </row>
    <row r="404" spans="2:24" ht="17.25" thickBot="1"/>
    <row r="405" spans="2:24" ht="16.149999999999999" customHeight="1">
      <c r="B405" s="12" t="s">
        <v>47</v>
      </c>
      <c r="C405" s="127"/>
      <c r="D405" s="128"/>
      <c r="F405" s="12" t="s">
        <v>47</v>
      </c>
      <c r="G405" s="127"/>
      <c r="H405" s="128"/>
      <c r="J405" s="12" t="s">
        <v>47</v>
      </c>
      <c r="K405" s="127"/>
      <c r="L405" s="128"/>
      <c r="N405" s="12" t="s">
        <v>47</v>
      </c>
      <c r="O405" s="127"/>
      <c r="P405" s="128"/>
      <c r="R405" s="12" t="s">
        <v>47</v>
      </c>
      <c r="S405" s="127"/>
      <c r="T405" s="128"/>
      <c r="V405" s="12" t="s">
        <v>47</v>
      </c>
      <c r="W405" s="127"/>
      <c r="X405" s="128"/>
    </row>
    <row r="406" spans="2:24" ht="17.25" thickBot="1">
      <c r="B406" s="13" t="s">
        <v>48</v>
      </c>
      <c r="C406" s="125"/>
      <c r="D406" s="126"/>
      <c r="F406" s="13" t="s">
        <v>48</v>
      </c>
      <c r="G406" s="125"/>
      <c r="H406" s="126"/>
      <c r="J406" s="13" t="s">
        <v>48</v>
      </c>
      <c r="K406" s="125"/>
      <c r="L406" s="126"/>
      <c r="N406" s="13" t="s">
        <v>48</v>
      </c>
      <c r="O406" s="125"/>
      <c r="P406" s="126"/>
      <c r="R406" s="13" t="s">
        <v>48</v>
      </c>
      <c r="S406" s="125"/>
      <c r="T406" s="126"/>
      <c r="V406" s="13" t="s">
        <v>48</v>
      </c>
      <c r="W406" s="125"/>
      <c r="X406" s="126"/>
    </row>
    <row r="407" spans="2:24">
      <c r="B407" s="14"/>
      <c r="C407" s="15" t="s">
        <v>49</v>
      </c>
      <c r="D407" s="14"/>
      <c r="F407" s="14"/>
      <c r="G407" s="15" t="s">
        <v>49</v>
      </c>
      <c r="H407" s="14"/>
      <c r="J407" s="14"/>
      <c r="K407" s="15" t="s">
        <v>49</v>
      </c>
      <c r="L407" s="14"/>
      <c r="N407" s="14"/>
      <c r="O407" s="15" t="s">
        <v>49</v>
      </c>
      <c r="P407" s="14"/>
      <c r="R407" s="14"/>
      <c r="S407" s="15" t="s">
        <v>49</v>
      </c>
      <c r="T407" s="14"/>
      <c r="V407" s="14"/>
      <c r="W407" s="15" t="s">
        <v>49</v>
      </c>
      <c r="X407" s="14"/>
    </row>
    <row r="408" spans="2:24">
      <c r="B408" s="73" t="s">
        <v>1</v>
      </c>
      <c r="C408" s="123"/>
      <c r="D408" s="124"/>
      <c r="E408" s="16"/>
      <c r="F408" s="73" t="s">
        <v>1</v>
      </c>
      <c r="G408" s="123"/>
      <c r="H408" s="124"/>
      <c r="I408" s="16"/>
      <c r="J408" s="73" t="s">
        <v>1</v>
      </c>
      <c r="K408" s="123"/>
      <c r="L408" s="124"/>
      <c r="M408" s="16"/>
      <c r="N408" s="73" t="s">
        <v>1</v>
      </c>
      <c r="O408" s="123"/>
      <c r="P408" s="124"/>
      <c r="Q408" s="16"/>
      <c r="R408" s="73" t="s">
        <v>1</v>
      </c>
      <c r="S408" s="123"/>
      <c r="T408" s="124"/>
      <c r="U408" s="16"/>
      <c r="V408" s="73" t="s">
        <v>1</v>
      </c>
      <c r="W408" s="123"/>
      <c r="X408" s="124"/>
    </row>
    <row r="409" spans="2:24">
      <c r="B409" s="73" t="s">
        <v>2</v>
      </c>
      <c r="C409" s="123"/>
      <c r="D409" s="124"/>
      <c r="E409" s="16"/>
      <c r="F409" s="73" t="s">
        <v>2</v>
      </c>
      <c r="G409" s="123"/>
      <c r="H409" s="124"/>
      <c r="I409" s="16"/>
      <c r="J409" s="73" t="s">
        <v>2</v>
      </c>
      <c r="K409" s="123"/>
      <c r="L409" s="124"/>
      <c r="M409" s="16"/>
      <c r="N409" s="73" t="s">
        <v>2</v>
      </c>
      <c r="O409" s="123"/>
      <c r="P409" s="124"/>
      <c r="Q409" s="16"/>
      <c r="R409" s="73" t="s">
        <v>2</v>
      </c>
      <c r="S409" s="123"/>
      <c r="T409" s="124"/>
      <c r="U409" s="16"/>
      <c r="V409" s="73" t="s">
        <v>2</v>
      </c>
      <c r="W409" s="123"/>
      <c r="X409" s="124"/>
    </row>
    <row r="410" spans="2:24">
      <c r="B410" s="73" t="s">
        <v>3</v>
      </c>
      <c r="C410" s="123"/>
      <c r="D410" s="124"/>
      <c r="E410" s="16"/>
      <c r="F410" s="73" t="s">
        <v>3</v>
      </c>
      <c r="G410" s="123"/>
      <c r="H410" s="124"/>
      <c r="I410" s="16"/>
      <c r="J410" s="73" t="s">
        <v>3</v>
      </c>
      <c r="K410" s="123"/>
      <c r="L410" s="124"/>
      <c r="M410" s="16"/>
      <c r="N410" s="73" t="s">
        <v>3</v>
      </c>
      <c r="O410" s="123"/>
      <c r="P410" s="124"/>
      <c r="Q410" s="16"/>
      <c r="R410" s="73" t="s">
        <v>3</v>
      </c>
      <c r="S410" s="123"/>
      <c r="T410" s="124"/>
      <c r="U410" s="16"/>
      <c r="V410" s="73" t="s">
        <v>3</v>
      </c>
      <c r="W410" s="123"/>
      <c r="X410" s="124"/>
    </row>
    <row r="411" spans="2:24">
      <c r="B411" s="73" t="s">
        <v>4</v>
      </c>
      <c r="C411" s="123"/>
      <c r="D411" s="124"/>
      <c r="E411" s="16"/>
      <c r="F411" s="73" t="s">
        <v>4</v>
      </c>
      <c r="G411" s="123"/>
      <c r="H411" s="124"/>
      <c r="I411" s="16"/>
      <c r="J411" s="73" t="s">
        <v>4</v>
      </c>
      <c r="K411" s="123"/>
      <c r="L411" s="124"/>
      <c r="M411" s="16"/>
      <c r="N411" s="73" t="s">
        <v>4</v>
      </c>
      <c r="O411" s="123"/>
      <c r="P411" s="124"/>
      <c r="Q411" s="16"/>
      <c r="R411" s="73" t="s">
        <v>4</v>
      </c>
      <c r="S411" s="123"/>
      <c r="T411" s="124"/>
      <c r="U411" s="16"/>
      <c r="V411" s="73" t="s">
        <v>4</v>
      </c>
      <c r="W411" s="123"/>
      <c r="X411" s="124"/>
    </row>
    <row r="412" spans="2:24">
      <c r="B412" s="73" t="s">
        <v>5</v>
      </c>
      <c r="C412" s="123"/>
      <c r="D412" s="124"/>
      <c r="E412" s="16"/>
      <c r="F412" s="73" t="s">
        <v>5</v>
      </c>
      <c r="G412" s="123"/>
      <c r="H412" s="124"/>
      <c r="I412" s="16"/>
      <c r="J412" s="73" t="s">
        <v>5</v>
      </c>
      <c r="K412" s="123"/>
      <c r="L412" s="124"/>
      <c r="M412" s="16"/>
      <c r="N412" s="73" t="s">
        <v>5</v>
      </c>
      <c r="O412" s="123"/>
      <c r="P412" s="124"/>
      <c r="Q412" s="16"/>
      <c r="R412" s="73" t="s">
        <v>5</v>
      </c>
      <c r="S412" s="123"/>
      <c r="T412" s="124"/>
      <c r="U412" s="16"/>
      <c r="V412" s="73" t="s">
        <v>5</v>
      </c>
      <c r="W412" s="123"/>
      <c r="X412" s="124"/>
    </row>
    <row r="413" spans="2:24">
      <c r="B413" s="73" t="s">
        <v>6</v>
      </c>
      <c r="C413" s="123" t="s">
        <v>93</v>
      </c>
      <c r="D413" s="124"/>
      <c r="E413" s="16"/>
      <c r="F413" s="73" t="s">
        <v>6</v>
      </c>
      <c r="G413" s="123" t="s">
        <v>93</v>
      </c>
      <c r="H413" s="124"/>
      <c r="I413" s="16"/>
      <c r="J413" s="73" t="s">
        <v>6</v>
      </c>
      <c r="K413" s="123" t="s">
        <v>93</v>
      </c>
      <c r="L413" s="124"/>
      <c r="M413" s="16"/>
      <c r="N413" s="73" t="s">
        <v>6</v>
      </c>
      <c r="O413" s="123" t="s">
        <v>93</v>
      </c>
      <c r="P413" s="124"/>
      <c r="Q413" s="16"/>
      <c r="R413" s="73" t="s">
        <v>6</v>
      </c>
      <c r="S413" s="123" t="s">
        <v>93</v>
      </c>
      <c r="T413" s="124"/>
      <c r="U413" s="16"/>
      <c r="V413" s="73" t="s">
        <v>6</v>
      </c>
      <c r="W413" s="123" t="s">
        <v>93</v>
      </c>
      <c r="X413" s="124"/>
    </row>
    <row r="414" spans="2:24">
      <c r="B414" s="73" t="s">
        <v>7</v>
      </c>
      <c r="C414" s="73" t="s">
        <v>8</v>
      </c>
      <c r="D414" s="73" t="s">
        <v>9</v>
      </c>
      <c r="E414" s="16"/>
      <c r="F414" s="73" t="s">
        <v>7</v>
      </c>
      <c r="G414" s="73" t="s">
        <v>8</v>
      </c>
      <c r="H414" s="73" t="s">
        <v>9</v>
      </c>
      <c r="I414" s="16"/>
      <c r="J414" s="73" t="s">
        <v>7</v>
      </c>
      <c r="K414" s="73" t="s">
        <v>8</v>
      </c>
      <c r="L414" s="73" t="s">
        <v>9</v>
      </c>
      <c r="M414" s="16"/>
      <c r="N414" s="73" t="s">
        <v>7</v>
      </c>
      <c r="O414" s="73" t="s">
        <v>8</v>
      </c>
      <c r="P414" s="73" t="s">
        <v>9</v>
      </c>
      <c r="Q414" s="16"/>
      <c r="R414" s="73" t="s">
        <v>7</v>
      </c>
      <c r="S414" s="73" t="s">
        <v>8</v>
      </c>
      <c r="T414" s="73" t="s">
        <v>9</v>
      </c>
      <c r="U414" s="16"/>
      <c r="V414" s="73" t="s">
        <v>7</v>
      </c>
      <c r="W414" s="73" t="s">
        <v>8</v>
      </c>
      <c r="X414" s="73" t="s">
        <v>9</v>
      </c>
    </row>
    <row r="415" spans="2:24">
      <c r="B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5" s="18"/>
      <c r="E415" s="16"/>
      <c r="F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5" s="18"/>
      <c r="I415" s="16"/>
      <c r="J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5" s="18"/>
      <c r="M415" s="16"/>
      <c r="N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5" s="18"/>
      <c r="Q415" s="16"/>
      <c r="R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5" s="18"/>
      <c r="U415" s="16"/>
      <c r="V4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5" s="18"/>
    </row>
    <row r="416" spans="2:24">
      <c r="B416" s="73">
        <f t="shared" ref="B416:B424" ca="1" si="96">IF(RIGHT(INDIRECT(ADDRESS(FLOOR((ROW()-5)/25,1)*25+13,FLOOR((COLUMN()-2)/8,1)*8+3)),3)="16C",
IF((MOD(ROW()-14,25)+FLOOR(MOD(COLUMN()-2,8)/4,1)*10)&gt;16,"",MOD(ROW()-14,25)+FLOOR(MOD(COLUMN()-2,8)/4,1)*10),MOD(ROW()-14,25))</f>
        <v>2</v>
      </c>
      <c r="C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6" s="18"/>
      <c r="E416" s="16"/>
      <c r="F416" s="73">
        <f t="shared" ref="F416:F424" ca="1" si="97">IF(RIGHT(INDIRECT(ADDRESS(FLOOR((ROW()-5)/25,1)*25+13,FLOOR((COLUMN()-2)/8,1)*8+3)),3)="16C",
IF((MOD(ROW()-14,25)+FLOOR(MOD(COLUMN()-2,8)/4,1)*10)&gt;16,"",MOD(ROW()-14,25)+FLOOR(MOD(COLUMN()-2,8)/4,1)*10),MOD(ROW()-14,25))</f>
        <v>2</v>
      </c>
      <c r="G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6" s="18"/>
      <c r="I416" s="16"/>
      <c r="J416" s="73">
        <f t="shared" ref="J416:J424" ca="1" si="98">IF(RIGHT(INDIRECT(ADDRESS(FLOOR((ROW()-5)/25,1)*25+13,FLOOR((COLUMN()-2)/8,1)*8+3)),3)="16C",
IF((MOD(ROW()-14,25)+FLOOR(MOD(COLUMN()-2,8)/4,1)*10)&gt;16,"",MOD(ROW()-14,25)+FLOOR(MOD(COLUMN()-2,8)/4,1)*10),MOD(ROW()-14,25))</f>
        <v>2</v>
      </c>
      <c r="K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6" s="18"/>
      <c r="M416" s="16"/>
      <c r="N416" s="73">
        <f t="shared" ref="N416:N424" ca="1" si="99">IF(RIGHT(INDIRECT(ADDRESS(FLOOR((ROW()-5)/25,1)*25+13,FLOOR((COLUMN()-2)/8,1)*8+3)),3)="16C",
IF((MOD(ROW()-14,25)+FLOOR(MOD(COLUMN()-2,8)/4,1)*10)&gt;16,"",MOD(ROW()-14,25)+FLOOR(MOD(COLUMN()-2,8)/4,1)*10),MOD(ROW()-14,25))</f>
        <v>2</v>
      </c>
      <c r="O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6" s="18"/>
      <c r="Q416" s="16"/>
      <c r="R416" s="73">
        <f t="shared" ref="R416:R424" ca="1" si="100">IF(RIGHT(INDIRECT(ADDRESS(FLOOR((ROW()-5)/25,1)*25+13,FLOOR((COLUMN()-2)/8,1)*8+3)),3)="16C",
IF((MOD(ROW()-14,25)+FLOOR(MOD(COLUMN()-2,8)/4,1)*10)&gt;16,"",MOD(ROW()-14,25)+FLOOR(MOD(COLUMN()-2,8)/4,1)*10),MOD(ROW()-14,25))</f>
        <v>2</v>
      </c>
      <c r="S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6" s="18"/>
      <c r="U416" s="16"/>
      <c r="V416" s="73">
        <f t="shared" ref="V416:V424" ca="1" si="101">IF(RIGHT(INDIRECT(ADDRESS(FLOOR((ROW()-5)/25,1)*25+13,FLOOR((COLUMN()-2)/8,1)*8+3)),3)="16C",
IF((MOD(ROW()-14,25)+FLOOR(MOD(COLUMN()-2,8)/4,1)*10)&gt;16,"",MOD(ROW()-14,25)+FLOOR(MOD(COLUMN()-2,8)/4,1)*10),MOD(ROW()-14,25))</f>
        <v>2</v>
      </c>
      <c r="W4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6" s="18"/>
    </row>
    <row r="417" spans="2:24">
      <c r="B417" s="73">
        <f t="shared" ca="1" si="96"/>
        <v>3</v>
      </c>
      <c r="C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7" s="18"/>
      <c r="E417" s="16"/>
      <c r="F417" s="73">
        <f t="shared" ca="1" si="97"/>
        <v>3</v>
      </c>
      <c r="G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7" s="18"/>
      <c r="I417" s="16"/>
      <c r="J417" s="73">
        <f t="shared" ca="1" si="98"/>
        <v>3</v>
      </c>
      <c r="K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7" s="18"/>
      <c r="M417" s="16"/>
      <c r="N417" s="73">
        <f t="shared" ca="1" si="99"/>
        <v>3</v>
      </c>
      <c r="O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7" s="18"/>
      <c r="Q417" s="16"/>
      <c r="R417" s="73">
        <f t="shared" ca="1" si="100"/>
        <v>3</v>
      </c>
      <c r="S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7" s="18"/>
      <c r="U417" s="16"/>
      <c r="V417" s="73">
        <f t="shared" ca="1" si="101"/>
        <v>3</v>
      </c>
      <c r="W4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7" s="18"/>
    </row>
    <row r="418" spans="2:24">
      <c r="B418" s="73">
        <f t="shared" ca="1" si="96"/>
        <v>4</v>
      </c>
      <c r="C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8" s="18"/>
      <c r="E418" s="16"/>
      <c r="F418" s="73">
        <f t="shared" ca="1" si="97"/>
        <v>4</v>
      </c>
      <c r="G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8" s="18"/>
      <c r="I418" s="16"/>
      <c r="J418" s="73">
        <f t="shared" ca="1" si="98"/>
        <v>4</v>
      </c>
      <c r="K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8" s="18"/>
      <c r="M418" s="16"/>
      <c r="N418" s="73">
        <f t="shared" ca="1" si="99"/>
        <v>4</v>
      </c>
      <c r="O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8" s="18"/>
      <c r="Q418" s="16"/>
      <c r="R418" s="73">
        <f t="shared" ca="1" si="100"/>
        <v>4</v>
      </c>
      <c r="S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8" s="18"/>
      <c r="U418" s="16"/>
      <c r="V418" s="73">
        <f t="shared" ca="1" si="101"/>
        <v>4</v>
      </c>
      <c r="W4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8" s="18"/>
    </row>
    <row r="419" spans="2:24">
      <c r="B419" s="73">
        <f t="shared" ca="1" si="96"/>
        <v>5</v>
      </c>
      <c r="C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19" s="20"/>
      <c r="E419" s="16"/>
      <c r="F419" s="73">
        <f t="shared" ca="1" si="97"/>
        <v>5</v>
      </c>
      <c r="G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19" s="20"/>
      <c r="I419" s="16"/>
      <c r="J419" s="73">
        <f t="shared" ca="1" si="98"/>
        <v>5</v>
      </c>
      <c r="K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19" s="20"/>
      <c r="M419" s="16"/>
      <c r="N419" s="73">
        <f t="shared" ca="1" si="99"/>
        <v>5</v>
      </c>
      <c r="O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19" s="20"/>
      <c r="Q419" s="16"/>
      <c r="R419" s="73">
        <f t="shared" ca="1" si="100"/>
        <v>5</v>
      </c>
      <c r="S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19" s="20"/>
      <c r="U419" s="16"/>
      <c r="V419" s="73">
        <f t="shared" ca="1" si="101"/>
        <v>5</v>
      </c>
      <c r="W4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19" s="20"/>
    </row>
    <row r="420" spans="2:24">
      <c r="B420" s="73">
        <f t="shared" ca="1" si="96"/>
        <v>6</v>
      </c>
      <c r="C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0" s="73"/>
      <c r="E420" s="16"/>
      <c r="F420" s="73">
        <f t="shared" ca="1" si="97"/>
        <v>6</v>
      </c>
      <c r="G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0" s="73"/>
      <c r="I420" s="16"/>
      <c r="J420" s="73">
        <f t="shared" ca="1" si="98"/>
        <v>6</v>
      </c>
      <c r="K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0" s="73"/>
      <c r="M420" s="16"/>
      <c r="N420" s="73">
        <f t="shared" ca="1" si="99"/>
        <v>6</v>
      </c>
      <c r="O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0" s="73"/>
      <c r="Q420" s="16"/>
      <c r="R420" s="73">
        <f t="shared" ca="1" si="100"/>
        <v>6</v>
      </c>
      <c r="S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0" s="73"/>
      <c r="U420" s="16"/>
      <c r="V420" s="73">
        <f t="shared" ca="1" si="101"/>
        <v>6</v>
      </c>
      <c r="W4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0" s="73"/>
    </row>
    <row r="421" spans="2:24">
      <c r="B421" s="73">
        <f t="shared" ca="1" si="96"/>
        <v>7</v>
      </c>
      <c r="C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1" s="73"/>
      <c r="E421" s="16"/>
      <c r="F421" s="73">
        <f t="shared" ca="1" si="97"/>
        <v>7</v>
      </c>
      <c r="G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1" s="73"/>
      <c r="I421" s="16"/>
      <c r="J421" s="73">
        <f t="shared" ca="1" si="98"/>
        <v>7</v>
      </c>
      <c r="K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1" s="73"/>
      <c r="M421" s="16"/>
      <c r="N421" s="73">
        <f t="shared" ca="1" si="99"/>
        <v>7</v>
      </c>
      <c r="O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1" s="73"/>
      <c r="Q421" s="16"/>
      <c r="R421" s="73">
        <f t="shared" ca="1" si="100"/>
        <v>7</v>
      </c>
      <c r="S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1" s="73"/>
      <c r="U421" s="16"/>
      <c r="V421" s="73">
        <f t="shared" ca="1" si="101"/>
        <v>7</v>
      </c>
      <c r="W4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1" s="73"/>
    </row>
    <row r="422" spans="2:24">
      <c r="B422" s="73">
        <f t="shared" ca="1" si="96"/>
        <v>8</v>
      </c>
      <c r="C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2" s="73"/>
      <c r="E422" s="16"/>
      <c r="F422" s="73">
        <f t="shared" ca="1" si="97"/>
        <v>8</v>
      </c>
      <c r="G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2" s="73"/>
      <c r="I422" s="16"/>
      <c r="J422" s="73">
        <f t="shared" ca="1" si="98"/>
        <v>8</v>
      </c>
      <c r="K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2" s="73"/>
      <c r="M422" s="16"/>
      <c r="N422" s="73">
        <f t="shared" ca="1" si="99"/>
        <v>8</v>
      </c>
      <c r="O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2" s="73"/>
      <c r="Q422" s="16"/>
      <c r="R422" s="73">
        <f t="shared" ca="1" si="100"/>
        <v>8</v>
      </c>
      <c r="S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2" s="73"/>
      <c r="U422" s="16"/>
      <c r="V422" s="73">
        <f t="shared" ca="1" si="101"/>
        <v>8</v>
      </c>
      <c r="W4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2" s="73"/>
    </row>
    <row r="423" spans="2:24">
      <c r="B423" s="73">
        <f t="shared" ca="1" si="96"/>
        <v>9</v>
      </c>
      <c r="C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3" s="73"/>
      <c r="E423" s="16"/>
      <c r="F423" s="73">
        <f t="shared" ca="1" si="97"/>
        <v>9</v>
      </c>
      <c r="G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3" s="73"/>
      <c r="I423" s="16"/>
      <c r="J423" s="73">
        <f t="shared" ca="1" si="98"/>
        <v>9</v>
      </c>
      <c r="K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3" s="73"/>
      <c r="M423" s="16"/>
      <c r="N423" s="73">
        <f t="shared" ca="1" si="99"/>
        <v>9</v>
      </c>
      <c r="O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3" s="73"/>
      <c r="Q423" s="16"/>
      <c r="R423" s="73">
        <f t="shared" ca="1" si="100"/>
        <v>9</v>
      </c>
      <c r="S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3" s="73"/>
      <c r="U423" s="16"/>
      <c r="V423" s="73">
        <f t="shared" ca="1" si="101"/>
        <v>9</v>
      </c>
      <c r="W4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3" s="73"/>
    </row>
    <row r="424" spans="2:24">
      <c r="B424" s="73">
        <f t="shared" ca="1" si="96"/>
        <v>10</v>
      </c>
      <c r="C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24" s="73"/>
      <c r="E424" s="16"/>
      <c r="F424" s="73">
        <f t="shared" ca="1" si="97"/>
        <v>10</v>
      </c>
      <c r="G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24" s="73"/>
      <c r="I424" s="16"/>
      <c r="J424" s="73">
        <f t="shared" ca="1" si="98"/>
        <v>10</v>
      </c>
      <c r="K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24" s="73"/>
      <c r="M424" s="16"/>
      <c r="N424" s="73">
        <f t="shared" ca="1" si="99"/>
        <v>10</v>
      </c>
      <c r="O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24" s="73"/>
      <c r="Q424" s="16"/>
      <c r="R424" s="73">
        <f t="shared" ca="1" si="100"/>
        <v>10</v>
      </c>
      <c r="S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24" s="73"/>
      <c r="U424" s="16"/>
      <c r="V424" s="73">
        <f t="shared" ca="1" si="101"/>
        <v>10</v>
      </c>
      <c r="W4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24" s="73"/>
    </row>
    <row r="425" spans="2:24">
      <c r="B425" s="120" t="s">
        <v>225</v>
      </c>
      <c r="C425" s="121"/>
      <c r="D425" s="122"/>
      <c r="E425" s="16"/>
      <c r="F425" s="120" t="s">
        <v>225</v>
      </c>
      <c r="G425" s="121"/>
      <c r="H425" s="122"/>
      <c r="I425" s="16"/>
      <c r="J425" s="120" t="s">
        <v>225</v>
      </c>
      <c r="K425" s="121"/>
      <c r="L425" s="122"/>
      <c r="M425" s="16"/>
      <c r="N425" s="120" t="s">
        <v>225</v>
      </c>
      <c r="O425" s="121"/>
      <c r="P425" s="122"/>
      <c r="Q425" s="16"/>
      <c r="R425" s="120" t="s">
        <v>225</v>
      </c>
      <c r="S425" s="121"/>
      <c r="T425" s="122"/>
      <c r="U425" s="16"/>
      <c r="V425" s="120" t="s">
        <v>225</v>
      </c>
      <c r="W425" s="121"/>
      <c r="X425" s="122"/>
    </row>
    <row r="426" spans="2:24" ht="6" hidden="1" customHeight="1">
      <c r="B426" s="2"/>
      <c r="C426" s="2"/>
      <c r="D426" s="2"/>
      <c r="F426" s="2"/>
      <c r="G426" s="2"/>
      <c r="H426" s="2"/>
      <c r="J426" s="2"/>
      <c r="K426" s="2"/>
      <c r="L426" s="2"/>
      <c r="N426" s="2"/>
      <c r="O426" s="2"/>
      <c r="P426" s="2"/>
      <c r="R426" s="2"/>
      <c r="S426" s="2"/>
      <c r="T426" s="2"/>
      <c r="V426" s="2"/>
      <c r="W426" s="2"/>
      <c r="X426" s="2"/>
    </row>
    <row r="427" spans="2:24" ht="6" hidden="1" customHeight="1">
      <c r="B427" s="2"/>
      <c r="C427" s="2"/>
      <c r="D427" s="2"/>
      <c r="F427" s="2" t="str">
        <f>C438</f>
        <v>　</v>
      </c>
      <c r="G427" s="11" t="str">
        <f>F427</f>
        <v>　</v>
      </c>
      <c r="H427" s="11" t="str">
        <f>G427</f>
        <v>　</v>
      </c>
      <c r="J427" s="2"/>
      <c r="K427" s="2"/>
      <c r="L427" s="2"/>
      <c r="N427" s="2" t="str">
        <f>K438</f>
        <v>　</v>
      </c>
      <c r="O427" s="11" t="str">
        <f>N427</f>
        <v>　</v>
      </c>
      <c r="P427" s="11" t="str">
        <f>O427</f>
        <v>　</v>
      </c>
      <c r="R427" s="2"/>
      <c r="S427" s="2"/>
      <c r="T427" s="2"/>
      <c r="V427" s="2" t="str">
        <f>S438</f>
        <v>　</v>
      </c>
      <c r="W427" s="11" t="str">
        <f>V427</f>
        <v>　</v>
      </c>
      <c r="X427" s="11" t="str">
        <f>W427</f>
        <v>　</v>
      </c>
    </row>
    <row r="428" spans="2:24" ht="6" hidden="1" customHeight="1">
      <c r="B428" s="2"/>
      <c r="C428" s="2"/>
      <c r="D428" s="2"/>
      <c r="F428" s="2"/>
      <c r="G428" s="2"/>
      <c r="H428" s="2"/>
      <c r="J428" s="2"/>
      <c r="K428" s="2"/>
      <c r="L428" s="2"/>
      <c r="N428" s="2"/>
      <c r="O428" s="2"/>
      <c r="P428" s="2"/>
      <c r="R428" s="2"/>
      <c r="S428" s="2"/>
      <c r="T428" s="2"/>
      <c r="V428" s="2"/>
      <c r="W428" s="2"/>
      <c r="X428" s="2"/>
    </row>
    <row r="429" spans="2:24" ht="17.25" thickBot="1"/>
    <row r="430" spans="2:24" ht="16.149999999999999" customHeight="1">
      <c r="B430" s="12" t="s">
        <v>47</v>
      </c>
      <c r="C430" s="127"/>
      <c r="D430" s="128"/>
      <c r="F430" s="12" t="s">
        <v>47</v>
      </c>
      <c r="G430" s="127"/>
      <c r="H430" s="128"/>
      <c r="J430" s="12" t="s">
        <v>47</v>
      </c>
      <c r="K430" s="127"/>
      <c r="L430" s="128"/>
      <c r="N430" s="12" t="s">
        <v>47</v>
      </c>
      <c r="O430" s="127"/>
      <c r="P430" s="128"/>
      <c r="R430" s="12" t="s">
        <v>47</v>
      </c>
      <c r="S430" s="127"/>
      <c r="T430" s="128"/>
      <c r="V430" s="12" t="s">
        <v>47</v>
      </c>
      <c r="W430" s="127"/>
      <c r="X430" s="128"/>
    </row>
    <row r="431" spans="2:24" ht="17.25" thickBot="1">
      <c r="B431" s="13" t="s">
        <v>48</v>
      </c>
      <c r="C431" s="125"/>
      <c r="D431" s="126"/>
      <c r="F431" s="13" t="s">
        <v>48</v>
      </c>
      <c r="G431" s="125"/>
      <c r="H431" s="126"/>
      <c r="J431" s="13" t="s">
        <v>48</v>
      </c>
      <c r="K431" s="125"/>
      <c r="L431" s="126"/>
      <c r="N431" s="13" t="s">
        <v>48</v>
      </c>
      <c r="O431" s="125"/>
      <c r="P431" s="126"/>
      <c r="R431" s="13" t="s">
        <v>48</v>
      </c>
      <c r="S431" s="125"/>
      <c r="T431" s="126"/>
      <c r="V431" s="13" t="s">
        <v>48</v>
      </c>
      <c r="W431" s="125"/>
      <c r="X431" s="126"/>
    </row>
    <row r="432" spans="2:24">
      <c r="B432" s="14"/>
      <c r="C432" s="15" t="s">
        <v>49</v>
      </c>
      <c r="D432" s="14"/>
      <c r="F432" s="14"/>
      <c r="G432" s="15" t="s">
        <v>49</v>
      </c>
      <c r="H432" s="14"/>
      <c r="J432" s="14"/>
      <c r="K432" s="15" t="s">
        <v>49</v>
      </c>
      <c r="L432" s="14"/>
      <c r="N432" s="14"/>
      <c r="O432" s="15" t="s">
        <v>49</v>
      </c>
      <c r="P432" s="14"/>
      <c r="R432" s="14"/>
      <c r="S432" s="15" t="s">
        <v>49</v>
      </c>
      <c r="T432" s="14"/>
      <c r="V432" s="14"/>
      <c r="W432" s="15" t="s">
        <v>49</v>
      </c>
      <c r="X432" s="14"/>
    </row>
    <row r="433" spans="2:24">
      <c r="B433" s="73" t="s">
        <v>1</v>
      </c>
      <c r="C433" s="123"/>
      <c r="D433" s="124"/>
      <c r="E433" s="16"/>
      <c r="F433" s="73" t="s">
        <v>1</v>
      </c>
      <c r="G433" s="123"/>
      <c r="H433" s="124"/>
      <c r="I433" s="16"/>
      <c r="J433" s="73" t="s">
        <v>1</v>
      </c>
      <c r="K433" s="123"/>
      <c r="L433" s="124"/>
      <c r="M433" s="16"/>
      <c r="N433" s="73" t="s">
        <v>1</v>
      </c>
      <c r="O433" s="123"/>
      <c r="P433" s="124"/>
      <c r="Q433" s="16"/>
      <c r="R433" s="73" t="s">
        <v>1</v>
      </c>
      <c r="S433" s="123"/>
      <c r="T433" s="124"/>
      <c r="U433" s="16"/>
      <c r="V433" s="73" t="s">
        <v>1</v>
      </c>
      <c r="W433" s="123"/>
      <c r="X433" s="124"/>
    </row>
    <row r="434" spans="2:24">
      <c r="B434" s="73" t="s">
        <v>2</v>
      </c>
      <c r="C434" s="123"/>
      <c r="D434" s="124"/>
      <c r="E434" s="16"/>
      <c r="F434" s="73" t="s">
        <v>2</v>
      </c>
      <c r="G434" s="123"/>
      <c r="H434" s="124"/>
      <c r="I434" s="16"/>
      <c r="J434" s="73" t="s">
        <v>2</v>
      </c>
      <c r="K434" s="123"/>
      <c r="L434" s="124"/>
      <c r="M434" s="16"/>
      <c r="N434" s="73" t="s">
        <v>2</v>
      </c>
      <c r="O434" s="123"/>
      <c r="P434" s="124"/>
      <c r="Q434" s="16"/>
      <c r="R434" s="73" t="s">
        <v>2</v>
      </c>
      <c r="S434" s="123"/>
      <c r="T434" s="124"/>
      <c r="U434" s="16"/>
      <c r="V434" s="73" t="s">
        <v>2</v>
      </c>
      <c r="W434" s="123"/>
      <c r="X434" s="124"/>
    </row>
    <row r="435" spans="2:24">
      <c r="B435" s="73" t="s">
        <v>3</v>
      </c>
      <c r="C435" s="123"/>
      <c r="D435" s="124"/>
      <c r="E435" s="16"/>
      <c r="F435" s="73" t="s">
        <v>3</v>
      </c>
      <c r="G435" s="123"/>
      <c r="H435" s="124"/>
      <c r="I435" s="16"/>
      <c r="J435" s="73" t="s">
        <v>3</v>
      </c>
      <c r="K435" s="123"/>
      <c r="L435" s="124"/>
      <c r="M435" s="16"/>
      <c r="N435" s="73" t="s">
        <v>3</v>
      </c>
      <c r="O435" s="123"/>
      <c r="P435" s="124"/>
      <c r="Q435" s="16"/>
      <c r="R435" s="73" t="s">
        <v>3</v>
      </c>
      <c r="S435" s="123"/>
      <c r="T435" s="124"/>
      <c r="U435" s="16"/>
      <c r="V435" s="73" t="s">
        <v>3</v>
      </c>
      <c r="W435" s="123"/>
      <c r="X435" s="124"/>
    </row>
    <row r="436" spans="2:24">
      <c r="B436" s="73" t="s">
        <v>4</v>
      </c>
      <c r="C436" s="123"/>
      <c r="D436" s="124"/>
      <c r="E436" s="16"/>
      <c r="F436" s="73" t="s">
        <v>4</v>
      </c>
      <c r="G436" s="123"/>
      <c r="H436" s="124"/>
      <c r="I436" s="16"/>
      <c r="J436" s="73" t="s">
        <v>4</v>
      </c>
      <c r="K436" s="123"/>
      <c r="L436" s="124"/>
      <c r="M436" s="16"/>
      <c r="N436" s="73" t="s">
        <v>4</v>
      </c>
      <c r="O436" s="123"/>
      <c r="P436" s="124"/>
      <c r="Q436" s="16"/>
      <c r="R436" s="73" t="s">
        <v>4</v>
      </c>
      <c r="S436" s="123"/>
      <c r="T436" s="124"/>
      <c r="U436" s="16"/>
      <c r="V436" s="73" t="s">
        <v>4</v>
      </c>
      <c r="W436" s="123"/>
      <c r="X436" s="124"/>
    </row>
    <row r="437" spans="2:24">
      <c r="B437" s="73" t="s">
        <v>5</v>
      </c>
      <c r="C437" s="123"/>
      <c r="D437" s="124"/>
      <c r="E437" s="16"/>
      <c r="F437" s="73" t="s">
        <v>5</v>
      </c>
      <c r="G437" s="123"/>
      <c r="H437" s="124"/>
      <c r="I437" s="16"/>
      <c r="J437" s="73" t="s">
        <v>5</v>
      </c>
      <c r="K437" s="123"/>
      <c r="L437" s="124"/>
      <c r="M437" s="16"/>
      <c r="N437" s="73" t="s">
        <v>5</v>
      </c>
      <c r="O437" s="123"/>
      <c r="P437" s="124"/>
      <c r="Q437" s="16"/>
      <c r="R437" s="73" t="s">
        <v>5</v>
      </c>
      <c r="S437" s="123"/>
      <c r="T437" s="124"/>
      <c r="U437" s="16"/>
      <c r="V437" s="73" t="s">
        <v>5</v>
      </c>
      <c r="W437" s="123"/>
      <c r="X437" s="124"/>
    </row>
    <row r="438" spans="2:24">
      <c r="B438" s="73" t="s">
        <v>6</v>
      </c>
      <c r="C438" s="123" t="s">
        <v>93</v>
      </c>
      <c r="D438" s="124"/>
      <c r="E438" s="16"/>
      <c r="F438" s="73" t="s">
        <v>6</v>
      </c>
      <c r="G438" s="123" t="s">
        <v>93</v>
      </c>
      <c r="H438" s="124"/>
      <c r="I438" s="16"/>
      <c r="J438" s="73" t="s">
        <v>6</v>
      </c>
      <c r="K438" s="123" t="s">
        <v>93</v>
      </c>
      <c r="L438" s="124"/>
      <c r="M438" s="16"/>
      <c r="N438" s="73" t="s">
        <v>6</v>
      </c>
      <c r="O438" s="123" t="s">
        <v>93</v>
      </c>
      <c r="P438" s="124"/>
      <c r="Q438" s="16"/>
      <c r="R438" s="73" t="s">
        <v>6</v>
      </c>
      <c r="S438" s="123" t="s">
        <v>93</v>
      </c>
      <c r="T438" s="124"/>
      <c r="U438" s="16"/>
      <c r="V438" s="73" t="s">
        <v>6</v>
      </c>
      <c r="W438" s="123" t="s">
        <v>93</v>
      </c>
      <c r="X438" s="124"/>
    </row>
    <row r="439" spans="2:24">
      <c r="B439" s="73" t="s">
        <v>7</v>
      </c>
      <c r="C439" s="73" t="s">
        <v>8</v>
      </c>
      <c r="D439" s="73" t="s">
        <v>9</v>
      </c>
      <c r="E439" s="16"/>
      <c r="F439" s="73" t="s">
        <v>7</v>
      </c>
      <c r="G439" s="73" t="s">
        <v>8</v>
      </c>
      <c r="H439" s="73" t="s">
        <v>9</v>
      </c>
      <c r="I439" s="16"/>
      <c r="J439" s="73" t="s">
        <v>7</v>
      </c>
      <c r="K439" s="73" t="s">
        <v>8</v>
      </c>
      <c r="L439" s="73" t="s">
        <v>9</v>
      </c>
      <c r="M439" s="16"/>
      <c r="N439" s="73" t="s">
        <v>7</v>
      </c>
      <c r="O439" s="73" t="s">
        <v>8</v>
      </c>
      <c r="P439" s="73" t="s">
        <v>9</v>
      </c>
      <c r="Q439" s="16"/>
      <c r="R439" s="73" t="s">
        <v>7</v>
      </c>
      <c r="S439" s="73" t="s">
        <v>8</v>
      </c>
      <c r="T439" s="73" t="s">
        <v>9</v>
      </c>
      <c r="U439" s="16"/>
      <c r="V439" s="73" t="s">
        <v>7</v>
      </c>
      <c r="W439" s="73" t="s">
        <v>8</v>
      </c>
      <c r="X439" s="73" t="s">
        <v>9</v>
      </c>
    </row>
    <row r="440" spans="2:24">
      <c r="B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0" s="18"/>
      <c r="E440" s="16"/>
      <c r="F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0" s="18"/>
      <c r="I440" s="16"/>
      <c r="J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0" s="18"/>
      <c r="M440" s="16"/>
      <c r="N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0" s="18"/>
      <c r="Q440" s="16"/>
      <c r="R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0" s="18"/>
      <c r="U440" s="16"/>
      <c r="V4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0" s="18"/>
    </row>
    <row r="441" spans="2:24">
      <c r="B441" s="73">
        <f t="shared" ref="B441:B449" ca="1" si="102">IF(RIGHT(INDIRECT(ADDRESS(FLOOR((ROW()-5)/25,1)*25+13,FLOOR((COLUMN()-2)/8,1)*8+3)),3)="16C",
IF((MOD(ROW()-14,25)+FLOOR(MOD(COLUMN()-2,8)/4,1)*10)&gt;16,"",MOD(ROW()-14,25)+FLOOR(MOD(COLUMN()-2,8)/4,1)*10),MOD(ROW()-14,25))</f>
        <v>2</v>
      </c>
      <c r="C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1" s="18"/>
      <c r="E441" s="16"/>
      <c r="F441" s="73">
        <f t="shared" ref="F441:F449" ca="1" si="103">IF(RIGHT(INDIRECT(ADDRESS(FLOOR((ROW()-5)/25,1)*25+13,FLOOR((COLUMN()-2)/8,1)*8+3)),3)="16C",
IF((MOD(ROW()-14,25)+FLOOR(MOD(COLUMN()-2,8)/4,1)*10)&gt;16,"",MOD(ROW()-14,25)+FLOOR(MOD(COLUMN()-2,8)/4,1)*10),MOD(ROW()-14,25))</f>
        <v>2</v>
      </c>
      <c r="G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1" s="18"/>
      <c r="I441" s="16"/>
      <c r="J441" s="73">
        <f t="shared" ref="J441:J449" ca="1" si="104">IF(RIGHT(INDIRECT(ADDRESS(FLOOR((ROW()-5)/25,1)*25+13,FLOOR((COLUMN()-2)/8,1)*8+3)),3)="16C",
IF((MOD(ROW()-14,25)+FLOOR(MOD(COLUMN()-2,8)/4,1)*10)&gt;16,"",MOD(ROW()-14,25)+FLOOR(MOD(COLUMN()-2,8)/4,1)*10),MOD(ROW()-14,25))</f>
        <v>2</v>
      </c>
      <c r="K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1" s="18"/>
      <c r="M441" s="16"/>
      <c r="N441" s="73">
        <f t="shared" ref="N441:N449" ca="1" si="105">IF(RIGHT(INDIRECT(ADDRESS(FLOOR((ROW()-5)/25,1)*25+13,FLOOR((COLUMN()-2)/8,1)*8+3)),3)="16C",
IF((MOD(ROW()-14,25)+FLOOR(MOD(COLUMN()-2,8)/4,1)*10)&gt;16,"",MOD(ROW()-14,25)+FLOOR(MOD(COLUMN()-2,8)/4,1)*10),MOD(ROW()-14,25))</f>
        <v>2</v>
      </c>
      <c r="O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1" s="18"/>
      <c r="Q441" s="16"/>
      <c r="R441" s="73">
        <f t="shared" ref="R441:R449" ca="1" si="106">IF(RIGHT(INDIRECT(ADDRESS(FLOOR((ROW()-5)/25,1)*25+13,FLOOR((COLUMN()-2)/8,1)*8+3)),3)="16C",
IF((MOD(ROW()-14,25)+FLOOR(MOD(COLUMN()-2,8)/4,1)*10)&gt;16,"",MOD(ROW()-14,25)+FLOOR(MOD(COLUMN()-2,8)/4,1)*10),MOD(ROW()-14,25))</f>
        <v>2</v>
      </c>
      <c r="S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1" s="18"/>
      <c r="U441" s="16"/>
      <c r="V441" s="73">
        <f t="shared" ref="V441:V449" ca="1" si="107">IF(RIGHT(INDIRECT(ADDRESS(FLOOR((ROW()-5)/25,1)*25+13,FLOOR((COLUMN()-2)/8,1)*8+3)),3)="16C",
IF((MOD(ROW()-14,25)+FLOOR(MOD(COLUMN()-2,8)/4,1)*10)&gt;16,"",MOD(ROW()-14,25)+FLOOR(MOD(COLUMN()-2,8)/4,1)*10),MOD(ROW()-14,25))</f>
        <v>2</v>
      </c>
      <c r="W4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1" s="18"/>
    </row>
    <row r="442" spans="2:24">
      <c r="B442" s="73">
        <f t="shared" ca="1" si="102"/>
        <v>3</v>
      </c>
      <c r="C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2" s="18"/>
      <c r="E442" s="16"/>
      <c r="F442" s="73">
        <f t="shared" ca="1" si="103"/>
        <v>3</v>
      </c>
      <c r="G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2" s="18"/>
      <c r="I442" s="16"/>
      <c r="J442" s="73">
        <f t="shared" ca="1" si="104"/>
        <v>3</v>
      </c>
      <c r="K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2" s="18"/>
      <c r="M442" s="16"/>
      <c r="N442" s="73">
        <f t="shared" ca="1" si="105"/>
        <v>3</v>
      </c>
      <c r="O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2" s="18"/>
      <c r="Q442" s="16"/>
      <c r="R442" s="73">
        <f t="shared" ca="1" si="106"/>
        <v>3</v>
      </c>
      <c r="S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2" s="18"/>
      <c r="U442" s="16"/>
      <c r="V442" s="73">
        <f t="shared" ca="1" si="107"/>
        <v>3</v>
      </c>
      <c r="W4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2" s="18"/>
    </row>
    <row r="443" spans="2:24">
      <c r="B443" s="73">
        <f t="shared" ca="1" si="102"/>
        <v>4</v>
      </c>
      <c r="C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3" s="18"/>
      <c r="E443" s="16"/>
      <c r="F443" s="73">
        <f t="shared" ca="1" si="103"/>
        <v>4</v>
      </c>
      <c r="G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3" s="18"/>
      <c r="I443" s="16"/>
      <c r="J443" s="73">
        <f t="shared" ca="1" si="104"/>
        <v>4</v>
      </c>
      <c r="K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3" s="18"/>
      <c r="M443" s="16"/>
      <c r="N443" s="73">
        <f t="shared" ca="1" si="105"/>
        <v>4</v>
      </c>
      <c r="O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3" s="18"/>
      <c r="Q443" s="16"/>
      <c r="R443" s="73">
        <f t="shared" ca="1" si="106"/>
        <v>4</v>
      </c>
      <c r="S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3" s="18"/>
      <c r="U443" s="16"/>
      <c r="V443" s="73">
        <f t="shared" ca="1" si="107"/>
        <v>4</v>
      </c>
      <c r="W4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3" s="18"/>
    </row>
    <row r="444" spans="2:24">
      <c r="B444" s="73">
        <f t="shared" ca="1" si="102"/>
        <v>5</v>
      </c>
      <c r="C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4" s="20"/>
      <c r="E444" s="16"/>
      <c r="F444" s="73">
        <f t="shared" ca="1" si="103"/>
        <v>5</v>
      </c>
      <c r="G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4" s="20"/>
      <c r="I444" s="16"/>
      <c r="J444" s="73">
        <f t="shared" ca="1" si="104"/>
        <v>5</v>
      </c>
      <c r="K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4" s="20"/>
      <c r="M444" s="16"/>
      <c r="N444" s="73">
        <f t="shared" ca="1" si="105"/>
        <v>5</v>
      </c>
      <c r="O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4" s="20"/>
      <c r="Q444" s="16"/>
      <c r="R444" s="73">
        <f t="shared" ca="1" si="106"/>
        <v>5</v>
      </c>
      <c r="S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4" s="20"/>
      <c r="U444" s="16"/>
      <c r="V444" s="73">
        <f t="shared" ca="1" si="107"/>
        <v>5</v>
      </c>
      <c r="W4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4" s="20"/>
    </row>
    <row r="445" spans="2:24">
      <c r="B445" s="73">
        <f t="shared" ca="1" si="102"/>
        <v>6</v>
      </c>
      <c r="C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5" s="73"/>
      <c r="E445" s="16"/>
      <c r="F445" s="73">
        <f t="shared" ca="1" si="103"/>
        <v>6</v>
      </c>
      <c r="G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5" s="73"/>
      <c r="I445" s="16"/>
      <c r="J445" s="73">
        <f t="shared" ca="1" si="104"/>
        <v>6</v>
      </c>
      <c r="K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5" s="73"/>
      <c r="M445" s="16"/>
      <c r="N445" s="73">
        <f t="shared" ca="1" si="105"/>
        <v>6</v>
      </c>
      <c r="O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5" s="73"/>
      <c r="Q445" s="16"/>
      <c r="R445" s="73">
        <f t="shared" ca="1" si="106"/>
        <v>6</v>
      </c>
      <c r="S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5" s="73"/>
      <c r="U445" s="16"/>
      <c r="V445" s="73">
        <f t="shared" ca="1" si="107"/>
        <v>6</v>
      </c>
      <c r="W4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5" s="73"/>
    </row>
    <row r="446" spans="2:24">
      <c r="B446" s="73">
        <f t="shared" ca="1" si="102"/>
        <v>7</v>
      </c>
      <c r="C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6" s="73"/>
      <c r="E446" s="16"/>
      <c r="F446" s="73">
        <f t="shared" ca="1" si="103"/>
        <v>7</v>
      </c>
      <c r="G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6" s="73"/>
      <c r="I446" s="16"/>
      <c r="J446" s="73">
        <f t="shared" ca="1" si="104"/>
        <v>7</v>
      </c>
      <c r="K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6" s="73"/>
      <c r="M446" s="16"/>
      <c r="N446" s="73">
        <f t="shared" ca="1" si="105"/>
        <v>7</v>
      </c>
      <c r="O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6" s="73"/>
      <c r="Q446" s="16"/>
      <c r="R446" s="73">
        <f t="shared" ca="1" si="106"/>
        <v>7</v>
      </c>
      <c r="S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6" s="73"/>
      <c r="U446" s="16"/>
      <c r="V446" s="73">
        <f t="shared" ca="1" si="107"/>
        <v>7</v>
      </c>
      <c r="W4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6" s="73"/>
    </row>
    <row r="447" spans="2:24">
      <c r="B447" s="73">
        <f t="shared" ca="1" si="102"/>
        <v>8</v>
      </c>
      <c r="C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7" s="73"/>
      <c r="E447" s="16"/>
      <c r="F447" s="73">
        <f t="shared" ca="1" si="103"/>
        <v>8</v>
      </c>
      <c r="G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7" s="73"/>
      <c r="I447" s="16"/>
      <c r="J447" s="73">
        <f t="shared" ca="1" si="104"/>
        <v>8</v>
      </c>
      <c r="K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7" s="73"/>
      <c r="M447" s="16"/>
      <c r="N447" s="73">
        <f t="shared" ca="1" si="105"/>
        <v>8</v>
      </c>
      <c r="O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7" s="73"/>
      <c r="Q447" s="16"/>
      <c r="R447" s="73">
        <f t="shared" ca="1" si="106"/>
        <v>8</v>
      </c>
      <c r="S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7" s="73"/>
      <c r="U447" s="16"/>
      <c r="V447" s="73">
        <f t="shared" ca="1" si="107"/>
        <v>8</v>
      </c>
      <c r="W4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7" s="73"/>
    </row>
    <row r="448" spans="2:24">
      <c r="B448" s="73">
        <f t="shared" ca="1" si="102"/>
        <v>9</v>
      </c>
      <c r="C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8" s="73"/>
      <c r="E448" s="16"/>
      <c r="F448" s="73">
        <f t="shared" ca="1" si="103"/>
        <v>9</v>
      </c>
      <c r="G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8" s="73"/>
      <c r="I448" s="16"/>
      <c r="J448" s="73">
        <f t="shared" ca="1" si="104"/>
        <v>9</v>
      </c>
      <c r="K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8" s="73"/>
      <c r="M448" s="16"/>
      <c r="N448" s="73">
        <f t="shared" ca="1" si="105"/>
        <v>9</v>
      </c>
      <c r="O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8" s="73"/>
      <c r="Q448" s="16"/>
      <c r="R448" s="73">
        <f t="shared" ca="1" si="106"/>
        <v>9</v>
      </c>
      <c r="S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8" s="73"/>
      <c r="U448" s="16"/>
      <c r="V448" s="73">
        <f t="shared" ca="1" si="107"/>
        <v>9</v>
      </c>
      <c r="W4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8" s="73"/>
    </row>
    <row r="449" spans="2:24">
      <c r="B449" s="73">
        <f t="shared" ca="1" si="102"/>
        <v>10</v>
      </c>
      <c r="C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49" s="73"/>
      <c r="E449" s="16"/>
      <c r="F449" s="73">
        <f t="shared" ca="1" si="103"/>
        <v>10</v>
      </c>
      <c r="G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49" s="73"/>
      <c r="I449" s="16"/>
      <c r="J449" s="73">
        <f t="shared" ca="1" si="104"/>
        <v>10</v>
      </c>
      <c r="K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49" s="73"/>
      <c r="M449" s="16"/>
      <c r="N449" s="73">
        <f t="shared" ca="1" si="105"/>
        <v>10</v>
      </c>
      <c r="O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49" s="73"/>
      <c r="Q449" s="16"/>
      <c r="R449" s="73">
        <f t="shared" ca="1" si="106"/>
        <v>10</v>
      </c>
      <c r="S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49" s="73"/>
      <c r="U449" s="16"/>
      <c r="V449" s="73">
        <f t="shared" ca="1" si="107"/>
        <v>10</v>
      </c>
      <c r="W4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49" s="73"/>
    </row>
    <row r="450" spans="2:24">
      <c r="B450" s="120" t="s">
        <v>225</v>
      </c>
      <c r="C450" s="121"/>
      <c r="D450" s="122"/>
      <c r="E450" s="16"/>
      <c r="F450" s="120" t="s">
        <v>225</v>
      </c>
      <c r="G450" s="121"/>
      <c r="H450" s="122"/>
      <c r="I450" s="16"/>
      <c r="J450" s="120" t="s">
        <v>225</v>
      </c>
      <c r="K450" s="121"/>
      <c r="L450" s="122"/>
      <c r="M450" s="16"/>
      <c r="N450" s="120" t="s">
        <v>225</v>
      </c>
      <c r="O450" s="121"/>
      <c r="P450" s="122"/>
      <c r="Q450" s="16"/>
      <c r="R450" s="120" t="s">
        <v>225</v>
      </c>
      <c r="S450" s="121"/>
      <c r="T450" s="122"/>
      <c r="U450" s="16"/>
      <c r="V450" s="120" t="s">
        <v>225</v>
      </c>
      <c r="W450" s="121"/>
      <c r="X450" s="122"/>
    </row>
    <row r="451" spans="2:24" ht="6" hidden="1" customHeight="1"/>
    <row r="452" spans="2:24" ht="6" hidden="1" customHeight="1">
      <c r="F452" s="11" t="str">
        <f>C463</f>
        <v>　</v>
      </c>
      <c r="G452" s="11" t="str">
        <f>F452</f>
        <v>　</v>
      </c>
      <c r="H452" s="11" t="str">
        <f>G452</f>
        <v>　</v>
      </c>
      <c r="N452" s="11" t="str">
        <f>K463</f>
        <v>　</v>
      </c>
      <c r="O452" s="11" t="str">
        <f>N452</f>
        <v>　</v>
      </c>
      <c r="P452" s="11" t="str">
        <f>O452</f>
        <v>　</v>
      </c>
      <c r="V452" s="11" t="str">
        <f>S463</f>
        <v>　</v>
      </c>
      <c r="W452" s="11" t="str">
        <f>V452</f>
        <v>　</v>
      </c>
      <c r="X452" s="11" t="str">
        <f>W452</f>
        <v>　</v>
      </c>
    </row>
    <row r="453" spans="2:24" ht="6" hidden="1" customHeight="1"/>
    <row r="454" spans="2:24" ht="17.25" thickBot="1"/>
    <row r="455" spans="2:24" ht="16.149999999999999" customHeight="1">
      <c r="B455" s="12" t="s">
        <v>47</v>
      </c>
      <c r="C455" s="127"/>
      <c r="D455" s="128"/>
      <c r="F455" s="12" t="s">
        <v>47</v>
      </c>
      <c r="G455" s="127"/>
      <c r="H455" s="128"/>
      <c r="J455" s="12" t="s">
        <v>47</v>
      </c>
      <c r="K455" s="127"/>
      <c r="L455" s="128"/>
      <c r="N455" s="12" t="s">
        <v>47</v>
      </c>
      <c r="O455" s="127"/>
      <c r="P455" s="128"/>
      <c r="R455" s="12" t="s">
        <v>47</v>
      </c>
      <c r="S455" s="127"/>
      <c r="T455" s="128"/>
      <c r="V455" s="12" t="s">
        <v>47</v>
      </c>
      <c r="W455" s="127"/>
      <c r="X455" s="128"/>
    </row>
    <row r="456" spans="2:24" ht="17.25" thickBot="1">
      <c r="B456" s="13" t="s">
        <v>48</v>
      </c>
      <c r="C456" s="125"/>
      <c r="D456" s="126"/>
      <c r="F456" s="13" t="s">
        <v>48</v>
      </c>
      <c r="G456" s="125"/>
      <c r="H456" s="126"/>
      <c r="J456" s="13" t="s">
        <v>48</v>
      </c>
      <c r="K456" s="125"/>
      <c r="L456" s="126"/>
      <c r="N456" s="13" t="s">
        <v>48</v>
      </c>
      <c r="O456" s="125"/>
      <c r="P456" s="126"/>
      <c r="R456" s="13" t="s">
        <v>48</v>
      </c>
      <c r="S456" s="125"/>
      <c r="T456" s="126"/>
      <c r="V456" s="13" t="s">
        <v>48</v>
      </c>
      <c r="W456" s="125"/>
      <c r="X456" s="126"/>
    </row>
    <row r="457" spans="2:24">
      <c r="B457" s="14"/>
      <c r="C457" s="15" t="s">
        <v>49</v>
      </c>
      <c r="D457" s="14"/>
      <c r="F457" s="14"/>
      <c r="G457" s="15" t="s">
        <v>49</v>
      </c>
      <c r="H457" s="14"/>
      <c r="J457" s="14"/>
      <c r="K457" s="15" t="s">
        <v>49</v>
      </c>
      <c r="L457" s="14"/>
      <c r="N457" s="14"/>
      <c r="O457" s="15" t="s">
        <v>49</v>
      </c>
      <c r="P457" s="14"/>
      <c r="R457" s="14"/>
      <c r="S457" s="15" t="s">
        <v>49</v>
      </c>
      <c r="T457" s="14"/>
      <c r="V457" s="14"/>
      <c r="W457" s="15" t="s">
        <v>49</v>
      </c>
      <c r="X457" s="14"/>
    </row>
    <row r="458" spans="2:24">
      <c r="B458" s="73" t="s">
        <v>1</v>
      </c>
      <c r="C458" s="123"/>
      <c r="D458" s="124"/>
      <c r="E458" s="16"/>
      <c r="F458" s="73" t="s">
        <v>1</v>
      </c>
      <c r="G458" s="123"/>
      <c r="H458" s="124"/>
      <c r="I458" s="16"/>
      <c r="J458" s="73" t="s">
        <v>1</v>
      </c>
      <c r="K458" s="123"/>
      <c r="L458" s="124"/>
      <c r="M458" s="16"/>
      <c r="N458" s="73" t="s">
        <v>1</v>
      </c>
      <c r="O458" s="123"/>
      <c r="P458" s="124"/>
      <c r="Q458" s="16"/>
      <c r="R458" s="73" t="s">
        <v>1</v>
      </c>
      <c r="S458" s="123"/>
      <c r="T458" s="124"/>
      <c r="U458" s="16"/>
      <c r="V458" s="73" t="s">
        <v>1</v>
      </c>
      <c r="W458" s="123"/>
      <c r="X458" s="124"/>
    </row>
    <row r="459" spans="2:24">
      <c r="B459" s="73" t="s">
        <v>2</v>
      </c>
      <c r="C459" s="123"/>
      <c r="D459" s="124"/>
      <c r="E459" s="16"/>
      <c r="F459" s="73" t="s">
        <v>2</v>
      </c>
      <c r="G459" s="123"/>
      <c r="H459" s="124"/>
      <c r="I459" s="16"/>
      <c r="J459" s="73" t="s">
        <v>2</v>
      </c>
      <c r="K459" s="123"/>
      <c r="L459" s="124"/>
      <c r="M459" s="16"/>
      <c r="N459" s="73" t="s">
        <v>2</v>
      </c>
      <c r="O459" s="123"/>
      <c r="P459" s="124"/>
      <c r="Q459" s="16"/>
      <c r="R459" s="73" t="s">
        <v>2</v>
      </c>
      <c r="S459" s="123"/>
      <c r="T459" s="124"/>
      <c r="U459" s="16"/>
      <c r="V459" s="73" t="s">
        <v>2</v>
      </c>
      <c r="W459" s="123"/>
      <c r="X459" s="124"/>
    </row>
    <row r="460" spans="2:24">
      <c r="B460" s="73" t="s">
        <v>3</v>
      </c>
      <c r="C460" s="123"/>
      <c r="D460" s="124"/>
      <c r="E460" s="16"/>
      <c r="F460" s="73" t="s">
        <v>3</v>
      </c>
      <c r="G460" s="123"/>
      <c r="H460" s="124"/>
      <c r="I460" s="16"/>
      <c r="J460" s="73" t="s">
        <v>3</v>
      </c>
      <c r="K460" s="123"/>
      <c r="L460" s="124"/>
      <c r="M460" s="16"/>
      <c r="N460" s="73" t="s">
        <v>3</v>
      </c>
      <c r="O460" s="123"/>
      <c r="P460" s="124"/>
      <c r="Q460" s="16"/>
      <c r="R460" s="73" t="s">
        <v>3</v>
      </c>
      <c r="S460" s="123"/>
      <c r="T460" s="124"/>
      <c r="U460" s="16"/>
      <c r="V460" s="73" t="s">
        <v>3</v>
      </c>
      <c r="W460" s="123"/>
      <c r="X460" s="124"/>
    </row>
    <row r="461" spans="2:24">
      <c r="B461" s="73" t="s">
        <v>4</v>
      </c>
      <c r="C461" s="123"/>
      <c r="D461" s="124"/>
      <c r="E461" s="16"/>
      <c r="F461" s="73" t="s">
        <v>4</v>
      </c>
      <c r="G461" s="123"/>
      <c r="H461" s="124"/>
      <c r="I461" s="16"/>
      <c r="J461" s="73" t="s">
        <v>4</v>
      </c>
      <c r="K461" s="123"/>
      <c r="L461" s="124"/>
      <c r="M461" s="16"/>
      <c r="N461" s="73" t="s">
        <v>4</v>
      </c>
      <c r="O461" s="123"/>
      <c r="P461" s="124"/>
      <c r="Q461" s="16"/>
      <c r="R461" s="73" t="s">
        <v>4</v>
      </c>
      <c r="S461" s="123"/>
      <c r="T461" s="124"/>
      <c r="U461" s="16"/>
      <c r="V461" s="73" t="s">
        <v>4</v>
      </c>
      <c r="W461" s="123"/>
      <c r="X461" s="124"/>
    </row>
    <row r="462" spans="2:24">
      <c r="B462" s="73" t="s">
        <v>5</v>
      </c>
      <c r="C462" s="123"/>
      <c r="D462" s="124"/>
      <c r="E462" s="16"/>
      <c r="F462" s="73" t="s">
        <v>5</v>
      </c>
      <c r="G462" s="123"/>
      <c r="H462" s="124"/>
      <c r="I462" s="16"/>
      <c r="J462" s="73" t="s">
        <v>5</v>
      </c>
      <c r="K462" s="123"/>
      <c r="L462" s="124"/>
      <c r="M462" s="16"/>
      <c r="N462" s="73" t="s">
        <v>5</v>
      </c>
      <c r="O462" s="123"/>
      <c r="P462" s="124"/>
      <c r="Q462" s="16"/>
      <c r="R462" s="73" t="s">
        <v>5</v>
      </c>
      <c r="S462" s="123"/>
      <c r="T462" s="124"/>
      <c r="U462" s="16"/>
      <c r="V462" s="73" t="s">
        <v>5</v>
      </c>
      <c r="W462" s="123"/>
      <c r="X462" s="124"/>
    </row>
    <row r="463" spans="2:24">
      <c r="B463" s="74" t="s">
        <v>6</v>
      </c>
      <c r="C463" s="123" t="s">
        <v>93</v>
      </c>
      <c r="D463" s="124"/>
      <c r="F463" s="74" t="s">
        <v>6</v>
      </c>
      <c r="G463" s="123" t="s">
        <v>93</v>
      </c>
      <c r="H463" s="124"/>
      <c r="J463" s="74" t="s">
        <v>6</v>
      </c>
      <c r="K463" s="123" t="s">
        <v>93</v>
      </c>
      <c r="L463" s="124"/>
      <c r="N463" s="74" t="s">
        <v>6</v>
      </c>
      <c r="O463" s="123" t="s">
        <v>93</v>
      </c>
      <c r="P463" s="124"/>
      <c r="R463" s="74" t="s">
        <v>6</v>
      </c>
      <c r="S463" s="123" t="s">
        <v>93</v>
      </c>
      <c r="T463" s="124"/>
      <c r="V463" s="74" t="s">
        <v>6</v>
      </c>
      <c r="W463" s="123" t="s">
        <v>93</v>
      </c>
      <c r="X463" s="124"/>
    </row>
    <row r="464" spans="2:24">
      <c r="B464" s="74" t="s">
        <v>7</v>
      </c>
      <c r="C464" s="74" t="s">
        <v>8</v>
      </c>
      <c r="D464" s="74" t="s">
        <v>9</v>
      </c>
      <c r="F464" s="74" t="s">
        <v>7</v>
      </c>
      <c r="G464" s="74" t="s">
        <v>8</v>
      </c>
      <c r="H464" s="74" t="s">
        <v>9</v>
      </c>
      <c r="J464" s="74" t="s">
        <v>7</v>
      </c>
      <c r="K464" s="74" t="s">
        <v>8</v>
      </c>
      <c r="L464" s="74" t="s">
        <v>9</v>
      </c>
      <c r="N464" s="74" t="s">
        <v>7</v>
      </c>
      <c r="O464" s="74" t="s">
        <v>8</v>
      </c>
      <c r="P464" s="74" t="s">
        <v>9</v>
      </c>
      <c r="R464" s="74" t="s">
        <v>7</v>
      </c>
      <c r="S464" s="74" t="s">
        <v>8</v>
      </c>
      <c r="T464" s="74" t="s">
        <v>9</v>
      </c>
      <c r="V464" s="74" t="s">
        <v>7</v>
      </c>
      <c r="W464" s="74" t="s">
        <v>8</v>
      </c>
      <c r="X464" s="74" t="s">
        <v>9</v>
      </c>
    </row>
    <row r="465" spans="2:24">
      <c r="B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5" s="18"/>
      <c r="E465" s="16"/>
      <c r="F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5" s="18"/>
      <c r="I465" s="16"/>
      <c r="J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5" s="18"/>
      <c r="M465" s="16"/>
      <c r="N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5" s="18"/>
      <c r="Q465" s="16"/>
      <c r="R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5" s="18"/>
      <c r="U465" s="16"/>
      <c r="V4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5" s="18"/>
    </row>
    <row r="466" spans="2:24">
      <c r="B466" s="73">
        <f t="shared" ref="B466:B474" ca="1" si="108">IF(RIGHT(INDIRECT(ADDRESS(FLOOR((ROW()-5)/25,1)*25+13,FLOOR((COLUMN()-2)/8,1)*8+3)),3)="16C",
IF((MOD(ROW()-14,25)+FLOOR(MOD(COLUMN()-2,8)/4,1)*10)&gt;16,"",MOD(ROW()-14,25)+FLOOR(MOD(COLUMN()-2,8)/4,1)*10),MOD(ROW()-14,25))</f>
        <v>2</v>
      </c>
      <c r="C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6" s="19"/>
      <c r="E466" s="16"/>
      <c r="F466" s="73">
        <f t="shared" ref="F466:F474" ca="1" si="109">IF(RIGHT(INDIRECT(ADDRESS(FLOOR((ROW()-5)/25,1)*25+13,FLOOR((COLUMN()-2)/8,1)*8+3)),3)="16C",
IF((MOD(ROW()-14,25)+FLOOR(MOD(COLUMN()-2,8)/4,1)*10)&gt;16,"",MOD(ROW()-14,25)+FLOOR(MOD(COLUMN()-2,8)/4,1)*10),MOD(ROW()-14,25))</f>
        <v>2</v>
      </c>
      <c r="G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6" s="19"/>
      <c r="I466" s="16"/>
      <c r="J466" s="73">
        <f t="shared" ref="J466:J474" ca="1" si="110">IF(RIGHT(INDIRECT(ADDRESS(FLOOR((ROW()-5)/25,1)*25+13,FLOOR((COLUMN()-2)/8,1)*8+3)),3)="16C",
IF((MOD(ROW()-14,25)+FLOOR(MOD(COLUMN()-2,8)/4,1)*10)&gt;16,"",MOD(ROW()-14,25)+FLOOR(MOD(COLUMN()-2,8)/4,1)*10),MOD(ROW()-14,25))</f>
        <v>2</v>
      </c>
      <c r="K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6" s="19"/>
      <c r="M466" s="16"/>
      <c r="N466" s="73">
        <f t="shared" ref="N466:N474" ca="1" si="111">IF(RIGHT(INDIRECT(ADDRESS(FLOOR((ROW()-5)/25,1)*25+13,FLOOR((COLUMN()-2)/8,1)*8+3)),3)="16C",
IF((MOD(ROW()-14,25)+FLOOR(MOD(COLUMN()-2,8)/4,1)*10)&gt;16,"",MOD(ROW()-14,25)+FLOOR(MOD(COLUMN()-2,8)/4,1)*10),MOD(ROW()-14,25))</f>
        <v>2</v>
      </c>
      <c r="O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6" s="19"/>
      <c r="Q466" s="16"/>
      <c r="R466" s="73">
        <f t="shared" ref="R466:R474" ca="1" si="112">IF(RIGHT(INDIRECT(ADDRESS(FLOOR((ROW()-5)/25,1)*25+13,FLOOR((COLUMN()-2)/8,1)*8+3)),3)="16C",
IF((MOD(ROW()-14,25)+FLOOR(MOD(COLUMN()-2,8)/4,1)*10)&gt;16,"",MOD(ROW()-14,25)+FLOOR(MOD(COLUMN()-2,8)/4,1)*10),MOD(ROW()-14,25))</f>
        <v>2</v>
      </c>
      <c r="S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6" s="19"/>
      <c r="U466" s="16"/>
      <c r="V466" s="73">
        <f t="shared" ref="V466:V474" ca="1" si="113">IF(RIGHT(INDIRECT(ADDRESS(FLOOR((ROW()-5)/25,1)*25+13,FLOOR((COLUMN()-2)/8,1)*8+3)),3)="16C",
IF((MOD(ROW()-14,25)+FLOOR(MOD(COLUMN()-2,8)/4,1)*10)&gt;16,"",MOD(ROW()-14,25)+FLOOR(MOD(COLUMN()-2,8)/4,1)*10),MOD(ROW()-14,25))</f>
        <v>2</v>
      </c>
      <c r="W4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6" s="19"/>
    </row>
    <row r="467" spans="2:24">
      <c r="B467" s="73">
        <f t="shared" ca="1" si="108"/>
        <v>3</v>
      </c>
      <c r="C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7" s="18"/>
      <c r="E467" s="16"/>
      <c r="F467" s="73">
        <f t="shared" ca="1" si="109"/>
        <v>3</v>
      </c>
      <c r="G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7" s="18"/>
      <c r="I467" s="16"/>
      <c r="J467" s="73">
        <f t="shared" ca="1" si="110"/>
        <v>3</v>
      </c>
      <c r="K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7" s="18"/>
      <c r="M467" s="16"/>
      <c r="N467" s="73">
        <f t="shared" ca="1" si="111"/>
        <v>3</v>
      </c>
      <c r="O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7" s="18"/>
      <c r="Q467" s="16"/>
      <c r="R467" s="73">
        <f t="shared" ca="1" si="112"/>
        <v>3</v>
      </c>
      <c r="S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7" s="18"/>
      <c r="U467" s="16"/>
      <c r="V467" s="73">
        <f t="shared" ca="1" si="113"/>
        <v>3</v>
      </c>
      <c r="W4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7" s="18"/>
    </row>
    <row r="468" spans="2:24">
      <c r="B468" s="73">
        <f t="shared" ca="1" si="108"/>
        <v>4</v>
      </c>
      <c r="C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8" s="19"/>
      <c r="E468" s="16"/>
      <c r="F468" s="73">
        <f t="shared" ca="1" si="109"/>
        <v>4</v>
      </c>
      <c r="G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8" s="19"/>
      <c r="I468" s="16"/>
      <c r="J468" s="73">
        <f t="shared" ca="1" si="110"/>
        <v>4</v>
      </c>
      <c r="K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8" s="19"/>
      <c r="M468" s="16"/>
      <c r="N468" s="73">
        <f t="shared" ca="1" si="111"/>
        <v>4</v>
      </c>
      <c r="O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8" s="19"/>
      <c r="Q468" s="16"/>
      <c r="R468" s="73">
        <f t="shared" ca="1" si="112"/>
        <v>4</v>
      </c>
      <c r="S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8" s="19"/>
      <c r="U468" s="16"/>
      <c r="V468" s="73">
        <f t="shared" ca="1" si="113"/>
        <v>4</v>
      </c>
      <c r="W4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8" s="19"/>
    </row>
    <row r="469" spans="2:24">
      <c r="B469" s="73">
        <f t="shared" ca="1" si="108"/>
        <v>5</v>
      </c>
      <c r="C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69" s="18"/>
      <c r="E469" s="16"/>
      <c r="F469" s="73">
        <f t="shared" ca="1" si="109"/>
        <v>5</v>
      </c>
      <c r="G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69" s="18"/>
      <c r="I469" s="16"/>
      <c r="J469" s="73">
        <f t="shared" ca="1" si="110"/>
        <v>5</v>
      </c>
      <c r="K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69" s="18"/>
      <c r="M469" s="16"/>
      <c r="N469" s="73">
        <f t="shared" ca="1" si="111"/>
        <v>5</v>
      </c>
      <c r="O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69" s="18"/>
      <c r="Q469" s="16"/>
      <c r="R469" s="73">
        <f t="shared" ca="1" si="112"/>
        <v>5</v>
      </c>
      <c r="S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69" s="18"/>
      <c r="U469" s="16"/>
      <c r="V469" s="73">
        <f t="shared" ca="1" si="113"/>
        <v>5</v>
      </c>
      <c r="W4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69" s="18"/>
    </row>
    <row r="470" spans="2:24">
      <c r="B470" s="73">
        <f t="shared" ca="1" si="108"/>
        <v>6</v>
      </c>
      <c r="C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0" s="19"/>
      <c r="E470" s="16"/>
      <c r="F470" s="73">
        <f t="shared" ca="1" si="109"/>
        <v>6</v>
      </c>
      <c r="G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0" s="19"/>
      <c r="I470" s="16"/>
      <c r="J470" s="73">
        <f t="shared" ca="1" si="110"/>
        <v>6</v>
      </c>
      <c r="K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0" s="19"/>
      <c r="M470" s="16"/>
      <c r="N470" s="73">
        <f t="shared" ca="1" si="111"/>
        <v>6</v>
      </c>
      <c r="O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0" s="19"/>
      <c r="Q470" s="16"/>
      <c r="R470" s="73">
        <f t="shared" ca="1" si="112"/>
        <v>6</v>
      </c>
      <c r="S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0" s="19"/>
      <c r="U470" s="16"/>
      <c r="V470" s="73">
        <f t="shared" ca="1" si="113"/>
        <v>6</v>
      </c>
      <c r="W4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0" s="19"/>
    </row>
    <row r="471" spans="2:24">
      <c r="B471" s="73">
        <f t="shared" ca="1" si="108"/>
        <v>7</v>
      </c>
      <c r="C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1" s="73"/>
      <c r="E471" s="16"/>
      <c r="F471" s="73">
        <f t="shared" ca="1" si="109"/>
        <v>7</v>
      </c>
      <c r="G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1" s="73"/>
      <c r="I471" s="16"/>
      <c r="J471" s="73">
        <f t="shared" ca="1" si="110"/>
        <v>7</v>
      </c>
      <c r="K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1" s="73"/>
      <c r="M471" s="16"/>
      <c r="N471" s="73">
        <f t="shared" ca="1" si="111"/>
        <v>7</v>
      </c>
      <c r="O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1" s="73"/>
      <c r="Q471" s="16"/>
      <c r="R471" s="73">
        <f t="shared" ca="1" si="112"/>
        <v>7</v>
      </c>
      <c r="S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1" s="73"/>
      <c r="U471" s="16"/>
      <c r="V471" s="73">
        <f t="shared" ca="1" si="113"/>
        <v>7</v>
      </c>
      <c r="W4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1" s="73"/>
    </row>
    <row r="472" spans="2:24">
      <c r="B472" s="73">
        <f t="shared" ca="1" si="108"/>
        <v>8</v>
      </c>
      <c r="C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2" s="73"/>
      <c r="E472" s="16"/>
      <c r="F472" s="73">
        <f t="shared" ca="1" si="109"/>
        <v>8</v>
      </c>
      <c r="G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2" s="73"/>
      <c r="I472" s="16"/>
      <c r="J472" s="73">
        <f t="shared" ca="1" si="110"/>
        <v>8</v>
      </c>
      <c r="K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2" s="73"/>
      <c r="M472" s="16"/>
      <c r="N472" s="73">
        <f t="shared" ca="1" si="111"/>
        <v>8</v>
      </c>
      <c r="O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2" s="73"/>
      <c r="Q472" s="16"/>
      <c r="R472" s="73">
        <f t="shared" ca="1" si="112"/>
        <v>8</v>
      </c>
      <c r="S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2" s="73"/>
      <c r="U472" s="16"/>
      <c r="V472" s="73">
        <f t="shared" ca="1" si="113"/>
        <v>8</v>
      </c>
      <c r="W4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2" s="73"/>
    </row>
    <row r="473" spans="2:24">
      <c r="B473" s="73">
        <f t="shared" ca="1" si="108"/>
        <v>9</v>
      </c>
      <c r="C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3" s="73"/>
      <c r="E473" s="16"/>
      <c r="F473" s="73">
        <f t="shared" ca="1" si="109"/>
        <v>9</v>
      </c>
      <c r="G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3" s="73"/>
      <c r="I473" s="16"/>
      <c r="J473" s="73">
        <f t="shared" ca="1" si="110"/>
        <v>9</v>
      </c>
      <c r="K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3" s="73"/>
      <c r="M473" s="16"/>
      <c r="N473" s="73">
        <f t="shared" ca="1" si="111"/>
        <v>9</v>
      </c>
      <c r="O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3" s="73"/>
      <c r="Q473" s="16"/>
      <c r="R473" s="73">
        <f t="shared" ca="1" si="112"/>
        <v>9</v>
      </c>
      <c r="S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3" s="73"/>
      <c r="U473" s="16"/>
      <c r="V473" s="73">
        <f t="shared" ca="1" si="113"/>
        <v>9</v>
      </c>
      <c r="W4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3" s="73"/>
    </row>
    <row r="474" spans="2:24">
      <c r="B474" s="73">
        <f t="shared" ca="1" si="108"/>
        <v>10</v>
      </c>
      <c r="C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74" s="73"/>
      <c r="E474" s="16"/>
      <c r="F474" s="73">
        <f t="shared" ca="1" si="109"/>
        <v>10</v>
      </c>
      <c r="G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74" s="73"/>
      <c r="I474" s="16"/>
      <c r="J474" s="73">
        <f t="shared" ca="1" si="110"/>
        <v>10</v>
      </c>
      <c r="K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74" s="73"/>
      <c r="M474" s="16"/>
      <c r="N474" s="73">
        <f t="shared" ca="1" si="111"/>
        <v>10</v>
      </c>
      <c r="O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74" s="73"/>
      <c r="Q474" s="16"/>
      <c r="R474" s="73">
        <f t="shared" ca="1" si="112"/>
        <v>10</v>
      </c>
      <c r="S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74" s="73"/>
      <c r="U474" s="16"/>
      <c r="V474" s="73">
        <f t="shared" ca="1" si="113"/>
        <v>10</v>
      </c>
      <c r="W4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74" s="73"/>
    </row>
    <row r="475" spans="2:24">
      <c r="B475" s="120" t="s">
        <v>225</v>
      </c>
      <c r="C475" s="121"/>
      <c r="D475" s="122"/>
      <c r="E475" s="16"/>
      <c r="F475" s="120" t="s">
        <v>225</v>
      </c>
      <c r="G475" s="121"/>
      <c r="H475" s="122"/>
      <c r="I475" s="16"/>
      <c r="J475" s="120" t="s">
        <v>225</v>
      </c>
      <c r="K475" s="121"/>
      <c r="L475" s="122"/>
      <c r="M475" s="16"/>
      <c r="N475" s="120" t="s">
        <v>225</v>
      </c>
      <c r="O475" s="121"/>
      <c r="P475" s="122"/>
      <c r="Q475" s="16"/>
      <c r="R475" s="120" t="s">
        <v>225</v>
      </c>
      <c r="S475" s="121"/>
      <c r="T475" s="122"/>
      <c r="U475" s="16"/>
      <c r="V475" s="120" t="s">
        <v>225</v>
      </c>
      <c r="W475" s="121"/>
      <c r="X475" s="122"/>
    </row>
    <row r="476" spans="2:24" ht="6" hidden="1" customHeight="1">
      <c r="B476" s="2"/>
      <c r="C476" s="2"/>
      <c r="D476" s="2"/>
      <c r="F476" s="2"/>
      <c r="G476" s="2"/>
      <c r="H476" s="2"/>
      <c r="J476" s="2"/>
      <c r="K476" s="2"/>
      <c r="L476" s="2"/>
      <c r="N476" s="2"/>
      <c r="O476" s="2"/>
      <c r="P476" s="2"/>
      <c r="R476" s="2"/>
      <c r="S476" s="2"/>
      <c r="T476" s="2"/>
      <c r="V476" s="2"/>
      <c r="W476" s="2"/>
      <c r="X476" s="2"/>
    </row>
    <row r="477" spans="2:24" ht="6" hidden="1" customHeight="1">
      <c r="B477" s="2"/>
      <c r="C477" s="2"/>
      <c r="D477" s="2"/>
      <c r="F477" s="2" t="str">
        <f>C488</f>
        <v>　</v>
      </c>
      <c r="G477" s="11" t="str">
        <f>F477</f>
        <v>　</v>
      </c>
      <c r="H477" s="11" t="str">
        <f>G477</f>
        <v>　</v>
      </c>
      <c r="J477" s="2"/>
      <c r="K477" s="2"/>
      <c r="L477" s="2"/>
      <c r="N477" s="2" t="str">
        <f>K488</f>
        <v>　</v>
      </c>
      <c r="O477" s="11" t="str">
        <f>N477</f>
        <v>　</v>
      </c>
      <c r="P477" s="11" t="str">
        <f>O477</f>
        <v>　</v>
      </c>
      <c r="R477" s="2"/>
      <c r="S477" s="2"/>
      <c r="T477" s="2"/>
      <c r="V477" s="2" t="str">
        <f>S488</f>
        <v>　</v>
      </c>
      <c r="W477" s="11" t="str">
        <f>V477</f>
        <v>　</v>
      </c>
      <c r="X477" s="11" t="str">
        <f>W477</f>
        <v>　</v>
      </c>
    </row>
    <row r="478" spans="2:24" ht="6" hidden="1" customHeight="1">
      <c r="B478" s="2"/>
      <c r="C478" s="2"/>
      <c r="D478" s="2"/>
      <c r="F478" s="2"/>
      <c r="G478" s="2"/>
      <c r="H478" s="2"/>
      <c r="J478" s="2"/>
      <c r="K478" s="2"/>
      <c r="L478" s="2"/>
      <c r="N478" s="2"/>
      <c r="O478" s="2"/>
      <c r="P478" s="2"/>
      <c r="R478" s="2"/>
      <c r="S478" s="2"/>
      <c r="T478" s="2"/>
      <c r="V478" s="2"/>
      <c r="W478" s="2"/>
      <c r="X478" s="2"/>
    </row>
    <row r="479" spans="2:24" ht="17.25" thickBot="1"/>
    <row r="480" spans="2:24" ht="16.149999999999999" customHeight="1">
      <c r="B480" s="12" t="s">
        <v>47</v>
      </c>
      <c r="C480" s="127"/>
      <c r="D480" s="128"/>
      <c r="F480" s="12" t="s">
        <v>47</v>
      </c>
      <c r="G480" s="127"/>
      <c r="H480" s="128"/>
      <c r="J480" s="12" t="s">
        <v>47</v>
      </c>
      <c r="K480" s="127"/>
      <c r="L480" s="128"/>
      <c r="N480" s="12" t="s">
        <v>47</v>
      </c>
      <c r="O480" s="127"/>
      <c r="P480" s="128"/>
      <c r="R480" s="12" t="s">
        <v>47</v>
      </c>
      <c r="S480" s="127"/>
      <c r="T480" s="128"/>
      <c r="V480" s="12" t="s">
        <v>47</v>
      </c>
      <c r="W480" s="127"/>
      <c r="X480" s="128"/>
    </row>
    <row r="481" spans="2:24" ht="17.25" thickBot="1">
      <c r="B481" s="13" t="s">
        <v>48</v>
      </c>
      <c r="C481" s="125"/>
      <c r="D481" s="126"/>
      <c r="F481" s="13" t="s">
        <v>48</v>
      </c>
      <c r="G481" s="125"/>
      <c r="H481" s="126"/>
      <c r="J481" s="13" t="s">
        <v>48</v>
      </c>
      <c r="K481" s="125"/>
      <c r="L481" s="126"/>
      <c r="N481" s="13" t="s">
        <v>48</v>
      </c>
      <c r="O481" s="125"/>
      <c r="P481" s="126"/>
      <c r="R481" s="13" t="s">
        <v>48</v>
      </c>
      <c r="S481" s="125"/>
      <c r="T481" s="126"/>
      <c r="V481" s="13" t="s">
        <v>48</v>
      </c>
      <c r="W481" s="125"/>
      <c r="X481" s="126"/>
    </row>
    <row r="482" spans="2:24">
      <c r="B482" s="14"/>
      <c r="C482" s="15" t="s">
        <v>49</v>
      </c>
      <c r="D482" s="14"/>
      <c r="F482" s="14"/>
      <c r="G482" s="15" t="s">
        <v>49</v>
      </c>
      <c r="H482" s="14"/>
      <c r="J482" s="14"/>
      <c r="K482" s="15" t="s">
        <v>49</v>
      </c>
      <c r="L482" s="14"/>
      <c r="N482" s="14"/>
      <c r="O482" s="15" t="s">
        <v>49</v>
      </c>
      <c r="P482" s="14"/>
      <c r="R482" s="14"/>
      <c r="S482" s="15" t="s">
        <v>49</v>
      </c>
      <c r="T482" s="14"/>
      <c r="V482" s="14"/>
      <c r="W482" s="15" t="s">
        <v>49</v>
      </c>
      <c r="X482" s="14"/>
    </row>
    <row r="483" spans="2:24">
      <c r="B483" s="73" t="s">
        <v>1</v>
      </c>
      <c r="C483" s="123"/>
      <c r="D483" s="124"/>
      <c r="E483" s="16"/>
      <c r="F483" s="73" t="s">
        <v>1</v>
      </c>
      <c r="G483" s="123"/>
      <c r="H483" s="124"/>
      <c r="I483" s="16"/>
      <c r="J483" s="73" t="s">
        <v>1</v>
      </c>
      <c r="K483" s="123"/>
      <c r="L483" s="124"/>
      <c r="M483" s="16"/>
      <c r="N483" s="73" t="s">
        <v>1</v>
      </c>
      <c r="O483" s="123"/>
      <c r="P483" s="124"/>
      <c r="Q483" s="16"/>
      <c r="R483" s="73" t="s">
        <v>1</v>
      </c>
      <c r="S483" s="123"/>
      <c r="T483" s="124"/>
      <c r="U483" s="16"/>
      <c r="V483" s="73" t="s">
        <v>1</v>
      </c>
      <c r="W483" s="123"/>
      <c r="X483" s="124"/>
    </row>
    <row r="484" spans="2:24">
      <c r="B484" s="73" t="s">
        <v>2</v>
      </c>
      <c r="C484" s="123"/>
      <c r="D484" s="124"/>
      <c r="E484" s="16"/>
      <c r="F484" s="73" t="s">
        <v>2</v>
      </c>
      <c r="G484" s="123"/>
      <c r="H484" s="124"/>
      <c r="I484" s="16"/>
      <c r="J484" s="73" t="s">
        <v>2</v>
      </c>
      <c r="K484" s="123"/>
      <c r="L484" s="124"/>
      <c r="M484" s="16"/>
      <c r="N484" s="73" t="s">
        <v>2</v>
      </c>
      <c r="O484" s="123"/>
      <c r="P484" s="124"/>
      <c r="Q484" s="16"/>
      <c r="R484" s="73" t="s">
        <v>2</v>
      </c>
      <c r="S484" s="123"/>
      <c r="T484" s="124"/>
      <c r="U484" s="16"/>
      <c r="V484" s="73" t="s">
        <v>2</v>
      </c>
      <c r="W484" s="123"/>
      <c r="X484" s="124"/>
    </row>
    <row r="485" spans="2:24">
      <c r="B485" s="73" t="s">
        <v>3</v>
      </c>
      <c r="C485" s="123"/>
      <c r="D485" s="124"/>
      <c r="E485" s="16"/>
      <c r="F485" s="73" t="s">
        <v>3</v>
      </c>
      <c r="G485" s="123"/>
      <c r="H485" s="124"/>
      <c r="I485" s="16"/>
      <c r="J485" s="73" t="s">
        <v>3</v>
      </c>
      <c r="K485" s="123"/>
      <c r="L485" s="124"/>
      <c r="M485" s="16"/>
      <c r="N485" s="73" t="s">
        <v>3</v>
      </c>
      <c r="O485" s="123"/>
      <c r="P485" s="124"/>
      <c r="Q485" s="16"/>
      <c r="R485" s="73" t="s">
        <v>3</v>
      </c>
      <c r="S485" s="123"/>
      <c r="T485" s="124"/>
      <c r="U485" s="16"/>
      <c r="V485" s="73" t="s">
        <v>3</v>
      </c>
      <c r="W485" s="123"/>
      <c r="X485" s="124"/>
    </row>
    <row r="486" spans="2:24">
      <c r="B486" s="73" t="s">
        <v>4</v>
      </c>
      <c r="C486" s="123"/>
      <c r="D486" s="124"/>
      <c r="E486" s="16"/>
      <c r="F486" s="73" t="s">
        <v>4</v>
      </c>
      <c r="G486" s="123"/>
      <c r="H486" s="124"/>
      <c r="I486" s="16"/>
      <c r="J486" s="73" t="s">
        <v>4</v>
      </c>
      <c r="K486" s="123"/>
      <c r="L486" s="124"/>
      <c r="M486" s="16"/>
      <c r="N486" s="73" t="s">
        <v>4</v>
      </c>
      <c r="O486" s="123"/>
      <c r="P486" s="124"/>
      <c r="Q486" s="16"/>
      <c r="R486" s="73" t="s">
        <v>4</v>
      </c>
      <c r="S486" s="123"/>
      <c r="T486" s="124"/>
      <c r="U486" s="16"/>
      <c r="V486" s="73" t="s">
        <v>4</v>
      </c>
      <c r="W486" s="123"/>
      <c r="X486" s="124"/>
    </row>
    <row r="487" spans="2:24">
      <c r="B487" s="73" t="s">
        <v>5</v>
      </c>
      <c r="C487" s="123"/>
      <c r="D487" s="124"/>
      <c r="E487" s="16"/>
      <c r="F487" s="73" t="s">
        <v>5</v>
      </c>
      <c r="G487" s="123"/>
      <c r="H487" s="124"/>
      <c r="I487" s="16"/>
      <c r="J487" s="73" t="s">
        <v>5</v>
      </c>
      <c r="K487" s="123"/>
      <c r="L487" s="124"/>
      <c r="M487" s="16"/>
      <c r="N487" s="73" t="s">
        <v>5</v>
      </c>
      <c r="O487" s="123"/>
      <c r="P487" s="124"/>
      <c r="Q487" s="16"/>
      <c r="R487" s="73" t="s">
        <v>5</v>
      </c>
      <c r="S487" s="123"/>
      <c r="T487" s="124"/>
      <c r="U487" s="16"/>
      <c r="V487" s="73" t="s">
        <v>5</v>
      </c>
      <c r="W487" s="123"/>
      <c r="X487" s="124"/>
    </row>
    <row r="488" spans="2:24">
      <c r="B488" s="73" t="s">
        <v>6</v>
      </c>
      <c r="C488" s="123" t="s">
        <v>93</v>
      </c>
      <c r="D488" s="124"/>
      <c r="E488" s="16"/>
      <c r="F488" s="73" t="s">
        <v>6</v>
      </c>
      <c r="G488" s="123" t="s">
        <v>93</v>
      </c>
      <c r="H488" s="124"/>
      <c r="I488" s="16"/>
      <c r="J488" s="73" t="s">
        <v>6</v>
      </c>
      <c r="K488" s="123" t="s">
        <v>93</v>
      </c>
      <c r="L488" s="124"/>
      <c r="M488" s="16"/>
      <c r="N488" s="73" t="s">
        <v>6</v>
      </c>
      <c r="O488" s="123" t="s">
        <v>93</v>
      </c>
      <c r="P488" s="124"/>
      <c r="Q488" s="16"/>
      <c r="R488" s="73" t="s">
        <v>6</v>
      </c>
      <c r="S488" s="123" t="s">
        <v>93</v>
      </c>
      <c r="T488" s="124"/>
      <c r="U488" s="16"/>
      <c r="V488" s="73" t="s">
        <v>6</v>
      </c>
      <c r="W488" s="123" t="s">
        <v>93</v>
      </c>
      <c r="X488" s="124"/>
    </row>
    <row r="489" spans="2:24">
      <c r="B489" s="73" t="s">
        <v>7</v>
      </c>
      <c r="C489" s="73" t="s">
        <v>8</v>
      </c>
      <c r="D489" s="73" t="s">
        <v>9</v>
      </c>
      <c r="E489" s="16"/>
      <c r="F489" s="73" t="s">
        <v>7</v>
      </c>
      <c r="G489" s="73" t="s">
        <v>8</v>
      </c>
      <c r="H489" s="73" t="s">
        <v>9</v>
      </c>
      <c r="I489" s="16"/>
      <c r="J489" s="73" t="s">
        <v>7</v>
      </c>
      <c r="K489" s="73" t="s">
        <v>8</v>
      </c>
      <c r="L489" s="73" t="s">
        <v>9</v>
      </c>
      <c r="M489" s="16"/>
      <c r="N489" s="73" t="s">
        <v>7</v>
      </c>
      <c r="O489" s="73" t="s">
        <v>8</v>
      </c>
      <c r="P489" s="73" t="s">
        <v>9</v>
      </c>
      <c r="Q489" s="16"/>
      <c r="R489" s="73" t="s">
        <v>7</v>
      </c>
      <c r="S489" s="73" t="s">
        <v>8</v>
      </c>
      <c r="T489" s="73" t="s">
        <v>9</v>
      </c>
      <c r="U489" s="16"/>
      <c r="V489" s="73" t="s">
        <v>7</v>
      </c>
      <c r="W489" s="73" t="s">
        <v>8</v>
      </c>
      <c r="X489" s="73" t="s">
        <v>9</v>
      </c>
    </row>
    <row r="490" spans="2:24">
      <c r="B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0" s="18"/>
      <c r="E490" s="16"/>
      <c r="F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0" s="18"/>
      <c r="I490" s="16"/>
      <c r="J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0" s="18"/>
      <c r="M490" s="16"/>
      <c r="N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0" s="18"/>
      <c r="Q490" s="16"/>
      <c r="R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0" s="18"/>
      <c r="U490" s="16"/>
      <c r="V4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4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0" s="18"/>
    </row>
    <row r="491" spans="2:24">
      <c r="B491" s="73">
        <f t="shared" ref="B491:B499" ca="1" si="114">IF(RIGHT(INDIRECT(ADDRESS(FLOOR((ROW()-5)/25,1)*25+13,FLOOR((COLUMN()-2)/8,1)*8+3)),3)="16C",
IF((MOD(ROW()-14,25)+FLOOR(MOD(COLUMN()-2,8)/4,1)*10)&gt;16,"",MOD(ROW()-14,25)+FLOOR(MOD(COLUMN()-2,8)/4,1)*10),MOD(ROW()-14,25))</f>
        <v>2</v>
      </c>
      <c r="C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1" s="18"/>
      <c r="E491" s="16"/>
      <c r="F491" s="73">
        <f t="shared" ref="F491:F499" ca="1" si="115">IF(RIGHT(INDIRECT(ADDRESS(FLOOR((ROW()-5)/25,1)*25+13,FLOOR((COLUMN()-2)/8,1)*8+3)),3)="16C",
IF((MOD(ROW()-14,25)+FLOOR(MOD(COLUMN()-2,8)/4,1)*10)&gt;16,"",MOD(ROW()-14,25)+FLOOR(MOD(COLUMN()-2,8)/4,1)*10),MOD(ROW()-14,25))</f>
        <v>2</v>
      </c>
      <c r="G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1" s="18"/>
      <c r="I491" s="16"/>
      <c r="J491" s="73">
        <f t="shared" ref="J491:J499" ca="1" si="116">IF(RIGHT(INDIRECT(ADDRESS(FLOOR((ROW()-5)/25,1)*25+13,FLOOR((COLUMN()-2)/8,1)*8+3)),3)="16C",
IF((MOD(ROW()-14,25)+FLOOR(MOD(COLUMN()-2,8)/4,1)*10)&gt;16,"",MOD(ROW()-14,25)+FLOOR(MOD(COLUMN()-2,8)/4,1)*10),MOD(ROW()-14,25))</f>
        <v>2</v>
      </c>
      <c r="K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1" s="18"/>
      <c r="M491" s="16"/>
      <c r="N491" s="73">
        <f t="shared" ref="N491:N499" ca="1" si="117">IF(RIGHT(INDIRECT(ADDRESS(FLOOR((ROW()-5)/25,1)*25+13,FLOOR((COLUMN()-2)/8,1)*8+3)),3)="16C",
IF((MOD(ROW()-14,25)+FLOOR(MOD(COLUMN()-2,8)/4,1)*10)&gt;16,"",MOD(ROW()-14,25)+FLOOR(MOD(COLUMN()-2,8)/4,1)*10),MOD(ROW()-14,25))</f>
        <v>2</v>
      </c>
      <c r="O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1" s="18"/>
      <c r="Q491" s="16"/>
      <c r="R491" s="73">
        <f t="shared" ref="R491:R499" ca="1" si="118">IF(RIGHT(INDIRECT(ADDRESS(FLOOR((ROW()-5)/25,1)*25+13,FLOOR((COLUMN()-2)/8,1)*8+3)),3)="16C",
IF((MOD(ROW()-14,25)+FLOOR(MOD(COLUMN()-2,8)/4,1)*10)&gt;16,"",MOD(ROW()-14,25)+FLOOR(MOD(COLUMN()-2,8)/4,1)*10),MOD(ROW()-14,25))</f>
        <v>2</v>
      </c>
      <c r="S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1" s="18"/>
      <c r="U491" s="16"/>
      <c r="V491" s="73">
        <f t="shared" ref="V491:V499" ca="1" si="119">IF(RIGHT(INDIRECT(ADDRESS(FLOOR((ROW()-5)/25,1)*25+13,FLOOR((COLUMN()-2)/8,1)*8+3)),3)="16C",
IF((MOD(ROW()-14,25)+FLOOR(MOD(COLUMN()-2,8)/4,1)*10)&gt;16,"",MOD(ROW()-14,25)+FLOOR(MOD(COLUMN()-2,8)/4,1)*10),MOD(ROW()-14,25))</f>
        <v>2</v>
      </c>
      <c r="W4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1" s="18"/>
    </row>
    <row r="492" spans="2:24">
      <c r="B492" s="73">
        <f t="shared" ca="1" si="114"/>
        <v>3</v>
      </c>
      <c r="C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2" s="18"/>
      <c r="E492" s="16"/>
      <c r="F492" s="73">
        <f t="shared" ca="1" si="115"/>
        <v>3</v>
      </c>
      <c r="G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2" s="18"/>
      <c r="I492" s="16"/>
      <c r="J492" s="73">
        <f t="shared" ca="1" si="116"/>
        <v>3</v>
      </c>
      <c r="K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2" s="18"/>
      <c r="M492" s="16"/>
      <c r="N492" s="73">
        <f t="shared" ca="1" si="117"/>
        <v>3</v>
      </c>
      <c r="O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2" s="18"/>
      <c r="Q492" s="16"/>
      <c r="R492" s="73">
        <f t="shared" ca="1" si="118"/>
        <v>3</v>
      </c>
      <c r="S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2" s="18"/>
      <c r="U492" s="16"/>
      <c r="V492" s="73">
        <f t="shared" ca="1" si="119"/>
        <v>3</v>
      </c>
      <c r="W4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2" s="18"/>
    </row>
    <row r="493" spans="2:24">
      <c r="B493" s="73">
        <f t="shared" ca="1" si="114"/>
        <v>4</v>
      </c>
      <c r="C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3" s="18"/>
      <c r="E493" s="16"/>
      <c r="F493" s="73">
        <f t="shared" ca="1" si="115"/>
        <v>4</v>
      </c>
      <c r="G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3" s="18"/>
      <c r="I493" s="16"/>
      <c r="J493" s="73">
        <f t="shared" ca="1" si="116"/>
        <v>4</v>
      </c>
      <c r="K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3" s="18"/>
      <c r="M493" s="16"/>
      <c r="N493" s="73">
        <f t="shared" ca="1" si="117"/>
        <v>4</v>
      </c>
      <c r="O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3" s="18"/>
      <c r="Q493" s="16"/>
      <c r="R493" s="73">
        <f t="shared" ca="1" si="118"/>
        <v>4</v>
      </c>
      <c r="S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3" s="18"/>
      <c r="U493" s="16"/>
      <c r="V493" s="73">
        <f t="shared" ca="1" si="119"/>
        <v>4</v>
      </c>
      <c r="W4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3" s="18"/>
    </row>
    <row r="494" spans="2:24">
      <c r="B494" s="73">
        <f t="shared" ca="1" si="114"/>
        <v>5</v>
      </c>
      <c r="C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4" s="20"/>
      <c r="E494" s="16"/>
      <c r="F494" s="73">
        <f t="shared" ca="1" si="115"/>
        <v>5</v>
      </c>
      <c r="G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4" s="20"/>
      <c r="I494" s="16"/>
      <c r="J494" s="73">
        <f t="shared" ca="1" si="116"/>
        <v>5</v>
      </c>
      <c r="K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4" s="20"/>
      <c r="M494" s="16"/>
      <c r="N494" s="73">
        <f t="shared" ca="1" si="117"/>
        <v>5</v>
      </c>
      <c r="O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4" s="20"/>
      <c r="Q494" s="16"/>
      <c r="R494" s="73">
        <f t="shared" ca="1" si="118"/>
        <v>5</v>
      </c>
      <c r="S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4" s="20"/>
      <c r="U494" s="16"/>
      <c r="V494" s="73">
        <f t="shared" ca="1" si="119"/>
        <v>5</v>
      </c>
      <c r="W4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4" s="20"/>
    </row>
    <row r="495" spans="2:24">
      <c r="B495" s="73">
        <f t="shared" ca="1" si="114"/>
        <v>6</v>
      </c>
      <c r="C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5" s="73"/>
      <c r="E495" s="16"/>
      <c r="F495" s="73">
        <f t="shared" ca="1" si="115"/>
        <v>6</v>
      </c>
      <c r="G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5" s="73"/>
      <c r="I495" s="16"/>
      <c r="J495" s="73">
        <f t="shared" ca="1" si="116"/>
        <v>6</v>
      </c>
      <c r="K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5" s="73"/>
      <c r="M495" s="16"/>
      <c r="N495" s="73">
        <f t="shared" ca="1" si="117"/>
        <v>6</v>
      </c>
      <c r="O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5" s="73"/>
      <c r="Q495" s="16"/>
      <c r="R495" s="73">
        <f t="shared" ca="1" si="118"/>
        <v>6</v>
      </c>
      <c r="S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5" s="73"/>
      <c r="U495" s="16"/>
      <c r="V495" s="73">
        <f t="shared" ca="1" si="119"/>
        <v>6</v>
      </c>
      <c r="W4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5" s="73"/>
    </row>
    <row r="496" spans="2:24">
      <c r="B496" s="73">
        <f t="shared" ca="1" si="114"/>
        <v>7</v>
      </c>
      <c r="C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6" s="73"/>
      <c r="E496" s="16"/>
      <c r="F496" s="73">
        <f t="shared" ca="1" si="115"/>
        <v>7</v>
      </c>
      <c r="G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6" s="73"/>
      <c r="I496" s="16"/>
      <c r="J496" s="73">
        <f t="shared" ca="1" si="116"/>
        <v>7</v>
      </c>
      <c r="K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6" s="73"/>
      <c r="M496" s="16"/>
      <c r="N496" s="73">
        <f t="shared" ca="1" si="117"/>
        <v>7</v>
      </c>
      <c r="O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6" s="73"/>
      <c r="Q496" s="16"/>
      <c r="R496" s="73">
        <f t="shared" ca="1" si="118"/>
        <v>7</v>
      </c>
      <c r="S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6" s="73"/>
      <c r="U496" s="16"/>
      <c r="V496" s="73">
        <f t="shared" ca="1" si="119"/>
        <v>7</v>
      </c>
      <c r="W4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6" s="73"/>
    </row>
    <row r="497" spans="2:24">
      <c r="B497" s="73">
        <f t="shared" ca="1" si="114"/>
        <v>8</v>
      </c>
      <c r="C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7" s="73"/>
      <c r="E497" s="16"/>
      <c r="F497" s="73">
        <f t="shared" ca="1" si="115"/>
        <v>8</v>
      </c>
      <c r="G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7" s="73"/>
      <c r="I497" s="16"/>
      <c r="J497" s="73">
        <f t="shared" ca="1" si="116"/>
        <v>8</v>
      </c>
      <c r="K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7" s="73"/>
      <c r="M497" s="16"/>
      <c r="N497" s="73">
        <f t="shared" ca="1" si="117"/>
        <v>8</v>
      </c>
      <c r="O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7" s="73"/>
      <c r="Q497" s="16"/>
      <c r="R497" s="73">
        <f t="shared" ca="1" si="118"/>
        <v>8</v>
      </c>
      <c r="S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7" s="73"/>
      <c r="U497" s="16"/>
      <c r="V497" s="73">
        <f t="shared" ca="1" si="119"/>
        <v>8</v>
      </c>
      <c r="W4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7" s="73"/>
    </row>
    <row r="498" spans="2:24">
      <c r="B498" s="73">
        <f t="shared" ca="1" si="114"/>
        <v>9</v>
      </c>
      <c r="C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8" s="73"/>
      <c r="E498" s="16"/>
      <c r="F498" s="73">
        <f t="shared" ca="1" si="115"/>
        <v>9</v>
      </c>
      <c r="G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8" s="73"/>
      <c r="I498" s="16"/>
      <c r="J498" s="73">
        <f t="shared" ca="1" si="116"/>
        <v>9</v>
      </c>
      <c r="K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8" s="73"/>
      <c r="M498" s="16"/>
      <c r="N498" s="73">
        <f t="shared" ca="1" si="117"/>
        <v>9</v>
      </c>
      <c r="O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8" s="73"/>
      <c r="Q498" s="16"/>
      <c r="R498" s="73">
        <f t="shared" ca="1" si="118"/>
        <v>9</v>
      </c>
      <c r="S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8" s="73"/>
      <c r="U498" s="16"/>
      <c r="V498" s="73">
        <f t="shared" ca="1" si="119"/>
        <v>9</v>
      </c>
      <c r="W4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8" s="73"/>
    </row>
    <row r="499" spans="2:24">
      <c r="B499" s="73">
        <f t="shared" ca="1" si="114"/>
        <v>10</v>
      </c>
      <c r="C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499" s="73"/>
      <c r="E499" s="16"/>
      <c r="F499" s="73">
        <f t="shared" ca="1" si="115"/>
        <v>10</v>
      </c>
      <c r="G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499" s="73"/>
      <c r="I499" s="16"/>
      <c r="J499" s="73">
        <f t="shared" ca="1" si="116"/>
        <v>10</v>
      </c>
      <c r="K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499" s="73"/>
      <c r="M499" s="16"/>
      <c r="N499" s="73">
        <f t="shared" ca="1" si="117"/>
        <v>10</v>
      </c>
      <c r="O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499" s="73"/>
      <c r="Q499" s="16"/>
      <c r="R499" s="73">
        <f t="shared" ca="1" si="118"/>
        <v>10</v>
      </c>
      <c r="S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499" s="73"/>
      <c r="U499" s="16"/>
      <c r="V499" s="73">
        <f t="shared" ca="1" si="119"/>
        <v>10</v>
      </c>
      <c r="W4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499" s="73"/>
    </row>
    <row r="500" spans="2:24">
      <c r="B500" s="120" t="s">
        <v>225</v>
      </c>
      <c r="C500" s="121"/>
      <c r="D500" s="122"/>
      <c r="E500" s="16"/>
      <c r="F500" s="120" t="s">
        <v>225</v>
      </c>
      <c r="G500" s="121"/>
      <c r="H500" s="122"/>
      <c r="I500" s="16"/>
      <c r="J500" s="120" t="s">
        <v>225</v>
      </c>
      <c r="K500" s="121"/>
      <c r="L500" s="122"/>
      <c r="M500" s="16"/>
      <c r="N500" s="120" t="s">
        <v>225</v>
      </c>
      <c r="O500" s="121"/>
      <c r="P500" s="122"/>
      <c r="Q500" s="16"/>
      <c r="R500" s="120" t="s">
        <v>225</v>
      </c>
      <c r="S500" s="121"/>
      <c r="T500" s="122"/>
      <c r="U500" s="16"/>
      <c r="V500" s="120" t="s">
        <v>225</v>
      </c>
      <c r="W500" s="121"/>
      <c r="X500" s="122"/>
    </row>
    <row r="501" spans="2:24" ht="6" hidden="1" customHeight="1">
      <c r="B501" s="2"/>
      <c r="C501" s="2"/>
      <c r="D501" s="2"/>
      <c r="F501" s="2"/>
      <c r="G501" s="2"/>
      <c r="H501" s="2"/>
      <c r="J501" s="2"/>
      <c r="K501" s="2"/>
      <c r="L501" s="2"/>
      <c r="N501" s="2"/>
      <c r="O501" s="2"/>
      <c r="P501" s="2"/>
      <c r="R501" s="2"/>
      <c r="S501" s="2"/>
      <c r="T501" s="2"/>
      <c r="V501" s="2"/>
      <c r="W501" s="2"/>
      <c r="X501" s="2"/>
    </row>
    <row r="502" spans="2:24" ht="6" hidden="1" customHeight="1">
      <c r="B502" s="2"/>
      <c r="C502" s="2"/>
      <c r="D502" s="2"/>
      <c r="F502" s="2" t="str">
        <f>C513</f>
        <v>　</v>
      </c>
      <c r="G502" s="11" t="str">
        <f>F502</f>
        <v>　</v>
      </c>
      <c r="H502" s="11" t="str">
        <f>G502</f>
        <v>　</v>
      </c>
      <c r="J502" s="2"/>
      <c r="K502" s="2"/>
      <c r="L502" s="2"/>
      <c r="N502" s="2" t="str">
        <f>K513</f>
        <v>　</v>
      </c>
      <c r="O502" s="11" t="str">
        <f>N502</f>
        <v>　</v>
      </c>
      <c r="P502" s="11" t="str">
        <f>O502</f>
        <v>　</v>
      </c>
      <c r="R502" s="2"/>
      <c r="S502" s="2"/>
      <c r="T502" s="2"/>
      <c r="V502" s="2" t="str">
        <f>S513</f>
        <v>　</v>
      </c>
      <c r="W502" s="11" t="str">
        <f>V502</f>
        <v>　</v>
      </c>
      <c r="X502" s="11" t="str">
        <f>W502</f>
        <v>　</v>
      </c>
    </row>
    <row r="503" spans="2:24" ht="6" hidden="1" customHeight="1">
      <c r="B503" s="2"/>
      <c r="C503" s="2"/>
      <c r="D503" s="2"/>
      <c r="F503" s="2"/>
      <c r="G503" s="2"/>
      <c r="H503" s="2"/>
      <c r="J503" s="2"/>
      <c r="K503" s="2"/>
      <c r="L503" s="2"/>
      <c r="N503" s="2"/>
      <c r="O503" s="2"/>
      <c r="P503" s="2"/>
      <c r="R503" s="2"/>
      <c r="S503" s="2"/>
      <c r="T503" s="2"/>
      <c r="V503" s="2"/>
      <c r="W503" s="2"/>
      <c r="X503" s="2"/>
    </row>
    <row r="504" spans="2:24" ht="17.25" thickBot="1"/>
    <row r="505" spans="2:24" ht="16.149999999999999" customHeight="1">
      <c r="B505" s="12" t="s">
        <v>47</v>
      </c>
      <c r="C505" s="127"/>
      <c r="D505" s="128"/>
      <c r="F505" s="12" t="s">
        <v>47</v>
      </c>
      <c r="G505" s="127"/>
      <c r="H505" s="128"/>
      <c r="J505" s="12" t="s">
        <v>47</v>
      </c>
      <c r="K505" s="127"/>
      <c r="L505" s="128"/>
      <c r="N505" s="12" t="s">
        <v>47</v>
      </c>
      <c r="O505" s="127"/>
      <c r="P505" s="128"/>
      <c r="R505" s="12" t="s">
        <v>47</v>
      </c>
      <c r="S505" s="127"/>
      <c r="T505" s="128"/>
      <c r="V505" s="12" t="s">
        <v>47</v>
      </c>
      <c r="W505" s="127"/>
      <c r="X505" s="128"/>
    </row>
    <row r="506" spans="2:24" ht="17.25" thickBot="1">
      <c r="B506" s="13" t="s">
        <v>48</v>
      </c>
      <c r="C506" s="125"/>
      <c r="D506" s="126"/>
      <c r="F506" s="13" t="s">
        <v>48</v>
      </c>
      <c r="G506" s="125"/>
      <c r="H506" s="126"/>
      <c r="J506" s="13" t="s">
        <v>48</v>
      </c>
      <c r="K506" s="125"/>
      <c r="L506" s="126"/>
      <c r="N506" s="13" t="s">
        <v>48</v>
      </c>
      <c r="O506" s="125"/>
      <c r="P506" s="126"/>
      <c r="R506" s="13" t="s">
        <v>48</v>
      </c>
      <c r="S506" s="125"/>
      <c r="T506" s="126"/>
      <c r="V506" s="13" t="s">
        <v>48</v>
      </c>
      <c r="W506" s="125"/>
      <c r="X506" s="126"/>
    </row>
    <row r="507" spans="2:24">
      <c r="B507" s="14"/>
      <c r="C507" s="15" t="s">
        <v>49</v>
      </c>
      <c r="D507" s="14"/>
      <c r="F507" s="14"/>
      <c r="G507" s="15" t="s">
        <v>49</v>
      </c>
      <c r="H507" s="14"/>
      <c r="J507" s="14"/>
      <c r="K507" s="15" t="s">
        <v>49</v>
      </c>
      <c r="L507" s="14"/>
      <c r="N507" s="14"/>
      <c r="O507" s="15" t="s">
        <v>49</v>
      </c>
      <c r="P507" s="14"/>
      <c r="R507" s="14"/>
      <c r="S507" s="15" t="s">
        <v>49</v>
      </c>
      <c r="T507" s="14"/>
      <c r="V507" s="14"/>
      <c r="W507" s="15" t="s">
        <v>49</v>
      </c>
      <c r="X507" s="14"/>
    </row>
    <row r="508" spans="2:24">
      <c r="B508" s="73" t="s">
        <v>1</v>
      </c>
      <c r="C508" s="123"/>
      <c r="D508" s="124"/>
      <c r="E508" s="16"/>
      <c r="F508" s="73" t="s">
        <v>1</v>
      </c>
      <c r="G508" s="123"/>
      <c r="H508" s="124"/>
      <c r="I508" s="16"/>
      <c r="J508" s="73" t="s">
        <v>1</v>
      </c>
      <c r="K508" s="123"/>
      <c r="L508" s="124"/>
      <c r="M508" s="16"/>
      <c r="N508" s="73" t="s">
        <v>1</v>
      </c>
      <c r="O508" s="123"/>
      <c r="P508" s="124"/>
      <c r="Q508" s="16"/>
      <c r="R508" s="73" t="s">
        <v>1</v>
      </c>
      <c r="S508" s="123"/>
      <c r="T508" s="124"/>
      <c r="U508" s="16"/>
      <c r="V508" s="73" t="s">
        <v>1</v>
      </c>
      <c r="W508" s="123"/>
      <c r="X508" s="124"/>
    </row>
    <row r="509" spans="2:24">
      <c r="B509" s="73" t="s">
        <v>2</v>
      </c>
      <c r="C509" s="123"/>
      <c r="D509" s="124"/>
      <c r="E509" s="16"/>
      <c r="F509" s="73" t="s">
        <v>2</v>
      </c>
      <c r="G509" s="123"/>
      <c r="H509" s="124"/>
      <c r="I509" s="16"/>
      <c r="J509" s="73" t="s">
        <v>2</v>
      </c>
      <c r="K509" s="123"/>
      <c r="L509" s="124"/>
      <c r="M509" s="16"/>
      <c r="N509" s="73" t="s">
        <v>2</v>
      </c>
      <c r="O509" s="123"/>
      <c r="P509" s="124"/>
      <c r="Q509" s="16"/>
      <c r="R509" s="73" t="s">
        <v>2</v>
      </c>
      <c r="S509" s="123"/>
      <c r="T509" s="124"/>
      <c r="U509" s="16"/>
      <c r="V509" s="73" t="s">
        <v>2</v>
      </c>
      <c r="W509" s="123"/>
      <c r="X509" s="124"/>
    </row>
    <row r="510" spans="2:24">
      <c r="B510" s="73" t="s">
        <v>3</v>
      </c>
      <c r="C510" s="123"/>
      <c r="D510" s="124"/>
      <c r="E510" s="16"/>
      <c r="F510" s="73" t="s">
        <v>3</v>
      </c>
      <c r="G510" s="123"/>
      <c r="H510" s="124"/>
      <c r="I510" s="16"/>
      <c r="J510" s="73" t="s">
        <v>3</v>
      </c>
      <c r="K510" s="123"/>
      <c r="L510" s="124"/>
      <c r="M510" s="16"/>
      <c r="N510" s="73" t="s">
        <v>3</v>
      </c>
      <c r="O510" s="123"/>
      <c r="P510" s="124"/>
      <c r="Q510" s="16"/>
      <c r="R510" s="73" t="s">
        <v>3</v>
      </c>
      <c r="S510" s="123"/>
      <c r="T510" s="124"/>
      <c r="U510" s="16"/>
      <c r="V510" s="73" t="s">
        <v>3</v>
      </c>
      <c r="W510" s="123"/>
      <c r="X510" s="124"/>
    </row>
    <row r="511" spans="2:24">
      <c r="B511" s="73" t="s">
        <v>4</v>
      </c>
      <c r="C511" s="123"/>
      <c r="D511" s="124"/>
      <c r="E511" s="16"/>
      <c r="F511" s="73" t="s">
        <v>4</v>
      </c>
      <c r="G511" s="123"/>
      <c r="H511" s="124"/>
      <c r="I511" s="16"/>
      <c r="J511" s="73" t="s">
        <v>4</v>
      </c>
      <c r="K511" s="123"/>
      <c r="L511" s="124"/>
      <c r="M511" s="16"/>
      <c r="N511" s="73" t="s">
        <v>4</v>
      </c>
      <c r="O511" s="123"/>
      <c r="P511" s="124"/>
      <c r="Q511" s="16"/>
      <c r="R511" s="73" t="s">
        <v>4</v>
      </c>
      <c r="S511" s="123"/>
      <c r="T511" s="124"/>
      <c r="U511" s="16"/>
      <c r="V511" s="73" t="s">
        <v>4</v>
      </c>
      <c r="W511" s="123"/>
      <c r="X511" s="124"/>
    </row>
    <row r="512" spans="2:24">
      <c r="B512" s="73" t="s">
        <v>5</v>
      </c>
      <c r="C512" s="123"/>
      <c r="D512" s="124"/>
      <c r="E512" s="16"/>
      <c r="F512" s="73" t="s">
        <v>5</v>
      </c>
      <c r="G512" s="123"/>
      <c r="H512" s="124"/>
      <c r="I512" s="16"/>
      <c r="J512" s="73" t="s">
        <v>5</v>
      </c>
      <c r="K512" s="123"/>
      <c r="L512" s="124"/>
      <c r="M512" s="16"/>
      <c r="N512" s="73" t="s">
        <v>5</v>
      </c>
      <c r="O512" s="123"/>
      <c r="P512" s="124"/>
      <c r="Q512" s="16"/>
      <c r="R512" s="73" t="s">
        <v>5</v>
      </c>
      <c r="S512" s="123"/>
      <c r="T512" s="124"/>
      <c r="U512" s="16"/>
      <c r="V512" s="73" t="s">
        <v>5</v>
      </c>
      <c r="W512" s="123"/>
      <c r="X512" s="124"/>
    </row>
    <row r="513" spans="2:24">
      <c r="B513" s="73" t="s">
        <v>6</v>
      </c>
      <c r="C513" s="123" t="s">
        <v>93</v>
      </c>
      <c r="D513" s="124"/>
      <c r="E513" s="16"/>
      <c r="F513" s="73" t="s">
        <v>6</v>
      </c>
      <c r="G513" s="123" t="s">
        <v>93</v>
      </c>
      <c r="H513" s="124"/>
      <c r="I513" s="16"/>
      <c r="J513" s="73" t="s">
        <v>6</v>
      </c>
      <c r="K513" s="123" t="s">
        <v>93</v>
      </c>
      <c r="L513" s="124"/>
      <c r="M513" s="16"/>
      <c r="N513" s="73" t="s">
        <v>6</v>
      </c>
      <c r="O513" s="123" t="s">
        <v>93</v>
      </c>
      <c r="P513" s="124"/>
      <c r="Q513" s="16"/>
      <c r="R513" s="73" t="s">
        <v>6</v>
      </c>
      <c r="S513" s="123" t="s">
        <v>93</v>
      </c>
      <c r="T513" s="124"/>
      <c r="U513" s="16"/>
      <c r="V513" s="73" t="s">
        <v>6</v>
      </c>
      <c r="W513" s="123" t="s">
        <v>93</v>
      </c>
      <c r="X513" s="124"/>
    </row>
    <row r="514" spans="2:24">
      <c r="B514" s="73" t="s">
        <v>7</v>
      </c>
      <c r="C514" s="73" t="s">
        <v>8</v>
      </c>
      <c r="D514" s="73" t="s">
        <v>9</v>
      </c>
      <c r="E514" s="16"/>
      <c r="F514" s="73" t="s">
        <v>7</v>
      </c>
      <c r="G514" s="73" t="s">
        <v>8</v>
      </c>
      <c r="H514" s="73" t="s">
        <v>9</v>
      </c>
      <c r="I514" s="16"/>
      <c r="J514" s="73" t="s">
        <v>7</v>
      </c>
      <c r="K514" s="73" t="s">
        <v>8</v>
      </c>
      <c r="L514" s="73" t="s">
        <v>9</v>
      </c>
      <c r="M514" s="16"/>
      <c r="N514" s="73" t="s">
        <v>7</v>
      </c>
      <c r="O514" s="73" t="s">
        <v>8</v>
      </c>
      <c r="P514" s="73" t="s">
        <v>9</v>
      </c>
      <c r="Q514" s="16"/>
      <c r="R514" s="73" t="s">
        <v>7</v>
      </c>
      <c r="S514" s="73" t="s">
        <v>8</v>
      </c>
      <c r="T514" s="73" t="s">
        <v>9</v>
      </c>
      <c r="U514" s="16"/>
      <c r="V514" s="73" t="s">
        <v>7</v>
      </c>
      <c r="W514" s="73" t="s">
        <v>8</v>
      </c>
      <c r="X514" s="73" t="s">
        <v>9</v>
      </c>
    </row>
    <row r="515" spans="2:24">
      <c r="B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5" s="18"/>
      <c r="E515" s="16"/>
      <c r="F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5" s="18"/>
      <c r="I515" s="16"/>
      <c r="J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5" s="18"/>
      <c r="M515" s="16"/>
      <c r="N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5" s="18"/>
      <c r="Q515" s="16"/>
      <c r="R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5" s="18"/>
      <c r="U515" s="16"/>
      <c r="V51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1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5" s="18"/>
    </row>
    <row r="516" spans="2:24">
      <c r="B516" s="73">
        <f t="shared" ref="B516:B524" ca="1" si="120">IF(RIGHT(INDIRECT(ADDRESS(FLOOR((ROW()-5)/25,1)*25+13,FLOOR((COLUMN()-2)/8,1)*8+3)),3)="16C",
IF((MOD(ROW()-14,25)+FLOOR(MOD(COLUMN()-2,8)/4,1)*10)&gt;16,"",MOD(ROW()-14,25)+FLOOR(MOD(COLUMN()-2,8)/4,1)*10),MOD(ROW()-14,25))</f>
        <v>2</v>
      </c>
      <c r="C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6" s="18"/>
      <c r="E516" s="16"/>
      <c r="F516" s="73">
        <f t="shared" ref="F516:F524" ca="1" si="121">IF(RIGHT(INDIRECT(ADDRESS(FLOOR((ROW()-5)/25,1)*25+13,FLOOR((COLUMN()-2)/8,1)*8+3)),3)="16C",
IF((MOD(ROW()-14,25)+FLOOR(MOD(COLUMN()-2,8)/4,1)*10)&gt;16,"",MOD(ROW()-14,25)+FLOOR(MOD(COLUMN()-2,8)/4,1)*10),MOD(ROW()-14,25))</f>
        <v>2</v>
      </c>
      <c r="G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6" s="18"/>
      <c r="I516" s="16"/>
      <c r="J516" s="73">
        <f t="shared" ref="J516:J524" ca="1" si="122">IF(RIGHT(INDIRECT(ADDRESS(FLOOR((ROW()-5)/25,1)*25+13,FLOOR((COLUMN()-2)/8,1)*8+3)),3)="16C",
IF((MOD(ROW()-14,25)+FLOOR(MOD(COLUMN()-2,8)/4,1)*10)&gt;16,"",MOD(ROW()-14,25)+FLOOR(MOD(COLUMN()-2,8)/4,1)*10),MOD(ROW()-14,25))</f>
        <v>2</v>
      </c>
      <c r="K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6" s="18"/>
      <c r="M516" s="16"/>
      <c r="N516" s="73">
        <f t="shared" ref="N516:N524" ca="1" si="123">IF(RIGHT(INDIRECT(ADDRESS(FLOOR((ROW()-5)/25,1)*25+13,FLOOR((COLUMN()-2)/8,1)*8+3)),3)="16C",
IF((MOD(ROW()-14,25)+FLOOR(MOD(COLUMN()-2,8)/4,1)*10)&gt;16,"",MOD(ROW()-14,25)+FLOOR(MOD(COLUMN()-2,8)/4,1)*10),MOD(ROW()-14,25))</f>
        <v>2</v>
      </c>
      <c r="O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6" s="18"/>
      <c r="Q516" s="16"/>
      <c r="R516" s="73">
        <f t="shared" ref="R516:R524" ca="1" si="124">IF(RIGHT(INDIRECT(ADDRESS(FLOOR((ROW()-5)/25,1)*25+13,FLOOR((COLUMN()-2)/8,1)*8+3)),3)="16C",
IF((MOD(ROW()-14,25)+FLOOR(MOD(COLUMN()-2,8)/4,1)*10)&gt;16,"",MOD(ROW()-14,25)+FLOOR(MOD(COLUMN()-2,8)/4,1)*10),MOD(ROW()-14,25))</f>
        <v>2</v>
      </c>
      <c r="S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6" s="18"/>
      <c r="U516" s="16"/>
      <c r="V516" s="73">
        <f t="shared" ref="V516:V524" ca="1" si="125">IF(RIGHT(INDIRECT(ADDRESS(FLOOR((ROW()-5)/25,1)*25+13,FLOOR((COLUMN()-2)/8,1)*8+3)),3)="16C",
IF((MOD(ROW()-14,25)+FLOOR(MOD(COLUMN()-2,8)/4,1)*10)&gt;16,"",MOD(ROW()-14,25)+FLOOR(MOD(COLUMN()-2,8)/4,1)*10),MOD(ROW()-14,25))</f>
        <v>2</v>
      </c>
      <c r="W51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6" s="18"/>
    </row>
    <row r="517" spans="2:24">
      <c r="B517" s="73">
        <f t="shared" ca="1" si="120"/>
        <v>3</v>
      </c>
      <c r="C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7" s="18"/>
      <c r="E517" s="16"/>
      <c r="F517" s="73">
        <f t="shared" ca="1" si="121"/>
        <v>3</v>
      </c>
      <c r="G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7" s="18"/>
      <c r="I517" s="16"/>
      <c r="J517" s="73">
        <f t="shared" ca="1" si="122"/>
        <v>3</v>
      </c>
      <c r="K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7" s="18"/>
      <c r="M517" s="16"/>
      <c r="N517" s="73">
        <f t="shared" ca="1" si="123"/>
        <v>3</v>
      </c>
      <c r="O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7" s="18"/>
      <c r="Q517" s="16"/>
      <c r="R517" s="73">
        <f t="shared" ca="1" si="124"/>
        <v>3</v>
      </c>
      <c r="S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7" s="18"/>
      <c r="U517" s="16"/>
      <c r="V517" s="73">
        <f t="shared" ca="1" si="125"/>
        <v>3</v>
      </c>
      <c r="W51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7" s="18"/>
    </row>
    <row r="518" spans="2:24">
      <c r="B518" s="73">
        <f t="shared" ca="1" si="120"/>
        <v>4</v>
      </c>
      <c r="C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8" s="18"/>
      <c r="E518" s="16"/>
      <c r="F518" s="73">
        <f t="shared" ca="1" si="121"/>
        <v>4</v>
      </c>
      <c r="G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8" s="18"/>
      <c r="I518" s="16"/>
      <c r="J518" s="73">
        <f t="shared" ca="1" si="122"/>
        <v>4</v>
      </c>
      <c r="K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8" s="18"/>
      <c r="M518" s="16"/>
      <c r="N518" s="73">
        <f t="shared" ca="1" si="123"/>
        <v>4</v>
      </c>
      <c r="O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8" s="18"/>
      <c r="Q518" s="16"/>
      <c r="R518" s="73">
        <f t="shared" ca="1" si="124"/>
        <v>4</v>
      </c>
      <c r="S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8" s="18"/>
      <c r="U518" s="16"/>
      <c r="V518" s="73">
        <f t="shared" ca="1" si="125"/>
        <v>4</v>
      </c>
      <c r="W51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8" s="18"/>
    </row>
    <row r="519" spans="2:24">
      <c r="B519" s="73">
        <f t="shared" ca="1" si="120"/>
        <v>5</v>
      </c>
      <c r="C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19" s="20"/>
      <c r="E519" s="16"/>
      <c r="F519" s="73">
        <f t="shared" ca="1" si="121"/>
        <v>5</v>
      </c>
      <c r="G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19" s="20"/>
      <c r="I519" s="16"/>
      <c r="J519" s="73">
        <f t="shared" ca="1" si="122"/>
        <v>5</v>
      </c>
      <c r="K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19" s="20"/>
      <c r="M519" s="16"/>
      <c r="N519" s="73">
        <f t="shared" ca="1" si="123"/>
        <v>5</v>
      </c>
      <c r="O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19" s="20"/>
      <c r="Q519" s="16"/>
      <c r="R519" s="73">
        <f t="shared" ca="1" si="124"/>
        <v>5</v>
      </c>
      <c r="S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19" s="20"/>
      <c r="U519" s="16"/>
      <c r="V519" s="73">
        <f t="shared" ca="1" si="125"/>
        <v>5</v>
      </c>
      <c r="W51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19" s="20"/>
    </row>
    <row r="520" spans="2:24">
      <c r="B520" s="73">
        <f t="shared" ca="1" si="120"/>
        <v>6</v>
      </c>
      <c r="C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0" s="73"/>
      <c r="E520" s="16"/>
      <c r="F520" s="73">
        <f t="shared" ca="1" si="121"/>
        <v>6</v>
      </c>
      <c r="G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0" s="73"/>
      <c r="I520" s="16"/>
      <c r="J520" s="73">
        <f t="shared" ca="1" si="122"/>
        <v>6</v>
      </c>
      <c r="K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0" s="73"/>
      <c r="M520" s="16"/>
      <c r="N520" s="73">
        <f t="shared" ca="1" si="123"/>
        <v>6</v>
      </c>
      <c r="O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0" s="73"/>
      <c r="Q520" s="16"/>
      <c r="R520" s="73">
        <f t="shared" ca="1" si="124"/>
        <v>6</v>
      </c>
      <c r="S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0" s="73"/>
      <c r="U520" s="16"/>
      <c r="V520" s="73">
        <f t="shared" ca="1" si="125"/>
        <v>6</v>
      </c>
      <c r="W52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0" s="73"/>
    </row>
    <row r="521" spans="2:24">
      <c r="B521" s="73">
        <f t="shared" ca="1" si="120"/>
        <v>7</v>
      </c>
      <c r="C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1" s="73"/>
      <c r="E521" s="16"/>
      <c r="F521" s="73">
        <f t="shared" ca="1" si="121"/>
        <v>7</v>
      </c>
      <c r="G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1" s="73"/>
      <c r="I521" s="16"/>
      <c r="J521" s="73">
        <f t="shared" ca="1" si="122"/>
        <v>7</v>
      </c>
      <c r="K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1" s="73"/>
      <c r="M521" s="16"/>
      <c r="N521" s="73">
        <f t="shared" ca="1" si="123"/>
        <v>7</v>
      </c>
      <c r="O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1" s="73"/>
      <c r="Q521" s="16"/>
      <c r="R521" s="73">
        <f t="shared" ca="1" si="124"/>
        <v>7</v>
      </c>
      <c r="S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1" s="73"/>
      <c r="U521" s="16"/>
      <c r="V521" s="73">
        <f t="shared" ca="1" si="125"/>
        <v>7</v>
      </c>
      <c r="W52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1" s="73"/>
    </row>
    <row r="522" spans="2:24">
      <c r="B522" s="73">
        <f t="shared" ca="1" si="120"/>
        <v>8</v>
      </c>
      <c r="C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2" s="73"/>
      <c r="E522" s="16"/>
      <c r="F522" s="73">
        <f t="shared" ca="1" si="121"/>
        <v>8</v>
      </c>
      <c r="G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2" s="73"/>
      <c r="I522" s="16"/>
      <c r="J522" s="73">
        <f t="shared" ca="1" si="122"/>
        <v>8</v>
      </c>
      <c r="K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2" s="73"/>
      <c r="M522" s="16"/>
      <c r="N522" s="73">
        <f t="shared" ca="1" si="123"/>
        <v>8</v>
      </c>
      <c r="O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2" s="73"/>
      <c r="Q522" s="16"/>
      <c r="R522" s="73">
        <f t="shared" ca="1" si="124"/>
        <v>8</v>
      </c>
      <c r="S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2" s="73"/>
      <c r="U522" s="16"/>
      <c r="V522" s="73">
        <f t="shared" ca="1" si="125"/>
        <v>8</v>
      </c>
      <c r="W52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2" s="73"/>
    </row>
    <row r="523" spans="2:24">
      <c r="B523" s="73">
        <f t="shared" ca="1" si="120"/>
        <v>9</v>
      </c>
      <c r="C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3" s="73"/>
      <c r="E523" s="16"/>
      <c r="F523" s="73">
        <f t="shared" ca="1" si="121"/>
        <v>9</v>
      </c>
      <c r="G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3" s="73"/>
      <c r="I523" s="16"/>
      <c r="J523" s="73">
        <f t="shared" ca="1" si="122"/>
        <v>9</v>
      </c>
      <c r="K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3" s="73"/>
      <c r="M523" s="16"/>
      <c r="N523" s="73">
        <f t="shared" ca="1" si="123"/>
        <v>9</v>
      </c>
      <c r="O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3" s="73"/>
      <c r="Q523" s="16"/>
      <c r="R523" s="73">
        <f t="shared" ca="1" si="124"/>
        <v>9</v>
      </c>
      <c r="S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3" s="73"/>
      <c r="U523" s="16"/>
      <c r="V523" s="73">
        <f t="shared" ca="1" si="125"/>
        <v>9</v>
      </c>
      <c r="W52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3" s="73"/>
    </row>
    <row r="524" spans="2:24">
      <c r="B524" s="73">
        <f t="shared" ca="1" si="120"/>
        <v>10</v>
      </c>
      <c r="C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24" s="73"/>
      <c r="E524" s="16"/>
      <c r="F524" s="73">
        <f t="shared" ca="1" si="121"/>
        <v>10</v>
      </c>
      <c r="G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24" s="73"/>
      <c r="I524" s="16"/>
      <c r="J524" s="73">
        <f t="shared" ca="1" si="122"/>
        <v>10</v>
      </c>
      <c r="K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24" s="73"/>
      <c r="M524" s="16"/>
      <c r="N524" s="73">
        <f t="shared" ca="1" si="123"/>
        <v>10</v>
      </c>
      <c r="O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24" s="73"/>
      <c r="Q524" s="16"/>
      <c r="R524" s="73">
        <f t="shared" ca="1" si="124"/>
        <v>10</v>
      </c>
      <c r="S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24" s="73"/>
      <c r="U524" s="16"/>
      <c r="V524" s="73">
        <f t="shared" ca="1" si="125"/>
        <v>10</v>
      </c>
      <c r="W52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24" s="73"/>
    </row>
    <row r="525" spans="2:24">
      <c r="B525" s="120" t="s">
        <v>225</v>
      </c>
      <c r="C525" s="121"/>
      <c r="D525" s="122"/>
      <c r="E525" s="16"/>
      <c r="F525" s="120" t="s">
        <v>225</v>
      </c>
      <c r="G525" s="121"/>
      <c r="H525" s="122"/>
      <c r="I525" s="16"/>
      <c r="J525" s="120" t="s">
        <v>225</v>
      </c>
      <c r="K525" s="121"/>
      <c r="L525" s="122"/>
      <c r="M525" s="16"/>
      <c r="N525" s="120" t="s">
        <v>225</v>
      </c>
      <c r="O525" s="121"/>
      <c r="P525" s="122"/>
      <c r="Q525" s="16"/>
      <c r="R525" s="120" t="s">
        <v>225</v>
      </c>
      <c r="S525" s="121"/>
      <c r="T525" s="122"/>
      <c r="U525" s="16"/>
      <c r="V525" s="120" t="s">
        <v>225</v>
      </c>
      <c r="W525" s="121"/>
      <c r="X525" s="122"/>
    </row>
    <row r="526" spans="2:24" ht="6" hidden="1" customHeight="1">
      <c r="B526" s="2"/>
      <c r="C526" s="2"/>
      <c r="D526" s="2"/>
      <c r="F526" s="2"/>
      <c r="G526" s="2"/>
      <c r="H526" s="2"/>
      <c r="J526" s="2"/>
      <c r="K526" s="2"/>
      <c r="L526" s="2"/>
      <c r="N526" s="2"/>
      <c r="O526" s="2"/>
      <c r="P526" s="2"/>
      <c r="R526" s="2"/>
      <c r="S526" s="2"/>
      <c r="T526" s="2"/>
      <c r="V526" s="2"/>
      <c r="W526" s="2"/>
      <c r="X526" s="2"/>
    </row>
    <row r="527" spans="2:24" ht="6" hidden="1" customHeight="1">
      <c r="B527" s="2"/>
      <c r="C527" s="2"/>
      <c r="D527" s="2"/>
      <c r="F527" s="2" t="str">
        <f>C538</f>
        <v>　</v>
      </c>
      <c r="G527" s="11" t="str">
        <f>F527</f>
        <v>　</v>
      </c>
      <c r="H527" s="11" t="str">
        <f>G527</f>
        <v>　</v>
      </c>
      <c r="J527" s="2"/>
      <c r="K527" s="2"/>
      <c r="L527" s="2"/>
      <c r="N527" s="2" t="str">
        <f>K538</f>
        <v>　</v>
      </c>
      <c r="O527" s="11" t="str">
        <f>N527</f>
        <v>　</v>
      </c>
      <c r="P527" s="11" t="str">
        <f>O527</f>
        <v>　</v>
      </c>
      <c r="R527" s="2"/>
      <c r="S527" s="2"/>
      <c r="T527" s="2"/>
      <c r="V527" s="2" t="str">
        <f>S538</f>
        <v>　</v>
      </c>
      <c r="W527" s="11" t="str">
        <f>V527</f>
        <v>　</v>
      </c>
      <c r="X527" s="11" t="str">
        <f>W527</f>
        <v>　</v>
      </c>
    </row>
    <row r="528" spans="2:24" ht="6" hidden="1" customHeight="1">
      <c r="B528" s="2"/>
      <c r="C528" s="2"/>
      <c r="D528" s="2"/>
      <c r="F528" s="2"/>
      <c r="G528" s="2"/>
      <c r="H528" s="2"/>
      <c r="J528" s="2"/>
      <c r="K528" s="2"/>
      <c r="L528" s="2"/>
      <c r="N528" s="2"/>
      <c r="O528" s="2"/>
      <c r="P528" s="2"/>
      <c r="R528" s="2"/>
      <c r="S528" s="2"/>
      <c r="T528" s="2"/>
      <c r="V528" s="2"/>
      <c r="W528" s="2"/>
      <c r="X528" s="2"/>
    </row>
    <row r="529" spans="2:24" ht="17.25" thickBot="1"/>
    <row r="530" spans="2:24" ht="16.149999999999999" customHeight="1">
      <c r="B530" s="12" t="s">
        <v>47</v>
      </c>
      <c r="C530" s="127"/>
      <c r="D530" s="128"/>
      <c r="F530" s="12" t="s">
        <v>47</v>
      </c>
      <c r="G530" s="127"/>
      <c r="H530" s="128"/>
      <c r="J530" s="12" t="s">
        <v>47</v>
      </c>
      <c r="K530" s="127"/>
      <c r="L530" s="128"/>
      <c r="N530" s="12" t="s">
        <v>47</v>
      </c>
      <c r="O530" s="127"/>
      <c r="P530" s="128"/>
      <c r="R530" s="12" t="s">
        <v>47</v>
      </c>
      <c r="S530" s="127"/>
      <c r="T530" s="128"/>
      <c r="V530" s="12" t="s">
        <v>47</v>
      </c>
      <c r="W530" s="127"/>
      <c r="X530" s="128"/>
    </row>
    <row r="531" spans="2:24" ht="17.25" thickBot="1">
      <c r="B531" s="13" t="s">
        <v>48</v>
      </c>
      <c r="C531" s="125"/>
      <c r="D531" s="126"/>
      <c r="F531" s="13" t="s">
        <v>48</v>
      </c>
      <c r="G531" s="125"/>
      <c r="H531" s="126"/>
      <c r="J531" s="13" t="s">
        <v>48</v>
      </c>
      <c r="K531" s="125"/>
      <c r="L531" s="126"/>
      <c r="N531" s="13" t="s">
        <v>48</v>
      </c>
      <c r="O531" s="125"/>
      <c r="P531" s="126"/>
      <c r="R531" s="13" t="s">
        <v>48</v>
      </c>
      <c r="S531" s="125"/>
      <c r="T531" s="126"/>
      <c r="V531" s="13" t="s">
        <v>48</v>
      </c>
      <c r="W531" s="125"/>
      <c r="X531" s="126"/>
    </row>
    <row r="532" spans="2:24">
      <c r="B532" s="14"/>
      <c r="C532" s="15" t="s">
        <v>49</v>
      </c>
      <c r="D532" s="14"/>
      <c r="F532" s="14"/>
      <c r="G532" s="15" t="s">
        <v>49</v>
      </c>
      <c r="H532" s="14"/>
      <c r="J532" s="14"/>
      <c r="K532" s="15" t="s">
        <v>49</v>
      </c>
      <c r="L532" s="14"/>
      <c r="N532" s="14"/>
      <c r="O532" s="15" t="s">
        <v>49</v>
      </c>
      <c r="P532" s="14"/>
      <c r="R532" s="14"/>
      <c r="S532" s="15" t="s">
        <v>49</v>
      </c>
      <c r="T532" s="14"/>
      <c r="V532" s="14"/>
      <c r="W532" s="15" t="s">
        <v>49</v>
      </c>
      <c r="X532" s="14"/>
    </row>
    <row r="533" spans="2:24">
      <c r="B533" s="73" t="s">
        <v>1</v>
      </c>
      <c r="C533" s="123"/>
      <c r="D533" s="124"/>
      <c r="E533" s="16"/>
      <c r="F533" s="73" t="s">
        <v>1</v>
      </c>
      <c r="G533" s="123"/>
      <c r="H533" s="124"/>
      <c r="I533" s="16"/>
      <c r="J533" s="73" t="s">
        <v>1</v>
      </c>
      <c r="K533" s="123"/>
      <c r="L533" s="124"/>
      <c r="M533" s="16"/>
      <c r="N533" s="73" t="s">
        <v>1</v>
      </c>
      <c r="O533" s="123"/>
      <c r="P533" s="124"/>
      <c r="Q533" s="16"/>
      <c r="R533" s="73" t="s">
        <v>1</v>
      </c>
      <c r="S533" s="123"/>
      <c r="T533" s="124"/>
      <c r="U533" s="16"/>
      <c r="V533" s="73" t="s">
        <v>1</v>
      </c>
      <c r="W533" s="123"/>
      <c r="X533" s="124"/>
    </row>
    <row r="534" spans="2:24">
      <c r="B534" s="73" t="s">
        <v>2</v>
      </c>
      <c r="C534" s="123"/>
      <c r="D534" s="124"/>
      <c r="E534" s="16"/>
      <c r="F534" s="73" t="s">
        <v>2</v>
      </c>
      <c r="G534" s="123"/>
      <c r="H534" s="124"/>
      <c r="I534" s="16"/>
      <c r="J534" s="73" t="s">
        <v>2</v>
      </c>
      <c r="K534" s="123"/>
      <c r="L534" s="124"/>
      <c r="M534" s="16"/>
      <c r="N534" s="73" t="s">
        <v>2</v>
      </c>
      <c r="O534" s="123"/>
      <c r="P534" s="124"/>
      <c r="Q534" s="16"/>
      <c r="R534" s="73" t="s">
        <v>2</v>
      </c>
      <c r="S534" s="123"/>
      <c r="T534" s="124"/>
      <c r="U534" s="16"/>
      <c r="V534" s="73" t="s">
        <v>2</v>
      </c>
      <c r="W534" s="123"/>
      <c r="X534" s="124"/>
    </row>
    <row r="535" spans="2:24">
      <c r="B535" s="73" t="s">
        <v>3</v>
      </c>
      <c r="C535" s="123"/>
      <c r="D535" s="124"/>
      <c r="E535" s="16"/>
      <c r="F535" s="73" t="s">
        <v>3</v>
      </c>
      <c r="G535" s="123"/>
      <c r="H535" s="124"/>
      <c r="I535" s="16"/>
      <c r="J535" s="73" t="s">
        <v>3</v>
      </c>
      <c r="K535" s="123"/>
      <c r="L535" s="124"/>
      <c r="M535" s="16"/>
      <c r="N535" s="73" t="s">
        <v>3</v>
      </c>
      <c r="O535" s="123"/>
      <c r="P535" s="124"/>
      <c r="Q535" s="16"/>
      <c r="R535" s="73" t="s">
        <v>3</v>
      </c>
      <c r="S535" s="123"/>
      <c r="T535" s="124"/>
      <c r="U535" s="16"/>
      <c r="V535" s="73" t="s">
        <v>3</v>
      </c>
      <c r="W535" s="123"/>
      <c r="X535" s="124"/>
    </row>
    <row r="536" spans="2:24">
      <c r="B536" s="73" t="s">
        <v>4</v>
      </c>
      <c r="C536" s="123"/>
      <c r="D536" s="124"/>
      <c r="E536" s="16"/>
      <c r="F536" s="73" t="s">
        <v>4</v>
      </c>
      <c r="G536" s="123"/>
      <c r="H536" s="124"/>
      <c r="I536" s="16"/>
      <c r="J536" s="73" t="s">
        <v>4</v>
      </c>
      <c r="K536" s="123"/>
      <c r="L536" s="124"/>
      <c r="M536" s="16"/>
      <c r="N536" s="73" t="s">
        <v>4</v>
      </c>
      <c r="O536" s="123"/>
      <c r="P536" s="124"/>
      <c r="Q536" s="16"/>
      <c r="R536" s="73" t="s">
        <v>4</v>
      </c>
      <c r="S536" s="123"/>
      <c r="T536" s="124"/>
      <c r="U536" s="16"/>
      <c r="V536" s="73" t="s">
        <v>4</v>
      </c>
      <c r="W536" s="123"/>
      <c r="X536" s="124"/>
    </row>
    <row r="537" spans="2:24">
      <c r="B537" s="73" t="s">
        <v>5</v>
      </c>
      <c r="C537" s="123"/>
      <c r="D537" s="124"/>
      <c r="E537" s="16"/>
      <c r="F537" s="73" t="s">
        <v>5</v>
      </c>
      <c r="G537" s="123"/>
      <c r="H537" s="124"/>
      <c r="I537" s="16"/>
      <c r="J537" s="73" t="s">
        <v>5</v>
      </c>
      <c r="K537" s="123"/>
      <c r="L537" s="124"/>
      <c r="M537" s="16"/>
      <c r="N537" s="73" t="s">
        <v>5</v>
      </c>
      <c r="O537" s="123"/>
      <c r="P537" s="124"/>
      <c r="Q537" s="16"/>
      <c r="R537" s="73" t="s">
        <v>5</v>
      </c>
      <c r="S537" s="123"/>
      <c r="T537" s="124"/>
      <c r="U537" s="16"/>
      <c r="V537" s="73" t="s">
        <v>5</v>
      </c>
      <c r="W537" s="123"/>
      <c r="X537" s="124"/>
    </row>
    <row r="538" spans="2:24">
      <c r="B538" s="73" t="s">
        <v>6</v>
      </c>
      <c r="C538" s="123" t="s">
        <v>93</v>
      </c>
      <c r="D538" s="124"/>
      <c r="E538" s="16"/>
      <c r="F538" s="73" t="s">
        <v>6</v>
      </c>
      <c r="G538" s="123" t="s">
        <v>93</v>
      </c>
      <c r="H538" s="124"/>
      <c r="I538" s="16"/>
      <c r="J538" s="73" t="s">
        <v>6</v>
      </c>
      <c r="K538" s="123" t="s">
        <v>93</v>
      </c>
      <c r="L538" s="124"/>
      <c r="M538" s="16"/>
      <c r="N538" s="73" t="s">
        <v>6</v>
      </c>
      <c r="O538" s="123" t="s">
        <v>93</v>
      </c>
      <c r="P538" s="124"/>
      <c r="Q538" s="16"/>
      <c r="R538" s="73" t="s">
        <v>6</v>
      </c>
      <c r="S538" s="123" t="s">
        <v>93</v>
      </c>
      <c r="T538" s="124"/>
      <c r="U538" s="16"/>
      <c r="V538" s="73" t="s">
        <v>6</v>
      </c>
      <c r="W538" s="123" t="s">
        <v>93</v>
      </c>
      <c r="X538" s="124"/>
    </row>
    <row r="539" spans="2:24">
      <c r="B539" s="73" t="s">
        <v>7</v>
      </c>
      <c r="C539" s="73" t="s">
        <v>8</v>
      </c>
      <c r="D539" s="73" t="s">
        <v>9</v>
      </c>
      <c r="E539" s="16"/>
      <c r="F539" s="73" t="s">
        <v>7</v>
      </c>
      <c r="G539" s="73" t="s">
        <v>8</v>
      </c>
      <c r="H539" s="73" t="s">
        <v>9</v>
      </c>
      <c r="I539" s="16"/>
      <c r="J539" s="73" t="s">
        <v>7</v>
      </c>
      <c r="K539" s="73" t="s">
        <v>8</v>
      </c>
      <c r="L539" s="73" t="s">
        <v>9</v>
      </c>
      <c r="M539" s="16"/>
      <c r="N539" s="73" t="s">
        <v>7</v>
      </c>
      <c r="O539" s="73" t="s">
        <v>8</v>
      </c>
      <c r="P539" s="73" t="s">
        <v>9</v>
      </c>
      <c r="Q539" s="16"/>
      <c r="R539" s="73" t="s">
        <v>7</v>
      </c>
      <c r="S539" s="73" t="s">
        <v>8</v>
      </c>
      <c r="T539" s="73" t="s">
        <v>9</v>
      </c>
      <c r="U539" s="16"/>
      <c r="V539" s="73" t="s">
        <v>7</v>
      </c>
      <c r="W539" s="73" t="s">
        <v>8</v>
      </c>
      <c r="X539" s="73" t="s">
        <v>9</v>
      </c>
    </row>
    <row r="540" spans="2:24">
      <c r="B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0" s="18"/>
      <c r="E540" s="16"/>
      <c r="F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0" s="18"/>
      <c r="I540" s="16"/>
      <c r="J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0" s="18"/>
      <c r="M540" s="16"/>
      <c r="N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0" s="18"/>
      <c r="Q540" s="16"/>
      <c r="R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0" s="18"/>
      <c r="U540" s="16"/>
      <c r="V54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4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0" s="18"/>
    </row>
    <row r="541" spans="2:24">
      <c r="B541" s="73">
        <f t="shared" ref="B541:B549" ca="1" si="126">IF(RIGHT(INDIRECT(ADDRESS(FLOOR((ROW()-5)/25,1)*25+13,FLOOR((COLUMN()-2)/8,1)*8+3)),3)="16C",
IF((MOD(ROW()-14,25)+FLOOR(MOD(COLUMN()-2,8)/4,1)*10)&gt;16,"",MOD(ROW()-14,25)+FLOOR(MOD(COLUMN()-2,8)/4,1)*10),MOD(ROW()-14,25))</f>
        <v>2</v>
      </c>
      <c r="C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1" s="18"/>
      <c r="E541" s="16"/>
      <c r="F541" s="73">
        <f t="shared" ref="F541:F549" ca="1" si="127">IF(RIGHT(INDIRECT(ADDRESS(FLOOR((ROW()-5)/25,1)*25+13,FLOOR((COLUMN()-2)/8,1)*8+3)),3)="16C",
IF((MOD(ROW()-14,25)+FLOOR(MOD(COLUMN()-2,8)/4,1)*10)&gt;16,"",MOD(ROW()-14,25)+FLOOR(MOD(COLUMN()-2,8)/4,1)*10),MOD(ROW()-14,25))</f>
        <v>2</v>
      </c>
      <c r="G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1" s="18"/>
      <c r="I541" s="16"/>
      <c r="J541" s="73">
        <f t="shared" ref="J541:J549" ca="1" si="128">IF(RIGHT(INDIRECT(ADDRESS(FLOOR((ROW()-5)/25,1)*25+13,FLOOR((COLUMN()-2)/8,1)*8+3)),3)="16C",
IF((MOD(ROW()-14,25)+FLOOR(MOD(COLUMN()-2,8)/4,1)*10)&gt;16,"",MOD(ROW()-14,25)+FLOOR(MOD(COLUMN()-2,8)/4,1)*10),MOD(ROW()-14,25))</f>
        <v>2</v>
      </c>
      <c r="K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1" s="18"/>
      <c r="M541" s="16"/>
      <c r="N541" s="73">
        <f t="shared" ref="N541:N549" ca="1" si="129">IF(RIGHT(INDIRECT(ADDRESS(FLOOR((ROW()-5)/25,1)*25+13,FLOOR((COLUMN()-2)/8,1)*8+3)),3)="16C",
IF((MOD(ROW()-14,25)+FLOOR(MOD(COLUMN()-2,8)/4,1)*10)&gt;16,"",MOD(ROW()-14,25)+FLOOR(MOD(COLUMN()-2,8)/4,1)*10),MOD(ROW()-14,25))</f>
        <v>2</v>
      </c>
      <c r="O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1" s="18"/>
      <c r="Q541" s="16"/>
      <c r="R541" s="73">
        <f t="shared" ref="R541:R549" ca="1" si="130">IF(RIGHT(INDIRECT(ADDRESS(FLOOR((ROW()-5)/25,1)*25+13,FLOOR((COLUMN()-2)/8,1)*8+3)),3)="16C",
IF((MOD(ROW()-14,25)+FLOOR(MOD(COLUMN()-2,8)/4,1)*10)&gt;16,"",MOD(ROW()-14,25)+FLOOR(MOD(COLUMN()-2,8)/4,1)*10),MOD(ROW()-14,25))</f>
        <v>2</v>
      </c>
      <c r="S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1" s="18"/>
      <c r="U541" s="16"/>
      <c r="V541" s="73">
        <f t="shared" ref="V541:V549" ca="1" si="131">IF(RIGHT(INDIRECT(ADDRESS(FLOOR((ROW()-5)/25,1)*25+13,FLOOR((COLUMN()-2)/8,1)*8+3)),3)="16C",
IF((MOD(ROW()-14,25)+FLOOR(MOD(COLUMN()-2,8)/4,1)*10)&gt;16,"",MOD(ROW()-14,25)+FLOOR(MOD(COLUMN()-2,8)/4,1)*10),MOD(ROW()-14,25))</f>
        <v>2</v>
      </c>
      <c r="W54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1" s="18"/>
    </row>
    <row r="542" spans="2:24">
      <c r="B542" s="73">
        <f t="shared" ca="1" si="126"/>
        <v>3</v>
      </c>
      <c r="C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2" s="18"/>
      <c r="E542" s="16"/>
      <c r="F542" s="73">
        <f t="shared" ca="1" si="127"/>
        <v>3</v>
      </c>
      <c r="G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2" s="18"/>
      <c r="I542" s="16"/>
      <c r="J542" s="73">
        <f t="shared" ca="1" si="128"/>
        <v>3</v>
      </c>
      <c r="K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2" s="18"/>
      <c r="M542" s="16"/>
      <c r="N542" s="73">
        <f t="shared" ca="1" si="129"/>
        <v>3</v>
      </c>
      <c r="O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2" s="18"/>
      <c r="Q542" s="16"/>
      <c r="R542" s="73">
        <f t="shared" ca="1" si="130"/>
        <v>3</v>
      </c>
      <c r="S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2" s="18"/>
      <c r="U542" s="16"/>
      <c r="V542" s="73">
        <f t="shared" ca="1" si="131"/>
        <v>3</v>
      </c>
      <c r="W54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2" s="18"/>
    </row>
    <row r="543" spans="2:24">
      <c r="B543" s="73">
        <f t="shared" ca="1" si="126"/>
        <v>4</v>
      </c>
      <c r="C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3" s="18"/>
      <c r="E543" s="16"/>
      <c r="F543" s="73">
        <f t="shared" ca="1" si="127"/>
        <v>4</v>
      </c>
      <c r="G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3" s="18"/>
      <c r="I543" s="16"/>
      <c r="J543" s="73">
        <f t="shared" ca="1" si="128"/>
        <v>4</v>
      </c>
      <c r="K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3" s="18"/>
      <c r="M543" s="16"/>
      <c r="N543" s="73">
        <f t="shared" ca="1" si="129"/>
        <v>4</v>
      </c>
      <c r="O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3" s="18"/>
      <c r="Q543" s="16"/>
      <c r="R543" s="73">
        <f t="shared" ca="1" si="130"/>
        <v>4</v>
      </c>
      <c r="S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3" s="18"/>
      <c r="U543" s="16"/>
      <c r="V543" s="73">
        <f t="shared" ca="1" si="131"/>
        <v>4</v>
      </c>
      <c r="W54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3" s="18"/>
    </row>
    <row r="544" spans="2:24">
      <c r="B544" s="73">
        <f t="shared" ca="1" si="126"/>
        <v>5</v>
      </c>
      <c r="C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4" s="20"/>
      <c r="E544" s="16"/>
      <c r="F544" s="73">
        <f t="shared" ca="1" si="127"/>
        <v>5</v>
      </c>
      <c r="G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4" s="20"/>
      <c r="I544" s="16"/>
      <c r="J544" s="73">
        <f t="shared" ca="1" si="128"/>
        <v>5</v>
      </c>
      <c r="K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4" s="20"/>
      <c r="M544" s="16"/>
      <c r="N544" s="73">
        <f t="shared" ca="1" si="129"/>
        <v>5</v>
      </c>
      <c r="O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4" s="20"/>
      <c r="Q544" s="16"/>
      <c r="R544" s="73">
        <f t="shared" ca="1" si="130"/>
        <v>5</v>
      </c>
      <c r="S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4" s="20"/>
      <c r="U544" s="16"/>
      <c r="V544" s="73">
        <f t="shared" ca="1" si="131"/>
        <v>5</v>
      </c>
      <c r="W54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4" s="20"/>
    </row>
    <row r="545" spans="2:24">
      <c r="B545" s="73">
        <f t="shared" ca="1" si="126"/>
        <v>6</v>
      </c>
      <c r="C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5" s="73"/>
      <c r="E545" s="16"/>
      <c r="F545" s="73">
        <f t="shared" ca="1" si="127"/>
        <v>6</v>
      </c>
      <c r="G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5" s="73"/>
      <c r="I545" s="16"/>
      <c r="J545" s="73">
        <f t="shared" ca="1" si="128"/>
        <v>6</v>
      </c>
      <c r="K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5" s="73"/>
      <c r="M545" s="16"/>
      <c r="N545" s="73">
        <f t="shared" ca="1" si="129"/>
        <v>6</v>
      </c>
      <c r="O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5" s="73"/>
      <c r="Q545" s="16"/>
      <c r="R545" s="73">
        <f t="shared" ca="1" si="130"/>
        <v>6</v>
      </c>
      <c r="S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5" s="73"/>
      <c r="U545" s="16"/>
      <c r="V545" s="73">
        <f t="shared" ca="1" si="131"/>
        <v>6</v>
      </c>
      <c r="W54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5" s="73"/>
    </row>
    <row r="546" spans="2:24">
      <c r="B546" s="73">
        <f t="shared" ca="1" si="126"/>
        <v>7</v>
      </c>
      <c r="C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6" s="73"/>
      <c r="E546" s="16"/>
      <c r="F546" s="73">
        <f t="shared" ca="1" si="127"/>
        <v>7</v>
      </c>
      <c r="G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6" s="73"/>
      <c r="I546" s="16"/>
      <c r="J546" s="73">
        <f t="shared" ca="1" si="128"/>
        <v>7</v>
      </c>
      <c r="K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6" s="73"/>
      <c r="M546" s="16"/>
      <c r="N546" s="73">
        <f t="shared" ca="1" si="129"/>
        <v>7</v>
      </c>
      <c r="O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6" s="73"/>
      <c r="Q546" s="16"/>
      <c r="R546" s="73">
        <f t="shared" ca="1" si="130"/>
        <v>7</v>
      </c>
      <c r="S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6" s="73"/>
      <c r="U546" s="16"/>
      <c r="V546" s="73">
        <f t="shared" ca="1" si="131"/>
        <v>7</v>
      </c>
      <c r="W54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6" s="73"/>
    </row>
    <row r="547" spans="2:24">
      <c r="B547" s="73">
        <f t="shared" ca="1" si="126"/>
        <v>8</v>
      </c>
      <c r="C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7" s="73"/>
      <c r="E547" s="16"/>
      <c r="F547" s="73">
        <f t="shared" ca="1" si="127"/>
        <v>8</v>
      </c>
      <c r="G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7" s="73"/>
      <c r="I547" s="16"/>
      <c r="J547" s="73">
        <f t="shared" ca="1" si="128"/>
        <v>8</v>
      </c>
      <c r="K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7" s="73"/>
      <c r="M547" s="16"/>
      <c r="N547" s="73">
        <f t="shared" ca="1" si="129"/>
        <v>8</v>
      </c>
      <c r="O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7" s="73"/>
      <c r="Q547" s="16"/>
      <c r="R547" s="73">
        <f t="shared" ca="1" si="130"/>
        <v>8</v>
      </c>
      <c r="S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7" s="73"/>
      <c r="U547" s="16"/>
      <c r="V547" s="73">
        <f t="shared" ca="1" si="131"/>
        <v>8</v>
      </c>
      <c r="W54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7" s="73"/>
    </row>
    <row r="548" spans="2:24">
      <c r="B548" s="73">
        <f t="shared" ca="1" si="126"/>
        <v>9</v>
      </c>
      <c r="C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8" s="73"/>
      <c r="E548" s="16"/>
      <c r="F548" s="73">
        <f t="shared" ca="1" si="127"/>
        <v>9</v>
      </c>
      <c r="G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8" s="73"/>
      <c r="I548" s="16"/>
      <c r="J548" s="73">
        <f t="shared" ca="1" si="128"/>
        <v>9</v>
      </c>
      <c r="K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8" s="73"/>
      <c r="M548" s="16"/>
      <c r="N548" s="73">
        <f t="shared" ca="1" si="129"/>
        <v>9</v>
      </c>
      <c r="O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8" s="73"/>
      <c r="Q548" s="16"/>
      <c r="R548" s="73">
        <f t="shared" ca="1" si="130"/>
        <v>9</v>
      </c>
      <c r="S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8" s="73"/>
      <c r="U548" s="16"/>
      <c r="V548" s="73">
        <f t="shared" ca="1" si="131"/>
        <v>9</v>
      </c>
      <c r="W54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8" s="73"/>
    </row>
    <row r="549" spans="2:24">
      <c r="B549" s="73">
        <f t="shared" ca="1" si="126"/>
        <v>10</v>
      </c>
      <c r="C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49" s="73"/>
      <c r="E549" s="16"/>
      <c r="F549" s="73">
        <f t="shared" ca="1" si="127"/>
        <v>10</v>
      </c>
      <c r="G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49" s="73"/>
      <c r="I549" s="16"/>
      <c r="J549" s="73">
        <f t="shared" ca="1" si="128"/>
        <v>10</v>
      </c>
      <c r="K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49" s="73"/>
      <c r="M549" s="16"/>
      <c r="N549" s="73">
        <f t="shared" ca="1" si="129"/>
        <v>10</v>
      </c>
      <c r="O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49" s="73"/>
      <c r="Q549" s="16"/>
      <c r="R549" s="73">
        <f t="shared" ca="1" si="130"/>
        <v>10</v>
      </c>
      <c r="S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49" s="73"/>
      <c r="U549" s="16"/>
      <c r="V549" s="73">
        <f t="shared" ca="1" si="131"/>
        <v>10</v>
      </c>
      <c r="W54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49" s="73"/>
    </row>
    <row r="550" spans="2:24">
      <c r="B550" s="120" t="s">
        <v>225</v>
      </c>
      <c r="C550" s="121"/>
      <c r="D550" s="122"/>
      <c r="E550" s="16"/>
      <c r="F550" s="120" t="s">
        <v>225</v>
      </c>
      <c r="G550" s="121"/>
      <c r="H550" s="122"/>
      <c r="I550" s="16"/>
      <c r="J550" s="120" t="s">
        <v>225</v>
      </c>
      <c r="K550" s="121"/>
      <c r="L550" s="122"/>
      <c r="M550" s="16"/>
      <c r="N550" s="120" t="s">
        <v>225</v>
      </c>
      <c r="O550" s="121"/>
      <c r="P550" s="122"/>
      <c r="Q550" s="16"/>
      <c r="R550" s="120" t="s">
        <v>225</v>
      </c>
      <c r="S550" s="121"/>
      <c r="T550" s="122"/>
      <c r="U550" s="16"/>
      <c r="V550" s="120" t="s">
        <v>225</v>
      </c>
      <c r="W550" s="121"/>
      <c r="X550" s="122"/>
    </row>
    <row r="551" spans="2:24" ht="6" hidden="1" customHeight="1">
      <c r="B551" s="2"/>
      <c r="C551" s="2"/>
      <c r="D551" s="2"/>
      <c r="F551" s="2"/>
      <c r="G551" s="2"/>
      <c r="H551" s="2"/>
      <c r="J551" s="2"/>
      <c r="K551" s="2"/>
      <c r="L551" s="2"/>
      <c r="N551" s="2"/>
      <c r="O551" s="2"/>
      <c r="P551" s="2"/>
      <c r="R551" s="2"/>
      <c r="S551" s="2"/>
      <c r="T551" s="2"/>
      <c r="V551" s="2"/>
      <c r="W551" s="2"/>
      <c r="X551" s="2"/>
    </row>
    <row r="552" spans="2:24" ht="6" hidden="1" customHeight="1">
      <c r="B552" s="2"/>
      <c r="C552" s="2"/>
      <c r="D552" s="2"/>
      <c r="F552" s="2" t="str">
        <f>C563</f>
        <v>　</v>
      </c>
      <c r="G552" s="11" t="str">
        <f>F552</f>
        <v>　</v>
      </c>
      <c r="H552" s="11" t="str">
        <f>G552</f>
        <v>　</v>
      </c>
      <c r="J552" s="2"/>
      <c r="K552" s="2"/>
      <c r="L552" s="2"/>
      <c r="N552" s="2" t="str">
        <f>K563</f>
        <v>　</v>
      </c>
      <c r="O552" s="11" t="str">
        <f>N552</f>
        <v>　</v>
      </c>
      <c r="P552" s="11" t="str">
        <f>O552</f>
        <v>　</v>
      </c>
      <c r="R552" s="2"/>
      <c r="S552" s="2"/>
      <c r="T552" s="2"/>
      <c r="V552" s="2" t="str">
        <f>S563</f>
        <v>　</v>
      </c>
      <c r="W552" s="11" t="str">
        <f>V552</f>
        <v>　</v>
      </c>
      <c r="X552" s="11" t="str">
        <f>W552</f>
        <v>　</v>
      </c>
    </row>
    <row r="553" spans="2:24" ht="6" hidden="1" customHeight="1">
      <c r="B553" s="2"/>
      <c r="C553" s="2"/>
      <c r="D553" s="2"/>
      <c r="F553" s="2"/>
      <c r="G553" s="2"/>
      <c r="H553" s="2"/>
      <c r="J553" s="2"/>
      <c r="K553" s="2"/>
      <c r="L553" s="2"/>
      <c r="N553" s="2"/>
      <c r="O553" s="2"/>
      <c r="P553" s="2"/>
      <c r="R553" s="2"/>
      <c r="S553" s="2"/>
      <c r="T553" s="2"/>
      <c r="V553" s="2"/>
      <c r="W553" s="2"/>
      <c r="X553" s="2"/>
    </row>
    <row r="554" spans="2:24" ht="17.25" thickBot="1"/>
    <row r="555" spans="2:24" ht="16.149999999999999" customHeight="1">
      <c r="B555" s="12" t="s">
        <v>47</v>
      </c>
      <c r="C555" s="127"/>
      <c r="D555" s="128"/>
      <c r="F555" s="12" t="s">
        <v>47</v>
      </c>
      <c r="G555" s="127"/>
      <c r="H555" s="128"/>
      <c r="J555" s="12" t="s">
        <v>47</v>
      </c>
      <c r="K555" s="127"/>
      <c r="L555" s="128"/>
      <c r="N555" s="12" t="s">
        <v>47</v>
      </c>
      <c r="O555" s="127"/>
      <c r="P555" s="128"/>
      <c r="R555" s="12" t="s">
        <v>47</v>
      </c>
      <c r="S555" s="127"/>
      <c r="T555" s="128"/>
      <c r="V555" s="12" t="s">
        <v>47</v>
      </c>
      <c r="W555" s="127"/>
      <c r="X555" s="128"/>
    </row>
    <row r="556" spans="2:24" ht="17.25" thickBot="1">
      <c r="B556" s="13" t="s">
        <v>48</v>
      </c>
      <c r="C556" s="125"/>
      <c r="D556" s="126"/>
      <c r="F556" s="13" t="s">
        <v>48</v>
      </c>
      <c r="G556" s="125"/>
      <c r="H556" s="126"/>
      <c r="J556" s="13" t="s">
        <v>48</v>
      </c>
      <c r="K556" s="125"/>
      <c r="L556" s="126"/>
      <c r="N556" s="13" t="s">
        <v>48</v>
      </c>
      <c r="O556" s="125"/>
      <c r="P556" s="126"/>
      <c r="R556" s="13" t="s">
        <v>48</v>
      </c>
      <c r="S556" s="125"/>
      <c r="T556" s="126"/>
      <c r="V556" s="13" t="s">
        <v>48</v>
      </c>
      <c r="W556" s="125"/>
      <c r="X556" s="126"/>
    </row>
    <row r="557" spans="2:24">
      <c r="B557" s="14"/>
      <c r="C557" s="15" t="s">
        <v>49</v>
      </c>
      <c r="D557" s="14"/>
      <c r="F557" s="14"/>
      <c r="G557" s="15" t="s">
        <v>49</v>
      </c>
      <c r="H557" s="14"/>
      <c r="J557" s="14"/>
      <c r="K557" s="15" t="s">
        <v>49</v>
      </c>
      <c r="L557" s="14"/>
      <c r="N557" s="14"/>
      <c r="O557" s="15" t="s">
        <v>49</v>
      </c>
      <c r="P557" s="14"/>
      <c r="R557" s="14"/>
      <c r="S557" s="15" t="s">
        <v>49</v>
      </c>
      <c r="T557" s="14"/>
      <c r="V557" s="14"/>
      <c r="W557" s="15" t="s">
        <v>49</v>
      </c>
      <c r="X557" s="14"/>
    </row>
    <row r="558" spans="2:24">
      <c r="B558" s="73" t="s">
        <v>1</v>
      </c>
      <c r="C558" s="123"/>
      <c r="D558" s="124"/>
      <c r="E558" s="16"/>
      <c r="F558" s="73" t="s">
        <v>1</v>
      </c>
      <c r="G558" s="123"/>
      <c r="H558" s="124"/>
      <c r="I558" s="16"/>
      <c r="J558" s="73" t="s">
        <v>1</v>
      </c>
      <c r="K558" s="123"/>
      <c r="L558" s="124"/>
      <c r="M558" s="16"/>
      <c r="N558" s="73" t="s">
        <v>1</v>
      </c>
      <c r="O558" s="123"/>
      <c r="P558" s="124"/>
      <c r="Q558" s="16"/>
      <c r="R558" s="73" t="s">
        <v>1</v>
      </c>
      <c r="S558" s="123"/>
      <c r="T558" s="124"/>
      <c r="U558" s="16"/>
      <c r="V558" s="73" t="s">
        <v>1</v>
      </c>
      <c r="W558" s="123"/>
      <c r="X558" s="124"/>
    </row>
    <row r="559" spans="2:24">
      <c r="B559" s="73" t="s">
        <v>2</v>
      </c>
      <c r="C559" s="123"/>
      <c r="D559" s="124"/>
      <c r="E559" s="16"/>
      <c r="F559" s="73" t="s">
        <v>2</v>
      </c>
      <c r="G559" s="123"/>
      <c r="H559" s="124"/>
      <c r="I559" s="16"/>
      <c r="J559" s="73" t="s">
        <v>2</v>
      </c>
      <c r="K559" s="123"/>
      <c r="L559" s="124"/>
      <c r="M559" s="16"/>
      <c r="N559" s="73" t="s">
        <v>2</v>
      </c>
      <c r="O559" s="123"/>
      <c r="P559" s="124"/>
      <c r="Q559" s="16"/>
      <c r="R559" s="73" t="s">
        <v>2</v>
      </c>
      <c r="S559" s="123"/>
      <c r="T559" s="124"/>
      <c r="U559" s="16"/>
      <c r="V559" s="73" t="s">
        <v>2</v>
      </c>
      <c r="W559" s="123"/>
      <c r="X559" s="124"/>
    </row>
    <row r="560" spans="2:24">
      <c r="B560" s="73" t="s">
        <v>3</v>
      </c>
      <c r="C560" s="123"/>
      <c r="D560" s="124"/>
      <c r="E560" s="16"/>
      <c r="F560" s="73" t="s">
        <v>3</v>
      </c>
      <c r="G560" s="123"/>
      <c r="H560" s="124"/>
      <c r="I560" s="16"/>
      <c r="J560" s="73" t="s">
        <v>3</v>
      </c>
      <c r="K560" s="123"/>
      <c r="L560" s="124"/>
      <c r="M560" s="16"/>
      <c r="N560" s="73" t="s">
        <v>3</v>
      </c>
      <c r="O560" s="123"/>
      <c r="P560" s="124"/>
      <c r="Q560" s="16"/>
      <c r="R560" s="73" t="s">
        <v>3</v>
      </c>
      <c r="S560" s="123"/>
      <c r="T560" s="124"/>
      <c r="U560" s="16"/>
      <c r="V560" s="73" t="s">
        <v>3</v>
      </c>
      <c r="W560" s="123"/>
      <c r="X560" s="124"/>
    </row>
    <row r="561" spans="2:24">
      <c r="B561" s="73" t="s">
        <v>4</v>
      </c>
      <c r="C561" s="123"/>
      <c r="D561" s="124"/>
      <c r="E561" s="16"/>
      <c r="F561" s="73" t="s">
        <v>4</v>
      </c>
      <c r="G561" s="123"/>
      <c r="H561" s="124"/>
      <c r="I561" s="16"/>
      <c r="J561" s="73" t="s">
        <v>4</v>
      </c>
      <c r="K561" s="123"/>
      <c r="L561" s="124"/>
      <c r="M561" s="16"/>
      <c r="N561" s="73" t="s">
        <v>4</v>
      </c>
      <c r="O561" s="123"/>
      <c r="P561" s="124"/>
      <c r="Q561" s="16"/>
      <c r="R561" s="73" t="s">
        <v>4</v>
      </c>
      <c r="S561" s="123"/>
      <c r="T561" s="124"/>
      <c r="U561" s="16"/>
      <c r="V561" s="73" t="s">
        <v>4</v>
      </c>
      <c r="W561" s="123"/>
      <c r="X561" s="124"/>
    </row>
    <row r="562" spans="2:24">
      <c r="B562" s="73" t="s">
        <v>5</v>
      </c>
      <c r="C562" s="123"/>
      <c r="D562" s="124"/>
      <c r="E562" s="16"/>
      <c r="F562" s="73" t="s">
        <v>5</v>
      </c>
      <c r="G562" s="123"/>
      <c r="H562" s="124"/>
      <c r="I562" s="16"/>
      <c r="J562" s="73" t="s">
        <v>5</v>
      </c>
      <c r="K562" s="123"/>
      <c r="L562" s="124"/>
      <c r="M562" s="16"/>
      <c r="N562" s="73" t="s">
        <v>5</v>
      </c>
      <c r="O562" s="123"/>
      <c r="P562" s="124"/>
      <c r="Q562" s="16"/>
      <c r="R562" s="73" t="s">
        <v>5</v>
      </c>
      <c r="S562" s="123"/>
      <c r="T562" s="124"/>
      <c r="U562" s="16"/>
      <c r="V562" s="73" t="s">
        <v>5</v>
      </c>
      <c r="W562" s="123"/>
      <c r="X562" s="124"/>
    </row>
    <row r="563" spans="2:24">
      <c r="B563" s="73" t="s">
        <v>6</v>
      </c>
      <c r="C563" s="123" t="s">
        <v>93</v>
      </c>
      <c r="D563" s="124"/>
      <c r="E563" s="16"/>
      <c r="F563" s="73" t="s">
        <v>6</v>
      </c>
      <c r="G563" s="123" t="s">
        <v>93</v>
      </c>
      <c r="H563" s="124"/>
      <c r="I563" s="16"/>
      <c r="J563" s="73" t="s">
        <v>6</v>
      </c>
      <c r="K563" s="123" t="s">
        <v>93</v>
      </c>
      <c r="L563" s="124"/>
      <c r="M563" s="16"/>
      <c r="N563" s="73" t="s">
        <v>6</v>
      </c>
      <c r="O563" s="123" t="s">
        <v>93</v>
      </c>
      <c r="P563" s="124"/>
      <c r="Q563" s="16"/>
      <c r="R563" s="73" t="s">
        <v>6</v>
      </c>
      <c r="S563" s="123" t="s">
        <v>93</v>
      </c>
      <c r="T563" s="124"/>
      <c r="U563" s="16"/>
      <c r="V563" s="73" t="s">
        <v>6</v>
      </c>
      <c r="W563" s="123" t="s">
        <v>93</v>
      </c>
      <c r="X563" s="124"/>
    </row>
    <row r="564" spans="2:24">
      <c r="B564" s="73" t="s">
        <v>7</v>
      </c>
      <c r="C564" s="73" t="s">
        <v>8</v>
      </c>
      <c r="D564" s="73" t="s">
        <v>9</v>
      </c>
      <c r="E564" s="16"/>
      <c r="F564" s="73" t="s">
        <v>7</v>
      </c>
      <c r="G564" s="73" t="s">
        <v>8</v>
      </c>
      <c r="H564" s="73" t="s">
        <v>9</v>
      </c>
      <c r="I564" s="16"/>
      <c r="J564" s="73" t="s">
        <v>7</v>
      </c>
      <c r="K564" s="73" t="s">
        <v>8</v>
      </c>
      <c r="L564" s="73" t="s">
        <v>9</v>
      </c>
      <c r="M564" s="16"/>
      <c r="N564" s="73" t="s">
        <v>7</v>
      </c>
      <c r="O564" s="73" t="s">
        <v>8</v>
      </c>
      <c r="P564" s="73" t="s">
        <v>9</v>
      </c>
      <c r="Q564" s="16"/>
      <c r="R564" s="73" t="s">
        <v>7</v>
      </c>
      <c r="S564" s="73" t="s">
        <v>8</v>
      </c>
      <c r="T564" s="73" t="s">
        <v>9</v>
      </c>
      <c r="U564" s="16"/>
      <c r="V564" s="73" t="s">
        <v>7</v>
      </c>
      <c r="W564" s="73" t="s">
        <v>8</v>
      </c>
      <c r="X564" s="73" t="s">
        <v>9</v>
      </c>
    </row>
    <row r="565" spans="2:24">
      <c r="B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5" s="18"/>
      <c r="E565" s="16"/>
      <c r="F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5" s="18"/>
      <c r="I565" s="16"/>
      <c r="J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5" s="18"/>
      <c r="M565" s="16"/>
      <c r="N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5" s="18"/>
      <c r="Q565" s="16"/>
      <c r="R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5" s="18"/>
      <c r="U565" s="16"/>
      <c r="V565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6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5" s="18"/>
    </row>
    <row r="566" spans="2:24">
      <c r="B566" s="73">
        <f t="shared" ref="B566:B574" ca="1" si="132">IF(RIGHT(INDIRECT(ADDRESS(FLOOR((ROW()-5)/25,1)*25+13,FLOOR((COLUMN()-2)/8,1)*8+3)),3)="16C",
IF((MOD(ROW()-14,25)+FLOOR(MOD(COLUMN()-2,8)/4,1)*10)&gt;16,"",MOD(ROW()-14,25)+FLOOR(MOD(COLUMN()-2,8)/4,1)*10),MOD(ROW()-14,25))</f>
        <v>2</v>
      </c>
      <c r="C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6" s="18"/>
      <c r="E566" s="16"/>
      <c r="F566" s="73">
        <f t="shared" ref="F566:F574" ca="1" si="133">IF(RIGHT(INDIRECT(ADDRESS(FLOOR((ROW()-5)/25,1)*25+13,FLOOR((COLUMN()-2)/8,1)*8+3)),3)="16C",
IF((MOD(ROW()-14,25)+FLOOR(MOD(COLUMN()-2,8)/4,1)*10)&gt;16,"",MOD(ROW()-14,25)+FLOOR(MOD(COLUMN()-2,8)/4,1)*10),MOD(ROW()-14,25))</f>
        <v>2</v>
      </c>
      <c r="G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6" s="18"/>
      <c r="I566" s="16"/>
      <c r="J566" s="73">
        <f t="shared" ref="J566:J574" ca="1" si="134">IF(RIGHT(INDIRECT(ADDRESS(FLOOR((ROW()-5)/25,1)*25+13,FLOOR((COLUMN()-2)/8,1)*8+3)),3)="16C",
IF((MOD(ROW()-14,25)+FLOOR(MOD(COLUMN()-2,8)/4,1)*10)&gt;16,"",MOD(ROW()-14,25)+FLOOR(MOD(COLUMN()-2,8)/4,1)*10),MOD(ROW()-14,25))</f>
        <v>2</v>
      </c>
      <c r="K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6" s="18"/>
      <c r="M566" s="16"/>
      <c r="N566" s="73">
        <f t="shared" ref="N566:N574" ca="1" si="135">IF(RIGHT(INDIRECT(ADDRESS(FLOOR((ROW()-5)/25,1)*25+13,FLOOR((COLUMN()-2)/8,1)*8+3)),3)="16C",
IF((MOD(ROW()-14,25)+FLOOR(MOD(COLUMN()-2,8)/4,1)*10)&gt;16,"",MOD(ROW()-14,25)+FLOOR(MOD(COLUMN()-2,8)/4,1)*10),MOD(ROW()-14,25))</f>
        <v>2</v>
      </c>
      <c r="O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6" s="18"/>
      <c r="Q566" s="16"/>
      <c r="R566" s="73">
        <f t="shared" ref="R566:R574" ca="1" si="136">IF(RIGHT(INDIRECT(ADDRESS(FLOOR((ROW()-5)/25,1)*25+13,FLOOR((COLUMN()-2)/8,1)*8+3)),3)="16C",
IF((MOD(ROW()-14,25)+FLOOR(MOD(COLUMN()-2,8)/4,1)*10)&gt;16,"",MOD(ROW()-14,25)+FLOOR(MOD(COLUMN()-2,8)/4,1)*10),MOD(ROW()-14,25))</f>
        <v>2</v>
      </c>
      <c r="S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6" s="18"/>
      <c r="U566" s="16"/>
      <c r="V566" s="73">
        <f t="shared" ref="V566:V574" ca="1" si="137">IF(RIGHT(INDIRECT(ADDRESS(FLOOR((ROW()-5)/25,1)*25+13,FLOOR((COLUMN()-2)/8,1)*8+3)),3)="16C",
IF((MOD(ROW()-14,25)+FLOOR(MOD(COLUMN()-2,8)/4,1)*10)&gt;16,"",MOD(ROW()-14,25)+FLOOR(MOD(COLUMN()-2,8)/4,1)*10),MOD(ROW()-14,25))</f>
        <v>2</v>
      </c>
      <c r="W56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6" s="18"/>
    </row>
    <row r="567" spans="2:24">
      <c r="B567" s="73">
        <f t="shared" ca="1" si="132"/>
        <v>3</v>
      </c>
      <c r="C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7" s="18"/>
      <c r="E567" s="16"/>
      <c r="F567" s="73">
        <f t="shared" ca="1" si="133"/>
        <v>3</v>
      </c>
      <c r="G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7" s="18"/>
      <c r="I567" s="16"/>
      <c r="J567" s="73">
        <f t="shared" ca="1" si="134"/>
        <v>3</v>
      </c>
      <c r="K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7" s="18"/>
      <c r="M567" s="16"/>
      <c r="N567" s="73">
        <f t="shared" ca="1" si="135"/>
        <v>3</v>
      </c>
      <c r="O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7" s="18"/>
      <c r="Q567" s="16"/>
      <c r="R567" s="73">
        <f t="shared" ca="1" si="136"/>
        <v>3</v>
      </c>
      <c r="S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7" s="18"/>
      <c r="U567" s="16"/>
      <c r="V567" s="73">
        <f t="shared" ca="1" si="137"/>
        <v>3</v>
      </c>
      <c r="W56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7" s="18"/>
    </row>
    <row r="568" spans="2:24">
      <c r="B568" s="73">
        <f t="shared" ca="1" si="132"/>
        <v>4</v>
      </c>
      <c r="C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8" s="18"/>
      <c r="E568" s="16"/>
      <c r="F568" s="73">
        <f t="shared" ca="1" si="133"/>
        <v>4</v>
      </c>
      <c r="G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8" s="18"/>
      <c r="I568" s="16"/>
      <c r="J568" s="73">
        <f t="shared" ca="1" si="134"/>
        <v>4</v>
      </c>
      <c r="K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8" s="18"/>
      <c r="M568" s="16"/>
      <c r="N568" s="73">
        <f t="shared" ca="1" si="135"/>
        <v>4</v>
      </c>
      <c r="O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8" s="18"/>
      <c r="Q568" s="16"/>
      <c r="R568" s="73">
        <f t="shared" ca="1" si="136"/>
        <v>4</v>
      </c>
      <c r="S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8" s="18"/>
      <c r="U568" s="16"/>
      <c r="V568" s="73">
        <f t="shared" ca="1" si="137"/>
        <v>4</v>
      </c>
      <c r="W56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8" s="18"/>
    </row>
    <row r="569" spans="2:24">
      <c r="B569" s="73">
        <f t="shared" ca="1" si="132"/>
        <v>5</v>
      </c>
      <c r="C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69" s="20"/>
      <c r="E569" s="16"/>
      <c r="F569" s="73">
        <f t="shared" ca="1" si="133"/>
        <v>5</v>
      </c>
      <c r="G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69" s="20"/>
      <c r="I569" s="16"/>
      <c r="J569" s="73">
        <f t="shared" ca="1" si="134"/>
        <v>5</v>
      </c>
      <c r="K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69" s="20"/>
      <c r="M569" s="16"/>
      <c r="N569" s="73">
        <f t="shared" ca="1" si="135"/>
        <v>5</v>
      </c>
      <c r="O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69" s="20"/>
      <c r="Q569" s="16"/>
      <c r="R569" s="73">
        <f t="shared" ca="1" si="136"/>
        <v>5</v>
      </c>
      <c r="S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69" s="20"/>
      <c r="U569" s="16"/>
      <c r="V569" s="73">
        <f t="shared" ca="1" si="137"/>
        <v>5</v>
      </c>
      <c r="W56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69" s="20"/>
    </row>
    <row r="570" spans="2:24">
      <c r="B570" s="73">
        <f t="shared" ca="1" si="132"/>
        <v>6</v>
      </c>
      <c r="C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0" s="73"/>
      <c r="E570" s="16"/>
      <c r="F570" s="73">
        <f t="shared" ca="1" si="133"/>
        <v>6</v>
      </c>
      <c r="G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0" s="73"/>
      <c r="I570" s="16"/>
      <c r="J570" s="73">
        <f t="shared" ca="1" si="134"/>
        <v>6</v>
      </c>
      <c r="K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0" s="73"/>
      <c r="M570" s="16"/>
      <c r="N570" s="73">
        <f t="shared" ca="1" si="135"/>
        <v>6</v>
      </c>
      <c r="O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0" s="73"/>
      <c r="Q570" s="16"/>
      <c r="R570" s="73">
        <f t="shared" ca="1" si="136"/>
        <v>6</v>
      </c>
      <c r="S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0" s="73"/>
      <c r="U570" s="16"/>
      <c r="V570" s="73">
        <f t="shared" ca="1" si="137"/>
        <v>6</v>
      </c>
      <c r="W57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0" s="73"/>
    </row>
    <row r="571" spans="2:24">
      <c r="B571" s="73">
        <f t="shared" ca="1" si="132"/>
        <v>7</v>
      </c>
      <c r="C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1" s="73"/>
      <c r="E571" s="16"/>
      <c r="F571" s="73">
        <f t="shared" ca="1" si="133"/>
        <v>7</v>
      </c>
      <c r="G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1" s="73"/>
      <c r="I571" s="16"/>
      <c r="J571" s="73">
        <f t="shared" ca="1" si="134"/>
        <v>7</v>
      </c>
      <c r="K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1" s="73"/>
      <c r="M571" s="16"/>
      <c r="N571" s="73">
        <f t="shared" ca="1" si="135"/>
        <v>7</v>
      </c>
      <c r="O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1" s="73"/>
      <c r="Q571" s="16"/>
      <c r="R571" s="73">
        <f t="shared" ca="1" si="136"/>
        <v>7</v>
      </c>
      <c r="S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1" s="73"/>
      <c r="U571" s="16"/>
      <c r="V571" s="73">
        <f t="shared" ca="1" si="137"/>
        <v>7</v>
      </c>
      <c r="W57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1" s="73"/>
    </row>
    <row r="572" spans="2:24">
      <c r="B572" s="73">
        <f t="shared" ca="1" si="132"/>
        <v>8</v>
      </c>
      <c r="C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2" s="73"/>
      <c r="E572" s="16"/>
      <c r="F572" s="73">
        <f t="shared" ca="1" si="133"/>
        <v>8</v>
      </c>
      <c r="G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2" s="73"/>
      <c r="I572" s="16"/>
      <c r="J572" s="73">
        <f t="shared" ca="1" si="134"/>
        <v>8</v>
      </c>
      <c r="K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2" s="73"/>
      <c r="M572" s="16"/>
      <c r="N572" s="73">
        <f t="shared" ca="1" si="135"/>
        <v>8</v>
      </c>
      <c r="O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2" s="73"/>
      <c r="Q572" s="16"/>
      <c r="R572" s="73">
        <f t="shared" ca="1" si="136"/>
        <v>8</v>
      </c>
      <c r="S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2" s="73"/>
      <c r="U572" s="16"/>
      <c r="V572" s="73">
        <f t="shared" ca="1" si="137"/>
        <v>8</v>
      </c>
      <c r="W57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2" s="73"/>
    </row>
    <row r="573" spans="2:24">
      <c r="B573" s="73">
        <f t="shared" ca="1" si="132"/>
        <v>9</v>
      </c>
      <c r="C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3" s="73"/>
      <c r="E573" s="16"/>
      <c r="F573" s="73">
        <f t="shared" ca="1" si="133"/>
        <v>9</v>
      </c>
      <c r="G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3" s="73"/>
      <c r="I573" s="16"/>
      <c r="J573" s="73">
        <f t="shared" ca="1" si="134"/>
        <v>9</v>
      </c>
      <c r="K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3" s="73"/>
      <c r="M573" s="16"/>
      <c r="N573" s="73">
        <f t="shared" ca="1" si="135"/>
        <v>9</v>
      </c>
      <c r="O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3" s="73"/>
      <c r="Q573" s="16"/>
      <c r="R573" s="73">
        <f t="shared" ca="1" si="136"/>
        <v>9</v>
      </c>
      <c r="S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3" s="73"/>
      <c r="U573" s="16"/>
      <c r="V573" s="73">
        <f t="shared" ca="1" si="137"/>
        <v>9</v>
      </c>
      <c r="W57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3" s="73"/>
    </row>
    <row r="574" spans="2:24">
      <c r="B574" s="73">
        <f t="shared" ca="1" si="132"/>
        <v>10</v>
      </c>
      <c r="C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74" s="73"/>
      <c r="E574" s="16"/>
      <c r="F574" s="73">
        <f t="shared" ca="1" si="133"/>
        <v>10</v>
      </c>
      <c r="G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74" s="73"/>
      <c r="I574" s="16"/>
      <c r="J574" s="73">
        <f t="shared" ca="1" si="134"/>
        <v>10</v>
      </c>
      <c r="K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74" s="73"/>
      <c r="M574" s="16"/>
      <c r="N574" s="73">
        <f t="shared" ca="1" si="135"/>
        <v>10</v>
      </c>
      <c r="O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74" s="73"/>
      <c r="Q574" s="16"/>
      <c r="R574" s="73">
        <f t="shared" ca="1" si="136"/>
        <v>10</v>
      </c>
      <c r="S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74" s="73"/>
      <c r="U574" s="16"/>
      <c r="V574" s="73">
        <f t="shared" ca="1" si="137"/>
        <v>10</v>
      </c>
      <c r="W57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74" s="73"/>
    </row>
    <row r="575" spans="2:24">
      <c r="B575" s="120" t="s">
        <v>225</v>
      </c>
      <c r="C575" s="121"/>
      <c r="D575" s="122"/>
      <c r="E575" s="16"/>
      <c r="F575" s="120" t="s">
        <v>225</v>
      </c>
      <c r="G575" s="121"/>
      <c r="H575" s="122"/>
      <c r="I575" s="16"/>
      <c r="J575" s="120" t="s">
        <v>225</v>
      </c>
      <c r="K575" s="121"/>
      <c r="L575" s="122"/>
      <c r="M575" s="16"/>
      <c r="N575" s="120" t="s">
        <v>225</v>
      </c>
      <c r="O575" s="121"/>
      <c r="P575" s="122"/>
      <c r="Q575" s="16"/>
      <c r="R575" s="120" t="s">
        <v>225</v>
      </c>
      <c r="S575" s="121"/>
      <c r="T575" s="122"/>
      <c r="U575" s="16"/>
      <c r="V575" s="120" t="s">
        <v>225</v>
      </c>
      <c r="W575" s="121"/>
      <c r="X575" s="122"/>
    </row>
    <row r="576" spans="2:24" ht="6" hidden="1" customHeight="1">
      <c r="B576" s="2"/>
      <c r="C576" s="2"/>
      <c r="D576" s="2"/>
      <c r="F576" s="2"/>
      <c r="G576" s="2"/>
      <c r="H576" s="2"/>
      <c r="J576" s="2"/>
      <c r="K576" s="2"/>
      <c r="L576" s="2"/>
      <c r="N576" s="2"/>
      <c r="O576" s="2"/>
      <c r="P576" s="2"/>
      <c r="R576" s="2"/>
      <c r="S576" s="2"/>
      <c r="T576" s="2"/>
      <c r="V576" s="2"/>
      <c r="W576" s="2"/>
      <c r="X576" s="2"/>
    </row>
    <row r="577" spans="2:24" ht="6" hidden="1" customHeight="1">
      <c r="B577" s="2"/>
      <c r="C577" s="2"/>
      <c r="D577" s="2"/>
      <c r="F577" s="2" t="str">
        <f>C588</f>
        <v>　</v>
      </c>
      <c r="G577" s="11" t="str">
        <f>F577</f>
        <v>　</v>
      </c>
      <c r="H577" s="11" t="str">
        <f>G577</f>
        <v>　</v>
      </c>
      <c r="J577" s="2"/>
      <c r="K577" s="2"/>
      <c r="L577" s="2"/>
      <c r="N577" s="2" t="str">
        <f>K588</f>
        <v>　</v>
      </c>
      <c r="O577" s="11" t="str">
        <f>N577</f>
        <v>　</v>
      </c>
      <c r="P577" s="11" t="str">
        <f>O577</f>
        <v>　</v>
      </c>
      <c r="R577" s="2"/>
      <c r="S577" s="2"/>
      <c r="T577" s="2"/>
      <c r="V577" s="2" t="str">
        <f>S588</f>
        <v>　</v>
      </c>
      <c r="W577" s="11" t="str">
        <f>V577</f>
        <v>　</v>
      </c>
      <c r="X577" s="11" t="str">
        <f>W577</f>
        <v>　</v>
      </c>
    </row>
    <row r="578" spans="2:24" ht="6" hidden="1" customHeight="1">
      <c r="B578" s="2"/>
      <c r="C578" s="2"/>
      <c r="D578" s="2"/>
      <c r="F578" s="2"/>
      <c r="G578" s="2"/>
      <c r="H578" s="2"/>
      <c r="J578" s="2"/>
      <c r="K578" s="2"/>
      <c r="L578" s="2"/>
      <c r="N578" s="2"/>
      <c r="O578" s="2"/>
      <c r="P578" s="2"/>
      <c r="R578" s="2"/>
      <c r="S578" s="2"/>
      <c r="T578" s="2"/>
      <c r="V578" s="2"/>
      <c r="W578" s="2"/>
      <c r="X578" s="2"/>
    </row>
    <row r="579" spans="2:24" ht="17.25" thickBot="1"/>
    <row r="580" spans="2:24" ht="16.149999999999999" customHeight="1">
      <c r="B580" s="12" t="s">
        <v>47</v>
      </c>
      <c r="C580" s="127"/>
      <c r="D580" s="128"/>
      <c r="F580" s="12" t="s">
        <v>47</v>
      </c>
      <c r="G580" s="127"/>
      <c r="H580" s="128"/>
      <c r="J580" s="12" t="s">
        <v>47</v>
      </c>
      <c r="K580" s="127"/>
      <c r="L580" s="128"/>
      <c r="N580" s="12" t="s">
        <v>47</v>
      </c>
      <c r="O580" s="127"/>
      <c r="P580" s="128"/>
      <c r="R580" s="12" t="s">
        <v>47</v>
      </c>
      <c r="S580" s="127"/>
      <c r="T580" s="128"/>
      <c r="V580" s="12" t="s">
        <v>47</v>
      </c>
      <c r="W580" s="127"/>
      <c r="X580" s="128"/>
    </row>
    <row r="581" spans="2:24" ht="17.25" thickBot="1">
      <c r="B581" s="13" t="s">
        <v>48</v>
      </c>
      <c r="C581" s="125"/>
      <c r="D581" s="126"/>
      <c r="F581" s="13" t="s">
        <v>48</v>
      </c>
      <c r="G581" s="125"/>
      <c r="H581" s="126"/>
      <c r="J581" s="13" t="s">
        <v>48</v>
      </c>
      <c r="K581" s="125"/>
      <c r="L581" s="126"/>
      <c r="N581" s="13" t="s">
        <v>48</v>
      </c>
      <c r="O581" s="125"/>
      <c r="P581" s="126"/>
      <c r="R581" s="13" t="s">
        <v>48</v>
      </c>
      <c r="S581" s="125"/>
      <c r="T581" s="126"/>
      <c r="V581" s="13" t="s">
        <v>48</v>
      </c>
      <c r="W581" s="125"/>
      <c r="X581" s="126"/>
    </row>
    <row r="582" spans="2:24">
      <c r="B582" s="14"/>
      <c r="C582" s="15" t="s">
        <v>49</v>
      </c>
      <c r="D582" s="14"/>
      <c r="F582" s="14"/>
      <c r="G582" s="15" t="s">
        <v>49</v>
      </c>
      <c r="H582" s="14"/>
      <c r="J582" s="14"/>
      <c r="K582" s="15" t="s">
        <v>49</v>
      </c>
      <c r="L582" s="14"/>
      <c r="N582" s="14"/>
      <c r="O582" s="15" t="s">
        <v>49</v>
      </c>
      <c r="P582" s="14"/>
      <c r="R582" s="14"/>
      <c r="S582" s="15" t="s">
        <v>49</v>
      </c>
      <c r="T582" s="14"/>
      <c r="V582" s="14"/>
      <c r="W582" s="15" t="s">
        <v>49</v>
      </c>
      <c r="X582" s="14"/>
    </row>
    <row r="583" spans="2:24">
      <c r="B583" s="73" t="s">
        <v>1</v>
      </c>
      <c r="C583" s="123"/>
      <c r="D583" s="124"/>
      <c r="E583" s="16"/>
      <c r="F583" s="73" t="s">
        <v>1</v>
      </c>
      <c r="G583" s="123"/>
      <c r="H583" s="124"/>
      <c r="I583" s="16"/>
      <c r="J583" s="73" t="s">
        <v>1</v>
      </c>
      <c r="K583" s="123"/>
      <c r="L583" s="124"/>
      <c r="M583" s="16"/>
      <c r="N583" s="73" t="s">
        <v>1</v>
      </c>
      <c r="O583" s="123"/>
      <c r="P583" s="124"/>
      <c r="Q583" s="16"/>
      <c r="R583" s="73" t="s">
        <v>1</v>
      </c>
      <c r="S583" s="123"/>
      <c r="T583" s="124"/>
      <c r="U583" s="16"/>
      <c r="V583" s="73" t="s">
        <v>1</v>
      </c>
      <c r="W583" s="123"/>
      <c r="X583" s="124"/>
    </row>
    <row r="584" spans="2:24">
      <c r="B584" s="73" t="s">
        <v>2</v>
      </c>
      <c r="C584" s="123"/>
      <c r="D584" s="124"/>
      <c r="E584" s="16"/>
      <c r="F584" s="73" t="s">
        <v>2</v>
      </c>
      <c r="G584" s="123"/>
      <c r="H584" s="124"/>
      <c r="I584" s="16"/>
      <c r="J584" s="73" t="s">
        <v>2</v>
      </c>
      <c r="K584" s="123"/>
      <c r="L584" s="124"/>
      <c r="M584" s="16"/>
      <c r="N584" s="73" t="s">
        <v>2</v>
      </c>
      <c r="O584" s="123"/>
      <c r="P584" s="124"/>
      <c r="Q584" s="16"/>
      <c r="R584" s="73" t="s">
        <v>2</v>
      </c>
      <c r="S584" s="123"/>
      <c r="T584" s="124"/>
      <c r="U584" s="16"/>
      <c r="V584" s="73" t="s">
        <v>2</v>
      </c>
      <c r="W584" s="123"/>
      <c r="X584" s="124"/>
    </row>
    <row r="585" spans="2:24">
      <c r="B585" s="73" t="s">
        <v>3</v>
      </c>
      <c r="C585" s="123"/>
      <c r="D585" s="124"/>
      <c r="E585" s="16"/>
      <c r="F585" s="73" t="s">
        <v>3</v>
      </c>
      <c r="G585" s="123"/>
      <c r="H585" s="124"/>
      <c r="I585" s="16"/>
      <c r="J585" s="73" t="s">
        <v>3</v>
      </c>
      <c r="K585" s="123"/>
      <c r="L585" s="124"/>
      <c r="M585" s="16"/>
      <c r="N585" s="73" t="s">
        <v>3</v>
      </c>
      <c r="O585" s="123"/>
      <c r="P585" s="124"/>
      <c r="Q585" s="16"/>
      <c r="R585" s="73" t="s">
        <v>3</v>
      </c>
      <c r="S585" s="123"/>
      <c r="T585" s="124"/>
      <c r="U585" s="16"/>
      <c r="V585" s="73" t="s">
        <v>3</v>
      </c>
      <c r="W585" s="123"/>
      <c r="X585" s="124"/>
    </row>
    <row r="586" spans="2:24">
      <c r="B586" s="73" t="s">
        <v>4</v>
      </c>
      <c r="C586" s="123"/>
      <c r="D586" s="124"/>
      <c r="E586" s="16"/>
      <c r="F586" s="73" t="s">
        <v>4</v>
      </c>
      <c r="G586" s="123"/>
      <c r="H586" s="124"/>
      <c r="I586" s="16"/>
      <c r="J586" s="73" t="s">
        <v>4</v>
      </c>
      <c r="K586" s="123"/>
      <c r="L586" s="124"/>
      <c r="M586" s="16"/>
      <c r="N586" s="73" t="s">
        <v>4</v>
      </c>
      <c r="O586" s="123"/>
      <c r="P586" s="124"/>
      <c r="Q586" s="16"/>
      <c r="R586" s="73" t="s">
        <v>4</v>
      </c>
      <c r="S586" s="123"/>
      <c r="T586" s="124"/>
      <c r="U586" s="16"/>
      <c r="V586" s="73" t="s">
        <v>4</v>
      </c>
      <c r="W586" s="123"/>
      <c r="X586" s="124"/>
    </row>
    <row r="587" spans="2:24">
      <c r="B587" s="73" t="s">
        <v>5</v>
      </c>
      <c r="C587" s="123"/>
      <c r="D587" s="124"/>
      <c r="E587" s="16"/>
      <c r="F587" s="73" t="s">
        <v>5</v>
      </c>
      <c r="G587" s="123"/>
      <c r="H587" s="124"/>
      <c r="I587" s="16"/>
      <c r="J587" s="73" t="s">
        <v>5</v>
      </c>
      <c r="K587" s="123"/>
      <c r="L587" s="124"/>
      <c r="M587" s="16"/>
      <c r="N587" s="73" t="s">
        <v>5</v>
      </c>
      <c r="O587" s="123"/>
      <c r="P587" s="124"/>
      <c r="Q587" s="16"/>
      <c r="R587" s="73" t="s">
        <v>5</v>
      </c>
      <c r="S587" s="123"/>
      <c r="T587" s="124"/>
      <c r="U587" s="16"/>
      <c r="V587" s="73" t="s">
        <v>5</v>
      </c>
      <c r="W587" s="123"/>
      <c r="X587" s="124"/>
    </row>
    <row r="588" spans="2:24">
      <c r="B588" s="73" t="s">
        <v>6</v>
      </c>
      <c r="C588" s="123" t="s">
        <v>93</v>
      </c>
      <c r="D588" s="124"/>
      <c r="E588" s="16"/>
      <c r="F588" s="73" t="s">
        <v>6</v>
      </c>
      <c r="G588" s="123" t="s">
        <v>93</v>
      </c>
      <c r="H588" s="124"/>
      <c r="I588" s="16"/>
      <c r="J588" s="73" t="s">
        <v>6</v>
      </c>
      <c r="K588" s="123" t="s">
        <v>93</v>
      </c>
      <c r="L588" s="124"/>
      <c r="M588" s="16"/>
      <c r="N588" s="73" t="s">
        <v>6</v>
      </c>
      <c r="O588" s="123" t="s">
        <v>93</v>
      </c>
      <c r="P588" s="124"/>
      <c r="Q588" s="16"/>
      <c r="R588" s="73" t="s">
        <v>6</v>
      </c>
      <c r="S588" s="123" t="s">
        <v>93</v>
      </c>
      <c r="T588" s="124"/>
      <c r="U588" s="16"/>
      <c r="V588" s="73" t="s">
        <v>6</v>
      </c>
      <c r="W588" s="123" t="s">
        <v>93</v>
      </c>
      <c r="X588" s="124"/>
    </row>
    <row r="589" spans="2:24">
      <c r="B589" s="73" t="s">
        <v>7</v>
      </c>
      <c r="C589" s="73" t="s">
        <v>8</v>
      </c>
      <c r="D589" s="73" t="s">
        <v>9</v>
      </c>
      <c r="E589" s="16"/>
      <c r="F589" s="73" t="s">
        <v>7</v>
      </c>
      <c r="G589" s="73" t="s">
        <v>8</v>
      </c>
      <c r="H589" s="73" t="s">
        <v>9</v>
      </c>
      <c r="I589" s="16"/>
      <c r="J589" s="73" t="s">
        <v>7</v>
      </c>
      <c r="K589" s="73" t="s">
        <v>8</v>
      </c>
      <c r="L589" s="73" t="s">
        <v>9</v>
      </c>
      <c r="M589" s="16"/>
      <c r="N589" s="73" t="s">
        <v>7</v>
      </c>
      <c r="O589" s="73" t="s">
        <v>8</v>
      </c>
      <c r="P589" s="73" t="s">
        <v>9</v>
      </c>
      <c r="Q589" s="16"/>
      <c r="R589" s="73" t="s">
        <v>7</v>
      </c>
      <c r="S589" s="73" t="s">
        <v>8</v>
      </c>
      <c r="T589" s="73" t="s">
        <v>9</v>
      </c>
      <c r="U589" s="16"/>
      <c r="V589" s="73" t="s">
        <v>7</v>
      </c>
      <c r="W589" s="73" t="s">
        <v>8</v>
      </c>
      <c r="X589" s="73" t="s">
        <v>9</v>
      </c>
    </row>
    <row r="590" spans="2:24">
      <c r="B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C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0" s="18"/>
      <c r="E590" s="16"/>
      <c r="F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G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0" s="18"/>
      <c r="I590" s="16"/>
      <c r="J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K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0" s="18"/>
      <c r="M590" s="16"/>
      <c r="N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O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0" s="18"/>
      <c r="Q590" s="16"/>
      <c r="R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S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0" s="18"/>
      <c r="U590" s="16"/>
      <c r="V590" s="73">
        <f ca="1">IF(RIGHT(INDIRECT(ADDRESS(FLOOR((ROW()-5)/25,1)*25+13,FLOOR((COLUMN()-2)/8,1)*8+3)),3)="16C",
IF((MOD(ROW()-14,25)+FLOOR(MOD(COLUMN()-2,8)/4,1)*10)&gt;16,"",MOD(ROW()-14,25)+FLOOR(MOD(COLUMN()-2,8)/4,1)*10),MOD(ROW()-14,25))</f>
        <v>1</v>
      </c>
      <c r="W590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0" s="18"/>
    </row>
    <row r="591" spans="2:24">
      <c r="B591" s="73">
        <f t="shared" ref="B591:B599" ca="1" si="138">IF(RIGHT(INDIRECT(ADDRESS(FLOOR((ROW()-5)/25,1)*25+13,FLOOR((COLUMN()-2)/8,1)*8+3)),3)="16C",
IF((MOD(ROW()-14,25)+FLOOR(MOD(COLUMN()-2,8)/4,1)*10)&gt;16,"",MOD(ROW()-14,25)+FLOOR(MOD(COLUMN()-2,8)/4,1)*10),MOD(ROW()-14,25))</f>
        <v>2</v>
      </c>
      <c r="C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1" s="18"/>
      <c r="E591" s="16"/>
      <c r="F591" s="73">
        <f t="shared" ref="F591:F599" ca="1" si="139">IF(RIGHT(INDIRECT(ADDRESS(FLOOR((ROW()-5)/25,1)*25+13,FLOOR((COLUMN()-2)/8,1)*8+3)),3)="16C",
IF((MOD(ROW()-14,25)+FLOOR(MOD(COLUMN()-2,8)/4,1)*10)&gt;16,"",MOD(ROW()-14,25)+FLOOR(MOD(COLUMN()-2,8)/4,1)*10),MOD(ROW()-14,25))</f>
        <v>2</v>
      </c>
      <c r="G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1" s="18"/>
      <c r="I591" s="16"/>
      <c r="J591" s="73">
        <f t="shared" ref="J591:J599" ca="1" si="140">IF(RIGHT(INDIRECT(ADDRESS(FLOOR((ROW()-5)/25,1)*25+13,FLOOR((COLUMN()-2)/8,1)*8+3)),3)="16C",
IF((MOD(ROW()-14,25)+FLOOR(MOD(COLUMN()-2,8)/4,1)*10)&gt;16,"",MOD(ROW()-14,25)+FLOOR(MOD(COLUMN()-2,8)/4,1)*10),MOD(ROW()-14,25))</f>
        <v>2</v>
      </c>
      <c r="K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1" s="18"/>
      <c r="M591" s="16"/>
      <c r="N591" s="73">
        <f t="shared" ref="N591:N599" ca="1" si="141">IF(RIGHT(INDIRECT(ADDRESS(FLOOR((ROW()-5)/25,1)*25+13,FLOOR((COLUMN()-2)/8,1)*8+3)),3)="16C",
IF((MOD(ROW()-14,25)+FLOOR(MOD(COLUMN()-2,8)/4,1)*10)&gt;16,"",MOD(ROW()-14,25)+FLOOR(MOD(COLUMN()-2,8)/4,1)*10),MOD(ROW()-14,25))</f>
        <v>2</v>
      </c>
      <c r="O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1" s="18"/>
      <c r="Q591" s="16"/>
      <c r="R591" s="73">
        <f t="shared" ref="R591:R599" ca="1" si="142">IF(RIGHT(INDIRECT(ADDRESS(FLOOR((ROW()-5)/25,1)*25+13,FLOOR((COLUMN()-2)/8,1)*8+3)),3)="16C",
IF((MOD(ROW()-14,25)+FLOOR(MOD(COLUMN()-2,8)/4,1)*10)&gt;16,"",MOD(ROW()-14,25)+FLOOR(MOD(COLUMN()-2,8)/4,1)*10),MOD(ROW()-14,25))</f>
        <v>2</v>
      </c>
      <c r="S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1" s="18"/>
      <c r="U591" s="16"/>
      <c r="V591" s="73">
        <f t="shared" ref="V591:V599" ca="1" si="143">IF(RIGHT(INDIRECT(ADDRESS(FLOOR((ROW()-5)/25,1)*25+13,FLOOR((COLUMN()-2)/8,1)*8+3)),3)="16C",
IF((MOD(ROW()-14,25)+FLOOR(MOD(COLUMN()-2,8)/4,1)*10)&gt;16,"",MOD(ROW()-14,25)+FLOOR(MOD(COLUMN()-2,8)/4,1)*10),MOD(ROW()-14,25))</f>
        <v>2</v>
      </c>
      <c r="W591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1" s="18"/>
    </row>
    <row r="592" spans="2:24">
      <c r="B592" s="73">
        <f t="shared" ca="1" si="138"/>
        <v>3</v>
      </c>
      <c r="C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2" s="18"/>
      <c r="E592" s="16"/>
      <c r="F592" s="73">
        <f t="shared" ca="1" si="139"/>
        <v>3</v>
      </c>
      <c r="G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2" s="18"/>
      <c r="I592" s="16"/>
      <c r="J592" s="73">
        <f t="shared" ca="1" si="140"/>
        <v>3</v>
      </c>
      <c r="K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2" s="18"/>
      <c r="M592" s="16"/>
      <c r="N592" s="73">
        <f t="shared" ca="1" si="141"/>
        <v>3</v>
      </c>
      <c r="O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2" s="18"/>
      <c r="Q592" s="16"/>
      <c r="R592" s="73">
        <f t="shared" ca="1" si="142"/>
        <v>3</v>
      </c>
      <c r="S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2" s="18"/>
      <c r="U592" s="16"/>
      <c r="V592" s="73">
        <f t="shared" ca="1" si="143"/>
        <v>3</v>
      </c>
      <c r="W592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2" s="18"/>
    </row>
    <row r="593" spans="2:24">
      <c r="B593" s="73">
        <f t="shared" ca="1" si="138"/>
        <v>4</v>
      </c>
      <c r="C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3" s="18"/>
      <c r="E593" s="16"/>
      <c r="F593" s="73">
        <f t="shared" ca="1" si="139"/>
        <v>4</v>
      </c>
      <c r="G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3" s="18"/>
      <c r="I593" s="16"/>
      <c r="J593" s="73">
        <f t="shared" ca="1" si="140"/>
        <v>4</v>
      </c>
      <c r="K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3" s="18"/>
      <c r="M593" s="16"/>
      <c r="N593" s="73">
        <f t="shared" ca="1" si="141"/>
        <v>4</v>
      </c>
      <c r="O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3" s="18"/>
      <c r="Q593" s="16"/>
      <c r="R593" s="73">
        <f t="shared" ca="1" si="142"/>
        <v>4</v>
      </c>
      <c r="S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3" s="18"/>
      <c r="U593" s="16"/>
      <c r="V593" s="73">
        <f t="shared" ca="1" si="143"/>
        <v>4</v>
      </c>
      <c r="W593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3" s="18"/>
    </row>
    <row r="594" spans="2:24">
      <c r="B594" s="73">
        <f t="shared" ca="1" si="138"/>
        <v>5</v>
      </c>
      <c r="C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4" s="20"/>
      <c r="E594" s="16"/>
      <c r="F594" s="73">
        <f t="shared" ca="1" si="139"/>
        <v>5</v>
      </c>
      <c r="G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4" s="20"/>
      <c r="I594" s="16"/>
      <c r="J594" s="73">
        <f t="shared" ca="1" si="140"/>
        <v>5</v>
      </c>
      <c r="K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4" s="20"/>
      <c r="M594" s="16"/>
      <c r="N594" s="73">
        <f t="shared" ca="1" si="141"/>
        <v>5</v>
      </c>
      <c r="O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4" s="20"/>
      <c r="Q594" s="16"/>
      <c r="R594" s="73">
        <f t="shared" ca="1" si="142"/>
        <v>5</v>
      </c>
      <c r="S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4" s="20"/>
      <c r="U594" s="16"/>
      <c r="V594" s="73">
        <f t="shared" ca="1" si="143"/>
        <v>5</v>
      </c>
      <c r="W594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4" s="20"/>
    </row>
    <row r="595" spans="2:24">
      <c r="B595" s="73">
        <f t="shared" ca="1" si="138"/>
        <v>6</v>
      </c>
      <c r="C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5" s="73"/>
      <c r="E595" s="16"/>
      <c r="F595" s="73">
        <f t="shared" ca="1" si="139"/>
        <v>6</v>
      </c>
      <c r="G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5" s="73"/>
      <c r="I595" s="16"/>
      <c r="J595" s="73">
        <f t="shared" ca="1" si="140"/>
        <v>6</v>
      </c>
      <c r="K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5" s="73"/>
      <c r="M595" s="16"/>
      <c r="N595" s="73">
        <f t="shared" ca="1" si="141"/>
        <v>6</v>
      </c>
      <c r="O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5" s="73"/>
      <c r="Q595" s="16"/>
      <c r="R595" s="73">
        <f t="shared" ca="1" si="142"/>
        <v>6</v>
      </c>
      <c r="S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5" s="73"/>
      <c r="U595" s="16"/>
      <c r="V595" s="73">
        <f t="shared" ca="1" si="143"/>
        <v>6</v>
      </c>
      <c r="W595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5" s="73"/>
    </row>
    <row r="596" spans="2:24">
      <c r="B596" s="73">
        <f t="shared" ca="1" si="138"/>
        <v>7</v>
      </c>
      <c r="C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6" s="73"/>
      <c r="E596" s="16"/>
      <c r="F596" s="73">
        <f t="shared" ca="1" si="139"/>
        <v>7</v>
      </c>
      <c r="G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6" s="73"/>
      <c r="I596" s="16"/>
      <c r="J596" s="73">
        <f t="shared" ca="1" si="140"/>
        <v>7</v>
      </c>
      <c r="K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6" s="73"/>
      <c r="M596" s="16"/>
      <c r="N596" s="73">
        <f t="shared" ca="1" si="141"/>
        <v>7</v>
      </c>
      <c r="O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6" s="73"/>
      <c r="Q596" s="16"/>
      <c r="R596" s="73">
        <f t="shared" ca="1" si="142"/>
        <v>7</v>
      </c>
      <c r="S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6" s="73"/>
      <c r="U596" s="16"/>
      <c r="V596" s="73">
        <f t="shared" ca="1" si="143"/>
        <v>7</v>
      </c>
      <c r="W596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6" s="73"/>
    </row>
    <row r="597" spans="2:24">
      <c r="B597" s="73">
        <f t="shared" ca="1" si="138"/>
        <v>8</v>
      </c>
      <c r="C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7" s="73"/>
      <c r="E597" s="16"/>
      <c r="F597" s="73">
        <f t="shared" ca="1" si="139"/>
        <v>8</v>
      </c>
      <c r="G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7" s="73"/>
      <c r="I597" s="16"/>
      <c r="J597" s="73">
        <f t="shared" ca="1" si="140"/>
        <v>8</v>
      </c>
      <c r="K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7" s="73"/>
      <c r="M597" s="16"/>
      <c r="N597" s="73">
        <f t="shared" ca="1" si="141"/>
        <v>8</v>
      </c>
      <c r="O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7" s="73"/>
      <c r="Q597" s="16"/>
      <c r="R597" s="73">
        <f t="shared" ca="1" si="142"/>
        <v>8</v>
      </c>
      <c r="S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7" s="73"/>
      <c r="U597" s="16"/>
      <c r="V597" s="73">
        <f t="shared" ca="1" si="143"/>
        <v>8</v>
      </c>
      <c r="W597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7" s="73"/>
    </row>
    <row r="598" spans="2:24">
      <c r="B598" s="73">
        <f t="shared" ca="1" si="138"/>
        <v>9</v>
      </c>
      <c r="C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8" s="73"/>
      <c r="E598" s="16"/>
      <c r="F598" s="73">
        <f t="shared" ca="1" si="139"/>
        <v>9</v>
      </c>
      <c r="G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8" s="73"/>
      <c r="I598" s="16"/>
      <c r="J598" s="73">
        <f t="shared" ca="1" si="140"/>
        <v>9</v>
      </c>
      <c r="K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8" s="73"/>
      <c r="M598" s="16"/>
      <c r="N598" s="73">
        <f t="shared" ca="1" si="141"/>
        <v>9</v>
      </c>
      <c r="O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8" s="73"/>
      <c r="Q598" s="16"/>
      <c r="R598" s="73">
        <f t="shared" ca="1" si="142"/>
        <v>9</v>
      </c>
      <c r="S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8" s="73"/>
      <c r="U598" s="16"/>
      <c r="V598" s="73">
        <f t="shared" ca="1" si="143"/>
        <v>9</v>
      </c>
      <c r="W598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8" s="73"/>
    </row>
    <row r="599" spans="2:24">
      <c r="B599" s="73">
        <f t="shared" ca="1" si="138"/>
        <v>10</v>
      </c>
      <c r="C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D599" s="73"/>
      <c r="E599" s="16"/>
      <c r="F599" s="73">
        <f t="shared" ca="1" si="139"/>
        <v>10</v>
      </c>
      <c r="G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H599" s="73"/>
      <c r="I599" s="16"/>
      <c r="J599" s="73">
        <f t="shared" ca="1" si="140"/>
        <v>10</v>
      </c>
      <c r="K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L599" s="73"/>
      <c r="M599" s="16"/>
      <c r="N599" s="73">
        <f t="shared" ca="1" si="141"/>
        <v>10</v>
      </c>
      <c r="O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P599" s="73"/>
      <c r="Q599" s="16"/>
      <c r="R599" s="73">
        <f t="shared" ca="1" si="142"/>
        <v>10</v>
      </c>
      <c r="S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T599" s="73"/>
      <c r="U599" s="16"/>
      <c r="V599" s="73">
        <f t="shared" ca="1" si="143"/>
        <v>10</v>
      </c>
      <c r="W599" s="17" t="str">
        <f ca="1">IF(RIGHT(INDIRECT(ADDRESS(FLOOR((ROW()-5)/25,1)*25+13,FLOOR((COLUMN()-3)/8,1)*8+3)),3)="16C",
IF((MOD(ROW()-14,25)+FLOOR(MOD(COLUMN()-3,8)/4,1)*10)&gt;16,"",MOD(ROW()-14,25)+FLOOR(MOD(COLUMN()-3,8)/4,1)*10),
IF(INDIRECT(ADDRESS(FLOOR((ROW()-5)/25,1)*25+13,FLOOR((COLUMN()-3)/4,1)*4+3))="","",
IF(VLOOKUP(INDIRECT(ADDRESS(FLOOR((ROW()-5)/25,1)*25+13,FLOOR((COLUMN()-3)/4,1)*4+3)),線材!$C$14:$M$106,MOD(ROW()-13,25),FALSE)=0,"",VLOOKUP(INDIRECT(ADDRESS(FLOOR((ROW()-5)/25,1)*25+13,FLOOR((COLUMN()-3)/4,1)*4+3)),線材!$C$14:$M$106,MOD(ROW()-13,25),FALSE))))</f>
        <v/>
      </c>
      <c r="X599" s="73"/>
    </row>
    <row r="600" spans="2:24">
      <c r="B600" s="120" t="s">
        <v>225</v>
      </c>
      <c r="C600" s="121"/>
      <c r="D600" s="122"/>
      <c r="E600" s="16"/>
      <c r="F600" s="120" t="s">
        <v>225</v>
      </c>
      <c r="G600" s="121"/>
      <c r="H600" s="122"/>
      <c r="I600" s="16"/>
      <c r="J600" s="120" t="s">
        <v>225</v>
      </c>
      <c r="K600" s="121"/>
      <c r="L600" s="122"/>
      <c r="M600" s="16"/>
      <c r="N600" s="120" t="s">
        <v>225</v>
      </c>
      <c r="O600" s="121"/>
      <c r="P600" s="122"/>
      <c r="Q600" s="16"/>
      <c r="R600" s="120" t="s">
        <v>225</v>
      </c>
      <c r="S600" s="121"/>
      <c r="T600" s="122"/>
      <c r="U600" s="16"/>
      <c r="V600" s="120" t="s">
        <v>225</v>
      </c>
      <c r="W600" s="121"/>
      <c r="X600" s="122"/>
    </row>
  </sheetData>
  <mergeCells count="1296">
    <mergeCell ref="B600:D600"/>
    <mergeCell ref="F600:H600"/>
    <mergeCell ref="J600:L600"/>
    <mergeCell ref="N600:P600"/>
    <mergeCell ref="R600:T600"/>
    <mergeCell ref="V600:X600"/>
    <mergeCell ref="C588:D588"/>
    <mergeCell ref="G588:H588"/>
    <mergeCell ref="K588:L588"/>
    <mergeCell ref="O588:P588"/>
    <mergeCell ref="S588:T588"/>
    <mergeCell ref="W588:X588"/>
    <mergeCell ref="C587:D587"/>
    <mergeCell ref="G587:H587"/>
    <mergeCell ref="K587:L587"/>
    <mergeCell ref="O587:P587"/>
    <mergeCell ref="S587:T587"/>
    <mergeCell ref="W587:X587"/>
    <mergeCell ref="C586:D586"/>
    <mergeCell ref="G586:H586"/>
    <mergeCell ref="K586:L586"/>
    <mergeCell ref="O586:P586"/>
    <mergeCell ref="S586:T586"/>
    <mergeCell ref="W586:X586"/>
    <mergeCell ref="C585:D585"/>
    <mergeCell ref="G585:H585"/>
    <mergeCell ref="K585:L585"/>
    <mergeCell ref="O585:P585"/>
    <mergeCell ref="S585:T585"/>
    <mergeCell ref="W585:X585"/>
    <mergeCell ref="C584:D584"/>
    <mergeCell ref="G584:H584"/>
    <mergeCell ref="K584:L584"/>
    <mergeCell ref="O584:P584"/>
    <mergeCell ref="S584:T584"/>
    <mergeCell ref="W584:X584"/>
    <mergeCell ref="C583:D583"/>
    <mergeCell ref="G583:H583"/>
    <mergeCell ref="K583:L583"/>
    <mergeCell ref="O583:P583"/>
    <mergeCell ref="S583:T583"/>
    <mergeCell ref="W583:X583"/>
    <mergeCell ref="C581:D581"/>
    <mergeCell ref="G581:H581"/>
    <mergeCell ref="K581:L581"/>
    <mergeCell ref="O581:P581"/>
    <mergeCell ref="S581:T581"/>
    <mergeCell ref="W581:X581"/>
    <mergeCell ref="C580:D580"/>
    <mergeCell ref="G580:H580"/>
    <mergeCell ref="K580:L580"/>
    <mergeCell ref="O580:P580"/>
    <mergeCell ref="S580:T580"/>
    <mergeCell ref="W580:X580"/>
    <mergeCell ref="B575:D575"/>
    <mergeCell ref="F575:H575"/>
    <mergeCell ref="J575:L575"/>
    <mergeCell ref="N575:P575"/>
    <mergeCell ref="R575:T575"/>
    <mergeCell ref="V575:X575"/>
    <mergeCell ref="C563:D563"/>
    <mergeCell ref="G563:H563"/>
    <mergeCell ref="K563:L563"/>
    <mergeCell ref="O563:P563"/>
    <mergeCell ref="S563:T563"/>
    <mergeCell ref="W563:X563"/>
    <mergeCell ref="C562:D562"/>
    <mergeCell ref="G562:H562"/>
    <mergeCell ref="K562:L562"/>
    <mergeCell ref="O562:P562"/>
    <mergeCell ref="S562:T562"/>
    <mergeCell ref="W562:X562"/>
    <mergeCell ref="C561:D561"/>
    <mergeCell ref="G561:H561"/>
    <mergeCell ref="K561:L561"/>
    <mergeCell ref="O561:P561"/>
    <mergeCell ref="S561:T561"/>
    <mergeCell ref="W561:X561"/>
    <mergeCell ref="C560:D560"/>
    <mergeCell ref="G560:H560"/>
    <mergeCell ref="K560:L560"/>
    <mergeCell ref="O560:P560"/>
    <mergeCell ref="S560:T560"/>
    <mergeCell ref="W560:X560"/>
    <mergeCell ref="C559:D559"/>
    <mergeCell ref="G559:H559"/>
    <mergeCell ref="K559:L559"/>
    <mergeCell ref="O559:P559"/>
    <mergeCell ref="S559:T559"/>
    <mergeCell ref="W559:X559"/>
    <mergeCell ref="C558:D558"/>
    <mergeCell ref="G558:H558"/>
    <mergeCell ref="K558:L558"/>
    <mergeCell ref="O558:P558"/>
    <mergeCell ref="S558:T558"/>
    <mergeCell ref="W558:X558"/>
    <mergeCell ref="C556:D556"/>
    <mergeCell ref="G556:H556"/>
    <mergeCell ref="K556:L556"/>
    <mergeCell ref="O556:P556"/>
    <mergeCell ref="S556:T556"/>
    <mergeCell ref="W556:X556"/>
    <mergeCell ref="C555:D555"/>
    <mergeCell ref="G555:H555"/>
    <mergeCell ref="K555:L555"/>
    <mergeCell ref="O555:P555"/>
    <mergeCell ref="S555:T555"/>
    <mergeCell ref="W555:X555"/>
    <mergeCell ref="B550:D550"/>
    <mergeCell ref="F550:H550"/>
    <mergeCell ref="J550:L550"/>
    <mergeCell ref="N550:P550"/>
    <mergeCell ref="R550:T550"/>
    <mergeCell ref="V550:X550"/>
    <mergeCell ref="C538:D538"/>
    <mergeCell ref="G538:H538"/>
    <mergeCell ref="K538:L538"/>
    <mergeCell ref="O538:P538"/>
    <mergeCell ref="S538:T538"/>
    <mergeCell ref="W538:X538"/>
    <mergeCell ref="C537:D537"/>
    <mergeCell ref="G537:H537"/>
    <mergeCell ref="K537:L537"/>
    <mergeCell ref="O537:P537"/>
    <mergeCell ref="S537:T537"/>
    <mergeCell ref="W537:X537"/>
    <mergeCell ref="C536:D536"/>
    <mergeCell ref="G536:H536"/>
    <mergeCell ref="K536:L536"/>
    <mergeCell ref="O536:P536"/>
    <mergeCell ref="S536:T536"/>
    <mergeCell ref="W536:X536"/>
    <mergeCell ref="C535:D535"/>
    <mergeCell ref="G535:H535"/>
    <mergeCell ref="K535:L535"/>
    <mergeCell ref="O535:P535"/>
    <mergeCell ref="S535:T535"/>
    <mergeCell ref="W535:X535"/>
    <mergeCell ref="C534:D534"/>
    <mergeCell ref="G534:H534"/>
    <mergeCell ref="K534:L534"/>
    <mergeCell ref="O534:P534"/>
    <mergeCell ref="S534:T534"/>
    <mergeCell ref="W534:X534"/>
    <mergeCell ref="C533:D533"/>
    <mergeCell ref="G533:H533"/>
    <mergeCell ref="K533:L533"/>
    <mergeCell ref="O533:P533"/>
    <mergeCell ref="S533:T533"/>
    <mergeCell ref="W533:X533"/>
    <mergeCell ref="C531:D531"/>
    <mergeCell ref="G531:H531"/>
    <mergeCell ref="K531:L531"/>
    <mergeCell ref="O531:P531"/>
    <mergeCell ref="S531:T531"/>
    <mergeCell ref="W531:X531"/>
    <mergeCell ref="C530:D530"/>
    <mergeCell ref="G530:H530"/>
    <mergeCell ref="K530:L530"/>
    <mergeCell ref="O530:P530"/>
    <mergeCell ref="S530:T530"/>
    <mergeCell ref="W530:X530"/>
    <mergeCell ref="B525:D525"/>
    <mergeCell ref="F525:H525"/>
    <mergeCell ref="J525:L525"/>
    <mergeCell ref="N525:P525"/>
    <mergeCell ref="R525:T525"/>
    <mergeCell ref="V525:X525"/>
    <mergeCell ref="C513:D513"/>
    <mergeCell ref="G513:H513"/>
    <mergeCell ref="K513:L513"/>
    <mergeCell ref="O513:P513"/>
    <mergeCell ref="S513:T513"/>
    <mergeCell ref="W513:X513"/>
    <mergeCell ref="C512:D512"/>
    <mergeCell ref="G512:H512"/>
    <mergeCell ref="K512:L512"/>
    <mergeCell ref="O512:P512"/>
    <mergeCell ref="S512:T512"/>
    <mergeCell ref="W512:X512"/>
    <mergeCell ref="C511:D511"/>
    <mergeCell ref="G511:H511"/>
    <mergeCell ref="K511:L511"/>
    <mergeCell ref="O511:P511"/>
    <mergeCell ref="S511:T511"/>
    <mergeCell ref="W511:X511"/>
    <mergeCell ref="C510:D510"/>
    <mergeCell ref="G510:H510"/>
    <mergeCell ref="K510:L510"/>
    <mergeCell ref="O510:P510"/>
    <mergeCell ref="S510:T510"/>
    <mergeCell ref="W510:X510"/>
    <mergeCell ref="C509:D509"/>
    <mergeCell ref="G509:H509"/>
    <mergeCell ref="K509:L509"/>
    <mergeCell ref="O509:P509"/>
    <mergeCell ref="S509:T509"/>
    <mergeCell ref="W509:X509"/>
    <mergeCell ref="C508:D508"/>
    <mergeCell ref="G508:H508"/>
    <mergeCell ref="K508:L508"/>
    <mergeCell ref="O508:P508"/>
    <mergeCell ref="S508:T508"/>
    <mergeCell ref="W508:X508"/>
    <mergeCell ref="C506:D506"/>
    <mergeCell ref="G506:H506"/>
    <mergeCell ref="K506:L506"/>
    <mergeCell ref="O506:P506"/>
    <mergeCell ref="S506:T506"/>
    <mergeCell ref="W506:X506"/>
    <mergeCell ref="C505:D505"/>
    <mergeCell ref="G505:H505"/>
    <mergeCell ref="K505:L505"/>
    <mergeCell ref="O505:P505"/>
    <mergeCell ref="S505:T505"/>
    <mergeCell ref="W505:X505"/>
    <mergeCell ref="B500:D500"/>
    <mergeCell ref="F500:H500"/>
    <mergeCell ref="J500:L500"/>
    <mergeCell ref="N500:P500"/>
    <mergeCell ref="R500:T500"/>
    <mergeCell ref="V500:X500"/>
    <mergeCell ref="C488:D488"/>
    <mergeCell ref="G488:H488"/>
    <mergeCell ref="K488:L488"/>
    <mergeCell ref="O488:P488"/>
    <mergeCell ref="S488:T488"/>
    <mergeCell ref="W488:X488"/>
    <mergeCell ref="C487:D487"/>
    <mergeCell ref="G487:H487"/>
    <mergeCell ref="K487:L487"/>
    <mergeCell ref="O487:P487"/>
    <mergeCell ref="S487:T487"/>
    <mergeCell ref="W487:X487"/>
    <mergeCell ref="C486:D486"/>
    <mergeCell ref="G486:H486"/>
    <mergeCell ref="K486:L486"/>
    <mergeCell ref="O486:P486"/>
    <mergeCell ref="S486:T486"/>
    <mergeCell ref="W486:X486"/>
    <mergeCell ref="C485:D485"/>
    <mergeCell ref="G485:H485"/>
    <mergeCell ref="K485:L485"/>
    <mergeCell ref="O485:P485"/>
    <mergeCell ref="S485:T485"/>
    <mergeCell ref="W485:X485"/>
    <mergeCell ref="C484:D484"/>
    <mergeCell ref="G484:H484"/>
    <mergeCell ref="K484:L484"/>
    <mergeCell ref="O484:P484"/>
    <mergeCell ref="S484:T484"/>
    <mergeCell ref="W484:X484"/>
    <mergeCell ref="C483:D483"/>
    <mergeCell ref="G483:H483"/>
    <mergeCell ref="K483:L483"/>
    <mergeCell ref="O483:P483"/>
    <mergeCell ref="S483:T483"/>
    <mergeCell ref="W483:X483"/>
    <mergeCell ref="C481:D481"/>
    <mergeCell ref="G481:H481"/>
    <mergeCell ref="K481:L481"/>
    <mergeCell ref="O481:P481"/>
    <mergeCell ref="S481:T481"/>
    <mergeCell ref="W481:X481"/>
    <mergeCell ref="C480:D480"/>
    <mergeCell ref="G480:H480"/>
    <mergeCell ref="K480:L480"/>
    <mergeCell ref="O480:P480"/>
    <mergeCell ref="S480:T480"/>
    <mergeCell ref="W480:X480"/>
    <mergeCell ref="B475:D475"/>
    <mergeCell ref="F475:H475"/>
    <mergeCell ref="J475:L475"/>
    <mergeCell ref="N475:P475"/>
    <mergeCell ref="R475:T475"/>
    <mergeCell ref="V475:X475"/>
    <mergeCell ref="C463:D463"/>
    <mergeCell ref="G463:H463"/>
    <mergeCell ref="K463:L463"/>
    <mergeCell ref="O463:P463"/>
    <mergeCell ref="S463:T463"/>
    <mergeCell ref="W463:X463"/>
    <mergeCell ref="C462:D462"/>
    <mergeCell ref="G462:H462"/>
    <mergeCell ref="K462:L462"/>
    <mergeCell ref="O462:P462"/>
    <mergeCell ref="S462:T462"/>
    <mergeCell ref="W462:X462"/>
    <mergeCell ref="C461:D461"/>
    <mergeCell ref="G461:H461"/>
    <mergeCell ref="K461:L461"/>
    <mergeCell ref="O461:P461"/>
    <mergeCell ref="S461:T461"/>
    <mergeCell ref="W461:X461"/>
    <mergeCell ref="C460:D460"/>
    <mergeCell ref="G460:H460"/>
    <mergeCell ref="K460:L460"/>
    <mergeCell ref="O460:P460"/>
    <mergeCell ref="S460:T460"/>
    <mergeCell ref="W460:X460"/>
    <mergeCell ref="C459:D459"/>
    <mergeCell ref="G459:H459"/>
    <mergeCell ref="K459:L459"/>
    <mergeCell ref="O459:P459"/>
    <mergeCell ref="S459:T459"/>
    <mergeCell ref="W459:X459"/>
    <mergeCell ref="C458:D458"/>
    <mergeCell ref="G458:H458"/>
    <mergeCell ref="K458:L458"/>
    <mergeCell ref="O458:P458"/>
    <mergeCell ref="S458:T458"/>
    <mergeCell ref="W458:X458"/>
    <mergeCell ref="C456:D456"/>
    <mergeCell ref="G456:H456"/>
    <mergeCell ref="K456:L456"/>
    <mergeCell ref="O456:P456"/>
    <mergeCell ref="S456:T456"/>
    <mergeCell ref="W456:X456"/>
    <mergeCell ref="C455:D455"/>
    <mergeCell ref="G455:H455"/>
    <mergeCell ref="K455:L455"/>
    <mergeCell ref="O455:P455"/>
    <mergeCell ref="S455:T455"/>
    <mergeCell ref="W455:X455"/>
    <mergeCell ref="B450:D450"/>
    <mergeCell ref="F450:H450"/>
    <mergeCell ref="J450:L450"/>
    <mergeCell ref="N450:P450"/>
    <mergeCell ref="R450:T450"/>
    <mergeCell ref="V450:X450"/>
    <mergeCell ref="C438:D438"/>
    <mergeCell ref="G438:H438"/>
    <mergeCell ref="K438:L438"/>
    <mergeCell ref="O438:P438"/>
    <mergeCell ref="S438:T438"/>
    <mergeCell ref="W438:X438"/>
    <mergeCell ref="C437:D437"/>
    <mergeCell ref="G437:H437"/>
    <mergeCell ref="K437:L437"/>
    <mergeCell ref="O437:P437"/>
    <mergeCell ref="S437:T437"/>
    <mergeCell ref="W437:X437"/>
    <mergeCell ref="C436:D436"/>
    <mergeCell ref="G436:H436"/>
    <mergeCell ref="K436:L436"/>
    <mergeCell ref="O436:P436"/>
    <mergeCell ref="S436:T436"/>
    <mergeCell ref="W436:X436"/>
    <mergeCell ref="C435:D435"/>
    <mergeCell ref="G435:H435"/>
    <mergeCell ref="K435:L435"/>
    <mergeCell ref="O435:P435"/>
    <mergeCell ref="S435:T435"/>
    <mergeCell ref="W435:X435"/>
    <mergeCell ref="C434:D434"/>
    <mergeCell ref="G434:H434"/>
    <mergeCell ref="K434:L434"/>
    <mergeCell ref="O434:P434"/>
    <mergeCell ref="S434:T434"/>
    <mergeCell ref="W434:X434"/>
    <mergeCell ref="C433:D433"/>
    <mergeCell ref="G433:H433"/>
    <mergeCell ref="K433:L433"/>
    <mergeCell ref="O433:P433"/>
    <mergeCell ref="S433:T433"/>
    <mergeCell ref="W433:X433"/>
    <mergeCell ref="C431:D431"/>
    <mergeCell ref="G431:H431"/>
    <mergeCell ref="K431:L431"/>
    <mergeCell ref="O431:P431"/>
    <mergeCell ref="S431:T431"/>
    <mergeCell ref="W431:X431"/>
    <mergeCell ref="C430:D430"/>
    <mergeCell ref="G430:H430"/>
    <mergeCell ref="K430:L430"/>
    <mergeCell ref="O430:P430"/>
    <mergeCell ref="S430:T430"/>
    <mergeCell ref="W430:X430"/>
    <mergeCell ref="B425:D425"/>
    <mergeCell ref="F425:H425"/>
    <mergeCell ref="J425:L425"/>
    <mergeCell ref="N425:P425"/>
    <mergeCell ref="R425:T425"/>
    <mergeCell ref="V425:X425"/>
    <mergeCell ref="C413:D413"/>
    <mergeCell ref="G413:H413"/>
    <mergeCell ref="K413:L413"/>
    <mergeCell ref="O413:P413"/>
    <mergeCell ref="S413:T413"/>
    <mergeCell ref="W413:X413"/>
    <mergeCell ref="C412:D412"/>
    <mergeCell ref="G412:H412"/>
    <mergeCell ref="K412:L412"/>
    <mergeCell ref="O412:P412"/>
    <mergeCell ref="S412:T412"/>
    <mergeCell ref="W412:X412"/>
    <mergeCell ref="C411:D411"/>
    <mergeCell ref="G411:H411"/>
    <mergeCell ref="K411:L411"/>
    <mergeCell ref="O411:P411"/>
    <mergeCell ref="S411:T411"/>
    <mergeCell ref="W411:X411"/>
    <mergeCell ref="C410:D410"/>
    <mergeCell ref="G410:H410"/>
    <mergeCell ref="K410:L410"/>
    <mergeCell ref="O410:P410"/>
    <mergeCell ref="S410:T410"/>
    <mergeCell ref="W410:X410"/>
    <mergeCell ref="C409:D409"/>
    <mergeCell ref="G409:H409"/>
    <mergeCell ref="K409:L409"/>
    <mergeCell ref="O409:P409"/>
    <mergeCell ref="S409:T409"/>
    <mergeCell ref="W409:X409"/>
    <mergeCell ref="C408:D408"/>
    <mergeCell ref="G408:H408"/>
    <mergeCell ref="K408:L408"/>
    <mergeCell ref="O408:P408"/>
    <mergeCell ref="S408:T408"/>
    <mergeCell ref="W408:X408"/>
    <mergeCell ref="C406:D406"/>
    <mergeCell ref="G406:H406"/>
    <mergeCell ref="K406:L406"/>
    <mergeCell ref="O406:P406"/>
    <mergeCell ref="S406:T406"/>
    <mergeCell ref="W406:X406"/>
    <mergeCell ref="C405:D405"/>
    <mergeCell ref="G405:H405"/>
    <mergeCell ref="K405:L405"/>
    <mergeCell ref="O405:P405"/>
    <mergeCell ref="S405:T405"/>
    <mergeCell ref="W405:X405"/>
    <mergeCell ref="B400:D400"/>
    <mergeCell ref="F400:H400"/>
    <mergeCell ref="J400:L400"/>
    <mergeCell ref="N400:P400"/>
    <mergeCell ref="R400:T400"/>
    <mergeCell ref="V400:X400"/>
    <mergeCell ref="C388:D388"/>
    <mergeCell ref="G388:H388"/>
    <mergeCell ref="K388:L388"/>
    <mergeCell ref="O388:P388"/>
    <mergeCell ref="S388:T388"/>
    <mergeCell ref="W388:X388"/>
    <mergeCell ref="C387:D387"/>
    <mergeCell ref="G387:H387"/>
    <mergeCell ref="K387:L387"/>
    <mergeCell ref="O387:P387"/>
    <mergeCell ref="S387:T387"/>
    <mergeCell ref="W387:X387"/>
    <mergeCell ref="C386:D386"/>
    <mergeCell ref="G386:H386"/>
    <mergeCell ref="K386:L386"/>
    <mergeCell ref="O386:P386"/>
    <mergeCell ref="S386:T386"/>
    <mergeCell ref="W386:X386"/>
    <mergeCell ref="C385:D385"/>
    <mergeCell ref="G385:H385"/>
    <mergeCell ref="K385:L385"/>
    <mergeCell ref="O385:P385"/>
    <mergeCell ref="S385:T385"/>
    <mergeCell ref="W385:X385"/>
    <mergeCell ref="C384:D384"/>
    <mergeCell ref="G384:H384"/>
    <mergeCell ref="K384:L384"/>
    <mergeCell ref="O384:P384"/>
    <mergeCell ref="S384:T384"/>
    <mergeCell ref="W384:X384"/>
    <mergeCell ref="C383:D383"/>
    <mergeCell ref="G383:H383"/>
    <mergeCell ref="K383:L383"/>
    <mergeCell ref="O383:P383"/>
    <mergeCell ref="S383:T383"/>
    <mergeCell ref="W383:X383"/>
    <mergeCell ref="C381:D381"/>
    <mergeCell ref="G381:H381"/>
    <mergeCell ref="K381:L381"/>
    <mergeCell ref="O381:P381"/>
    <mergeCell ref="S381:T381"/>
    <mergeCell ref="W381:X381"/>
    <mergeCell ref="C380:D380"/>
    <mergeCell ref="G380:H380"/>
    <mergeCell ref="K380:L380"/>
    <mergeCell ref="O380:P380"/>
    <mergeCell ref="S380:T380"/>
    <mergeCell ref="W380:X380"/>
    <mergeCell ref="B375:D375"/>
    <mergeCell ref="F375:H375"/>
    <mergeCell ref="J375:L375"/>
    <mergeCell ref="N375:P375"/>
    <mergeCell ref="R375:T375"/>
    <mergeCell ref="V375:X375"/>
    <mergeCell ref="C363:D363"/>
    <mergeCell ref="G363:H363"/>
    <mergeCell ref="K363:L363"/>
    <mergeCell ref="O363:P363"/>
    <mergeCell ref="S363:T363"/>
    <mergeCell ref="W363:X363"/>
    <mergeCell ref="C362:D362"/>
    <mergeCell ref="G362:H362"/>
    <mergeCell ref="K362:L362"/>
    <mergeCell ref="O362:P362"/>
    <mergeCell ref="S362:T362"/>
    <mergeCell ref="W362:X362"/>
    <mergeCell ref="C361:D361"/>
    <mergeCell ref="G361:H361"/>
    <mergeCell ref="K361:L361"/>
    <mergeCell ref="O361:P361"/>
    <mergeCell ref="S361:T361"/>
    <mergeCell ref="W361:X361"/>
    <mergeCell ref="C360:D360"/>
    <mergeCell ref="G360:H360"/>
    <mergeCell ref="K360:L360"/>
    <mergeCell ref="O360:P360"/>
    <mergeCell ref="S360:T360"/>
    <mergeCell ref="W360:X360"/>
    <mergeCell ref="C359:D359"/>
    <mergeCell ref="G359:H359"/>
    <mergeCell ref="K359:L359"/>
    <mergeCell ref="O359:P359"/>
    <mergeCell ref="S359:T359"/>
    <mergeCell ref="W359:X359"/>
    <mergeCell ref="C358:D358"/>
    <mergeCell ref="G358:H358"/>
    <mergeCell ref="K358:L358"/>
    <mergeCell ref="O358:P358"/>
    <mergeCell ref="S358:T358"/>
    <mergeCell ref="W358:X358"/>
    <mergeCell ref="C356:D356"/>
    <mergeCell ref="G356:H356"/>
    <mergeCell ref="K356:L356"/>
    <mergeCell ref="O356:P356"/>
    <mergeCell ref="S356:T356"/>
    <mergeCell ref="W356:X356"/>
    <mergeCell ref="C355:D355"/>
    <mergeCell ref="G355:H355"/>
    <mergeCell ref="K355:L355"/>
    <mergeCell ref="O355:P355"/>
    <mergeCell ref="S355:T355"/>
    <mergeCell ref="W355:X355"/>
    <mergeCell ref="B350:D350"/>
    <mergeCell ref="F350:H350"/>
    <mergeCell ref="J350:L350"/>
    <mergeCell ref="N350:P350"/>
    <mergeCell ref="R350:T350"/>
    <mergeCell ref="V350:X350"/>
    <mergeCell ref="C338:D338"/>
    <mergeCell ref="G338:H338"/>
    <mergeCell ref="K338:L338"/>
    <mergeCell ref="O338:P338"/>
    <mergeCell ref="S338:T338"/>
    <mergeCell ref="W338:X338"/>
    <mergeCell ref="C337:D337"/>
    <mergeCell ref="G337:H337"/>
    <mergeCell ref="K337:L337"/>
    <mergeCell ref="O337:P337"/>
    <mergeCell ref="S337:T337"/>
    <mergeCell ref="W337:X337"/>
    <mergeCell ref="C336:D336"/>
    <mergeCell ref="G336:H336"/>
    <mergeCell ref="K336:L336"/>
    <mergeCell ref="O336:P336"/>
    <mergeCell ref="S336:T336"/>
    <mergeCell ref="W336:X336"/>
    <mergeCell ref="C335:D335"/>
    <mergeCell ref="G335:H335"/>
    <mergeCell ref="K335:L335"/>
    <mergeCell ref="O335:P335"/>
    <mergeCell ref="S335:T335"/>
    <mergeCell ref="W335:X335"/>
    <mergeCell ref="C334:D334"/>
    <mergeCell ref="G334:H334"/>
    <mergeCell ref="K334:L334"/>
    <mergeCell ref="O334:P334"/>
    <mergeCell ref="S334:T334"/>
    <mergeCell ref="W334:X334"/>
    <mergeCell ref="C333:D333"/>
    <mergeCell ref="G333:H333"/>
    <mergeCell ref="K333:L333"/>
    <mergeCell ref="O333:P333"/>
    <mergeCell ref="S333:T333"/>
    <mergeCell ref="W333:X333"/>
    <mergeCell ref="C331:D331"/>
    <mergeCell ref="G331:H331"/>
    <mergeCell ref="K331:L331"/>
    <mergeCell ref="O331:P331"/>
    <mergeCell ref="S331:T331"/>
    <mergeCell ref="W331:X331"/>
    <mergeCell ref="C330:D330"/>
    <mergeCell ref="G330:H330"/>
    <mergeCell ref="K330:L330"/>
    <mergeCell ref="O330:P330"/>
    <mergeCell ref="S330:T330"/>
    <mergeCell ref="W330:X330"/>
    <mergeCell ref="B325:D325"/>
    <mergeCell ref="F325:H325"/>
    <mergeCell ref="J325:L325"/>
    <mergeCell ref="N325:P325"/>
    <mergeCell ref="R325:T325"/>
    <mergeCell ref="V325:X325"/>
    <mergeCell ref="C313:D313"/>
    <mergeCell ref="G313:H313"/>
    <mergeCell ref="K313:L313"/>
    <mergeCell ref="O313:P313"/>
    <mergeCell ref="S313:T313"/>
    <mergeCell ref="W313:X313"/>
    <mergeCell ref="C312:D312"/>
    <mergeCell ref="G312:H312"/>
    <mergeCell ref="K312:L312"/>
    <mergeCell ref="O312:P312"/>
    <mergeCell ref="S312:T312"/>
    <mergeCell ref="W312:X312"/>
    <mergeCell ref="C311:D311"/>
    <mergeCell ref="G311:H311"/>
    <mergeCell ref="K311:L311"/>
    <mergeCell ref="O311:P311"/>
    <mergeCell ref="S311:T311"/>
    <mergeCell ref="W311:X311"/>
    <mergeCell ref="C310:D310"/>
    <mergeCell ref="G310:H310"/>
    <mergeCell ref="K310:L310"/>
    <mergeCell ref="O310:P310"/>
    <mergeCell ref="S310:T310"/>
    <mergeCell ref="W310:X310"/>
    <mergeCell ref="C309:D309"/>
    <mergeCell ref="G309:H309"/>
    <mergeCell ref="K309:L309"/>
    <mergeCell ref="O309:P309"/>
    <mergeCell ref="S309:T309"/>
    <mergeCell ref="W309:X309"/>
    <mergeCell ref="C308:D308"/>
    <mergeCell ref="G308:H308"/>
    <mergeCell ref="K308:L308"/>
    <mergeCell ref="O308:P308"/>
    <mergeCell ref="S308:T308"/>
    <mergeCell ref="W308:X308"/>
    <mergeCell ref="C306:D306"/>
    <mergeCell ref="G306:H306"/>
    <mergeCell ref="K306:L306"/>
    <mergeCell ref="O306:P306"/>
    <mergeCell ref="S306:T306"/>
    <mergeCell ref="W306:X306"/>
    <mergeCell ref="C305:D305"/>
    <mergeCell ref="G305:H305"/>
    <mergeCell ref="K305:L305"/>
    <mergeCell ref="O305:P305"/>
    <mergeCell ref="S305:T305"/>
    <mergeCell ref="W305:X305"/>
    <mergeCell ref="B300:D300"/>
    <mergeCell ref="F300:H300"/>
    <mergeCell ref="J300:L300"/>
    <mergeCell ref="N300:P300"/>
    <mergeCell ref="R300:T300"/>
    <mergeCell ref="V300:X300"/>
    <mergeCell ref="C288:D288"/>
    <mergeCell ref="G288:H288"/>
    <mergeCell ref="K288:L288"/>
    <mergeCell ref="O288:P288"/>
    <mergeCell ref="S288:T288"/>
    <mergeCell ref="W288:X288"/>
    <mergeCell ref="C287:D287"/>
    <mergeCell ref="G287:H287"/>
    <mergeCell ref="K287:L287"/>
    <mergeCell ref="O287:P287"/>
    <mergeCell ref="S287:T287"/>
    <mergeCell ref="W287:X287"/>
    <mergeCell ref="C286:D286"/>
    <mergeCell ref="G286:H286"/>
    <mergeCell ref="K286:L286"/>
    <mergeCell ref="O286:P286"/>
    <mergeCell ref="S286:T286"/>
    <mergeCell ref="W286:X286"/>
    <mergeCell ref="C285:D285"/>
    <mergeCell ref="G285:H285"/>
    <mergeCell ref="K285:L285"/>
    <mergeCell ref="O285:P285"/>
    <mergeCell ref="S285:T285"/>
    <mergeCell ref="W285:X285"/>
    <mergeCell ref="C284:D284"/>
    <mergeCell ref="G284:H284"/>
    <mergeCell ref="K284:L284"/>
    <mergeCell ref="O284:P284"/>
    <mergeCell ref="S284:T284"/>
    <mergeCell ref="W284:X284"/>
    <mergeCell ref="C283:D283"/>
    <mergeCell ref="G283:H283"/>
    <mergeCell ref="K283:L283"/>
    <mergeCell ref="O283:P283"/>
    <mergeCell ref="S283:T283"/>
    <mergeCell ref="W283:X283"/>
    <mergeCell ref="C281:D281"/>
    <mergeCell ref="G281:H281"/>
    <mergeCell ref="K281:L281"/>
    <mergeCell ref="O281:P281"/>
    <mergeCell ref="S281:T281"/>
    <mergeCell ref="W281:X281"/>
    <mergeCell ref="C280:D280"/>
    <mergeCell ref="G280:H280"/>
    <mergeCell ref="K280:L280"/>
    <mergeCell ref="O280:P280"/>
    <mergeCell ref="S280:T280"/>
    <mergeCell ref="W280:X280"/>
    <mergeCell ref="B275:D275"/>
    <mergeCell ref="F275:H275"/>
    <mergeCell ref="J275:L275"/>
    <mergeCell ref="N275:P275"/>
    <mergeCell ref="R275:T275"/>
    <mergeCell ref="V275:X275"/>
    <mergeCell ref="C263:D263"/>
    <mergeCell ref="G263:H263"/>
    <mergeCell ref="K263:L263"/>
    <mergeCell ref="O263:P263"/>
    <mergeCell ref="S263:T263"/>
    <mergeCell ref="W263:X263"/>
    <mergeCell ref="C262:D262"/>
    <mergeCell ref="G262:H262"/>
    <mergeCell ref="K262:L262"/>
    <mergeCell ref="O262:P262"/>
    <mergeCell ref="S262:T262"/>
    <mergeCell ref="W262:X262"/>
    <mergeCell ref="C261:D261"/>
    <mergeCell ref="G261:H261"/>
    <mergeCell ref="K261:L261"/>
    <mergeCell ref="O261:P261"/>
    <mergeCell ref="S261:T261"/>
    <mergeCell ref="W261:X261"/>
    <mergeCell ref="C260:D260"/>
    <mergeCell ref="G260:H260"/>
    <mergeCell ref="K260:L260"/>
    <mergeCell ref="O260:P260"/>
    <mergeCell ref="S260:T260"/>
    <mergeCell ref="W260:X260"/>
    <mergeCell ref="C259:D259"/>
    <mergeCell ref="G259:H259"/>
    <mergeCell ref="K259:L259"/>
    <mergeCell ref="O259:P259"/>
    <mergeCell ref="S259:T259"/>
    <mergeCell ref="W259:X259"/>
    <mergeCell ref="C258:D258"/>
    <mergeCell ref="G258:H258"/>
    <mergeCell ref="K258:L258"/>
    <mergeCell ref="O258:P258"/>
    <mergeCell ref="S258:T258"/>
    <mergeCell ref="W258:X258"/>
    <mergeCell ref="C256:D256"/>
    <mergeCell ref="G256:H256"/>
    <mergeCell ref="K256:L256"/>
    <mergeCell ref="O256:P256"/>
    <mergeCell ref="S256:T256"/>
    <mergeCell ref="W256:X256"/>
    <mergeCell ref="C255:D255"/>
    <mergeCell ref="G255:H255"/>
    <mergeCell ref="K255:L255"/>
    <mergeCell ref="O255:P255"/>
    <mergeCell ref="S255:T255"/>
    <mergeCell ref="W255:X255"/>
    <mergeCell ref="B250:D250"/>
    <mergeCell ref="F250:H250"/>
    <mergeCell ref="J250:L250"/>
    <mergeCell ref="N250:P250"/>
    <mergeCell ref="R250:T250"/>
    <mergeCell ref="V250:X250"/>
    <mergeCell ref="C238:D238"/>
    <mergeCell ref="G238:H238"/>
    <mergeCell ref="K238:L238"/>
    <mergeCell ref="O238:P238"/>
    <mergeCell ref="S238:T238"/>
    <mergeCell ref="W238:X238"/>
    <mergeCell ref="C237:D237"/>
    <mergeCell ref="G237:H237"/>
    <mergeCell ref="K237:L237"/>
    <mergeCell ref="O237:P237"/>
    <mergeCell ref="S237:T237"/>
    <mergeCell ref="W237:X237"/>
    <mergeCell ref="C236:D236"/>
    <mergeCell ref="G236:H236"/>
    <mergeCell ref="K236:L236"/>
    <mergeCell ref="O236:P236"/>
    <mergeCell ref="S236:T236"/>
    <mergeCell ref="W236:X236"/>
    <mergeCell ref="C235:D235"/>
    <mergeCell ref="G235:H235"/>
    <mergeCell ref="K235:L235"/>
    <mergeCell ref="O235:P235"/>
    <mergeCell ref="S235:T235"/>
    <mergeCell ref="W235:X235"/>
    <mergeCell ref="C234:D234"/>
    <mergeCell ref="G234:H234"/>
    <mergeCell ref="K234:L234"/>
    <mergeCell ref="O234:P234"/>
    <mergeCell ref="S234:T234"/>
    <mergeCell ref="W234:X234"/>
    <mergeCell ref="C233:D233"/>
    <mergeCell ref="G233:H233"/>
    <mergeCell ref="K233:L233"/>
    <mergeCell ref="O233:P233"/>
    <mergeCell ref="S233:T233"/>
    <mergeCell ref="W233:X233"/>
    <mergeCell ref="C231:D231"/>
    <mergeCell ref="G231:H231"/>
    <mergeCell ref="K231:L231"/>
    <mergeCell ref="O231:P231"/>
    <mergeCell ref="S231:T231"/>
    <mergeCell ref="W231:X231"/>
    <mergeCell ref="C230:D230"/>
    <mergeCell ref="G230:H230"/>
    <mergeCell ref="K230:L230"/>
    <mergeCell ref="O230:P230"/>
    <mergeCell ref="S230:T230"/>
    <mergeCell ref="W230:X230"/>
    <mergeCell ref="B225:D225"/>
    <mergeCell ref="F225:H225"/>
    <mergeCell ref="J225:L225"/>
    <mergeCell ref="N225:P225"/>
    <mergeCell ref="R225:T225"/>
    <mergeCell ref="V225:X225"/>
    <mergeCell ref="C213:D213"/>
    <mergeCell ref="G213:H213"/>
    <mergeCell ref="K213:L213"/>
    <mergeCell ref="O213:P213"/>
    <mergeCell ref="S213:T213"/>
    <mergeCell ref="W213:X213"/>
    <mergeCell ref="C212:D212"/>
    <mergeCell ref="G212:H212"/>
    <mergeCell ref="K212:L212"/>
    <mergeCell ref="O212:P212"/>
    <mergeCell ref="S212:T212"/>
    <mergeCell ref="W212:X212"/>
    <mergeCell ref="C211:D211"/>
    <mergeCell ref="G211:H211"/>
    <mergeCell ref="K211:L211"/>
    <mergeCell ref="O211:P211"/>
    <mergeCell ref="S211:T211"/>
    <mergeCell ref="W211:X211"/>
    <mergeCell ref="C210:D210"/>
    <mergeCell ref="G210:H210"/>
    <mergeCell ref="K210:L210"/>
    <mergeCell ref="O210:P210"/>
    <mergeCell ref="S210:T210"/>
    <mergeCell ref="W210:X210"/>
    <mergeCell ref="C209:D209"/>
    <mergeCell ref="G209:H209"/>
    <mergeCell ref="K209:L209"/>
    <mergeCell ref="O209:P209"/>
    <mergeCell ref="S209:T209"/>
    <mergeCell ref="W209:X209"/>
    <mergeCell ref="C208:D208"/>
    <mergeCell ref="G208:H208"/>
    <mergeCell ref="K208:L208"/>
    <mergeCell ref="O208:P208"/>
    <mergeCell ref="S208:T208"/>
    <mergeCell ref="W208:X208"/>
    <mergeCell ref="C206:D206"/>
    <mergeCell ref="G206:H206"/>
    <mergeCell ref="K206:L206"/>
    <mergeCell ref="O206:P206"/>
    <mergeCell ref="S206:T206"/>
    <mergeCell ref="W206:X206"/>
    <mergeCell ref="C205:D205"/>
    <mergeCell ref="G205:H205"/>
    <mergeCell ref="K205:L205"/>
    <mergeCell ref="O205:P205"/>
    <mergeCell ref="S205:T205"/>
    <mergeCell ref="W205:X205"/>
    <mergeCell ref="B200:D200"/>
    <mergeCell ref="F200:H200"/>
    <mergeCell ref="J200:L200"/>
    <mergeCell ref="N200:P200"/>
    <mergeCell ref="R200:T200"/>
    <mergeCell ref="V200:X200"/>
    <mergeCell ref="C188:D188"/>
    <mergeCell ref="G188:H188"/>
    <mergeCell ref="K188:L188"/>
    <mergeCell ref="O188:P188"/>
    <mergeCell ref="S188:T188"/>
    <mergeCell ref="W188:X188"/>
    <mergeCell ref="C187:D187"/>
    <mergeCell ref="G187:H187"/>
    <mergeCell ref="K187:L187"/>
    <mergeCell ref="O187:P187"/>
    <mergeCell ref="S187:T187"/>
    <mergeCell ref="W187:X187"/>
    <mergeCell ref="C186:D186"/>
    <mergeCell ref="G186:H186"/>
    <mergeCell ref="K186:L186"/>
    <mergeCell ref="O186:P186"/>
    <mergeCell ref="S186:T186"/>
    <mergeCell ref="W186:X186"/>
    <mergeCell ref="C185:D185"/>
    <mergeCell ref="G185:H185"/>
    <mergeCell ref="K185:L185"/>
    <mergeCell ref="O185:P185"/>
    <mergeCell ref="S185:T185"/>
    <mergeCell ref="W185:X185"/>
    <mergeCell ref="C184:D184"/>
    <mergeCell ref="G184:H184"/>
    <mergeCell ref="K184:L184"/>
    <mergeCell ref="O184:P184"/>
    <mergeCell ref="S184:T184"/>
    <mergeCell ref="W184:X184"/>
    <mergeCell ref="C183:D183"/>
    <mergeCell ref="G183:H183"/>
    <mergeCell ref="K183:L183"/>
    <mergeCell ref="O183:P183"/>
    <mergeCell ref="S183:T183"/>
    <mergeCell ref="W183:X183"/>
    <mergeCell ref="C181:D181"/>
    <mergeCell ref="G181:H181"/>
    <mergeCell ref="K181:L181"/>
    <mergeCell ref="O181:P181"/>
    <mergeCell ref="S181:T181"/>
    <mergeCell ref="W181:X181"/>
    <mergeCell ref="C180:D180"/>
    <mergeCell ref="G180:H180"/>
    <mergeCell ref="K180:L180"/>
    <mergeCell ref="O180:P180"/>
    <mergeCell ref="S180:T180"/>
    <mergeCell ref="W180:X180"/>
    <mergeCell ref="B175:D175"/>
    <mergeCell ref="F175:H175"/>
    <mergeCell ref="J175:L175"/>
    <mergeCell ref="N175:P175"/>
    <mergeCell ref="R175:T175"/>
    <mergeCell ref="V175:X175"/>
    <mergeCell ref="C163:D163"/>
    <mergeCell ref="G163:H163"/>
    <mergeCell ref="K163:L163"/>
    <mergeCell ref="O163:P163"/>
    <mergeCell ref="S163:T163"/>
    <mergeCell ref="W163:X163"/>
    <mergeCell ref="C162:D162"/>
    <mergeCell ref="G162:H162"/>
    <mergeCell ref="K162:L162"/>
    <mergeCell ref="O162:P162"/>
    <mergeCell ref="S162:T162"/>
    <mergeCell ref="W162:X162"/>
    <mergeCell ref="C161:D161"/>
    <mergeCell ref="G161:H161"/>
    <mergeCell ref="K161:L161"/>
    <mergeCell ref="O161:P161"/>
    <mergeCell ref="S161:T161"/>
    <mergeCell ref="W161:X161"/>
    <mergeCell ref="C160:D160"/>
    <mergeCell ref="G160:H160"/>
    <mergeCell ref="K160:L160"/>
    <mergeCell ref="O160:P160"/>
    <mergeCell ref="S160:T160"/>
    <mergeCell ref="W160:X160"/>
    <mergeCell ref="C159:D159"/>
    <mergeCell ref="G159:H159"/>
    <mergeCell ref="K159:L159"/>
    <mergeCell ref="O159:P159"/>
    <mergeCell ref="S159:T159"/>
    <mergeCell ref="W159:X159"/>
    <mergeCell ref="C158:D158"/>
    <mergeCell ref="G158:H158"/>
    <mergeCell ref="K158:L158"/>
    <mergeCell ref="O158:P158"/>
    <mergeCell ref="S158:T158"/>
    <mergeCell ref="W158:X158"/>
    <mergeCell ref="C156:D156"/>
    <mergeCell ref="G156:H156"/>
    <mergeCell ref="K156:L156"/>
    <mergeCell ref="O156:P156"/>
    <mergeCell ref="S156:T156"/>
    <mergeCell ref="W156:X156"/>
    <mergeCell ref="C155:D155"/>
    <mergeCell ref="G155:H155"/>
    <mergeCell ref="K155:L155"/>
    <mergeCell ref="O155:P155"/>
    <mergeCell ref="S155:T155"/>
    <mergeCell ref="W155:X155"/>
    <mergeCell ref="B150:D150"/>
    <mergeCell ref="F150:H150"/>
    <mergeCell ref="J150:L150"/>
    <mergeCell ref="N150:P150"/>
    <mergeCell ref="R150:T150"/>
    <mergeCell ref="V150:X150"/>
    <mergeCell ref="C138:D138"/>
    <mergeCell ref="G138:H138"/>
    <mergeCell ref="K138:L138"/>
    <mergeCell ref="O138:P138"/>
    <mergeCell ref="S138:T138"/>
    <mergeCell ref="W138:X138"/>
    <mergeCell ref="C137:D137"/>
    <mergeCell ref="G137:H137"/>
    <mergeCell ref="K137:L137"/>
    <mergeCell ref="O137:P137"/>
    <mergeCell ref="S137:T137"/>
    <mergeCell ref="W137:X137"/>
    <mergeCell ref="C136:D136"/>
    <mergeCell ref="G136:H136"/>
    <mergeCell ref="K136:L136"/>
    <mergeCell ref="O136:P136"/>
    <mergeCell ref="S136:T136"/>
    <mergeCell ref="W136:X136"/>
    <mergeCell ref="C135:D135"/>
    <mergeCell ref="G135:H135"/>
    <mergeCell ref="K135:L135"/>
    <mergeCell ref="O135:P135"/>
    <mergeCell ref="S135:T135"/>
    <mergeCell ref="W135:X135"/>
    <mergeCell ref="C134:D134"/>
    <mergeCell ref="G134:H134"/>
    <mergeCell ref="K134:L134"/>
    <mergeCell ref="O134:P134"/>
    <mergeCell ref="S134:T134"/>
    <mergeCell ref="W134:X134"/>
    <mergeCell ref="C133:D133"/>
    <mergeCell ref="G133:H133"/>
    <mergeCell ref="K133:L133"/>
    <mergeCell ref="O133:P133"/>
    <mergeCell ref="S133:T133"/>
    <mergeCell ref="W133:X133"/>
    <mergeCell ref="C131:D131"/>
    <mergeCell ref="G131:H131"/>
    <mergeCell ref="K131:L131"/>
    <mergeCell ref="O131:P131"/>
    <mergeCell ref="S131:T131"/>
    <mergeCell ref="W131:X131"/>
    <mergeCell ref="C130:D130"/>
    <mergeCell ref="G130:H130"/>
    <mergeCell ref="K130:L130"/>
    <mergeCell ref="O130:P130"/>
    <mergeCell ref="S130:T130"/>
    <mergeCell ref="W130:X130"/>
    <mergeCell ref="B125:D125"/>
    <mergeCell ref="F125:H125"/>
    <mergeCell ref="J125:L125"/>
    <mergeCell ref="N125:P125"/>
    <mergeCell ref="R125:T125"/>
    <mergeCell ref="V125:X125"/>
    <mergeCell ref="C113:D113"/>
    <mergeCell ref="G113:H113"/>
    <mergeCell ref="K113:L113"/>
    <mergeCell ref="O113:P113"/>
    <mergeCell ref="S113:T113"/>
    <mergeCell ref="W113:X113"/>
    <mergeCell ref="C112:D112"/>
    <mergeCell ref="G112:H112"/>
    <mergeCell ref="K112:L112"/>
    <mergeCell ref="O112:P112"/>
    <mergeCell ref="S112:T112"/>
    <mergeCell ref="W112:X112"/>
    <mergeCell ref="C111:D111"/>
    <mergeCell ref="G111:H111"/>
    <mergeCell ref="K111:L111"/>
    <mergeCell ref="O111:P111"/>
    <mergeCell ref="S111:T111"/>
    <mergeCell ref="W111:X111"/>
    <mergeCell ref="C110:D110"/>
    <mergeCell ref="G110:H110"/>
    <mergeCell ref="K110:L110"/>
    <mergeCell ref="O110:P110"/>
    <mergeCell ref="S110:T110"/>
    <mergeCell ref="W110:X110"/>
    <mergeCell ref="C109:D109"/>
    <mergeCell ref="G109:H109"/>
    <mergeCell ref="K109:L109"/>
    <mergeCell ref="O109:P109"/>
    <mergeCell ref="S109:T109"/>
    <mergeCell ref="W109:X109"/>
    <mergeCell ref="C108:D108"/>
    <mergeCell ref="G108:H108"/>
    <mergeCell ref="K108:L108"/>
    <mergeCell ref="O108:P108"/>
    <mergeCell ref="S108:T108"/>
    <mergeCell ref="W108:X108"/>
    <mergeCell ref="C106:D106"/>
    <mergeCell ref="G106:H106"/>
    <mergeCell ref="K106:L106"/>
    <mergeCell ref="O106:P106"/>
    <mergeCell ref="S106:T106"/>
    <mergeCell ref="W106:X106"/>
    <mergeCell ref="C105:D105"/>
    <mergeCell ref="G105:H105"/>
    <mergeCell ref="K105:L105"/>
    <mergeCell ref="O105:P105"/>
    <mergeCell ref="S105:T105"/>
    <mergeCell ref="W105:X105"/>
    <mergeCell ref="B100:D100"/>
    <mergeCell ref="F100:H100"/>
    <mergeCell ref="J100:L100"/>
    <mergeCell ref="N100:P100"/>
    <mergeCell ref="R100:T100"/>
    <mergeCell ref="V100:X100"/>
    <mergeCell ref="C88:D88"/>
    <mergeCell ref="G88:H88"/>
    <mergeCell ref="K88:L88"/>
    <mergeCell ref="O88:P88"/>
    <mergeCell ref="S88:T88"/>
    <mergeCell ref="W88:X88"/>
    <mergeCell ref="C87:D87"/>
    <mergeCell ref="G87:H87"/>
    <mergeCell ref="K87:L87"/>
    <mergeCell ref="O87:P87"/>
    <mergeCell ref="S87:T87"/>
    <mergeCell ref="W87:X87"/>
    <mergeCell ref="C86:D86"/>
    <mergeCell ref="G86:H86"/>
    <mergeCell ref="K86:L86"/>
    <mergeCell ref="O86:P86"/>
    <mergeCell ref="S86:T86"/>
    <mergeCell ref="W86:X86"/>
    <mergeCell ref="C85:D85"/>
    <mergeCell ref="G85:H85"/>
    <mergeCell ref="K85:L85"/>
    <mergeCell ref="O85:P85"/>
    <mergeCell ref="S85:T85"/>
    <mergeCell ref="W85:X85"/>
    <mergeCell ref="C84:D84"/>
    <mergeCell ref="G84:H84"/>
    <mergeCell ref="K84:L84"/>
    <mergeCell ref="O84:P84"/>
    <mergeCell ref="S84:T84"/>
    <mergeCell ref="W84:X84"/>
    <mergeCell ref="C83:D83"/>
    <mergeCell ref="G83:H83"/>
    <mergeCell ref="K83:L83"/>
    <mergeCell ref="O83:P83"/>
    <mergeCell ref="S83:T83"/>
    <mergeCell ref="W83:X83"/>
    <mergeCell ref="C81:D81"/>
    <mergeCell ref="G81:H81"/>
    <mergeCell ref="K81:L81"/>
    <mergeCell ref="O81:P81"/>
    <mergeCell ref="S81:T81"/>
    <mergeCell ref="W81:X81"/>
    <mergeCell ref="C80:D80"/>
    <mergeCell ref="G80:H80"/>
    <mergeCell ref="K80:L80"/>
    <mergeCell ref="O80:P80"/>
    <mergeCell ref="S80:T80"/>
    <mergeCell ref="W80:X80"/>
    <mergeCell ref="B75:D75"/>
    <mergeCell ref="F75:H75"/>
    <mergeCell ref="J75:L75"/>
    <mergeCell ref="N75:P75"/>
    <mergeCell ref="R75:T75"/>
    <mergeCell ref="V75:X75"/>
    <mergeCell ref="C63:D63"/>
    <mergeCell ref="G63:H63"/>
    <mergeCell ref="K63:L63"/>
    <mergeCell ref="O63:P63"/>
    <mergeCell ref="S63:T63"/>
    <mergeCell ref="W63:X63"/>
    <mergeCell ref="C62:D62"/>
    <mergeCell ref="G62:H62"/>
    <mergeCell ref="K62:L62"/>
    <mergeCell ref="O62:P62"/>
    <mergeCell ref="S62:T62"/>
    <mergeCell ref="W62:X62"/>
    <mergeCell ref="C61:D61"/>
    <mergeCell ref="G61:H61"/>
    <mergeCell ref="K61:L61"/>
    <mergeCell ref="O61:P61"/>
    <mergeCell ref="S61:T61"/>
    <mergeCell ref="W61:X61"/>
    <mergeCell ref="C60:D60"/>
    <mergeCell ref="G60:H60"/>
    <mergeCell ref="K60:L60"/>
    <mergeCell ref="O60:P60"/>
    <mergeCell ref="S60:T60"/>
    <mergeCell ref="W60:X60"/>
    <mergeCell ref="C59:D59"/>
    <mergeCell ref="G59:H59"/>
    <mergeCell ref="K59:L59"/>
    <mergeCell ref="O59:P59"/>
    <mergeCell ref="S59:T59"/>
    <mergeCell ref="W59:X59"/>
    <mergeCell ref="C58:D58"/>
    <mergeCell ref="G58:H58"/>
    <mergeCell ref="K58:L58"/>
    <mergeCell ref="O58:P58"/>
    <mergeCell ref="S58:T58"/>
    <mergeCell ref="W58:X58"/>
    <mergeCell ref="C56:D56"/>
    <mergeCell ref="G56:H56"/>
    <mergeCell ref="K56:L56"/>
    <mergeCell ref="O56:P56"/>
    <mergeCell ref="S56:T56"/>
    <mergeCell ref="W56:X56"/>
    <mergeCell ref="C55:D55"/>
    <mergeCell ref="G55:H55"/>
    <mergeCell ref="K55:L55"/>
    <mergeCell ref="O55:P55"/>
    <mergeCell ref="S55:T55"/>
    <mergeCell ref="W55:X55"/>
    <mergeCell ref="B50:D50"/>
    <mergeCell ref="F50:H50"/>
    <mergeCell ref="J50:L50"/>
    <mergeCell ref="N50:P50"/>
    <mergeCell ref="R50:T50"/>
    <mergeCell ref="V50:X50"/>
    <mergeCell ref="C38:D38"/>
    <mergeCell ref="G38:H38"/>
    <mergeCell ref="K38:L38"/>
    <mergeCell ref="O38:P38"/>
    <mergeCell ref="S38:T38"/>
    <mergeCell ref="W38:X38"/>
    <mergeCell ref="C37:D37"/>
    <mergeCell ref="G37:H37"/>
    <mergeCell ref="K37:L37"/>
    <mergeCell ref="O37:P37"/>
    <mergeCell ref="S37:T37"/>
    <mergeCell ref="W37:X37"/>
    <mergeCell ref="C36:D36"/>
    <mergeCell ref="G36:H36"/>
    <mergeCell ref="K36:L36"/>
    <mergeCell ref="O36:P36"/>
    <mergeCell ref="S36:T36"/>
    <mergeCell ref="W36:X36"/>
    <mergeCell ref="C35:D35"/>
    <mergeCell ref="G35:H35"/>
    <mergeCell ref="K35:L35"/>
    <mergeCell ref="O35:P35"/>
    <mergeCell ref="S35:T35"/>
    <mergeCell ref="W35:X35"/>
    <mergeCell ref="C34:D34"/>
    <mergeCell ref="G34:H34"/>
    <mergeCell ref="K34:L34"/>
    <mergeCell ref="O34:P34"/>
    <mergeCell ref="S34:T34"/>
    <mergeCell ref="W34:X34"/>
    <mergeCell ref="C33:D33"/>
    <mergeCell ref="G33:H33"/>
    <mergeCell ref="K33:L33"/>
    <mergeCell ref="O33:P33"/>
    <mergeCell ref="S33:T33"/>
    <mergeCell ref="W33:X33"/>
    <mergeCell ref="C31:D31"/>
    <mergeCell ref="G31:H31"/>
    <mergeCell ref="K31:L31"/>
    <mergeCell ref="O31:P31"/>
    <mergeCell ref="S31:T31"/>
    <mergeCell ref="W31:X31"/>
    <mergeCell ref="C30:D30"/>
    <mergeCell ref="G30:H30"/>
    <mergeCell ref="K30:L30"/>
    <mergeCell ref="O30:P30"/>
    <mergeCell ref="S30:T30"/>
    <mergeCell ref="W30:X30"/>
    <mergeCell ref="B25:D25"/>
    <mergeCell ref="F25:H25"/>
    <mergeCell ref="J25:L25"/>
    <mergeCell ref="N25:P25"/>
    <mergeCell ref="R25:T25"/>
    <mergeCell ref="V25:X25"/>
    <mergeCell ref="C13:D13"/>
    <mergeCell ref="G13:H13"/>
    <mergeCell ref="K13:L13"/>
    <mergeCell ref="O13:P13"/>
    <mergeCell ref="S13:T13"/>
    <mergeCell ref="W13:X13"/>
    <mergeCell ref="C12:D12"/>
    <mergeCell ref="G12:H12"/>
    <mergeCell ref="K12:L12"/>
    <mergeCell ref="O12:P12"/>
    <mergeCell ref="S12:T12"/>
    <mergeCell ref="W12:X12"/>
    <mergeCell ref="C11:D11"/>
    <mergeCell ref="G11:H11"/>
    <mergeCell ref="K11:L11"/>
    <mergeCell ref="O11:P11"/>
    <mergeCell ref="S11:T11"/>
    <mergeCell ref="W11:X11"/>
    <mergeCell ref="C10:D10"/>
    <mergeCell ref="G10:H10"/>
    <mergeCell ref="K10:L10"/>
    <mergeCell ref="O10:P10"/>
    <mergeCell ref="S10:T10"/>
    <mergeCell ref="W10:X10"/>
    <mergeCell ref="C9:D9"/>
    <mergeCell ref="G9:H9"/>
    <mergeCell ref="K9:L9"/>
    <mergeCell ref="O9:P9"/>
    <mergeCell ref="S9:T9"/>
    <mergeCell ref="W9:X9"/>
    <mergeCell ref="C8:D8"/>
    <mergeCell ref="G8:H8"/>
    <mergeCell ref="K8:L8"/>
    <mergeCell ref="O8:P8"/>
    <mergeCell ref="S8:T8"/>
    <mergeCell ref="W8:X8"/>
    <mergeCell ref="C6:D6"/>
    <mergeCell ref="G6:H6"/>
    <mergeCell ref="K6:L6"/>
    <mergeCell ref="O6:P6"/>
    <mergeCell ref="S6:T6"/>
    <mergeCell ref="W6:X6"/>
    <mergeCell ref="C5:D5"/>
    <mergeCell ref="G5:H5"/>
    <mergeCell ref="K5:L5"/>
    <mergeCell ref="O5:P5"/>
    <mergeCell ref="S5:T5"/>
    <mergeCell ref="W5:X5"/>
  </mergeCells>
  <phoneticPr fontId="1" type="noConversion"/>
  <conditionalFormatting sqref="A5:XFD11 A30:XFD38 A13:XFD13 A12:B12 E12:XFD12">
    <cfRule type="expression" dxfId="360" priority="23">
      <formula>RIGHT(INDIRECT(ADDRESS(FLOOR((ROW()-5)/25,1)*25+2,COLUMN())),3)="16C"</formula>
    </cfRule>
  </conditionalFormatting>
  <conditionalFormatting sqref="A55:XFD63">
    <cfRule type="expression" dxfId="359" priority="22">
      <formula>RIGHT(INDIRECT(ADDRESS(FLOOR((ROW()-5)/25,1)*25+2,COLUMN())),3)="16C"</formula>
    </cfRule>
  </conditionalFormatting>
  <conditionalFormatting sqref="A80:XFD88">
    <cfRule type="expression" dxfId="358" priority="21">
      <formula>RIGHT(INDIRECT(ADDRESS(FLOOR((ROW()-5)/25,1)*25+2,COLUMN())),3)="16C"</formula>
    </cfRule>
  </conditionalFormatting>
  <conditionalFormatting sqref="A105:XFD113">
    <cfRule type="expression" dxfId="357" priority="20">
      <formula>RIGHT(INDIRECT(ADDRESS(FLOOR((ROW()-5)/25,1)*25+2,COLUMN())),3)="16C"</formula>
    </cfRule>
  </conditionalFormatting>
  <conditionalFormatting sqref="A130:XFD138">
    <cfRule type="expression" dxfId="356" priority="19">
      <formula>RIGHT(INDIRECT(ADDRESS(FLOOR((ROW()-5)/25,1)*25+2,COLUMN())),3)="16C"</formula>
    </cfRule>
  </conditionalFormatting>
  <conditionalFormatting sqref="A155:XFD163 A180:XFD188">
    <cfRule type="expression" dxfId="355" priority="18">
      <formula>RIGHT(INDIRECT(ADDRESS(FLOOR((ROW()-5)/25,1)*25+2,COLUMN())),3)="16C"</formula>
    </cfRule>
  </conditionalFormatting>
  <conditionalFormatting sqref="A205:XFD213">
    <cfRule type="expression" dxfId="354" priority="17">
      <formula>RIGHT(INDIRECT(ADDRESS(FLOOR((ROW()-5)/25,1)*25+2,COLUMN())),3)="16C"</formula>
    </cfRule>
  </conditionalFormatting>
  <conditionalFormatting sqref="A230:XFD238">
    <cfRule type="expression" dxfId="353" priority="16">
      <formula>RIGHT(INDIRECT(ADDRESS(FLOOR((ROW()-5)/25,1)*25+2,COLUMN())),3)="16C"</formula>
    </cfRule>
  </conditionalFormatting>
  <conditionalFormatting sqref="A255:XFD263">
    <cfRule type="expression" dxfId="352" priority="15">
      <formula>RIGHT(INDIRECT(ADDRESS(FLOOR((ROW()-5)/25,1)*25+2,COLUMN())),3)="16C"</formula>
    </cfRule>
  </conditionalFormatting>
  <conditionalFormatting sqref="A280:XFD288">
    <cfRule type="expression" dxfId="351" priority="14">
      <formula>RIGHT(INDIRECT(ADDRESS(FLOOR((ROW()-5)/25,1)*25+2,COLUMN())),3)="16C"</formula>
    </cfRule>
  </conditionalFormatting>
  <conditionalFormatting sqref="A305:XFD313 A330:XFD338">
    <cfRule type="expression" dxfId="350" priority="13">
      <formula>RIGHT(INDIRECT(ADDRESS(FLOOR((ROW()-5)/25,1)*25+2,COLUMN())),3)="16C"</formula>
    </cfRule>
  </conditionalFormatting>
  <conditionalFormatting sqref="A355:XFD363">
    <cfRule type="expression" dxfId="349" priority="12">
      <formula>RIGHT(INDIRECT(ADDRESS(FLOOR((ROW()-5)/25,1)*25+2,COLUMN())),3)="16C"</formula>
    </cfRule>
  </conditionalFormatting>
  <conditionalFormatting sqref="A380:XFD388">
    <cfRule type="expression" dxfId="348" priority="11">
      <formula>RIGHT(INDIRECT(ADDRESS(FLOOR((ROW()-5)/25,1)*25+2,COLUMN())),3)="16C"</formula>
    </cfRule>
  </conditionalFormatting>
  <conditionalFormatting sqref="A405:XFD413">
    <cfRule type="expression" dxfId="347" priority="10">
      <formula>RIGHT(INDIRECT(ADDRESS(FLOOR((ROW()-5)/25,1)*25+2,COLUMN())),3)="16C"</formula>
    </cfRule>
  </conditionalFormatting>
  <conditionalFormatting sqref="A430:XFD438">
    <cfRule type="expression" dxfId="346" priority="9">
      <formula>RIGHT(INDIRECT(ADDRESS(FLOOR((ROW()-5)/25,1)*25+2,COLUMN())),3)="16C"</formula>
    </cfRule>
  </conditionalFormatting>
  <conditionalFormatting sqref="A455:XFD463 A480:XFD488">
    <cfRule type="expression" dxfId="345" priority="8">
      <formula>RIGHT(INDIRECT(ADDRESS(FLOOR((ROW()-5)/25,1)*25+2,COLUMN())),3)="16C"</formula>
    </cfRule>
  </conditionalFormatting>
  <conditionalFormatting sqref="A505:XFD513">
    <cfRule type="expression" dxfId="344" priority="7">
      <formula>RIGHT(INDIRECT(ADDRESS(FLOOR((ROW()-5)/25,1)*25+2,COLUMN())),3)="16C"</formula>
    </cfRule>
  </conditionalFormatting>
  <conditionalFormatting sqref="A530:XFD538">
    <cfRule type="expression" dxfId="343" priority="6">
      <formula>RIGHT(INDIRECT(ADDRESS(FLOOR((ROW()-5)/25,1)*25+2,COLUMN())),3)="16C"</formula>
    </cfRule>
  </conditionalFormatting>
  <conditionalFormatting sqref="A555:XFD563">
    <cfRule type="expression" dxfId="342" priority="5">
      <formula>RIGHT(INDIRECT(ADDRESS(FLOOR((ROW()-5)/25,1)*25+2,COLUMN())),3)="16C"</formula>
    </cfRule>
  </conditionalFormatting>
  <conditionalFormatting sqref="A580:XFD588">
    <cfRule type="expression" dxfId="341" priority="4">
      <formula>RIGHT(INDIRECT(ADDRESS(FLOOR((ROW()-5)/25,1)*25+2,COLUMN())),3)="16C"</formula>
    </cfRule>
  </conditionalFormatting>
  <conditionalFormatting sqref="V1:X1048576 R1:T1048576 N1:P1048576 J1:L1048576 F1:H1048576 B1:D11 B13:D1048576 B12">
    <cfRule type="expression" dxfId="340" priority="3">
      <formula>INDIRECT(ADDRESS(FLOOR((ROW()-4)/25,1)*25+13,FLOOR((COLUMN()-2)/4,1)*4+3))=""</formula>
    </cfRule>
  </conditionalFormatting>
  <conditionalFormatting sqref="C12:D12">
    <cfRule type="expression" dxfId="339" priority="2">
      <formula>RIGHT(INDIRECT(ADDRESS(FLOOR((ROW()-5)/25,1)*25+2,COLUMN())),3)="16C"</formula>
    </cfRule>
  </conditionalFormatting>
  <conditionalFormatting sqref="C12:D12">
    <cfRule type="expression" dxfId="338" priority="1">
      <formula>INDIRECT(ADDRESS(FLOOR((ROW()-4)/25,1)*25+13,FLOOR((COLUMN()-2)/4,1)*4+3))=""</formula>
    </cfRule>
  </conditionalFormatting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70" fitToHeight="12" orientation="landscape" horizontalDpi="1200" r:id="rId1"/>
  <headerFooter scaleWithDoc="0">
    <oddHeader>&amp;C&amp;"-,粗體"&amp;14孟申機械 電控施工表
&amp;A 線製表</oddHeader>
    <oddFooter>&amp;L&amp;P&amp;RES-003-02-A1</oddFooter>
  </headerFooter>
  <rowBreaks count="1" manualBreakCount="1">
    <brk id="3" max="24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端子!$G:$G</xm:f>
          </x14:formula1>
          <xm:sqref>S580:T581 O580:P581 K580:L581 G580:H581 C580:D581 C555:D556 G555:H556 K555:L556 O555:P556 S555:T556 W555:X556 W530:X531 S530:T531 O530:P531 K530:L531 G530:H531 C530:D531 C505:D506 G505:H506 K505:L506 O505:P506 S505:T506 W505:X506 W480:X481 S480:T481 O480:P481 K480:L481 G480:H481 C480:D481 C455:D456 G455:H456 K455:L456 O455:P456 S455:T456 W455:X456 W430:X431 S430:T431 O430:P431 K430:L431 G430:H431 C430:D431 C405:D406 G405:H406 K405:L406 O405:P406 S405:T406 W405:X406 W380:X381 S380:T381 O380:P381 K380:L381 G380:H381 C380:D381 C355:D356 G355:H356 K355:L356 O355:P356 S355:T356 W355:X356 W330:X331 S330:T331 O330:P331 K330:L331 G330:H331 C330:D331 G305:H306 C305:D306 W580:X581 K305:L306 O305:P306 S305:T306 W305:X306 W280:X281 S280:T281 O280:P281 K280:L281 G280:H281 C280:D281 C255:D256 G255:H256 K255:L256 O255:P256 S255:T256 W255:X256 W230:X231 S230:T231 O230:P231 K230:L231 G230:H231 C230:D231 W205:X206 S205:T206 O205:P206 K205:L206 G205:H206 C205:D206 W180:X181 S180:T181 O180:P181 K180:L181 G180:H181 C180:D181 W155:X156 S155:T156 O155:P156 K155:L156 G155:H156 C155:D156 W130:X131 S130:T131 O130:P131 K130:L131 G130:H131 C130:D131 W105:X106 S105:T106 O105:P106 K105:L106 G105:H106 C105:D106 W80:X81 S80:T81 O80:P81 K80:L81 G80:H81 C80:D81 W55:X56 S55:T56 O55:P56 K55:L56 G55:H56 C55:D56 W30:X31 S30:T31 O30:P31 K30:L31 G30:H31 C30:D31 W5:X6 S5:T6 O5:P6 K5:L6 G5:H6 C5:D6</xm:sqref>
        </x14:dataValidation>
        <x14:dataValidation type="list" allowBlank="1" showInputMessage="1" showErrorMessage="1">
          <x14:formula1>
            <xm:f>線材!$C$14:$C$1048576</xm:f>
          </x14:formula1>
          <xm:sqref>C588:D588 C13:D13 G13:H13 K13:L13 O13:P13 S13:T13 W13:X13 W38:X38 S38:T38 O38:P38 K38:L38 G38:H38 C38:D38 W63:X63 S63:T63 O63:P63 K63:L63 G63:H63 C63:D63 W88:X88 S88:T88 O88:P88 K88:L88 G88:H88 C88:D88 W113:X113 S113:T113 O113:P113 K113:L113 G113:H113 C113:D113 W138:X138 S138:T138 O138:P138 K138:L138 G138:H138 C138:D138 C163:D163 G163:H163 K163:L163 O163:P163 S163:T163 W163:X163 W188:X188 S188:T188 O188:P188 K188:L188 G188:H188 C188:D188 W213:X213 S213:T213 O213:P213 K213:L213 G213:H213 C213:D213 W238:X238 S238:T238 O238:P238 K238:L238 G238:H238 C238:D238 W263:X263 S263:T263 O263:P263 K263:L263 G263:H263 C263:D263 W288:X288 S288:T288 O288:P288 K288:L288 G288:H288 C288:D288 C313:D313 G313:H313 K313:L313 O313:P313 S313:T313 W313:X313 W338:X338 S338:T338 O338:P338 K338:L338 G338:H338 C338:D338 W363:X363 S363:T363 O363:P363 K363:L363 G363:H363 C363:D363 W388:X388 S388:T388 O388:P388 K388:L388 G388:H388 C388:D388 W413:X413 S413:T413 O413:P413 K413:L413 G413:H413 C413:D413 W438:X438 S438:T438 O438:P438 K438:L438 G438:H438 C438:D438 C463:D463 G463:H463 K463:L463 O463:P463 S463:T463 W463:X463 W488:X488 S488:T488 O488:P488 K488:L488 G488:H488 C488:D488 W513:X513 S513:T513 O513:P513 K513:L513 G513:H513 C513:D513 W538:X538 S538:T538 O538:P538 K538:L538 G538:H538 C538:D538 W563:X563 S563:T563 O563:P563 K563:L563 G563:H563 C563:D563 W588:X588 S588:T588 O588:P588 K588:L588 G588:H588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3"/>
  <sheetViews>
    <sheetView view="pageBreakPreview" topLeftCell="D1" zoomScale="60" zoomScaleNormal="100" workbookViewId="0">
      <selection activeCell="M12" sqref="M12"/>
    </sheetView>
  </sheetViews>
  <sheetFormatPr defaultColWidth="8.875" defaultRowHeight="16.5"/>
  <cols>
    <col min="1" max="3" width="2.75" style="3" hidden="1" customWidth="1"/>
    <col min="4" max="4" width="2.75" style="3" customWidth="1"/>
    <col min="5" max="5" width="10.75" style="3" customWidth="1"/>
    <col min="6" max="7" width="6.75" style="3" customWidth="1"/>
    <col min="8" max="8" width="10.75" style="3" customWidth="1"/>
    <col min="9" max="9" width="2.25" style="3" customWidth="1"/>
    <col min="10" max="10" width="10.75" style="3" customWidth="1"/>
    <col min="11" max="12" width="6.75" style="3" customWidth="1"/>
    <col min="13" max="13" width="10.75" style="3" customWidth="1"/>
    <col min="14" max="14" width="2.375" style="3" customWidth="1"/>
    <col min="15" max="15" width="10.75" style="3" customWidth="1"/>
    <col min="16" max="17" width="6.75" style="3" customWidth="1"/>
    <col min="18" max="18" width="10.75" style="3" customWidth="1"/>
    <col min="19" max="19" width="2.25" style="3" customWidth="1"/>
    <col min="20" max="20" width="10.75" style="3" customWidth="1"/>
    <col min="21" max="22" width="6.75" style="3" customWidth="1"/>
    <col min="23" max="23" width="10.75" style="3" customWidth="1"/>
    <col min="24" max="24" width="2.875" style="3" customWidth="1"/>
    <col min="25" max="25" width="10.75" style="3" customWidth="1"/>
    <col min="26" max="27" width="6.75" style="3" customWidth="1"/>
    <col min="28" max="28" width="10.75" style="3" customWidth="1"/>
    <col min="29" max="29" width="2.75" style="3" customWidth="1"/>
    <col min="30" max="16384" width="8.875" style="3"/>
  </cols>
  <sheetData>
    <row r="1" spans="5:28" s="47" customFormat="1" ht="48.6" customHeight="1"/>
    <row r="2" spans="5:28" s="48" customFormat="1" ht="13.5" thickBot="1"/>
    <row r="3" spans="5:28" ht="17.25" thickBot="1">
      <c r="E3" s="10" t="s">
        <v>44</v>
      </c>
      <c r="F3" s="141" t="s">
        <v>682</v>
      </c>
      <c r="G3" s="113"/>
      <c r="H3" s="114"/>
      <c r="J3" s="9" t="s">
        <v>44</v>
      </c>
      <c r="K3" s="141" t="s">
        <v>1221</v>
      </c>
      <c r="L3" s="113"/>
      <c r="M3" s="114"/>
      <c r="O3" s="9" t="s">
        <v>44</v>
      </c>
      <c r="P3" s="141" t="s">
        <v>1368</v>
      </c>
      <c r="Q3" s="113"/>
      <c r="R3" s="114"/>
      <c r="T3" s="9" t="s">
        <v>44</v>
      </c>
      <c r="U3" s="141" t="s">
        <v>1888</v>
      </c>
      <c r="V3" s="113"/>
      <c r="W3" s="114"/>
      <c r="Y3" s="9" t="s">
        <v>44</v>
      </c>
      <c r="Z3" s="141" t="s">
        <v>2193</v>
      </c>
      <c r="AA3" s="113"/>
      <c r="AB3" s="114"/>
    </row>
    <row r="4" spans="5:28">
      <c r="E4" s="115">
        <v>10</v>
      </c>
      <c r="F4" s="116"/>
      <c r="G4" s="116"/>
      <c r="H4" s="117"/>
      <c r="J4" s="115">
        <v>16</v>
      </c>
      <c r="K4" s="116"/>
      <c r="L4" s="116"/>
      <c r="M4" s="117"/>
      <c r="O4" s="115">
        <v>10</v>
      </c>
      <c r="P4" s="116"/>
      <c r="Q4" s="116"/>
      <c r="R4" s="117"/>
      <c r="T4" s="115">
        <v>16</v>
      </c>
      <c r="U4" s="116"/>
      <c r="V4" s="116"/>
      <c r="W4" s="117"/>
      <c r="Y4" s="115">
        <v>16</v>
      </c>
      <c r="Z4" s="116"/>
      <c r="AA4" s="116"/>
      <c r="AB4" s="117"/>
    </row>
    <row r="5" spans="5:28">
      <c r="E5" s="4"/>
      <c r="F5" s="118" t="s">
        <v>20</v>
      </c>
      <c r="G5" s="118"/>
      <c r="H5" s="5"/>
      <c r="J5" s="4"/>
      <c r="K5" s="118" t="s">
        <v>20</v>
      </c>
      <c r="L5" s="118"/>
      <c r="M5" s="5"/>
      <c r="O5" s="4"/>
      <c r="P5" s="118" t="s">
        <v>20</v>
      </c>
      <c r="Q5" s="118"/>
      <c r="R5" s="5"/>
      <c r="T5" s="4"/>
      <c r="U5" s="118" t="s">
        <v>20</v>
      </c>
      <c r="V5" s="118"/>
      <c r="W5" s="5"/>
      <c r="Y5" s="4"/>
      <c r="Z5" s="118" t="s">
        <v>20</v>
      </c>
      <c r="AA5" s="118"/>
      <c r="AB5" s="5"/>
    </row>
    <row r="6" spans="5:28">
      <c r="E6" s="4" t="s">
        <v>39</v>
      </c>
      <c r="F6" s="118" t="s">
        <v>40</v>
      </c>
      <c r="G6" s="118"/>
      <c r="H6" s="5" t="s">
        <v>39</v>
      </c>
      <c r="J6" s="4" t="s">
        <v>39</v>
      </c>
      <c r="K6" s="118" t="s">
        <v>40</v>
      </c>
      <c r="L6" s="118"/>
      <c r="M6" s="5" t="s">
        <v>39</v>
      </c>
      <c r="O6" s="4" t="s">
        <v>39</v>
      </c>
      <c r="P6" s="118" t="s">
        <v>40</v>
      </c>
      <c r="Q6" s="118"/>
      <c r="R6" s="5" t="s">
        <v>39</v>
      </c>
      <c r="T6" s="4" t="s">
        <v>39</v>
      </c>
      <c r="U6" s="118" t="s">
        <v>40</v>
      </c>
      <c r="V6" s="118"/>
      <c r="W6" s="5" t="s">
        <v>39</v>
      </c>
      <c r="Y6" s="4" t="s">
        <v>39</v>
      </c>
      <c r="Z6" s="118" t="s">
        <v>40</v>
      </c>
      <c r="AA6" s="118"/>
      <c r="AB6" s="5" t="s">
        <v>39</v>
      </c>
    </row>
    <row r="7" spans="5:28" s="49" customFormat="1">
      <c r="E7" s="29" t="s">
        <v>668</v>
      </c>
      <c r="F7" s="7">
        <v>1</v>
      </c>
      <c r="G7" s="7">
        <f ca="1">VLOOKUP(INDIRECT(ADDRESS(FLOOR((ROW()-2)/19,1)*19+4,FLOOR((COLUMN()-5)/5,1)*5+5)),歐規腳位!$H$8:$T$11,2,FALSE)</f>
        <v>6</v>
      </c>
      <c r="H7" s="30" t="s">
        <v>669</v>
      </c>
      <c r="J7" s="29" t="s">
        <v>663</v>
      </c>
      <c r="K7" s="7">
        <v>1</v>
      </c>
      <c r="L7" s="7">
        <f ca="1">VLOOKUP(INDIRECT(ADDRESS(FLOOR((ROW()-2)/19,1)*19+4,FLOOR((COLUMN()-5)/5,1)*5+5)),歐規腳位!$H$8:$T$11,2,FALSE)</f>
        <v>9</v>
      </c>
      <c r="M7" s="30" t="s">
        <v>664</v>
      </c>
      <c r="O7" s="29" t="s">
        <v>663</v>
      </c>
      <c r="P7" s="7">
        <v>1</v>
      </c>
      <c r="Q7" s="7">
        <f ca="1">VLOOKUP(INDIRECT(ADDRESS(FLOOR((ROW()-2)/19,1)*19+4,FLOOR((COLUMN()-5)/5,1)*5+5)),歐規腳位!$H$8:$T$11,2,FALSE)</f>
        <v>6</v>
      </c>
      <c r="R7" s="30" t="s">
        <v>664</v>
      </c>
      <c r="T7" s="29" t="s">
        <v>663</v>
      </c>
      <c r="U7" s="7">
        <v>1</v>
      </c>
      <c r="V7" s="7">
        <f ca="1">VLOOKUP(INDIRECT(ADDRESS(FLOOR((ROW()-2)/19,1)*19+4,FLOOR((COLUMN()-5)/5,1)*5+5)),歐規腳位!$H$8:$T$11,2,FALSE)</f>
        <v>9</v>
      </c>
      <c r="W7" s="30" t="s">
        <v>664</v>
      </c>
      <c r="Y7" s="29" t="s">
        <v>663</v>
      </c>
      <c r="Z7" s="7">
        <v>1</v>
      </c>
      <c r="AA7" s="7">
        <f ca="1">VLOOKUP(INDIRECT(ADDRESS(FLOOR((ROW()-2)/19,1)*19+4,FLOOR((COLUMN()-5)/5,1)*5+5)),歐規腳位!$H$8:$T$11,2,FALSE)</f>
        <v>9</v>
      </c>
      <c r="AB7" s="30" t="s">
        <v>664</v>
      </c>
    </row>
    <row r="8" spans="5:28" s="49" customFormat="1">
      <c r="E8" s="29"/>
      <c r="F8" s="7">
        <v>2</v>
      </c>
      <c r="G8" s="7">
        <f ca="1">VLOOKUP(INDIRECT(ADDRESS(FLOOR((ROW()-2)/19,1)*19+4,FLOOR((COLUMN()-5)/5,1)*5+5)),歐規腳位!$H$8:$T$11,3,FALSE)</f>
        <v>7</v>
      </c>
      <c r="H8" s="30"/>
      <c r="J8" s="29"/>
      <c r="K8" s="7">
        <v>2</v>
      </c>
      <c r="L8" s="7">
        <f ca="1">VLOOKUP(INDIRECT(ADDRESS(FLOOR((ROW()-2)/19,1)*19+4,FLOOR((COLUMN()-5)/5,1)*5+5)),歐規腳位!$H$8:$T$11,3,FALSE)</f>
        <v>10</v>
      </c>
      <c r="M8" s="30"/>
      <c r="O8" s="29" t="s">
        <v>663</v>
      </c>
      <c r="P8" s="7">
        <v>2</v>
      </c>
      <c r="Q8" s="7">
        <f ca="1">VLOOKUP(INDIRECT(ADDRESS(FLOOR((ROW()-2)/19,1)*19+4,FLOOR((COLUMN()-5)/5,1)*5+5)),歐規腳位!$H$8:$T$11,3,FALSE)</f>
        <v>7</v>
      </c>
      <c r="R8" s="30" t="s">
        <v>664</v>
      </c>
      <c r="T8" s="29" t="s">
        <v>663</v>
      </c>
      <c r="U8" s="7">
        <v>2</v>
      </c>
      <c r="V8" s="7">
        <f ca="1">VLOOKUP(INDIRECT(ADDRESS(FLOOR((ROW()-2)/19,1)*19+4,FLOOR((COLUMN()-5)/5,1)*5+5)),歐規腳位!$H$8:$T$11,3,FALSE)</f>
        <v>10</v>
      </c>
      <c r="W8" s="30" t="s">
        <v>664</v>
      </c>
      <c r="Y8" s="29"/>
      <c r="Z8" s="7">
        <v>2</v>
      </c>
      <c r="AA8" s="7">
        <f ca="1">VLOOKUP(INDIRECT(ADDRESS(FLOOR((ROW()-2)/19,1)*19+4,FLOOR((COLUMN()-5)/5,1)*5+5)),歐規腳位!$H$8:$T$11,3,FALSE)</f>
        <v>10</v>
      </c>
      <c r="AB8" s="30"/>
    </row>
    <row r="9" spans="5:28" s="49" customFormat="1">
      <c r="E9" s="29" t="s">
        <v>675</v>
      </c>
      <c r="F9" s="7">
        <v>3</v>
      </c>
      <c r="G9" s="7">
        <f ca="1">VLOOKUP(INDIRECT(ADDRESS(FLOOR((ROW()-2)/19,1)*19+4,FLOOR((COLUMN()-5)/5,1)*5+5)),歐規腳位!$H$8:$T$11,4,FALSE)</f>
        <v>8</v>
      </c>
      <c r="H9" s="30" t="s">
        <v>677</v>
      </c>
      <c r="J9" s="29"/>
      <c r="K9" s="7">
        <v>3</v>
      </c>
      <c r="L9" s="7">
        <f ca="1">VLOOKUP(INDIRECT(ADDRESS(FLOOR((ROW()-2)/19,1)*19+4,FLOOR((COLUMN()-5)/5,1)*5+5)),歐規腳位!$H$8:$T$11,4,FALSE)</f>
        <v>11</v>
      </c>
      <c r="M9" s="30"/>
      <c r="O9" s="29" t="s">
        <v>1349</v>
      </c>
      <c r="P9" s="7">
        <v>3</v>
      </c>
      <c r="Q9" s="7">
        <f ca="1">VLOOKUP(INDIRECT(ADDRESS(FLOOR((ROW()-2)/19,1)*19+4,FLOOR((COLUMN()-5)/5,1)*5+5)),歐規腳位!$H$8:$T$11,4,FALSE)</f>
        <v>8</v>
      </c>
      <c r="R9" s="30" t="s">
        <v>1350</v>
      </c>
      <c r="T9" s="29" t="s">
        <v>1885</v>
      </c>
      <c r="U9" s="7">
        <v>3</v>
      </c>
      <c r="V9" s="7">
        <f ca="1">VLOOKUP(INDIRECT(ADDRESS(FLOOR((ROW()-2)/19,1)*19+4,FLOOR((COLUMN()-5)/5,1)*5+5)),歐規腳位!$H$8:$T$11,4,FALSE)</f>
        <v>11</v>
      </c>
      <c r="W9" s="30" t="s">
        <v>1886</v>
      </c>
      <c r="Y9" s="29"/>
      <c r="Z9" s="7">
        <v>3</v>
      </c>
      <c r="AA9" s="7">
        <f ca="1">VLOOKUP(INDIRECT(ADDRESS(FLOOR((ROW()-2)/19,1)*19+4,FLOOR((COLUMN()-5)/5,1)*5+5)),歐規腳位!$H$8:$T$11,4,FALSE)</f>
        <v>11</v>
      </c>
      <c r="AB9" s="30"/>
    </row>
    <row r="10" spans="5:28" s="49" customFormat="1">
      <c r="E10" s="29" t="s">
        <v>672</v>
      </c>
      <c r="F10" s="7">
        <v>4</v>
      </c>
      <c r="G10" s="7">
        <f ca="1">VLOOKUP(INDIRECT(ADDRESS(FLOOR((ROW()-2)/19,1)*19+4,FLOOR((COLUMN()-5)/5,1)*5+5)),歐規腳位!$H$8:$T$11,5,FALSE)</f>
        <v>9</v>
      </c>
      <c r="H10" s="30" t="s">
        <v>679</v>
      </c>
      <c r="J10" s="29" t="s">
        <v>1216</v>
      </c>
      <c r="K10" s="7">
        <v>4</v>
      </c>
      <c r="L10" s="7">
        <f ca="1">VLOOKUP(INDIRECT(ADDRESS(FLOOR((ROW()-2)/19,1)*19+4,FLOOR((COLUMN()-5)/5,1)*5+5)),歐規腳位!$H$8:$T$11,5,FALSE)</f>
        <v>12</v>
      </c>
      <c r="M10" s="30" t="s">
        <v>1218</v>
      </c>
      <c r="O10" s="29" t="s">
        <v>1220</v>
      </c>
      <c r="P10" s="7">
        <v>4</v>
      </c>
      <c r="Q10" s="7">
        <f ca="1">VLOOKUP(INDIRECT(ADDRESS(FLOOR((ROW()-2)/19,1)*19+4,FLOOR((COLUMN()-5)/5,1)*5+5)),歐規腳位!$H$8:$T$11,5,FALSE)</f>
        <v>9</v>
      </c>
      <c r="R10" s="30" t="s">
        <v>1351</v>
      </c>
      <c r="T10" s="29" t="s">
        <v>1878</v>
      </c>
      <c r="U10" s="7">
        <v>4</v>
      </c>
      <c r="V10" s="7">
        <f ca="1">VLOOKUP(INDIRECT(ADDRESS(FLOOR((ROW()-2)/19,1)*19+4,FLOOR((COLUMN()-5)/5,1)*5+5)),歐規腳位!$H$8:$T$11,5,FALSE)</f>
        <v>12</v>
      </c>
      <c r="W10" s="30" t="s">
        <v>1879</v>
      </c>
      <c r="Y10" s="29" t="s">
        <v>2186</v>
      </c>
      <c r="Z10" s="7">
        <v>4</v>
      </c>
      <c r="AA10" s="7">
        <f ca="1">VLOOKUP(INDIRECT(ADDRESS(FLOOR((ROW()-2)/19,1)*19+4,FLOOR((COLUMN()-5)/5,1)*5+5)),歐規腳位!$H$8:$T$11,5,FALSE)</f>
        <v>12</v>
      </c>
      <c r="AB10" s="30" t="s">
        <v>2187</v>
      </c>
    </row>
    <row r="11" spans="5:28" s="49" customFormat="1">
      <c r="E11" s="29" t="s">
        <v>673</v>
      </c>
      <c r="F11" s="7">
        <v>5</v>
      </c>
      <c r="G11" s="7">
        <f ca="1">VLOOKUP(INDIRECT(ADDRESS(FLOOR((ROW()-2)/19,1)*19+4,FLOOR((COLUMN()-5)/5,1)*5+5)),歐規腳位!$H$8:$T$11,6,FALSE)</f>
        <v>10</v>
      </c>
      <c r="H11" s="30" t="s">
        <v>674</v>
      </c>
      <c r="J11" s="29" t="s">
        <v>673</v>
      </c>
      <c r="K11" s="7">
        <v>5</v>
      </c>
      <c r="L11" s="7">
        <f ca="1">VLOOKUP(INDIRECT(ADDRESS(FLOOR((ROW()-2)/19,1)*19+4,FLOOR((COLUMN()-5)/5,1)*5+5)),歐規腳位!$H$8:$T$11,6,FALSE)</f>
        <v>13</v>
      </c>
      <c r="M11" s="30" t="s">
        <v>1220</v>
      </c>
      <c r="O11" s="29"/>
      <c r="P11" s="7">
        <v>5</v>
      </c>
      <c r="Q11" s="7">
        <f ca="1">VLOOKUP(INDIRECT(ADDRESS(FLOOR((ROW()-2)/19,1)*19+4,FLOOR((COLUMN()-5)/5,1)*5+5)),歐規腳位!$H$8:$T$11,6,FALSE)</f>
        <v>10</v>
      </c>
      <c r="R11" s="30"/>
      <c r="T11" s="29" t="s">
        <v>1351</v>
      </c>
      <c r="U11" s="7">
        <v>5</v>
      </c>
      <c r="V11" s="7">
        <f ca="1">VLOOKUP(INDIRECT(ADDRESS(FLOOR((ROW()-2)/19,1)*19+4,FLOOR((COLUMN()-5)/5,1)*5+5)),歐規腳位!$H$8:$T$11,6,FALSE)</f>
        <v>13</v>
      </c>
      <c r="W11" s="30" t="s">
        <v>1717</v>
      </c>
      <c r="Y11" s="29" t="s">
        <v>1717</v>
      </c>
      <c r="Z11" s="7">
        <v>5</v>
      </c>
      <c r="AA11" s="7">
        <f ca="1">VLOOKUP(INDIRECT(ADDRESS(FLOOR((ROW()-2)/19,1)*19+4,FLOOR((COLUMN()-5)/5,1)*5+5)),歐規腳位!$H$8:$T$11,6,FALSE)</f>
        <v>13</v>
      </c>
      <c r="AB11" s="30" t="s">
        <v>1967</v>
      </c>
    </row>
    <row r="12" spans="5:28" s="49" customFormat="1">
      <c r="E12" s="29"/>
      <c r="F12" s="7">
        <v>6</v>
      </c>
      <c r="G12" s="7">
        <f ca="1">VLOOKUP(INDIRECT(ADDRESS(FLOOR((ROW()-2)/19,1)*19+4,FLOOR((COLUMN()-5)/5,1)*5+5)),歐規腳位!$H$8:$T$11,7,FALSE)</f>
        <v>0</v>
      </c>
      <c r="H12" s="30"/>
      <c r="J12" s="29"/>
      <c r="K12" s="7">
        <v>6</v>
      </c>
      <c r="L12" s="7">
        <f ca="1">VLOOKUP(INDIRECT(ADDRESS(FLOOR((ROW()-2)/19,1)*19+4,FLOOR((COLUMN()-5)/5,1)*5+5)),歐規腳位!$H$8:$T$11,7,FALSE)</f>
        <v>14</v>
      </c>
      <c r="M12" s="30"/>
      <c r="O12" s="29"/>
      <c r="P12" s="7">
        <v>6</v>
      </c>
      <c r="Q12" s="7">
        <f ca="1">VLOOKUP(INDIRECT(ADDRESS(FLOOR((ROW()-2)/19,1)*19+4,FLOOR((COLUMN()-5)/5,1)*5+5)),歐規腳位!$H$8:$T$11,7,FALSE)</f>
        <v>0</v>
      </c>
      <c r="R12" s="30"/>
      <c r="T12" s="29"/>
      <c r="U12" s="7">
        <v>6</v>
      </c>
      <c r="V12" s="7">
        <f ca="1">VLOOKUP(INDIRECT(ADDRESS(FLOOR((ROW()-2)/19,1)*19+4,FLOOR((COLUMN()-5)/5,1)*5+5)),歐規腳位!$H$8:$T$11,7,FALSE)</f>
        <v>14</v>
      </c>
      <c r="W12" s="30"/>
      <c r="Y12" s="29" t="s">
        <v>2048</v>
      </c>
      <c r="Z12" s="7">
        <v>6</v>
      </c>
      <c r="AA12" s="7">
        <f ca="1">VLOOKUP(INDIRECT(ADDRESS(FLOOR((ROW()-2)/19,1)*19+4,FLOOR((COLUMN()-5)/5,1)*5+5)),歐規腳位!$H$8:$T$11,7,FALSE)</f>
        <v>14</v>
      </c>
      <c r="AB12" s="30" t="s">
        <v>2049</v>
      </c>
    </row>
    <row r="13" spans="5:28" s="49" customFormat="1">
      <c r="E13" s="29"/>
      <c r="F13" s="7">
        <v>7</v>
      </c>
      <c r="G13" s="7">
        <f ca="1">VLOOKUP(INDIRECT(ADDRESS(FLOOR((ROW()-2)/19,1)*19+4,FLOOR((COLUMN()-5)/5,1)*5+5)),歐規腳位!$H$8:$T$11,8,FALSE)</f>
        <v>0</v>
      </c>
      <c r="H13" s="30"/>
      <c r="J13" s="29"/>
      <c r="K13" s="7">
        <v>7</v>
      </c>
      <c r="L13" s="7">
        <f ca="1">VLOOKUP(INDIRECT(ADDRESS(FLOOR((ROW()-2)/19,1)*19+4,FLOOR((COLUMN()-5)/5,1)*5+5)),歐規腳位!$H$8:$T$11,8,FALSE)</f>
        <v>15</v>
      </c>
      <c r="M13" s="30"/>
      <c r="O13" s="29"/>
      <c r="P13" s="7">
        <v>7</v>
      </c>
      <c r="Q13" s="7">
        <f ca="1">VLOOKUP(INDIRECT(ADDRESS(FLOOR((ROW()-2)/19,1)*19+4,FLOOR((COLUMN()-5)/5,1)*5+5)),歐規腳位!$H$8:$T$11,8,FALSE)</f>
        <v>0</v>
      </c>
      <c r="R13" s="30"/>
      <c r="T13" s="29"/>
      <c r="U13" s="7">
        <v>7</v>
      </c>
      <c r="V13" s="7">
        <f ca="1">VLOOKUP(INDIRECT(ADDRESS(FLOOR((ROW()-2)/19,1)*19+4,FLOOR((COLUMN()-5)/5,1)*5+5)),歐規腳位!$H$8:$T$11,8,FALSE)</f>
        <v>15</v>
      </c>
      <c r="W13" s="30"/>
      <c r="Y13" s="29" t="s">
        <v>2050</v>
      </c>
      <c r="Z13" s="7">
        <v>7</v>
      </c>
      <c r="AA13" s="7">
        <f ca="1">VLOOKUP(INDIRECT(ADDRESS(FLOOR((ROW()-2)/19,1)*19+4,FLOOR((COLUMN()-5)/5,1)*5+5)),歐規腳位!$H$8:$T$11,8,FALSE)</f>
        <v>15</v>
      </c>
      <c r="AB13" s="30" t="s">
        <v>679</v>
      </c>
    </row>
    <row r="14" spans="5:28" s="49" customFormat="1">
      <c r="E14" s="29"/>
      <c r="F14" s="7">
        <v>8</v>
      </c>
      <c r="G14" s="7">
        <f ca="1">VLOOKUP(INDIRECT(ADDRESS(FLOOR((ROW()-2)/19,1)*19+4,FLOOR((COLUMN()-5)/5,1)*5+5)),歐規腳位!$H$8:$T$11,9,FALSE)</f>
        <v>0</v>
      </c>
      <c r="H14" s="30"/>
      <c r="J14" s="29"/>
      <c r="K14" s="7">
        <v>8</v>
      </c>
      <c r="L14" s="7">
        <f ca="1">VLOOKUP(INDIRECT(ADDRESS(FLOOR((ROW()-2)/19,1)*19+4,FLOOR((COLUMN()-5)/5,1)*5+5)),歐規腳位!$H$8:$T$11,9,FALSE)</f>
        <v>16</v>
      </c>
      <c r="M14" s="30"/>
      <c r="O14" s="29"/>
      <c r="P14" s="7">
        <v>8</v>
      </c>
      <c r="Q14" s="7">
        <f ca="1">VLOOKUP(INDIRECT(ADDRESS(FLOOR((ROW()-2)/19,1)*19+4,FLOOR((COLUMN()-5)/5,1)*5+5)),歐規腳位!$H$8:$T$11,9,FALSE)</f>
        <v>0</v>
      </c>
      <c r="R14" s="30"/>
      <c r="T14" s="29"/>
      <c r="U14" s="7">
        <v>8</v>
      </c>
      <c r="V14" s="7">
        <f ca="1">VLOOKUP(INDIRECT(ADDRESS(FLOOR((ROW()-2)/19,1)*19+4,FLOOR((COLUMN()-5)/5,1)*5+5)),歐規腳位!$H$8:$T$11,9,FALSE)</f>
        <v>16</v>
      </c>
      <c r="W14" s="30"/>
      <c r="Y14" s="29"/>
      <c r="Z14" s="7">
        <v>8</v>
      </c>
      <c r="AA14" s="7">
        <f ca="1">VLOOKUP(INDIRECT(ADDRESS(FLOOR((ROW()-2)/19,1)*19+4,FLOOR((COLUMN()-5)/5,1)*5+5)),歐規腳位!$H$8:$T$11,9,FALSE)</f>
        <v>16</v>
      </c>
      <c r="AB14" s="30"/>
    </row>
    <row r="15" spans="5:28" s="49" customFormat="1">
      <c r="E15" s="29"/>
      <c r="F15" s="7">
        <v>9</v>
      </c>
      <c r="G15" s="7">
        <f ca="1">VLOOKUP(INDIRECT(ADDRESS(FLOOR((ROW()-2)/19,1)*19+4,FLOOR((COLUMN()-5)/5,1)*5+5)),歐規腳位!$H$8:$T$11,10,FALSE)</f>
        <v>0</v>
      </c>
      <c r="H15" s="51"/>
      <c r="J15" s="50"/>
      <c r="K15" s="7">
        <v>9</v>
      </c>
      <c r="L15" s="7">
        <f ca="1">VLOOKUP(INDIRECT(ADDRESS(FLOOR((ROW()-2)/19,1)*19+4,FLOOR((COLUMN()-5)/5,1)*5+5)),歐規腳位!$H$8:$T$11,10,FALSE)</f>
        <v>0</v>
      </c>
      <c r="M15" s="51"/>
      <c r="O15" s="50"/>
      <c r="P15" s="7">
        <v>9</v>
      </c>
      <c r="Q15" s="7">
        <f ca="1">VLOOKUP(INDIRECT(ADDRESS(FLOOR((ROW()-2)/19,1)*19+4,FLOOR((COLUMN()-5)/5,1)*5+5)),歐規腳位!$H$8:$T$11,10,FALSE)</f>
        <v>0</v>
      </c>
      <c r="R15" s="51"/>
      <c r="T15" s="50"/>
      <c r="U15" s="7">
        <v>9</v>
      </c>
      <c r="V15" s="7">
        <f ca="1">VLOOKUP(INDIRECT(ADDRESS(FLOOR((ROW()-2)/19,1)*19+4,FLOOR((COLUMN()-5)/5,1)*5+5)),歐規腳位!$H$8:$T$11,10,FALSE)</f>
        <v>0</v>
      </c>
      <c r="W15" s="51"/>
      <c r="Y15" s="50"/>
      <c r="Z15" s="7">
        <v>9</v>
      </c>
      <c r="AA15" s="7">
        <f ca="1">VLOOKUP(INDIRECT(ADDRESS(FLOOR((ROW()-2)/19,1)*19+4,FLOOR((COLUMN()-5)/5,1)*5+5)),歐規腳位!$H$8:$T$11,10,FALSE)</f>
        <v>0</v>
      </c>
      <c r="AB15" s="51"/>
    </row>
    <row r="16" spans="5:28" s="49" customFormat="1">
      <c r="E16" s="29"/>
      <c r="F16" s="7">
        <v>10</v>
      </c>
      <c r="G16" s="7">
        <f ca="1">VLOOKUP(INDIRECT(ADDRESS(FLOOR((ROW()-2)/19,1)*19+4,FLOOR((COLUMN()-5)/5,1)*5+5)),歐規腳位!$H$8:$T$11,11,FALSE)</f>
        <v>0</v>
      </c>
      <c r="H16" s="51"/>
      <c r="J16" s="50"/>
      <c r="K16" s="7">
        <v>10</v>
      </c>
      <c r="L16" s="7">
        <f ca="1">VLOOKUP(INDIRECT(ADDRESS(FLOOR((ROW()-2)/19,1)*19+4,FLOOR((COLUMN()-5)/5,1)*5+5)),歐規腳位!$H$8:$T$11,11,FALSE)</f>
        <v>0</v>
      </c>
      <c r="M16" s="51"/>
      <c r="O16" s="50"/>
      <c r="P16" s="7">
        <v>10</v>
      </c>
      <c r="Q16" s="7">
        <f ca="1">VLOOKUP(INDIRECT(ADDRESS(FLOOR((ROW()-2)/19,1)*19+4,FLOOR((COLUMN()-5)/5,1)*5+5)),歐規腳位!$H$8:$T$11,11,FALSE)</f>
        <v>0</v>
      </c>
      <c r="R16" s="51"/>
      <c r="T16" s="50"/>
      <c r="U16" s="7">
        <v>10</v>
      </c>
      <c r="V16" s="7">
        <f ca="1">VLOOKUP(INDIRECT(ADDRESS(FLOOR((ROW()-2)/19,1)*19+4,FLOOR((COLUMN()-5)/5,1)*5+5)),歐規腳位!$H$8:$T$11,11,FALSE)</f>
        <v>0</v>
      </c>
      <c r="W16" s="51"/>
      <c r="Y16" s="50"/>
      <c r="Z16" s="7">
        <v>10</v>
      </c>
      <c r="AA16" s="7">
        <f ca="1">VLOOKUP(INDIRECT(ADDRESS(FLOOR((ROW()-2)/19,1)*19+4,FLOOR((COLUMN()-5)/5,1)*5+5)),歐規腳位!$H$8:$T$11,11,FALSE)</f>
        <v>0</v>
      </c>
      <c r="AB16" s="51"/>
    </row>
    <row r="17" spans="5:28" s="49" customFormat="1">
      <c r="E17" s="29"/>
      <c r="F17" s="7">
        <v>11</v>
      </c>
      <c r="G17" s="7">
        <f ca="1">VLOOKUP(INDIRECT(ADDRESS(FLOOR((ROW()-2)/19,1)*19+4,FLOOR((COLUMN()-5)/5,1)*5+5)),歐規腳位!$H$8:$T$11,12,FALSE)</f>
        <v>0</v>
      </c>
      <c r="H17" s="51"/>
      <c r="J17" s="50"/>
      <c r="K17" s="7">
        <v>11</v>
      </c>
      <c r="L17" s="7">
        <f ca="1">VLOOKUP(INDIRECT(ADDRESS(FLOOR((ROW()-2)/19,1)*19+4,FLOOR((COLUMN()-5)/5,1)*5+5)),歐規腳位!$H$8:$T$11,12,FALSE)</f>
        <v>0</v>
      </c>
      <c r="M17" s="51"/>
      <c r="O17" s="50"/>
      <c r="P17" s="7">
        <v>11</v>
      </c>
      <c r="Q17" s="7">
        <f ca="1">VLOOKUP(INDIRECT(ADDRESS(FLOOR((ROW()-2)/19,1)*19+4,FLOOR((COLUMN()-5)/5,1)*5+5)),歐規腳位!$H$8:$T$11,12,FALSE)</f>
        <v>0</v>
      </c>
      <c r="R17" s="51"/>
      <c r="T17" s="50"/>
      <c r="U17" s="7">
        <v>11</v>
      </c>
      <c r="V17" s="7">
        <f ca="1">VLOOKUP(INDIRECT(ADDRESS(FLOOR((ROW()-2)/19,1)*19+4,FLOOR((COLUMN()-5)/5,1)*5+5)),歐規腳位!$H$8:$T$11,12,FALSE)</f>
        <v>0</v>
      </c>
      <c r="W17" s="51"/>
      <c r="Y17" s="50"/>
      <c r="Z17" s="7">
        <v>11</v>
      </c>
      <c r="AA17" s="7">
        <f ca="1">VLOOKUP(INDIRECT(ADDRESS(FLOOR((ROW()-2)/19,1)*19+4,FLOOR((COLUMN()-5)/5,1)*5+5)),歐規腳位!$H$8:$T$11,12,FALSE)</f>
        <v>0</v>
      </c>
      <c r="AB17" s="51"/>
    </row>
    <row r="18" spans="5:28" s="49" customFormat="1" ht="17.25" thickBot="1">
      <c r="E18" s="52"/>
      <c r="F18" s="8">
        <v>12</v>
      </c>
      <c r="G18" s="8">
        <f ca="1">VLOOKUP(INDIRECT(ADDRESS(FLOOR((ROW()-2)/19,1)*19+4,FLOOR((COLUMN()-5)/5,1)*5+5)),歐規腳位!$H$8:$T$11,13,FALSE)</f>
        <v>0</v>
      </c>
      <c r="H18" s="53"/>
      <c r="J18" s="52"/>
      <c r="K18" s="8">
        <v>12</v>
      </c>
      <c r="L18" s="8">
        <f ca="1">VLOOKUP(INDIRECT(ADDRESS(FLOOR((ROW()-2)/19,1)*19+4,FLOOR((COLUMN()-5)/5,1)*5+5)),歐規腳位!$H$8:$T$11,13,FALSE)</f>
        <v>0</v>
      </c>
      <c r="M18" s="53"/>
      <c r="O18" s="52"/>
      <c r="P18" s="8">
        <v>12</v>
      </c>
      <c r="Q18" s="8">
        <f ca="1">VLOOKUP(INDIRECT(ADDRESS(FLOOR((ROW()-2)/19,1)*19+4,FLOOR((COLUMN()-5)/5,1)*5+5)),歐規腳位!$H$8:$T$11,13,FALSE)</f>
        <v>0</v>
      </c>
      <c r="R18" s="53"/>
      <c r="T18" s="52"/>
      <c r="U18" s="8">
        <v>12</v>
      </c>
      <c r="V18" s="8">
        <f ca="1">VLOOKUP(INDIRECT(ADDRESS(FLOOR((ROW()-2)/19,1)*19+4,FLOOR((COLUMN()-5)/5,1)*5+5)),歐規腳位!$H$8:$T$11,13,FALSE)</f>
        <v>0</v>
      </c>
      <c r="W18" s="53"/>
      <c r="Y18" s="52"/>
      <c r="Z18" s="8">
        <v>12</v>
      </c>
      <c r="AA18" s="8">
        <f ca="1">VLOOKUP(INDIRECT(ADDRESS(FLOOR((ROW()-2)/19,1)*19+4,FLOOR((COLUMN()-5)/5,1)*5+5)),歐規腳位!$H$8:$T$11,13,FALSE)</f>
        <v>0</v>
      </c>
      <c r="AB18" s="53"/>
    </row>
    <row r="19" spans="5:28">
      <c r="E19" s="142" t="s">
        <v>126</v>
      </c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5:28" s="47" customFormat="1" ht="48.6" customHeight="1"/>
    <row r="21" spans="5:28" s="48" customFormat="1" ht="13.5" thickBot="1"/>
    <row r="22" spans="5:28" ht="17.25" thickBot="1">
      <c r="E22" s="9" t="s">
        <v>44</v>
      </c>
      <c r="F22" s="112"/>
      <c r="G22" s="113"/>
      <c r="H22" s="114"/>
      <c r="J22" s="9" t="s">
        <v>44</v>
      </c>
      <c r="K22" s="112"/>
      <c r="L22" s="113"/>
      <c r="M22" s="114"/>
      <c r="O22" s="9" t="s">
        <v>44</v>
      </c>
      <c r="P22" s="112"/>
      <c r="Q22" s="113"/>
      <c r="R22" s="114"/>
      <c r="T22" s="9" t="s">
        <v>44</v>
      </c>
      <c r="U22" s="112"/>
      <c r="V22" s="113"/>
      <c r="W22" s="114"/>
      <c r="Y22" s="9" t="s">
        <v>44</v>
      </c>
      <c r="Z22" s="112"/>
      <c r="AA22" s="113"/>
      <c r="AB22" s="114"/>
    </row>
    <row r="23" spans="5:28">
      <c r="E23" s="115">
        <v>24</v>
      </c>
      <c r="F23" s="116"/>
      <c r="G23" s="116"/>
      <c r="H23" s="117"/>
      <c r="J23" s="115">
        <v>24</v>
      </c>
      <c r="K23" s="116"/>
      <c r="L23" s="116"/>
      <c r="M23" s="117"/>
      <c r="O23" s="115">
        <v>24</v>
      </c>
      <c r="P23" s="116"/>
      <c r="Q23" s="116"/>
      <c r="R23" s="117"/>
      <c r="T23" s="115">
        <v>24</v>
      </c>
      <c r="U23" s="116"/>
      <c r="V23" s="116"/>
      <c r="W23" s="117"/>
      <c r="Y23" s="115">
        <v>24</v>
      </c>
      <c r="Z23" s="116"/>
      <c r="AA23" s="116"/>
      <c r="AB23" s="117"/>
    </row>
    <row r="24" spans="5:28">
      <c r="E24" s="4"/>
      <c r="F24" s="118" t="s">
        <v>20</v>
      </c>
      <c r="G24" s="118"/>
      <c r="H24" s="5"/>
      <c r="J24" s="4"/>
      <c r="K24" s="118" t="s">
        <v>20</v>
      </c>
      <c r="L24" s="118"/>
      <c r="M24" s="5"/>
      <c r="O24" s="4"/>
      <c r="P24" s="118" t="s">
        <v>20</v>
      </c>
      <c r="Q24" s="118"/>
      <c r="R24" s="5"/>
      <c r="T24" s="4"/>
      <c r="U24" s="118" t="s">
        <v>20</v>
      </c>
      <c r="V24" s="118"/>
      <c r="W24" s="5"/>
      <c r="Y24" s="4"/>
      <c r="Z24" s="118" t="s">
        <v>20</v>
      </c>
      <c r="AA24" s="118"/>
      <c r="AB24" s="5"/>
    </row>
    <row r="25" spans="5:28">
      <c r="E25" s="4" t="s">
        <v>39</v>
      </c>
      <c r="F25" s="118" t="s">
        <v>40</v>
      </c>
      <c r="G25" s="118"/>
      <c r="H25" s="5" t="s">
        <v>39</v>
      </c>
      <c r="J25" s="4" t="s">
        <v>39</v>
      </c>
      <c r="K25" s="118" t="s">
        <v>40</v>
      </c>
      <c r="L25" s="118"/>
      <c r="M25" s="5" t="s">
        <v>39</v>
      </c>
      <c r="O25" s="4" t="s">
        <v>39</v>
      </c>
      <c r="P25" s="118" t="s">
        <v>40</v>
      </c>
      <c r="Q25" s="118"/>
      <c r="R25" s="5" t="s">
        <v>39</v>
      </c>
      <c r="T25" s="4" t="s">
        <v>39</v>
      </c>
      <c r="U25" s="118" t="s">
        <v>40</v>
      </c>
      <c r="V25" s="118"/>
      <c r="W25" s="5" t="s">
        <v>39</v>
      </c>
      <c r="Y25" s="4" t="s">
        <v>39</v>
      </c>
      <c r="Z25" s="118" t="s">
        <v>40</v>
      </c>
      <c r="AA25" s="118"/>
      <c r="AB25" s="5" t="s">
        <v>39</v>
      </c>
    </row>
    <row r="26" spans="5:28" s="49" customFormat="1">
      <c r="E26" s="29"/>
      <c r="F26" s="7">
        <v>1</v>
      </c>
      <c r="G26" s="7">
        <f ca="1">VLOOKUP(INDIRECT(ADDRESS(FLOOR((ROW()-2)/19,1)*19+4,FLOOR((COLUMN()-5)/5,1)*5+5)),歐規腳位!$H$8:$T$11,2,FALSE)</f>
        <v>13</v>
      </c>
      <c r="H26" s="30"/>
      <c r="J26" s="29"/>
      <c r="K26" s="7">
        <v>1</v>
      </c>
      <c r="L26" s="7">
        <f ca="1">VLOOKUP(INDIRECT(ADDRESS(FLOOR((ROW()-2)/19,1)*19+4,FLOOR((COLUMN()-5)/5,1)*5+5)),歐規腳位!$H$8:$T$11,2,FALSE)</f>
        <v>13</v>
      </c>
      <c r="M26" s="30"/>
      <c r="O26" s="29"/>
      <c r="P26" s="7">
        <v>1</v>
      </c>
      <c r="Q26" s="7">
        <f ca="1">VLOOKUP(INDIRECT(ADDRESS(FLOOR((ROW()-2)/19,1)*19+4,FLOOR((COLUMN()-5)/5,1)*5+5)),歐規腳位!$H$8:$T$11,2,FALSE)</f>
        <v>13</v>
      </c>
      <c r="R26" s="30"/>
      <c r="T26" s="29"/>
      <c r="U26" s="7">
        <v>1</v>
      </c>
      <c r="V26" s="7">
        <f ca="1">VLOOKUP(INDIRECT(ADDRESS(FLOOR((ROW()-2)/19,1)*19+4,FLOOR((COLUMN()-5)/5,1)*5+5)),歐規腳位!$H$8:$T$11,2,FALSE)</f>
        <v>13</v>
      </c>
      <c r="W26" s="30"/>
      <c r="Y26" s="29"/>
      <c r="Z26" s="7">
        <v>1</v>
      </c>
      <c r="AA26" s="7">
        <f ca="1">VLOOKUP(INDIRECT(ADDRESS(FLOOR((ROW()-2)/19,1)*19+4,FLOOR((COLUMN()-5)/5,1)*5+5)),歐規腳位!$H$8:$T$11,2,FALSE)</f>
        <v>13</v>
      </c>
      <c r="AB26" s="30"/>
    </row>
    <row r="27" spans="5:28" s="49" customFormat="1">
      <c r="E27" s="29"/>
      <c r="F27" s="7">
        <v>2</v>
      </c>
      <c r="G27" s="7">
        <f ca="1">VLOOKUP(INDIRECT(ADDRESS(FLOOR((ROW()-2)/19,1)*19+4,FLOOR((COLUMN()-5)/5,1)*5+5)),歐規腳位!$H$8:$T$11,3,FALSE)</f>
        <v>14</v>
      </c>
      <c r="H27" s="30"/>
      <c r="J27" s="29"/>
      <c r="K27" s="7">
        <v>2</v>
      </c>
      <c r="L27" s="7">
        <f ca="1">VLOOKUP(INDIRECT(ADDRESS(FLOOR((ROW()-2)/19,1)*19+4,FLOOR((COLUMN()-5)/5,1)*5+5)),歐規腳位!$H$8:$T$11,3,FALSE)</f>
        <v>14</v>
      </c>
      <c r="M27" s="30"/>
      <c r="O27" s="29"/>
      <c r="P27" s="7">
        <v>2</v>
      </c>
      <c r="Q27" s="7">
        <f ca="1">VLOOKUP(INDIRECT(ADDRESS(FLOOR((ROW()-2)/19,1)*19+4,FLOOR((COLUMN()-5)/5,1)*5+5)),歐規腳位!$H$8:$T$11,3,FALSE)</f>
        <v>14</v>
      </c>
      <c r="R27" s="30"/>
      <c r="T27" s="29"/>
      <c r="U27" s="7">
        <v>2</v>
      </c>
      <c r="V27" s="7">
        <f ca="1">VLOOKUP(INDIRECT(ADDRESS(FLOOR((ROW()-2)/19,1)*19+4,FLOOR((COLUMN()-5)/5,1)*5+5)),歐規腳位!$H$8:$T$11,3,FALSE)</f>
        <v>14</v>
      </c>
      <c r="W27" s="30"/>
      <c r="Y27" s="29"/>
      <c r="Z27" s="7">
        <v>2</v>
      </c>
      <c r="AA27" s="7">
        <f ca="1">VLOOKUP(INDIRECT(ADDRESS(FLOOR((ROW()-2)/19,1)*19+4,FLOOR((COLUMN()-5)/5,1)*5+5)),歐規腳位!$H$8:$T$11,3,FALSE)</f>
        <v>14</v>
      </c>
      <c r="AB27" s="30"/>
    </row>
    <row r="28" spans="5:28" s="49" customFormat="1">
      <c r="E28" s="29"/>
      <c r="F28" s="7">
        <v>3</v>
      </c>
      <c r="G28" s="7">
        <f ca="1">VLOOKUP(INDIRECT(ADDRESS(FLOOR((ROW()-2)/19,1)*19+4,FLOOR((COLUMN()-5)/5,1)*5+5)),歐規腳位!$H$8:$T$11,4,FALSE)</f>
        <v>15</v>
      </c>
      <c r="H28" s="30"/>
      <c r="J28" s="29"/>
      <c r="K28" s="7">
        <v>3</v>
      </c>
      <c r="L28" s="7">
        <f ca="1">VLOOKUP(INDIRECT(ADDRESS(FLOOR((ROW()-2)/19,1)*19+4,FLOOR((COLUMN()-5)/5,1)*5+5)),歐規腳位!$H$8:$T$11,4,FALSE)</f>
        <v>15</v>
      </c>
      <c r="M28" s="30"/>
      <c r="O28" s="29"/>
      <c r="P28" s="7">
        <v>3</v>
      </c>
      <c r="Q28" s="7">
        <f ca="1">VLOOKUP(INDIRECT(ADDRESS(FLOOR((ROW()-2)/19,1)*19+4,FLOOR((COLUMN()-5)/5,1)*5+5)),歐規腳位!$H$8:$T$11,4,FALSE)</f>
        <v>15</v>
      </c>
      <c r="R28" s="30"/>
      <c r="T28" s="29"/>
      <c r="U28" s="7">
        <v>3</v>
      </c>
      <c r="V28" s="7">
        <f ca="1">VLOOKUP(INDIRECT(ADDRESS(FLOOR((ROW()-2)/19,1)*19+4,FLOOR((COLUMN()-5)/5,1)*5+5)),歐規腳位!$H$8:$T$11,4,FALSE)</f>
        <v>15</v>
      </c>
      <c r="W28" s="30"/>
      <c r="Y28" s="29"/>
      <c r="Z28" s="7">
        <v>3</v>
      </c>
      <c r="AA28" s="7">
        <f ca="1">VLOOKUP(INDIRECT(ADDRESS(FLOOR((ROW()-2)/19,1)*19+4,FLOOR((COLUMN()-5)/5,1)*5+5)),歐規腳位!$H$8:$T$11,4,FALSE)</f>
        <v>15</v>
      </c>
      <c r="AB28" s="30"/>
    </row>
    <row r="29" spans="5:28" s="49" customFormat="1">
      <c r="E29" s="29"/>
      <c r="F29" s="7">
        <v>4</v>
      </c>
      <c r="G29" s="7">
        <f ca="1">VLOOKUP(INDIRECT(ADDRESS(FLOOR((ROW()-2)/19,1)*19+4,FLOOR((COLUMN()-5)/5,1)*5+5)),歐規腳位!$H$8:$T$11,5,FALSE)</f>
        <v>16</v>
      </c>
      <c r="H29" s="30"/>
      <c r="J29" s="29"/>
      <c r="K29" s="7">
        <v>4</v>
      </c>
      <c r="L29" s="7">
        <f ca="1">VLOOKUP(INDIRECT(ADDRESS(FLOOR((ROW()-2)/19,1)*19+4,FLOOR((COLUMN()-5)/5,1)*5+5)),歐規腳位!$H$8:$T$11,5,FALSE)</f>
        <v>16</v>
      </c>
      <c r="M29" s="30"/>
      <c r="O29" s="29"/>
      <c r="P29" s="7">
        <v>4</v>
      </c>
      <c r="Q29" s="7">
        <f ca="1">VLOOKUP(INDIRECT(ADDRESS(FLOOR((ROW()-2)/19,1)*19+4,FLOOR((COLUMN()-5)/5,1)*5+5)),歐規腳位!$H$8:$T$11,5,FALSE)</f>
        <v>16</v>
      </c>
      <c r="R29" s="30"/>
      <c r="T29" s="29"/>
      <c r="U29" s="7">
        <v>4</v>
      </c>
      <c r="V29" s="7">
        <f ca="1">VLOOKUP(INDIRECT(ADDRESS(FLOOR((ROW()-2)/19,1)*19+4,FLOOR((COLUMN()-5)/5,1)*5+5)),歐規腳位!$H$8:$T$11,5,FALSE)</f>
        <v>16</v>
      </c>
      <c r="W29" s="30"/>
      <c r="Y29" s="29"/>
      <c r="Z29" s="7">
        <v>4</v>
      </c>
      <c r="AA29" s="7">
        <f ca="1">VLOOKUP(INDIRECT(ADDRESS(FLOOR((ROW()-2)/19,1)*19+4,FLOOR((COLUMN()-5)/5,1)*5+5)),歐規腳位!$H$8:$T$11,5,FALSE)</f>
        <v>16</v>
      </c>
      <c r="AB29" s="30"/>
    </row>
    <row r="30" spans="5:28" s="49" customFormat="1">
      <c r="E30" s="29"/>
      <c r="F30" s="7">
        <v>5</v>
      </c>
      <c r="G30" s="7">
        <f ca="1">VLOOKUP(INDIRECT(ADDRESS(FLOOR((ROW()-2)/19,1)*19+4,FLOOR((COLUMN()-5)/5,1)*5+5)),歐規腳位!$H$8:$T$11,6,FALSE)</f>
        <v>17</v>
      </c>
      <c r="H30" s="30"/>
      <c r="J30" s="29"/>
      <c r="K30" s="7">
        <v>5</v>
      </c>
      <c r="L30" s="7">
        <f ca="1">VLOOKUP(INDIRECT(ADDRESS(FLOOR((ROW()-2)/19,1)*19+4,FLOOR((COLUMN()-5)/5,1)*5+5)),歐規腳位!$H$8:$T$11,6,FALSE)</f>
        <v>17</v>
      </c>
      <c r="M30" s="30"/>
      <c r="O30" s="29"/>
      <c r="P30" s="7">
        <v>5</v>
      </c>
      <c r="Q30" s="7">
        <f ca="1">VLOOKUP(INDIRECT(ADDRESS(FLOOR((ROW()-2)/19,1)*19+4,FLOOR((COLUMN()-5)/5,1)*5+5)),歐規腳位!$H$8:$T$11,6,FALSE)</f>
        <v>17</v>
      </c>
      <c r="R30" s="30"/>
      <c r="T30" s="29"/>
      <c r="U30" s="7">
        <v>5</v>
      </c>
      <c r="V30" s="7">
        <f ca="1">VLOOKUP(INDIRECT(ADDRESS(FLOOR((ROW()-2)/19,1)*19+4,FLOOR((COLUMN()-5)/5,1)*5+5)),歐規腳位!$H$8:$T$11,6,FALSE)</f>
        <v>17</v>
      </c>
      <c r="W30" s="30"/>
      <c r="Y30" s="29"/>
      <c r="Z30" s="7">
        <v>5</v>
      </c>
      <c r="AA30" s="7">
        <f ca="1">VLOOKUP(INDIRECT(ADDRESS(FLOOR((ROW()-2)/19,1)*19+4,FLOOR((COLUMN()-5)/5,1)*5+5)),歐規腳位!$H$8:$T$11,6,FALSE)</f>
        <v>17</v>
      </c>
      <c r="AB30" s="30"/>
    </row>
    <row r="31" spans="5:28" s="49" customFormat="1">
      <c r="E31" s="29"/>
      <c r="F31" s="7">
        <v>6</v>
      </c>
      <c r="G31" s="7">
        <f ca="1">VLOOKUP(INDIRECT(ADDRESS(FLOOR((ROW()-2)/19,1)*19+4,FLOOR((COLUMN()-5)/5,1)*5+5)),歐規腳位!$H$8:$T$11,7,FALSE)</f>
        <v>18</v>
      </c>
      <c r="H31" s="30"/>
      <c r="J31" s="29"/>
      <c r="K31" s="7">
        <v>6</v>
      </c>
      <c r="L31" s="7">
        <f ca="1">VLOOKUP(INDIRECT(ADDRESS(FLOOR((ROW()-2)/19,1)*19+4,FLOOR((COLUMN()-5)/5,1)*5+5)),歐規腳位!$H$8:$T$11,7,FALSE)</f>
        <v>18</v>
      </c>
      <c r="M31" s="30"/>
      <c r="O31" s="29"/>
      <c r="P31" s="7">
        <v>6</v>
      </c>
      <c r="Q31" s="7">
        <f ca="1">VLOOKUP(INDIRECT(ADDRESS(FLOOR((ROW()-2)/19,1)*19+4,FLOOR((COLUMN()-5)/5,1)*5+5)),歐規腳位!$H$8:$T$11,7,FALSE)</f>
        <v>18</v>
      </c>
      <c r="R31" s="30"/>
      <c r="T31" s="29"/>
      <c r="U31" s="7">
        <v>6</v>
      </c>
      <c r="V31" s="7">
        <f ca="1">VLOOKUP(INDIRECT(ADDRESS(FLOOR((ROW()-2)/19,1)*19+4,FLOOR((COLUMN()-5)/5,1)*5+5)),歐規腳位!$H$8:$T$11,7,FALSE)</f>
        <v>18</v>
      </c>
      <c r="W31" s="30"/>
      <c r="Y31" s="29"/>
      <c r="Z31" s="7">
        <v>6</v>
      </c>
      <c r="AA31" s="7">
        <f ca="1">VLOOKUP(INDIRECT(ADDRESS(FLOOR((ROW()-2)/19,1)*19+4,FLOOR((COLUMN()-5)/5,1)*5+5)),歐規腳位!$H$8:$T$11,7,FALSE)</f>
        <v>18</v>
      </c>
      <c r="AB31" s="30"/>
    </row>
    <row r="32" spans="5:28" s="49" customFormat="1">
      <c r="E32" s="29"/>
      <c r="F32" s="7">
        <v>7</v>
      </c>
      <c r="G32" s="7">
        <f ca="1">VLOOKUP(INDIRECT(ADDRESS(FLOOR((ROW()-2)/19,1)*19+4,FLOOR((COLUMN()-5)/5,1)*5+5)),歐規腳位!$H$8:$T$11,8,FALSE)</f>
        <v>19</v>
      </c>
      <c r="H32" s="30"/>
      <c r="J32" s="29"/>
      <c r="K32" s="7">
        <v>7</v>
      </c>
      <c r="L32" s="7">
        <f ca="1">VLOOKUP(INDIRECT(ADDRESS(FLOOR((ROW()-2)/19,1)*19+4,FLOOR((COLUMN()-5)/5,1)*5+5)),歐規腳位!$H$8:$T$11,8,FALSE)</f>
        <v>19</v>
      </c>
      <c r="M32" s="30"/>
      <c r="O32" s="29"/>
      <c r="P32" s="7">
        <v>7</v>
      </c>
      <c r="Q32" s="7">
        <f ca="1">VLOOKUP(INDIRECT(ADDRESS(FLOOR((ROW()-2)/19,1)*19+4,FLOOR((COLUMN()-5)/5,1)*5+5)),歐規腳位!$H$8:$T$11,8,FALSE)</f>
        <v>19</v>
      </c>
      <c r="R32" s="30"/>
      <c r="T32" s="29"/>
      <c r="U32" s="7">
        <v>7</v>
      </c>
      <c r="V32" s="7">
        <f ca="1">VLOOKUP(INDIRECT(ADDRESS(FLOOR((ROW()-2)/19,1)*19+4,FLOOR((COLUMN()-5)/5,1)*5+5)),歐規腳位!$H$8:$T$11,8,FALSE)</f>
        <v>19</v>
      </c>
      <c r="W32" s="30"/>
      <c r="Y32" s="29"/>
      <c r="Z32" s="7">
        <v>7</v>
      </c>
      <c r="AA32" s="7">
        <f ca="1">VLOOKUP(INDIRECT(ADDRESS(FLOOR((ROW()-2)/19,1)*19+4,FLOOR((COLUMN()-5)/5,1)*5+5)),歐規腳位!$H$8:$T$11,8,FALSE)</f>
        <v>19</v>
      </c>
      <c r="AB32" s="30"/>
    </row>
    <row r="33" spans="5:28" s="49" customFormat="1">
      <c r="E33" s="29"/>
      <c r="F33" s="7">
        <v>8</v>
      </c>
      <c r="G33" s="7">
        <f ca="1">VLOOKUP(INDIRECT(ADDRESS(FLOOR((ROW()-2)/19,1)*19+4,FLOOR((COLUMN()-5)/5,1)*5+5)),歐規腳位!$H$8:$T$11,9,FALSE)</f>
        <v>20</v>
      </c>
      <c r="H33" s="30"/>
      <c r="J33" s="29"/>
      <c r="K33" s="7">
        <v>8</v>
      </c>
      <c r="L33" s="7">
        <f ca="1">VLOOKUP(INDIRECT(ADDRESS(FLOOR((ROW()-2)/19,1)*19+4,FLOOR((COLUMN()-5)/5,1)*5+5)),歐規腳位!$H$8:$T$11,9,FALSE)</f>
        <v>20</v>
      </c>
      <c r="M33" s="30"/>
      <c r="O33" s="29"/>
      <c r="P33" s="7">
        <v>8</v>
      </c>
      <c r="Q33" s="7">
        <f ca="1">VLOOKUP(INDIRECT(ADDRESS(FLOOR((ROW()-2)/19,1)*19+4,FLOOR((COLUMN()-5)/5,1)*5+5)),歐規腳位!$H$8:$T$11,9,FALSE)</f>
        <v>20</v>
      </c>
      <c r="R33" s="30"/>
      <c r="T33" s="29"/>
      <c r="U33" s="7">
        <v>8</v>
      </c>
      <c r="V33" s="7">
        <f ca="1">VLOOKUP(INDIRECT(ADDRESS(FLOOR((ROW()-2)/19,1)*19+4,FLOOR((COLUMN()-5)/5,1)*5+5)),歐規腳位!$H$8:$T$11,9,FALSE)</f>
        <v>20</v>
      </c>
      <c r="W33" s="30"/>
      <c r="Y33" s="29"/>
      <c r="Z33" s="7">
        <v>8</v>
      </c>
      <c r="AA33" s="7">
        <f ca="1">VLOOKUP(INDIRECT(ADDRESS(FLOOR((ROW()-2)/19,1)*19+4,FLOOR((COLUMN()-5)/5,1)*5+5)),歐規腳位!$H$8:$T$11,9,FALSE)</f>
        <v>20</v>
      </c>
      <c r="AB33" s="30"/>
    </row>
    <row r="34" spans="5:28" s="49" customFormat="1">
      <c r="E34" s="50"/>
      <c r="F34" s="7">
        <v>9</v>
      </c>
      <c r="G34" s="7">
        <f ca="1">VLOOKUP(INDIRECT(ADDRESS(FLOOR((ROW()-2)/19,1)*19+4,FLOOR((COLUMN()-5)/5,1)*5+5)),歐規腳位!$H$8:$T$11,10,FALSE)</f>
        <v>21</v>
      </c>
      <c r="H34" s="51"/>
      <c r="J34" s="50"/>
      <c r="K34" s="7">
        <v>9</v>
      </c>
      <c r="L34" s="7">
        <f ca="1">VLOOKUP(INDIRECT(ADDRESS(FLOOR((ROW()-2)/19,1)*19+4,FLOOR((COLUMN()-5)/5,1)*5+5)),歐規腳位!$H$8:$T$11,10,FALSE)</f>
        <v>21</v>
      </c>
      <c r="M34" s="51"/>
      <c r="O34" s="50"/>
      <c r="P34" s="7">
        <v>9</v>
      </c>
      <c r="Q34" s="7">
        <f ca="1">VLOOKUP(INDIRECT(ADDRESS(FLOOR((ROW()-2)/19,1)*19+4,FLOOR((COLUMN()-5)/5,1)*5+5)),歐規腳位!$H$8:$T$11,10,FALSE)</f>
        <v>21</v>
      </c>
      <c r="R34" s="51"/>
      <c r="T34" s="50"/>
      <c r="U34" s="7">
        <v>9</v>
      </c>
      <c r="V34" s="7">
        <f ca="1">VLOOKUP(INDIRECT(ADDRESS(FLOOR((ROW()-2)/19,1)*19+4,FLOOR((COLUMN()-5)/5,1)*5+5)),歐規腳位!$H$8:$T$11,10,FALSE)</f>
        <v>21</v>
      </c>
      <c r="W34" s="51"/>
      <c r="Y34" s="50"/>
      <c r="Z34" s="7">
        <v>9</v>
      </c>
      <c r="AA34" s="7">
        <f ca="1">VLOOKUP(INDIRECT(ADDRESS(FLOOR((ROW()-2)/19,1)*19+4,FLOOR((COLUMN()-5)/5,1)*5+5)),歐規腳位!$H$8:$T$11,10,FALSE)</f>
        <v>21</v>
      </c>
      <c r="AB34" s="51"/>
    </row>
    <row r="35" spans="5:28" s="49" customFormat="1">
      <c r="E35" s="50"/>
      <c r="F35" s="7">
        <v>10</v>
      </c>
      <c r="G35" s="7">
        <f ca="1">VLOOKUP(INDIRECT(ADDRESS(FLOOR((ROW()-2)/19,1)*19+4,FLOOR((COLUMN()-5)/5,1)*5+5)),歐規腳位!$H$8:$T$11,11,FALSE)</f>
        <v>22</v>
      </c>
      <c r="H35" s="51"/>
      <c r="J35" s="50"/>
      <c r="K35" s="7">
        <v>10</v>
      </c>
      <c r="L35" s="7">
        <f ca="1">VLOOKUP(INDIRECT(ADDRESS(FLOOR((ROW()-2)/19,1)*19+4,FLOOR((COLUMN()-5)/5,1)*5+5)),歐規腳位!$H$8:$T$11,11,FALSE)</f>
        <v>22</v>
      </c>
      <c r="M35" s="51"/>
      <c r="O35" s="50"/>
      <c r="P35" s="7">
        <v>10</v>
      </c>
      <c r="Q35" s="7">
        <f ca="1">VLOOKUP(INDIRECT(ADDRESS(FLOOR((ROW()-2)/19,1)*19+4,FLOOR((COLUMN()-5)/5,1)*5+5)),歐規腳位!$H$8:$T$11,11,FALSE)</f>
        <v>22</v>
      </c>
      <c r="R35" s="51"/>
      <c r="T35" s="50"/>
      <c r="U35" s="7">
        <v>10</v>
      </c>
      <c r="V35" s="7">
        <f ca="1">VLOOKUP(INDIRECT(ADDRESS(FLOOR((ROW()-2)/19,1)*19+4,FLOOR((COLUMN()-5)/5,1)*5+5)),歐規腳位!$H$8:$T$11,11,FALSE)</f>
        <v>22</v>
      </c>
      <c r="W35" s="51"/>
      <c r="Y35" s="50"/>
      <c r="Z35" s="7">
        <v>10</v>
      </c>
      <c r="AA35" s="7">
        <f ca="1">VLOOKUP(INDIRECT(ADDRESS(FLOOR((ROW()-2)/19,1)*19+4,FLOOR((COLUMN()-5)/5,1)*5+5)),歐規腳位!$H$8:$T$11,11,FALSE)</f>
        <v>22</v>
      </c>
      <c r="AB35" s="51"/>
    </row>
    <row r="36" spans="5:28" s="49" customFormat="1">
      <c r="E36" s="50"/>
      <c r="F36" s="7">
        <v>11</v>
      </c>
      <c r="G36" s="7">
        <f ca="1">VLOOKUP(INDIRECT(ADDRESS(FLOOR((ROW()-2)/19,1)*19+4,FLOOR((COLUMN()-5)/5,1)*5+5)),歐規腳位!$H$8:$T$11,12,FALSE)</f>
        <v>23</v>
      </c>
      <c r="H36" s="51"/>
      <c r="J36" s="50"/>
      <c r="K36" s="7">
        <v>11</v>
      </c>
      <c r="L36" s="7">
        <f ca="1">VLOOKUP(INDIRECT(ADDRESS(FLOOR((ROW()-2)/19,1)*19+4,FLOOR((COLUMN()-5)/5,1)*5+5)),歐規腳位!$H$8:$T$11,12,FALSE)</f>
        <v>23</v>
      </c>
      <c r="M36" s="51"/>
      <c r="O36" s="50"/>
      <c r="P36" s="7">
        <v>11</v>
      </c>
      <c r="Q36" s="7">
        <f ca="1">VLOOKUP(INDIRECT(ADDRESS(FLOOR((ROW()-2)/19,1)*19+4,FLOOR((COLUMN()-5)/5,1)*5+5)),歐規腳位!$H$8:$T$11,12,FALSE)</f>
        <v>23</v>
      </c>
      <c r="R36" s="51"/>
      <c r="T36" s="50"/>
      <c r="U36" s="7">
        <v>11</v>
      </c>
      <c r="V36" s="7">
        <f ca="1">VLOOKUP(INDIRECT(ADDRESS(FLOOR((ROW()-2)/19,1)*19+4,FLOOR((COLUMN()-5)/5,1)*5+5)),歐規腳位!$H$8:$T$11,12,FALSE)</f>
        <v>23</v>
      </c>
      <c r="W36" s="51"/>
      <c r="Y36" s="50"/>
      <c r="Z36" s="7">
        <v>11</v>
      </c>
      <c r="AA36" s="7">
        <f ca="1">VLOOKUP(INDIRECT(ADDRESS(FLOOR((ROW()-2)/19,1)*19+4,FLOOR((COLUMN()-5)/5,1)*5+5)),歐規腳位!$H$8:$T$11,12,FALSE)</f>
        <v>23</v>
      </c>
      <c r="AB36" s="51"/>
    </row>
    <row r="37" spans="5:28" s="49" customFormat="1" ht="17.25" thickBot="1">
      <c r="E37" s="52"/>
      <c r="F37" s="8">
        <v>12</v>
      </c>
      <c r="G37" s="8">
        <f ca="1">VLOOKUP(INDIRECT(ADDRESS(FLOOR((ROW()-2)/19,1)*19+4,FLOOR((COLUMN()-5)/5,1)*5+5)),歐規腳位!$H$8:$T$11,13,FALSE)</f>
        <v>24</v>
      </c>
      <c r="H37" s="53"/>
      <c r="J37" s="52"/>
      <c r="K37" s="8">
        <v>12</v>
      </c>
      <c r="L37" s="8">
        <f ca="1">VLOOKUP(INDIRECT(ADDRESS(FLOOR((ROW()-2)/19,1)*19+4,FLOOR((COLUMN()-5)/5,1)*5+5)),歐規腳位!$H$8:$T$11,13,FALSE)</f>
        <v>24</v>
      </c>
      <c r="M37" s="53"/>
      <c r="O37" s="52"/>
      <c r="P37" s="8">
        <v>12</v>
      </c>
      <c r="Q37" s="8">
        <f ca="1">VLOOKUP(INDIRECT(ADDRESS(FLOOR((ROW()-2)/19,1)*19+4,FLOOR((COLUMN()-5)/5,1)*5+5)),歐規腳位!$H$8:$T$11,13,FALSE)</f>
        <v>24</v>
      </c>
      <c r="R37" s="53"/>
      <c r="T37" s="52"/>
      <c r="U37" s="8">
        <v>12</v>
      </c>
      <c r="V37" s="8">
        <f ca="1">VLOOKUP(INDIRECT(ADDRESS(FLOOR((ROW()-2)/19,1)*19+4,FLOOR((COLUMN()-5)/5,1)*5+5)),歐規腳位!$H$8:$T$11,13,FALSE)</f>
        <v>24</v>
      </c>
      <c r="W37" s="53"/>
      <c r="Y37" s="52"/>
      <c r="Z37" s="8">
        <v>12</v>
      </c>
      <c r="AA37" s="8">
        <f ca="1">VLOOKUP(INDIRECT(ADDRESS(FLOOR((ROW()-2)/19,1)*19+4,FLOOR((COLUMN()-5)/5,1)*5+5)),歐規腳位!$H$8:$T$11,13,FALSE)</f>
        <v>24</v>
      </c>
      <c r="AB37" s="53"/>
    </row>
    <row r="38" spans="5:28" hidden="1">
      <c r="E38" s="119" t="s">
        <v>41</v>
      </c>
      <c r="F38" s="119"/>
      <c r="G38" s="119"/>
      <c r="H38" s="119"/>
      <c r="I38" s="6"/>
      <c r="J38" s="119" t="s">
        <v>41</v>
      </c>
      <c r="K38" s="119"/>
      <c r="L38" s="119"/>
      <c r="M38" s="119"/>
      <c r="N38" s="6"/>
      <c r="O38" s="119" t="s">
        <v>41</v>
      </c>
      <c r="P38" s="119"/>
      <c r="Q38" s="119"/>
      <c r="R38" s="119"/>
      <c r="S38" s="6"/>
      <c r="T38" s="119" t="s">
        <v>41</v>
      </c>
      <c r="U38" s="119"/>
      <c r="V38" s="119"/>
      <c r="W38" s="119"/>
      <c r="X38" s="6"/>
      <c r="Y38" s="119" t="s">
        <v>41</v>
      </c>
      <c r="Z38" s="119"/>
      <c r="AA38" s="119"/>
      <c r="AB38" s="119"/>
    </row>
    <row r="39" spans="5:28" s="47" customFormat="1" ht="48.6" customHeight="1"/>
    <row r="40" spans="5:28" s="48" customFormat="1" ht="13.5" thickBot="1"/>
    <row r="41" spans="5:28" ht="17.25" thickBot="1">
      <c r="E41" s="10" t="s">
        <v>44</v>
      </c>
      <c r="F41" s="112"/>
      <c r="G41" s="113"/>
      <c r="H41" s="114"/>
      <c r="J41" s="9" t="s">
        <v>44</v>
      </c>
      <c r="K41" s="112"/>
      <c r="L41" s="113"/>
      <c r="M41" s="114"/>
      <c r="O41" s="9" t="s">
        <v>44</v>
      </c>
      <c r="P41" s="112"/>
      <c r="Q41" s="113"/>
      <c r="R41" s="114"/>
      <c r="T41" s="9" t="s">
        <v>44</v>
      </c>
      <c r="U41" s="112"/>
      <c r="V41" s="113"/>
      <c r="W41" s="114"/>
      <c r="Y41" s="9" t="s">
        <v>44</v>
      </c>
      <c r="Z41" s="112"/>
      <c r="AA41" s="113"/>
      <c r="AB41" s="114"/>
    </row>
    <row r="42" spans="5:28">
      <c r="E42" s="115">
        <v>24</v>
      </c>
      <c r="F42" s="116"/>
      <c r="G42" s="116"/>
      <c r="H42" s="117"/>
      <c r="J42" s="115">
        <v>24</v>
      </c>
      <c r="K42" s="116"/>
      <c r="L42" s="116"/>
      <c r="M42" s="117"/>
      <c r="O42" s="115">
        <v>24</v>
      </c>
      <c r="P42" s="116"/>
      <c r="Q42" s="116"/>
      <c r="R42" s="117"/>
      <c r="T42" s="115">
        <v>24</v>
      </c>
      <c r="U42" s="116"/>
      <c r="V42" s="116"/>
      <c r="W42" s="117"/>
      <c r="Y42" s="115">
        <v>24</v>
      </c>
      <c r="Z42" s="116"/>
      <c r="AA42" s="116"/>
      <c r="AB42" s="117"/>
    </row>
    <row r="43" spans="5:28">
      <c r="E43" s="4"/>
      <c r="F43" s="118" t="s">
        <v>20</v>
      </c>
      <c r="G43" s="118"/>
      <c r="H43" s="5"/>
      <c r="J43" s="4"/>
      <c r="K43" s="118" t="s">
        <v>20</v>
      </c>
      <c r="L43" s="118"/>
      <c r="M43" s="5"/>
      <c r="O43" s="4"/>
      <c r="P43" s="118" t="s">
        <v>20</v>
      </c>
      <c r="Q43" s="118"/>
      <c r="R43" s="5"/>
      <c r="T43" s="4"/>
      <c r="U43" s="118" t="s">
        <v>20</v>
      </c>
      <c r="V43" s="118"/>
      <c r="W43" s="5"/>
      <c r="Y43" s="4"/>
      <c r="Z43" s="118" t="s">
        <v>20</v>
      </c>
      <c r="AA43" s="118"/>
      <c r="AB43" s="5"/>
    </row>
    <row r="44" spans="5:28">
      <c r="E44" s="4" t="s">
        <v>39</v>
      </c>
      <c r="F44" s="118" t="s">
        <v>40</v>
      </c>
      <c r="G44" s="118"/>
      <c r="H44" s="5" t="s">
        <v>39</v>
      </c>
      <c r="J44" s="4" t="s">
        <v>39</v>
      </c>
      <c r="K44" s="118" t="s">
        <v>40</v>
      </c>
      <c r="L44" s="118"/>
      <c r="M44" s="5" t="s">
        <v>39</v>
      </c>
      <c r="O44" s="4" t="s">
        <v>39</v>
      </c>
      <c r="P44" s="118" t="s">
        <v>40</v>
      </c>
      <c r="Q44" s="118"/>
      <c r="R44" s="5" t="s">
        <v>39</v>
      </c>
      <c r="T44" s="4" t="s">
        <v>39</v>
      </c>
      <c r="U44" s="118" t="s">
        <v>40</v>
      </c>
      <c r="V44" s="118"/>
      <c r="W44" s="5" t="s">
        <v>39</v>
      </c>
      <c r="Y44" s="4" t="s">
        <v>39</v>
      </c>
      <c r="Z44" s="118" t="s">
        <v>40</v>
      </c>
      <c r="AA44" s="118"/>
      <c r="AB44" s="5" t="s">
        <v>39</v>
      </c>
    </row>
    <row r="45" spans="5:28" s="49" customFormat="1">
      <c r="E45" s="29"/>
      <c r="F45" s="7">
        <v>1</v>
      </c>
      <c r="G45" s="7">
        <f ca="1">VLOOKUP(INDIRECT(ADDRESS(FLOOR((ROW()-2)/19,1)*19+4,FLOOR((COLUMN()-5)/5,1)*5+5)),歐規腳位!$H$8:$T$11,2,FALSE)</f>
        <v>13</v>
      </c>
      <c r="H45" s="30"/>
      <c r="J45" s="29"/>
      <c r="K45" s="7">
        <v>1</v>
      </c>
      <c r="L45" s="7">
        <f ca="1">VLOOKUP(INDIRECT(ADDRESS(FLOOR((ROW()-2)/19,1)*19+4,FLOOR((COLUMN()-5)/5,1)*5+5)),歐規腳位!$H$8:$T$11,2,FALSE)</f>
        <v>13</v>
      </c>
      <c r="M45" s="30"/>
      <c r="O45" s="29"/>
      <c r="P45" s="7">
        <v>1</v>
      </c>
      <c r="Q45" s="7">
        <f ca="1">VLOOKUP(INDIRECT(ADDRESS(FLOOR((ROW()-2)/19,1)*19+4,FLOOR((COLUMN()-5)/5,1)*5+5)),歐規腳位!$H$8:$T$11,2,FALSE)</f>
        <v>13</v>
      </c>
      <c r="R45" s="30"/>
      <c r="T45" s="29"/>
      <c r="U45" s="7">
        <v>1</v>
      </c>
      <c r="V45" s="7">
        <f ca="1">VLOOKUP(INDIRECT(ADDRESS(FLOOR((ROW()-2)/19,1)*19+4,FLOOR((COLUMN()-5)/5,1)*5+5)),歐規腳位!$H$8:$T$11,2,FALSE)</f>
        <v>13</v>
      </c>
      <c r="W45" s="30"/>
      <c r="Y45" s="29"/>
      <c r="Z45" s="7">
        <v>1</v>
      </c>
      <c r="AA45" s="7">
        <f ca="1">VLOOKUP(INDIRECT(ADDRESS(FLOOR((ROW()-2)/19,1)*19+4,FLOOR((COLUMN()-5)/5,1)*5+5)),歐規腳位!$H$8:$T$11,2,FALSE)</f>
        <v>13</v>
      </c>
      <c r="AB45" s="30"/>
    </row>
    <row r="46" spans="5:28" s="49" customFormat="1">
      <c r="E46" s="29"/>
      <c r="F46" s="7">
        <v>2</v>
      </c>
      <c r="G46" s="7">
        <f ca="1">VLOOKUP(INDIRECT(ADDRESS(FLOOR((ROW()-2)/19,1)*19+4,FLOOR((COLUMN()-5)/5,1)*5+5)),歐規腳位!$H$8:$T$11,3,FALSE)</f>
        <v>14</v>
      </c>
      <c r="H46" s="30"/>
      <c r="J46" s="29"/>
      <c r="K46" s="7">
        <v>2</v>
      </c>
      <c r="L46" s="7">
        <f ca="1">VLOOKUP(INDIRECT(ADDRESS(FLOOR((ROW()-2)/19,1)*19+4,FLOOR((COLUMN()-5)/5,1)*5+5)),歐規腳位!$H$8:$T$11,3,FALSE)</f>
        <v>14</v>
      </c>
      <c r="M46" s="30"/>
      <c r="O46" s="29"/>
      <c r="P46" s="7">
        <v>2</v>
      </c>
      <c r="Q46" s="7">
        <f ca="1">VLOOKUP(INDIRECT(ADDRESS(FLOOR((ROW()-2)/19,1)*19+4,FLOOR((COLUMN()-5)/5,1)*5+5)),歐規腳位!$H$8:$T$11,3,FALSE)</f>
        <v>14</v>
      </c>
      <c r="R46" s="30"/>
      <c r="T46" s="29"/>
      <c r="U46" s="7">
        <v>2</v>
      </c>
      <c r="V46" s="7">
        <f ca="1">VLOOKUP(INDIRECT(ADDRESS(FLOOR((ROW()-2)/19,1)*19+4,FLOOR((COLUMN()-5)/5,1)*5+5)),歐規腳位!$H$8:$T$11,3,FALSE)</f>
        <v>14</v>
      </c>
      <c r="W46" s="30"/>
      <c r="Y46" s="29"/>
      <c r="Z46" s="7">
        <v>2</v>
      </c>
      <c r="AA46" s="7">
        <f ca="1">VLOOKUP(INDIRECT(ADDRESS(FLOOR((ROW()-2)/19,1)*19+4,FLOOR((COLUMN()-5)/5,1)*5+5)),歐規腳位!$H$8:$T$11,3,FALSE)</f>
        <v>14</v>
      </c>
      <c r="AB46" s="30"/>
    </row>
    <row r="47" spans="5:28" s="49" customFormat="1">
      <c r="E47" s="29"/>
      <c r="F47" s="7">
        <v>3</v>
      </c>
      <c r="G47" s="7">
        <f ca="1">VLOOKUP(INDIRECT(ADDRESS(FLOOR((ROW()-2)/19,1)*19+4,FLOOR((COLUMN()-5)/5,1)*5+5)),歐規腳位!$H$8:$T$11,4,FALSE)</f>
        <v>15</v>
      </c>
      <c r="H47" s="30"/>
      <c r="J47" s="29"/>
      <c r="K47" s="7">
        <v>3</v>
      </c>
      <c r="L47" s="7">
        <f ca="1">VLOOKUP(INDIRECT(ADDRESS(FLOOR((ROW()-2)/19,1)*19+4,FLOOR((COLUMN()-5)/5,1)*5+5)),歐規腳位!$H$8:$T$11,4,FALSE)</f>
        <v>15</v>
      </c>
      <c r="M47" s="30"/>
      <c r="O47" s="29"/>
      <c r="P47" s="7">
        <v>3</v>
      </c>
      <c r="Q47" s="7">
        <f ca="1">VLOOKUP(INDIRECT(ADDRESS(FLOOR((ROW()-2)/19,1)*19+4,FLOOR((COLUMN()-5)/5,1)*5+5)),歐規腳位!$H$8:$T$11,4,FALSE)</f>
        <v>15</v>
      </c>
      <c r="R47" s="30"/>
      <c r="T47" s="29"/>
      <c r="U47" s="7">
        <v>3</v>
      </c>
      <c r="V47" s="7">
        <f ca="1">VLOOKUP(INDIRECT(ADDRESS(FLOOR((ROW()-2)/19,1)*19+4,FLOOR((COLUMN()-5)/5,1)*5+5)),歐規腳位!$H$8:$T$11,4,FALSE)</f>
        <v>15</v>
      </c>
      <c r="W47" s="30"/>
      <c r="Y47" s="29"/>
      <c r="Z47" s="7">
        <v>3</v>
      </c>
      <c r="AA47" s="7">
        <f ca="1">VLOOKUP(INDIRECT(ADDRESS(FLOOR((ROW()-2)/19,1)*19+4,FLOOR((COLUMN()-5)/5,1)*5+5)),歐規腳位!$H$8:$T$11,4,FALSE)</f>
        <v>15</v>
      </c>
      <c r="AB47" s="30"/>
    </row>
    <row r="48" spans="5:28" s="49" customFormat="1">
      <c r="E48" s="29"/>
      <c r="F48" s="7">
        <v>4</v>
      </c>
      <c r="G48" s="7">
        <f ca="1">VLOOKUP(INDIRECT(ADDRESS(FLOOR((ROW()-2)/19,1)*19+4,FLOOR((COLUMN()-5)/5,1)*5+5)),歐規腳位!$H$8:$T$11,5,FALSE)</f>
        <v>16</v>
      </c>
      <c r="H48" s="30"/>
      <c r="J48" s="29"/>
      <c r="K48" s="7">
        <v>4</v>
      </c>
      <c r="L48" s="7">
        <f ca="1">VLOOKUP(INDIRECT(ADDRESS(FLOOR((ROW()-2)/19,1)*19+4,FLOOR((COLUMN()-5)/5,1)*5+5)),歐規腳位!$H$8:$T$11,5,FALSE)</f>
        <v>16</v>
      </c>
      <c r="M48" s="30"/>
      <c r="O48" s="29"/>
      <c r="P48" s="7">
        <v>4</v>
      </c>
      <c r="Q48" s="7">
        <f ca="1">VLOOKUP(INDIRECT(ADDRESS(FLOOR((ROW()-2)/19,1)*19+4,FLOOR((COLUMN()-5)/5,1)*5+5)),歐規腳位!$H$8:$T$11,5,FALSE)</f>
        <v>16</v>
      </c>
      <c r="R48" s="30"/>
      <c r="T48" s="29"/>
      <c r="U48" s="7">
        <v>4</v>
      </c>
      <c r="V48" s="7">
        <f ca="1">VLOOKUP(INDIRECT(ADDRESS(FLOOR((ROW()-2)/19,1)*19+4,FLOOR((COLUMN()-5)/5,1)*5+5)),歐規腳位!$H$8:$T$11,5,FALSE)</f>
        <v>16</v>
      </c>
      <c r="W48" s="30"/>
      <c r="Y48" s="29"/>
      <c r="Z48" s="7">
        <v>4</v>
      </c>
      <c r="AA48" s="7">
        <f ca="1">VLOOKUP(INDIRECT(ADDRESS(FLOOR((ROW()-2)/19,1)*19+4,FLOOR((COLUMN()-5)/5,1)*5+5)),歐規腳位!$H$8:$T$11,5,FALSE)</f>
        <v>16</v>
      </c>
      <c r="AB48" s="30"/>
    </row>
    <row r="49" spans="5:28" s="49" customFormat="1">
      <c r="E49" s="29"/>
      <c r="F49" s="7">
        <v>5</v>
      </c>
      <c r="G49" s="7">
        <f ca="1">VLOOKUP(INDIRECT(ADDRESS(FLOOR((ROW()-2)/19,1)*19+4,FLOOR((COLUMN()-5)/5,1)*5+5)),歐規腳位!$H$8:$T$11,6,FALSE)</f>
        <v>17</v>
      </c>
      <c r="H49" s="30"/>
      <c r="J49" s="29"/>
      <c r="K49" s="7">
        <v>5</v>
      </c>
      <c r="L49" s="7">
        <f ca="1">VLOOKUP(INDIRECT(ADDRESS(FLOOR((ROW()-2)/19,1)*19+4,FLOOR((COLUMN()-5)/5,1)*5+5)),歐規腳位!$H$8:$T$11,6,FALSE)</f>
        <v>17</v>
      </c>
      <c r="M49" s="30"/>
      <c r="O49" s="29"/>
      <c r="P49" s="7">
        <v>5</v>
      </c>
      <c r="Q49" s="7">
        <f ca="1">VLOOKUP(INDIRECT(ADDRESS(FLOOR((ROW()-2)/19,1)*19+4,FLOOR((COLUMN()-5)/5,1)*5+5)),歐規腳位!$H$8:$T$11,6,FALSE)</f>
        <v>17</v>
      </c>
      <c r="R49" s="30"/>
      <c r="T49" s="29"/>
      <c r="U49" s="7">
        <v>5</v>
      </c>
      <c r="V49" s="7">
        <f ca="1">VLOOKUP(INDIRECT(ADDRESS(FLOOR((ROW()-2)/19,1)*19+4,FLOOR((COLUMN()-5)/5,1)*5+5)),歐規腳位!$H$8:$T$11,6,FALSE)</f>
        <v>17</v>
      </c>
      <c r="W49" s="30"/>
      <c r="Y49" s="29"/>
      <c r="Z49" s="7">
        <v>5</v>
      </c>
      <c r="AA49" s="7">
        <f ca="1">VLOOKUP(INDIRECT(ADDRESS(FLOOR((ROW()-2)/19,1)*19+4,FLOOR((COLUMN()-5)/5,1)*5+5)),歐規腳位!$H$8:$T$11,6,FALSE)</f>
        <v>17</v>
      </c>
      <c r="AB49" s="30"/>
    </row>
    <row r="50" spans="5:28" s="49" customFormat="1">
      <c r="E50" s="29"/>
      <c r="F50" s="7">
        <v>6</v>
      </c>
      <c r="G50" s="7">
        <f ca="1">VLOOKUP(INDIRECT(ADDRESS(FLOOR((ROW()-2)/19,1)*19+4,FLOOR((COLUMN()-5)/5,1)*5+5)),歐規腳位!$H$8:$T$11,7,FALSE)</f>
        <v>18</v>
      </c>
      <c r="H50" s="30"/>
      <c r="J50" s="29"/>
      <c r="K50" s="7">
        <v>6</v>
      </c>
      <c r="L50" s="7">
        <f ca="1">VLOOKUP(INDIRECT(ADDRESS(FLOOR((ROW()-2)/19,1)*19+4,FLOOR((COLUMN()-5)/5,1)*5+5)),歐規腳位!$H$8:$T$11,7,FALSE)</f>
        <v>18</v>
      </c>
      <c r="M50" s="30"/>
      <c r="O50" s="29"/>
      <c r="P50" s="7">
        <v>6</v>
      </c>
      <c r="Q50" s="7">
        <f ca="1">VLOOKUP(INDIRECT(ADDRESS(FLOOR((ROW()-2)/19,1)*19+4,FLOOR((COLUMN()-5)/5,1)*5+5)),歐規腳位!$H$8:$T$11,7,FALSE)</f>
        <v>18</v>
      </c>
      <c r="R50" s="30"/>
      <c r="T50" s="29"/>
      <c r="U50" s="7">
        <v>6</v>
      </c>
      <c r="V50" s="7">
        <f ca="1">VLOOKUP(INDIRECT(ADDRESS(FLOOR((ROW()-2)/19,1)*19+4,FLOOR((COLUMN()-5)/5,1)*5+5)),歐規腳位!$H$8:$T$11,7,FALSE)</f>
        <v>18</v>
      </c>
      <c r="W50" s="30"/>
      <c r="Y50" s="29"/>
      <c r="Z50" s="7">
        <v>6</v>
      </c>
      <c r="AA50" s="7">
        <f ca="1">VLOOKUP(INDIRECT(ADDRESS(FLOOR((ROW()-2)/19,1)*19+4,FLOOR((COLUMN()-5)/5,1)*5+5)),歐規腳位!$H$8:$T$11,7,FALSE)</f>
        <v>18</v>
      </c>
      <c r="AB50" s="30"/>
    </row>
    <row r="51" spans="5:28" s="49" customFormat="1">
      <c r="E51" s="29"/>
      <c r="F51" s="7">
        <v>7</v>
      </c>
      <c r="G51" s="7">
        <f ca="1">VLOOKUP(INDIRECT(ADDRESS(FLOOR((ROW()-2)/19,1)*19+4,FLOOR((COLUMN()-5)/5,1)*5+5)),歐規腳位!$H$8:$T$11,8,FALSE)</f>
        <v>19</v>
      </c>
      <c r="H51" s="30"/>
      <c r="J51" s="29"/>
      <c r="K51" s="7">
        <v>7</v>
      </c>
      <c r="L51" s="7">
        <f ca="1">VLOOKUP(INDIRECT(ADDRESS(FLOOR((ROW()-2)/19,1)*19+4,FLOOR((COLUMN()-5)/5,1)*5+5)),歐規腳位!$H$8:$T$11,8,FALSE)</f>
        <v>19</v>
      </c>
      <c r="M51" s="30"/>
      <c r="O51" s="29"/>
      <c r="P51" s="7">
        <v>7</v>
      </c>
      <c r="Q51" s="7">
        <f ca="1">VLOOKUP(INDIRECT(ADDRESS(FLOOR((ROW()-2)/19,1)*19+4,FLOOR((COLUMN()-5)/5,1)*5+5)),歐規腳位!$H$8:$T$11,8,FALSE)</f>
        <v>19</v>
      </c>
      <c r="R51" s="30"/>
      <c r="T51" s="29"/>
      <c r="U51" s="7">
        <v>7</v>
      </c>
      <c r="V51" s="7">
        <f ca="1">VLOOKUP(INDIRECT(ADDRESS(FLOOR((ROW()-2)/19,1)*19+4,FLOOR((COLUMN()-5)/5,1)*5+5)),歐規腳位!$H$8:$T$11,8,FALSE)</f>
        <v>19</v>
      </c>
      <c r="W51" s="30"/>
      <c r="Y51" s="29"/>
      <c r="Z51" s="7">
        <v>7</v>
      </c>
      <c r="AA51" s="7">
        <f ca="1">VLOOKUP(INDIRECT(ADDRESS(FLOOR((ROW()-2)/19,1)*19+4,FLOOR((COLUMN()-5)/5,1)*5+5)),歐規腳位!$H$8:$T$11,8,FALSE)</f>
        <v>19</v>
      </c>
      <c r="AB51" s="30"/>
    </row>
    <row r="52" spans="5:28" s="49" customFormat="1">
      <c r="E52" s="29"/>
      <c r="F52" s="7">
        <v>8</v>
      </c>
      <c r="G52" s="7">
        <f ca="1">VLOOKUP(INDIRECT(ADDRESS(FLOOR((ROW()-2)/19,1)*19+4,FLOOR((COLUMN()-5)/5,1)*5+5)),歐規腳位!$H$8:$T$11,9,FALSE)</f>
        <v>20</v>
      </c>
      <c r="H52" s="30"/>
      <c r="J52" s="29"/>
      <c r="K52" s="7">
        <v>8</v>
      </c>
      <c r="L52" s="7">
        <f ca="1">VLOOKUP(INDIRECT(ADDRESS(FLOOR((ROW()-2)/19,1)*19+4,FLOOR((COLUMN()-5)/5,1)*5+5)),歐規腳位!$H$8:$T$11,9,FALSE)</f>
        <v>20</v>
      </c>
      <c r="M52" s="30"/>
      <c r="O52" s="29"/>
      <c r="P52" s="7">
        <v>8</v>
      </c>
      <c r="Q52" s="7">
        <f ca="1">VLOOKUP(INDIRECT(ADDRESS(FLOOR((ROW()-2)/19,1)*19+4,FLOOR((COLUMN()-5)/5,1)*5+5)),歐規腳位!$H$8:$T$11,9,FALSE)</f>
        <v>20</v>
      </c>
      <c r="R52" s="30"/>
      <c r="T52" s="29"/>
      <c r="U52" s="7">
        <v>8</v>
      </c>
      <c r="V52" s="7">
        <f ca="1">VLOOKUP(INDIRECT(ADDRESS(FLOOR((ROW()-2)/19,1)*19+4,FLOOR((COLUMN()-5)/5,1)*5+5)),歐規腳位!$H$8:$T$11,9,FALSE)</f>
        <v>20</v>
      </c>
      <c r="W52" s="30"/>
      <c r="Y52" s="29"/>
      <c r="Z52" s="7">
        <v>8</v>
      </c>
      <c r="AA52" s="7">
        <f ca="1">VLOOKUP(INDIRECT(ADDRESS(FLOOR((ROW()-2)/19,1)*19+4,FLOOR((COLUMN()-5)/5,1)*5+5)),歐規腳位!$H$8:$T$11,9,FALSE)</f>
        <v>20</v>
      </c>
      <c r="AB52" s="30"/>
    </row>
    <row r="53" spans="5:28" s="49" customFormat="1">
      <c r="E53" s="29"/>
      <c r="F53" s="7">
        <v>9</v>
      </c>
      <c r="G53" s="7">
        <f ca="1">VLOOKUP(INDIRECT(ADDRESS(FLOOR((ROW()-2)/19,1)*19+4,FLOOR((COLUMN()-5)/5,1)*5+5)),歐規腳位!$H$8:$T$11,10,FALSE)</f>
        <v>21</v>
      </c>
      <c r="H53" s="51"/>
      <c r="J53" s="50"/>
      <c r="K53" s="7">
        <v>9</v>
      </c>
      <c r="L53" s="7">
        <f ca="1">VLOOKUP(INDIRECT(ADDRESS(FLOOR((ROW()-2)/19,1)*19+4,FLOOR((COLUMN()-5)/5,1)*5+5)),歐規腳位!$H$8:$T$11,10,FALSE)</f>
        <v>21</v>
      </c>
      <c r="M53" s="51"/>
      <c r="O53" s="50"/>
      <c r="P53" s="7">
        <v>9</v>
      </c>
      <c r="Q53" s="7">
        <f ca="1">VLOOKUP(INDIRECT(ADDRESS(FLOOR((ROW()-2)/19,1)*19+4,FLOOR((COLUMN()-5)/5,1)*5+5)),歐規腳位!$H$8:$T$11,10,FALSE)</f>
        <v>21</v>
      </c>
      <c r="R53" s="51"/>
      <c r="T53" s="50"/>
      <c r="U53" s="7">
        <v>9</v>
      </c>
      <c r="V53" s="7">
        <f ca="1">VLOOKUP(INDIRECT(ADDRESS(FLOOR((ROW()-2)/19,1)*19+4,FLOOR((COLUMN()-5)/5,1)*5+5)),歐規腳位!$H$8:$T$11,10,FALSE)</f>
        <v>21</v>
      </c>
      <c r="W53" s="51"/>
      <c r="Y53" s="50"/>
      <c r="Z53" s="7">
        <v>9</v>
      </c>
      <c r="AA53" s="7">
        <f ca="1">VLOOKUP(INDIRECT(ADDRESS(FLOOR((ROW()-2)/19,1)*19+4,FLOOR((COLUMN()-5)/5,1)*5+5)),歐規腳位!$H$8:$T$11,10,FALSE)</f>
        <v>21</v>
      </c>
      <c r="AB53" s="51"/>
    </row>
    <row r="54" spans="5:28" s="49" customFormat="1">
      <c r="E54" s="29"/>
      <c r="F54" s="7">
        <v>10</v>
      </c>
      <c r="G54" s="7">
        <f ca="1">VLOOKUP(INDIRECT(ADDRESS(FLOOR((ROW()-2)/19,1)*19+4,FLOOR((COLUMN()-5)/5,1)*5+5)),歐規腳位!$H$8:$T$11,11,FALSE)</f>
        <v>22</v>
      </c>
      <c r="H54" s="51"/>
      <c r="J54" s="50"/>
      <c r="K54" s="7">
        <v>10</v>
      </c>
      <c r="L54" s="7">
        <f ca="1">VLOOKUP(INDIRECT(ADDRESS(FLOOR((ROW()-2)/19,1)*19+4,FLOOR((COLUMN()-5)/5,1)*5+5)),歐規腳位!$H$8:$T$11,11,FALSE)</f>
        <v>22</v>
      </c>
      <c r="M54" s="51"/>
      <c r="O54" s="50"/>
      <c r="P54" s="7">
        <v>10</v>
      </c>
      <c r="Q54" s="7">
        <f ca="1">VLOOKUP(INDIRECT(ADDRESS(FLOOR((ROW()-2)/19,1)*19+4,FLOOR((COLUMN()-5)/5,1)*5+5)),歐規腳位!$H$8:$T$11,11,FALSE)</f>
        <v>22</v>
      </c>
      <c r="R54" s="51"/>
      <c r="T54" s="50"/>
      <c r="U54" s="7">
        <v>10</v>
      </c>
      <c r="V54" s="7">
        <f ca="1">VLOOKUP(INDIRECT(ADDRESS(FLOOR((ROW()-2)/19,1)*19+4,FLOOR((COLUMN()-5)/5,1)*5+5)),歐規腳位!$H$8:$T$11,11,FALSE)</f>
        <v>22</v>
      </c>
      <c r="W54" s="51"/>
      <c r="Y54" s="50"/>
      <c r="Z54" s="7">
        <v>10</v>
      </c>
      <c r="AA54" s="7">
        <f ca="1">VLOOKUP(INDIRECT(ADDRESS(FLOOR((ROW()-2)/19,1)*19+4,FLOOR((COLUMN()-5)/5,1)*5+5)),歐規腳位!$H$8:$T$11,11,FALSE)</f>
        <v>22</v>
      </c>
      <c r="AB54" s="51"/>
    </row>
    <row r="55" spans="5:28" s="49" customFormat="1">
      <c r="E55" s="29"/>
      <c r="F55" s="7">
        <v>11</v>
      </c>
      <c r="G55" s="7">
        <f ca="1">VLOOKUP(INDIRECT(ADDRESS(FLOOR((ROW()-2)/19,1)*19+4,FLOOR((COLUMN()-5)/5,1)*5+5)),歐規腳位!$H$8:$T$11,12,FALSE)</f>
        <v>23</v>
      </c>
      <c r="H55" s="51"/>
      <c r="J55" s="50"/>
      <c r="K55" s="7">
        <v>11</v>
      </c>
      <c r="L55" s="7">
        <f ca="1">VLOOKUP(INDIRECT(ADDRESS(FLOOR((ROW()-2)/19,1)*19+4,FLOOR((COLUMN()-5)/5,1)*5+5)),歐規腳位!$H$8:$T$11,12,FALSE)</f>
        <v>23</v>
      </c>
      <c r="M55" s="51"/>
      <c r="O55" s="50"/>
      <c r="P55" s="7">
        <v>11</v>
      </c>
      <c r="Q55" s="7">
        <f ca="1">VLOOKUP(INDIRECT(ADDRESS(FLOOR((ROW()-2)/19,1)*19+4,FLOOR((COLUMN()-5)/5,1)*5+5)),歐規腳位!$H$8:$T$11,12,FALSE)</f>
        <v>23</v>
      </c>
      <c r="R55" s="51"/>
      <c r="T55" s="50"/>
      <c r="U55" s="7">
        <v>11</v>
      </c>
      <c r="V55" s="7">
        <f ca="1">VLOOKUP(INDIRECT(ADDRESS(FLOOR((ROW()-2)/19,1)*19+4,FLOOR((COLUMN()-5)/5,1)*5+5)),歐規腳位!$H$8:$T$11,12,FALSE)</f>
        <v>23</v>
      </c>
      <c r="W55" s="51"/>
      <c r="Y55" s="50"/>
      <c r="Z55" s="7">
        <v>11</v>
      </c>
      <c r="AA55" s="7">
        <f ca="1">VLOOKUP(INDIRECT(ADDRESS(FLOOR((ROW()-2)/19,1)*19+4,FLOOR((COLUMN()-5)/5,1)*5+5)),歐規腳位!$H$8:$T$11,12,FALSE)</f>
        <v>23</v>
      </c>
      <c r="AB55" s="51"/>
    </row>
    <row r="56" spans="5:28" s="49" customFormat="1" ht="17.25" thickBot="1">
      <c r="E56" s="52"/>
      <c r="F56" s="8">
        <v>12</v>
      </c>
      <c r="G56" s="8">
        <f ca="1">VLOOKUP(INDIRECT(ADDRESS(FLOOR((ROW()-2)/19,1)*19+4,FLOOR((COLUMN()-5)/5,1)*5+5)),歐規腳位!$H$8:$T$11,13,FALSE)</f>
        <v>24</v>
      </c>
      <c r="H56" s="53"/>
      <c r="J56" s="52"/>
      <c r="K56" s="8">
        <v>12</v>
      </c>
      <c r="L56" s="8">
        <f ca="1">VLOOKUP(INDIRECT(ADDRESS(FLOOR((ROW()-2)/19,1)*19+4,FLOOR((COLUMN()-5)/5,1)*5+5)),歐規腳位!$H$8:$T$11,13,FALSE)</f>
        <v>24</v>
      </c>
      <c r="M56" s="53"/>
      <c r="O56" s="52"/>
      <c r="P56" s="8">
        <v>12</v>
      </c>
      <c r="Q56" s="8">
        <f ca="1">VLOOKUP(INDIRECT(ADDRESS(FLOOR((ROW()-2)/19,1)*19+4,FLOOR((COLUMN()-5)/5,1)*5+5)),歐規腳位!$H$8:$T$11,13,FALSE)</f>
        <v>24</v>
      </c>
      <c r="R56" s="53"/>
      <c r="T56" s="52"/>
      <c r="U56" s="8">
        <v>12</v>
      </c>
      <c r="V56" s="8">
        <f ca="1">VLOOKUP(INDIRECT(ADDRESS(FLOOR((ROW()-2)/19,1)*19+4,FLOOR((COLUMN()-5)/5,1)*5+5)),歐規腳位!$H$8:$T$11,13,FALSE)</f>
        <v>24</v>
      </c>
      <c r="W56" s="53"/>
      <c r="Y56" s="52"/>
      <c r="Z56" s="8">
        <v>12</v>
      </c>
      <c r="AA56" s="8">
        <f ca="1">VLOOKUP(INDIRECT(ADDRESS(FLOOR((ROW()-2)/19,1)*19+4,FLOOR((COLUMN()-5)/5,1)*5+5)),歐規腳位!$H$8:$T$11,13,FALSE)</f>
        <v>24</v>
      </c>
      <c r="AB56" s="53"/>
    </row>
    <row r="57" spans="5:28" hidden="1">
      <c r="E57" s="119" t="s">
        <v>41</v>
      </c>
      <c r="F57" s="119"/>
      <c r="G57" s="119"/>
      <c r="H57" s="119"/>
      <c r="I57" s="6"/>
      <c r="J57" s="119" t="s">
        <v>41</v>
      </c>
      <c r="K57" s="119"/>
      <c r="L57" s="119"/>
      <c r="M57" s="119"/>
      <c r="N57" s="6"/>
      <c r="O57" s="119" t="s">
        <v>41</v>
      </c>
      <c r="P57" s="119"/>
      <c r="Q57" s="119"/>
      <c r="R57" s="119"/>
      <c r="S57" s="6"/>
      <c r="T57" s="119" t="s">
        <v>41</v>
      </c>
      <c r="U57" s="119"/>
      <c r="V57" s="119"/>
      <c r="W57" s="119"/>
      <c r="X57" s="6"/>
      <c r="Y57" s="119" t="s">
        <v>41</v>
      </c>
      <c r="Z57" s="119"/>
      <c r="AA57" s="119"/>
      <c r="AB57" s="119"/>
    </row>
    <row r="58" spans="5:28" s="47" customFormat="1" ht="48.6" customHeight="1"/>
    <row r="59" spans="5:28" s="48" customFormat="1" ht="13.5" thickBot="1"/>
    <row r="60" spans="5:28" ht="17.25" thickBot="1">
      <c r="E60" s="9" t="s">
        <v>44</v>
      </c>
      <c r="F60" s="112"/>
      <c r="G60" s="113"/>
      <c r="H60" s="114"/>
      <c r="J60" s="9" t="s">
        <v>44</v>
      </c>
      <c r="K60" s="112"/>
      <c r="L60" s="113"/>
      <c r="M60" s="114"/>
      <c r="O60" s="9" t="s">
        <v>44</v>
      </c>
      <c r="P60" s="112"/>
      <c r="Q60" s="113"/>
      <c r="R60" s="114"/>
      <c r="T60" s="9" t="s">
        <v>44</v>
      </c>
      <c r="U60" s="112"/>
      <c r="V60" s="113"/>
      <c r="W60" s="114"/>
      <c r="Y60" s="9" t="s">
        <v>44</v>
      </c>
      <c r="Z60" s="112"/>
      <c r="AA60" s="113"/>
      <c r="AB60" s="114"/>
    </row>
    <row r="61" spans="5:28">
      <c r="E61" s="115">
        <v>24</v>
      </c>
      <c r="F61" s="116"/>
      <c r="G61" s="116"/>
      <c r="H61" s="117"/>
      <c r="J61" s="115">
        <v>24</v>
      </c>
      <c r="K61" s="116"/>
      <c r="L61" s="116"/>
      <c r="M61" s="117"/>
      <c r="O61" s="115">
        <v>24</v>
      </c>
      <c r="P61" s="116"/>
      <c r="Q61" s="116"/>
      <c r="R61" s="117"/>
      <c r="T61" s="115">
        <v>24</v>
      </c>
      <c r="U61" s="116"/>
      <c r="V61" s="116"/>
      <c r="W61" s="117"/>
      <c r="Y61" s="115">
        <v>24</v>
      </c>
      <c r="Z61" s="116"/>
      <c r="AA61" s="116"/>
      <c r="AB61" s="117"/>
    </row>
    <row r="62" spans="5:28">
      <c r="E62" s="4"/>
      <c r="F62" s="118" t="s">
        <v>20</v>
      </c>
      <c r="G62" s="118"/>
      <c r="H62" s="5"/>
      <c r="J62" s="4"/>
      <c r="K62" s="118" t="s">
        <v>20</v>
      </c>
      <c r="L62" s="118"/>
      <c r="M62" s="5"/>
      <c r="O62" s="4"/>
      <c r="P62" s="118" t="s">
        <v>20</v>
      </c>
      <c r="Q62" s="118"/>
      <c r="R62" s="5"/>
      <c r="T62" s="4"/>
      <c r="U62" s="118" t="s">
        <v>20</v>
      </c>
      <c r="V62" s="118"/>
      <c r="W62" s="5"/>
      <c r="Y62" s="4"/>
      <c r="Z62" s="118" t="s">
        <v>20</v>
      </c>
      <c r="AA62" s="118"/>
      <c r="AB62" s="5"/>
    </row>
    <row r="63" spans="5:28">
      <c r="E63" s="4" t="s">
        <v>39</v>
      </c>
      <c r="F63" s="118" t="s">
        <v>40</v>
      </c>
      <c r="G63" s="118"/>
      <c r="H63" s="5" t="s">
        <v>39</v>
      </c>
      <c r="J63" s="4" t="s">
        <v>39</v>
      </c>
      <c r="K63" s="118" t="s">
        <v>40</v>
      </c>
      <c r="L63" s="118"/>
      <c r="M63" s="5" t="s">
        <v>39</v>
      </c>
      <c r="O63" s="4" t="s">
        <v>39</v>
      </c>
      <c r="P63" s="118" t="s">
        <v>40</v>
      </c>
      <c r="Q63" s="118"/>
      <c r="R63" s="5" t="s">
        <v>39</v>
      </c>
      <c r="T63" s="4" t="s">
        <v>39</v>
      </c>
      <c r="U63" s="118" t="s">
        <v>40</v>
      </c>
      <c r="V63" s="118"/>
      <c r="W63" s="5" t="s">
        <v>39</v>
      </c>
      <c r="Y63" s="4" t="s">
        <v>39</v>
      </c>
      <c r="Z63" s="118" t="s">
        <v>40</v>
      </c>
      <c r="AA63" s="118"/>
      <c r="AB63" s="5" t="s">
        <v>39</v>
      </c>
    </row>
    <row r="64" spans="5:28" s="49" customFormat="1">
      <c r="E64" s="29"/>
      <c r="F64" s="7">
        <v>1</v>
      </c>
      <c r="G64" s="7">
        <f ca="1">VLOOKUP(INDIRECT(ADDRESS(FLOOR((ROW()-2)/19,1)*19+4,FLOOR((COLUMN()-5)/5,1)*5+5)),歐規腳位!$H$8:$T$11,2,FALSE)</f>
        <v>13</v>
      </c>
      <c r="H64" s="30"/>
      <c r="J64" s="29"/>
      <c r="K64" s="7">
        <v>1</v>
      </c>
      <c r="L64" s="7">
        <f ca="1">VLOOKUP(INDIRECT(ADDRESS(FLOOR((ROW()-2)/19,1)*19+4,FLOOR((COLUMN()-5)/5,1)*5+5)),歐規腳位!$H$8:$T$11,2,FALSE)</f>
        <v>13</v>
      </c>
      <c r="M64" s="30"/>
      <c r="O64" s="29"/>
      <c r="P64" s="7">
        <v>1</v>
      </c>
      <c r="Q64" s="7">
        <f ca="1">VLOOKUP(INDIRECT(ADDRESS(FLOOR((ROW()-2)/19,1)*19+4,FLOOR((COLUMN()-5)/5,1)*5+5)),歐規腳位!$H$8:$T$11,2,FALSE)</f>
        <v>13</v>
      </c>
      <c r="R64" s="30"/>
      <c r="T64" s="29"/>
      <c r="U64" s="7">
        <v>1</v>
      </c>
      <c r="V64" s="7">
        <f ca="1">VLOOKUP(INDIRECT(ADDRESS(FLOOR((ROW()-2)/19,1)*19+4,FLOOR((COLUMN()-5)/5,1)*5+5)),歐規腳位!$H$8:$T$11,2,FALSE)</f>
        <v>13</v>
      </c>
      <c r="W64" s="30"/>
      <c r="Y64" s="29"/>
      <c r="Z64" s="7">
        <v>1</v>
      </c>
      <c r="AA64" s="7">
        <f ca="1">VLOOKUP(INDIRECT(ADDRESS(FLOOR((ROW()-2)/19,1)*19+4,FLOOR((COLUMN()-5)/5,1)*5+5)),歐規腳位!$H$8:$T$11,2,FALSE)</f>
        <v>13</v>
      </c>
      <c r="AB64" s="30"/>
    </row>
    <row r="65" spans="5:28" s="49" customFormat="1">
      <c r="E65" s="29"/>
      <c r="F65" s="7">
        <v>2</v>
      </c>
      <c r="G65" s="7">
        <f ca="1">VLOOKUP(INDIRECT(ADDRESS(FLOOR((ROW()-2)/19,1)*19+4,FLOOR((COLUMN()-5)/5,1)*5+5)),歐規腳位!$H$8:$T$11,3,FALSE)</f>
        <v>14</v>
      </c>
      <c r="H65" s="30"/>
      <c r="J65" s="29"/>
      <c r="K65" s="7">
        <v>2</v>
      </c>
      <c r="L65" s="7">
        <f ca="1">VLOOKUP(INDIRECT(ADDRESS(FLOOR((ROW()-2)/19,1)*19+4,FLOOR((COLUMN()-5)/5,1)*5+5)),歐規腳位!$H$8:$T$11,3,FALSE)</f>
        <v>14</v>
      </c>
      <c r="M65" s="30"/>
      <c r="O65" s="29"/>
      <c r="P65" s="7">
        <v>2</v>
      </c>
      <c r="Q65" s="7">
        <f ca="1">VLOOKUP(INDIRECT(ADDRESS(FLOOR((ROW()-2)/19,1)*19+4,FLOOR((COLUMN()-5)/5,1)*5+5)),歐規腳位!$H$8:$T$11,3,FALSE)</f>
        <v>14</v>
      </c>
      <c r="R65" s="30"/>
      <c r="T65" s="29"/>
      <c r="U65" s="7">
        <v>2</v>
      </c>
      <c r="V65" s="7">
        <f ca="1">VLOOKUP(INDIRECT(ADDRESS(FLOOR((ROW()-2)/19,1)*19+4,FLOOR((COLUMN()-5)/5,1)*5+5)),歐規腳位!$H$8:$T$11,3,FALSE)</f>
        <v>14</v>
      </c>
      <c r="W65" s="30"/>
      <c r="Y65" s="29"/>
      <c r="Z65" s="7">
        <v>2</v>
      </c>
      <c r="AA65" s="7">
        <f ca="1">VLOOKUP(INDIRECT(ADDRESS(FLOOR((ROW()-2)/19,1)*19+4,FLOOR((COLUMN()-5)/5,1)*5+5)),歐規腳位!$H$8:$T$11,3,FALSE)</f>
        <v>14</v>
      </c>
      <c r="AB65" s="30"/>
    </row>
    <row r="66" spans="5:28" s="49" customFormat="1">
      <c r="E66" s="29"/>
      <c r="F66" s="7">
        <v>3</v>
      </c>
      <c r="G66" s="7">
        <f ca="1">VLOOKUP(INDIRECT(ADDRESS(FLOOR((ROW()-2)/19,1)*19+4,FLOOR((COLUMN()-5)/5,1)*5+5)),歐規腳位!$H$8:$T$11,4,FALSE)</f>
        <v>15</v>
      </c>
      <c r="H66" s="30"/>
      <c r="J66" s="29"/>
      <c r="K66" s="7">
        <v>3</v>
      </c>
      <c r="L66" s="7">
        <f ca="1">VLOOKUP(INDIRECT(ADDRESS(FLOOR((ROW()-2)/19,1)*19+4,FLOOR((COLUMN()-5)/5,1)*5+5)),歐規腳位!$H$8:$T$11,4,FALSE)</f>
        <v>15</v>
      </c>
      <c r="M66" s="30"/>
      <c r="O66" s="29"/>
      <c r="P66" s="7">
        <v>3</v>
      </c>
      <c r="Q66" s="7">
        <f ca="1">VLOOKUP(INDIRECT(ADDRESS(FLOOR((ROW()-2)/19,1)*19+4,FLOOR((COLUMN()-5)/5,1)*5+5)),歐規腳位!$H$8:$T$11,4,FALSE)</f>
        <v>15</v>
      </c>
      <c r="R66" s="30"/>
      <c r="T66" s="29"/>
      <c r="U66" s="7">
        <v>3</v>
      </c>
      <c r="V66" s="7">
        <f ca="1">VLOOKUP(INDIRECT(ADDRESS(FLOOR((ROW()-2)/19,1)*19+4,FLOOR((COLUMN()-5)/5,1)*5+5)),歐規腳位!$H$8:$T$11,4,FALSE)</f>
        <v>15</v>
      </c>
      <c r="W66" s="30"/>
      <c r="Y66" s="29"/>
      <c r="Z66" s="7">
        <v>3</v>
      </c>
      <c r="AA66" s="7">
        <f ca="1">VLOOKUP(INDIRECT(ADDRESS(FLOOR((ROW()-2)/19,1)*19+4,FLOOR((COLUMN()-5)/5,1)*5+5)),歐規腳位!$H$8:$T$11,4,FALSE)</f>
        <v>15</v>
      </c>
      <c r="AB66" s="30"/>
    </row>
    <row r="67" spans="5:28" s="49" customFormat="1">
      <c r="E67" s="29"/>
      <c r="F67" s="7">
        <v>4</v>
      </c>
      <c r="G67" s="7">
        <f ca="1">VLOOKUP(INDIRECT(ADDRESS(FLOOR((ROW()-2)/19,1)*19+4,FLOOR((COLUMN()-5)/5,1)*5+5)),歐規腳位!$H$8:$T$11,5,FALSE)</f>
        <v>16</v>
      </c>
      <c r="H67" s="30"/>
      <c r="J67" s="29"/>
      <c r="K67" s="7">
        <v>4</v>
      </c>
      <c r="L67" s="7">
        <f ca="1">VLOOKUP(INDIRECT(ADDRESS(FLOOR((ROW()-2)/19,1)*19+4,FLOOR((COLUMN()-5)/5,1)*5+5)),歐規腳位!$H$8:$T$11,5,FALSE)</f>
        <v>16</v>
      </c>
      <c r="M67" s="30"/>
      <c r="O67" s="29"/>
      <c r="P67" s="7">
        <v>4</v>
      </c>
      <c r="Q67" s="7">
        <f ca="1">VLOOKUP(INDIRECT(ADDRESS(FLOOR((ROW()-2)/19,1)*19+4,FLOOR((COLUMN()-5)/5,1)*5+5)),歐規腳位!$H$8:$T$11,5,FALSE)</f>
        <v>16</v>
      </c>
      <c r="R67" s="30"/>
      <c r="T67" s="29"/>
      <c r="U67" s="7">
        <v>4</v>
      </c>
      <c r="V67" s="7">
        <f ca="1">VLOOKUP(INDIRECT(ADDRESS(FLOOR((ROW()-2)/19,1)*19+4,FLOOR((COLUMN()-5)/5,1)*5+5)),歐規腳位!$H$8:$T$11,5,FALSE)</f>
        <v>16</v>
      </c>
      <c r="W67" s="30"/>
      <c r="Y67" s="29"/>
      <c r="Z67" s="7">
        <v>4</v>
      </c>
      <c r="AA67" s="7">
        <f ca="1">VLOOKUP(INDIRECT(ADDRESS(FLOOR((ROW()-2)/19,1)*19+4,FLOOR((COLUMN()-5)/5,1)*5+5)),歐規腳位!$H$8:$T$11,5,FALSE)</f>
        <v>16</v>
      </c>
      <c r="AB67" s="30"/>
    </row>
    <row r="68" spans="5:28" s="49" customFormat="1">
      <c r="E68" s="29"/>
      <c r="F68" s="7">
        <v>5</v>
      </c>
      <c r="G68" s="7">
        <f ca="1">VLOOKUP(INDIRECT(ADDRESS(FLOOR((ROW()-2)/19,1)*19+4,FLOOR((COLUMN()-5)/5,1)*5+5)),歐規腳位!$H$8:$T$11,6,FALSE)</f>
        <v>17</v>
      </c>
      <c r="H68" s="30"/>
      <c r="J68" s="29"/>
      <c r="K68" s="7">
        <v>5</v>
      </c>
      <c r="L68" s="7">
        <f ca="1">VLOOKUP(INDIRECT(ADDRESS(FLOOR((ROW()-2)/19,1)*19+4,FLOOR((COLUMN()-5)/5,1)*5+5)),歐規腳位!$H$8:$T$11,6,FALSE)</f>
        <v>17</v>
      </c>
      <c r="M68" s="30"/>
      <c r="O68" s="29"/>
      <c r="P68" s="7">
        <v>5</v>
      </c>
      <c r="Q68" s="7">
        <f ca="1">VLOOKUP(INDIRECT(ADDRESS(FLOOR((ROW()-2)/19,1)*19+4,FLOOR((COLUMN()-5)/5,1)*5+5)),歐規腳位!$H$8:$T$11,6,FALSE)</f>
        <v>17</v>
      </c>
      <c r="R68" s="30"/>
      <c r="T68" s="29"/>
      <c r="U68" s="7">
        <v>5</v>
      </c>
      <c r="V68" s="7">
        <f ca="1">VLOOKUP(INDIRECT(ADDRESS(FLOOR((ROW()-2)/19,1)*19+4,FLOOR((COLUMN()-5)/5,1)*5+5)),歐規腳位!$H$8:$T$11,6,FALSE)</f>
        <v>17</v>
      </c>
      <c r="W68" s="30"/>
      <c r="Y68" s="29"/>
      <c r="Z68" s="7">
        <v>5</v>
      </c>
      <c r="AA68" s="7">
        <f ca="1">VLOOKUP(INDIRECT(ADDRESS(FLOOR((ROW()-2)/19,1)*19+4,FLOOR((COLUMN()-5)/5,1)*5+5)),歐規腳位!$H$8:$T$11,6,FALSE)</f>
        <v>17</v>
      </c>
      <c r="AB68" s="30"/>
    </row>
    <row r="69" spans="5:28" s="49" customFormat="1">
      <c r="E69" s="29"/>
      <c r="F69" s="7">
        <v>6</v>
      </c>
      <c r="G69" s="7">
        <f ca="1">VLOOKUP(INDIRECT(ADDRESS(FLOOR((ROW()-2)/19,1)*19+4,FLOOR((COLUMN()-5)/5,1)*5+5)),歐規腳位!$H$8:$T$11,7,FALSE)</f>
        <v>18</v>
      </c>
      <c r="H69" s="30"/>
      <c r="J69" s="29"/>
      <c r="K69" s="7">
        <v>6</v>
      </c>
      <c r="L69" s="7">
        <f ca="1">VLOOKUP(INDIRECT(ADDRESS(FLOOR((ROW()-2)/19,1)*19+4,FLOOR((COLUMN()-5)/5,1)*5+5)),歐規腳位!$H$8:$T$11,7,FALSE)</f>
        <v>18</v>
      </c>
      <c r="M69" s="30"/>
      <c r="O69" s="29"/>
      <c r="P69" s="7">
        <v>6</v>
      </c>
      <c r="Q69" s="7">
        <f ca="1">VLOOKUP(INDIRECT(ADDRESS(FLOOR((ROW()-2)/19,1)*19+4,FLOOR((COLUMN()-5)/5,1)*5+5)),歐規腳位!$H$8:$T$11,7,FALSE)</f>
        <v>18</v>
      </c>
      <c r="R69" s="30"/>
      <c r="T69" s="29"/>
      <c r="U69" s="7">
        <v>6</v>
      </c>
      <c r="V69" s="7">
        <f ca="1">VLOOKUP(INDIRECT(ADDRESS(FLOOR((ROW()-2)/19,1)*19+4,FLOOR((COLUMN()-5)/5,1)*5+5)),歐規腳位!$H$8:$T$11,7,FALSE)</f>
        <v>18</v>
      </c>
      <c r="W69" s="30"/>
      <c r="Y69" s="29"/>
      <c r="Z69" s="7">
        <v>6</v>
      </c>
      <c r="AA69" s="7">
        <f ca="1">VLOOKUP(INDIRECT(ADDRESS(FLOOR((ROW()-2)/19,1)*19+4,FLOOR((COLUMN()-5)/5,1)*5+5)),歐規腳位!$H$8:$T$11,7,FALSE)</f>
        <v>18</v>
      </c>
      <c r="AB69" s="30"/>
    </row>
    <row r="70" spans="5:28" s="49" customFormat="1">
      <c r="E70" s="29"/>
      <c r="F70" s="7">
        <v>7</v>
      </c>
      <c r="G70" s="7">
        <f ca="1">VLOOKUP(INDIRECT(ADDRESS(FLOOR((ROW()-2)/19,1)*19+4,FLOOR((COLUMN()-5)/5,1)*5+5)),歐規腳位!$H$8:$T$11,8,FALSE)</f>
        <v>19</v>
      </c>
      <c r="H70" s="30"/>
      <c r="J70" s="29"/>
      <c r="K70" s="7">
        <v>7</v>
      </c>
      <c r="L70" s="7">
        <f ca="1">VLOOKUP(INDIRECT(ADDRESS(FLOOR((ROW()-2)/19,1)*19+4,FLOOR((COLUMN()-5)/5,1)*5+5)),歐規腳位!$H$8:$T$11,8,FALSE)</f>
        <v>19</v>
      </c>
      <c r="M70" s="30"/>
      <c r="O70" s="29"/>
      <c r="P70" s="7">
        <v>7</v>
      </c>
      <c r="Q70" s="7">
        <f ca="1">VLOOKUP(INDIRECT(ADDRESS(FLOOR((ROW()-2)/19,1)*19+4,FLOOR((COLUMN()-5)/5,1)*5+5)),歐規腳位!$H$8:$T$11,8,FALSE)</f>
        <v>19</v>
      </c>
      <c r="R70" s="30"/>
      <c r="T70" s="29"/>
      <c r="U70" s="7">
        <v>7</v>
      </c>
      <c r="V70" s="7">
        <f ca="1">VLOOKUP(INDIRECT(ADDRESS(FLOOR((ROW()-2)/19,1)*19+4,FLOOR((COLUMN()-5)/5,1)*5+5)),歐規腳位!$H$8:$T$11,8,FALSE)</f>
        <v>19</v>
      </c>
      <c r="W70" s="30"/>
      <c r="Y70" s="29"/>
      <c r="Z70" s="7">
        <v>7</v>
      </c>
      <c r="AA70" s="7">
        <f ca="1">VLOOKUP(INDIRECT(ADDRESS(FLOOR((ROW()-2)/19,1)*19+4,FLOOR((COLUMN()-5)/5,1)*5+5)),歐規腳位!$H$8:$T$11,8,FALSE)</f>
        <v>19</v>
      </c>
      <c r="AB70" s="30"/>
    </row>
    <row r="71" spans="5:28" s="49" customFormat="1">
      <c r="E71" s="29"/>
      <c r="F71" s="7">
        <v>8</v>
      </c>
      <c r="G71" s="7">
        <f ca="1">VLOOKUP(INDIRECT(ADDRESS(FLOOR((ROW()-2)/19,1)*19+4,FLOOR((COLUMN()-5)/5,1)*5+5)),歐規腳位!$H$8:$T$11,9,FALSE)</f>
        <v>20</v>
      </c>
      <c r="H71" s="30"/>
      <c r="J71" s="29"/>
      <c r="K71" s="7">
        <v>8</v>
      </c>
      <c r="L71" s="7">
        <f ca="1">VLOOKUP(INDIRECT(ADDRESS(FLOOR((ROW()-2)/19,1)*19+4,FLOOR((COLUMN()-5)/5,1)*5+5)),歐規腳位!$H$8:$T$11,9,FALSE)</f>
        <v>20</v>
      </c>
      <c r="M71" s="30"/>
      <c r="O71" s="29"/>
      <c r="P71" s="7">
        <v>8</v>
      </c>
      <c r="Q71" s="7">
        <f ca="1">VLOOKUP(INDIRECT(ADDRESS(FLOOR((ROW()-2)/19,1)*19+4,FLOOR((COLUMN()-5)/5,1)*5+5)),歐規腳位!$H$8:$T$11,9,FALSE)</f>
        <v>20</v>
      </c>
      <c r="R71" s="30"/>
      <c r="T71" s="29"/>
      <c r="U71" s="7">
        <v>8</v>
      </c>
      <c r="V71" s="7">
        <f ca="1">VLOOKUP(INDIRECT(ADDRESS(FLOOR((ROW()-2)/19,1)*19+4,FLOOR((COLUMN()-5)/5,1)*5+5)),歐規腳位!$H$8:$T$11,9,FALSE)</f>
        <v>20</v>
      </c>
      <c r="W71" s="30"/>
      <c r="Y71" s="29"/>
      <c r="Z71" s="7">
        <v>8</v>
      </c>
      <c r="AA71" s="7">
        <f ca="1">VLOOKUP(INDIRECT(ADDRESS(FLOOR((ROW()-2)/19,1)*19+4,FLOOR((COLUMN()-5)/5,1)*5+5)),歐規腳位!$H$8:$T$11,9,FALSE)</f>
        <v>20</v>
      </c>
      <c r="AB71" s="30"/>
    </row>
    <row r="72" spans="5:28" s="49" customFormat="1">
      <c r="E72" s="50"/>
      <c r="F72" s="7">
        <v>9</v>
      </c>
      <c r="G72" s="7">
        <f ca="1">VLOOKUP(INDIRECT(ADDRESS(FLOOR((ROW()-2)/19,1)*19+4,FLOOR((COLUMN()-5)/5,1)*5+5)),歐規腳位!$H$8:$T$11,10,FALSE)</f>
        <v>21</v>
      </c>
      <c r="H72" s="51"/>
      <c r="J72" s="50"/>
      <c r="K72" s="7">
        <v>9</v>
      </c>
      <c r="L72" s="7">
        <f ca="1">VLOOKUP(INDIRECT(ADDRESS(FLOOR((ROW()-2)/19,1)*19+4,FLOOR((COLUMN()-5)/5,1)*5+5)),歐規腳位!$H$8:$T$11,10,FALSE)</f>
        <v>21</v>
      </c>
      <c r="M72" s="51"/>
      <c r="O72" s="50"/>
      <c r="P72" s="7">
        <v>9</v>
      </c>
      <c r="Q72" s="7">
        <f ca="1">VLOOKUP(INDIRECT(ADDRESS(FLOOR((ROW()-2)/19,1)*19+4,FLOOR((COLUMN()-5)/5,1)*5+5)),歐規腳位!$H$8:$T$11,10,FALSE)</f>
        <v>21</v>
      </c>
      <c r="R72" s="51"/>
      <c r="T72" s="50"/>
      <c r="U72" s="7">
        <v>9</v>
      </c>
      <c r="V72" s="7">
        <f ca="1">VLOOKUP(INDIRECT(ADDRESS(FLOOR((ROW()-2)/19,1)*19+4,FLOOR((COLUMN()-5)/5,1)*5+5)),歐規腳位!$H$8:$T$11,10,FALSE)</f>
        <v>21</v>
      </c>
      <c r="W72" s="51"/>
      <c r="Y72" s="50"/>
      <c r="Z72" s="7">
        <v>9</v>
      </c>
      <c r="AA72" s="7">
        <f ca="1">VLOOKUP(INDIRECT(ADDRESS(FLOOR((ROW()-2)/19,1)*19+4,FLOOR((COLUMN()-5)/5,1)*5+5)),歐規腳位!$H$8:$T$11,10,FALSE)</f>
        <v>21</v>
      </c>
      <c r="AB72" s="51"/>
    </row>
    <row r="73" spans="5:28" s="49" customFormat="1">
      <c r="E73" s="50"/>
      <c r="F73" s="7">
        <v>10</v>
      </c>
      <c r="G73" s="7">
        <f ca="1">VLOOKUP(INDIRECT(ADDRESS(FLOOR((ROW()-2)/19,1)*19+4,FLOOR((COLUMN()-5)/5,1)*5+5)),歐規腳位!$H$8:$T$11,11,FALSE)</f>
        <v>22</v>
      </c>
      <c r="H73" s="51"/>
      <c r="J73" s="50"/>
      <c r="K73" s="7">
        <v>10</v>
      </c>
      <c r="L73" s="7">
        <f ca="1">VLOOKUP(INDIRECT(ADDRESS(FLOOR((ROW()-2)/19,1)*19+4,FLOOR((COLUMN()-5)/5,1)*5+5)),歐規腳位!$H$8:$T$11,11,FALSE)</f>
        <v>22</v>
      </c>
      <c r="M73" s="51"/>
      <c r="O73" s="50"/>
      <c r="P73" s="7">
        <v>10</v>
      </c>
      <c r="Q73" s="7">
        <f ca="1">VLOOKUP(INDIRECT(ADDRESS(FLOOR((ROW()-2)/19,1)*19+4,FLOOR((COLUMN()-5)/5,1)*5+5)),歐規腳位!$H$8:$T$11,11,FALSE)</f>
        <v>22</v>
      </c>
      <c r="R73" s="51"/>
      <c r="T73" s="50"/>
      <c r="U73" s="7">
        <v>10</v>
      </c>
      <c r="V73" s="7">
        <f ca="1">VLOOKUP(INDIRECT(ADDRESS(FLOOR((ROW()-2)/19,1)*19+4,FLOOR((COLUMN()-5)/5,1)*5+5)),歐規腳位!$H$8:$T$11,11,FALSE)</f>
        <v>22</v>
      </c>
      <c r="W73" s="51"/>
      <c r="Y73" s="50"/>
      <c r="Z73" s="7">
        <v>10</v>
      </c>
      <c r="AA73" s="7">
        <f ca="1">VLOOKUP(INDIRECT(ADDRESS(FLOOR((ROW()-2)/19,1)*19+4,FLOOR((COLUMN()-5)/5,1)*5+5)),歐規腳位!$H$8:$T$11,11,FALSE)</f>
        <v>22</v>
      </c>
      <c r="AB73" s="51"/>
    </row>
    <row r="74" spans="5:28" s="49" customFormat="1">
      <c r="E74" s="50"/>
      <c r="F74" s="7">
        <v>11</v>
      </c>
      <c r="G74" s="7">
        <f ca="1">VLOOKUP(INDIRECT(ADDRESS(FLOOR((ROW()-2)/19,1)*19+4,FLOOR((COLUMN()-5)/5,1)*5+5)),歐規腳位!$H$8:$T$11,12,FALSE)</f>
        <v>23</v>
      </c>
      <c r="H74" s="51"/>
      <c r="J74" s="50"/>
      <c r="K74" s="7">
        <v>11</v>
      </c>
      <c r="L74" s="7">
        <f ca="1">VLOOKUP(INDIRECT(ADDRESS(FLOOR((ROW()-2)/19,1)*19+4,FLOOR((COLUMN()-5)/5,1)*5+5)),歐規腳位!$H$8:$T$11,12,FALSE)</f>
        <v>23</v>
      </c>
      <c r="M74" s="51"/>
      <c r="O74" s="50"/>
      <c r="P74" s="7">
        <v>11</v>
      </c>
      <c r="Q74" s="7">
        <f ca="1">VLOOKUP(INDIRECT(ADDRESS(FLOOR((ROW()-2)/19,1)*19+4,FLOOR((COLUMN()-5)/5,1)*5+5)),歐規腳位!$H$8:$T$11,12,FALSE)</f>
        <v>23</v>
      </c>
      <c r="R74" s="51"/>
      <c r="T74" s="50"/>
      <c r="U74" s="7">
        <v>11</v>
      </c>
      <c r="V74" s="7">
        <f ca="1">VLOOKUP(INDIRECT(ADDRESS(FLOOR((ROW()-2)/19,1)*19+4,FLOOR((COLUMN()-5)/5,1)*5+5)),歐規腳位!$H$8:$T$11,12,FALSE)</f>
        <v>23</v>
      </c>
      <c r="W74" s="51"/>
      <c r="Y74" s="50"/>
      <c r="Z74" s="7">
        <v>11</v>
      </c>
      <c r="AA74" s="7">
        <f ca="1">VLOOKUP(INDIRECT(ADDRESS(FLOOR((ROW()-2)/19,1)*19+4,FLOOR((COLUMN()-5)/5,1)*5+5)),歐規腳位!$H$8:$T$11,12,FALSE)</f>
        <v>23</v>
      </c>
      <c r="AB74" s="51"/>
    </row>
    <row r="75" spans="5:28" s="49" customFormat="1" ht="17.25" thickBot="1">
      <c r="E75" s="52"/>
      <c r="F75" s="8">
        <v>12</v>
      </c>
      <c r="G75" s="8">
        <f ca="1">VLOOKUP(INDIRECT(ADDRESS(FLOOR((ROW()-2)/19,1)*19+4,FLOOR((COLUMN()-5)/5,1)*5+5)),歐規腳位!$H$8:$T$11,13,FALSE)</f>
        <v>24</v>
      </c>
      <c r="H75" s="53"/>
      <c r="J75" s="52"/>
      <c r="K75" s="8">
        <v>12</v>
      </c>
      <c r="L75" s="8">
        <f ca="1">VLOOKUP(INDIRECT(ADDRESS(FLOOR((ROW()-2)/19,1)*19+4,FLOOR((COLUMN()-5)/5,1)*5+5)),歐規腳位!$H$8:$T$11,13,FALSE)</f>
        <v>24</v>
      </c>
      <c r="M75" s="53"/>
      <c r="O75" s="52"/>
      <c r="P75" s="8">
        <v>12</v>
      </c>
      <c r="Q75" s="8">
        <f ca="1">VLOOKUP(INDIRECT(ADDRESS(FLOOR((ROW()-2)/19,1)*19+4,FLOOR((COLUMN()-5)/5,1)*5+5)),歐規腳位!$H$8:$T$11,13,FALSE)</f>
        <v>24</v>
      </c>
      <c r="R75" s="53"/>
      <c r="T75" s="52"/>
      <c r="U75" s="8">
        <v>12</v>
      </c>
      <c r="V75" s="8">
        <f ca="1">VLOOKUP(INDIRECT(ADDRESS(FLOOR((ROW()-2)/19,1)*19+4,FLOOR((COLUMN()-5)/5,1)*5+5)),歐規腳位!$H$8:$T$11,13,FALSE)</f>
        <v>24</v>
      </c>
      <c r="W75" s="53"/>
      <c r="Y75" s="52"/>
      <c r="Z75" s="8">
        <v>12</v>
      </c>
      <c r="AA75" s="8">
        <f ca="1">VLOOKUP(INDIRECT(ADDRESS(FLOOR((ROW()-2)/19,1)*19+4,FLOOR((COLUMN()-5)/5,1)*5+5)),歐規腳位!$H$8:$T$11,13,FALSE)</f>
        <v>24</v>
      </c>
      <c r="AB75" s="53"/>
    </row>
    <row r="76" spans="5:28" hidden="1">
      <c r="E76" s="119" t="s">
        <v>41</v>
      </c>
      <c r="F76" s="119"/>
      <c r="G76" s="119"/>
      <c r="H76" s="119"/>
      <c r="I76" s="6"/>
      <c r="J76" s="119" t="s">
        <v>41</v>
      </c>
      <c r="K76" s="119"/>
      <c r="L76" s="119"/>
      <c r="M76" s="119"/>
      <c r="N76" s="6"/>
      <c r="O76" s="119" t="s">
        <v>41</v>
      </c>
      <c r="P76" s="119"/>
      <c r="Q76" s="119"/>
      <c r="R76" s="119"/>
      <c r="S76" s="6"/>
      <c r="T76" s="119" t="s">
        <v>41</v>
      </c>
      <c r="U76" s="119"/>
      <c r="V76" s="119"/>
      <c r="W76" s="119"/>
      <c r="X76" s="6"/>
      <c r="Y76" s="119" t="s">
        <v>41</v>
      </c>
      <c r="Z76" s="119"/>
      <c r="AA76" s="119"/>
      <c r="AB76" s="119"/>
    </row>
    <row r="77" spans="5:28" s="47" customFormat="1" ht="48.6" customHeight="1"/>
    <row r="78" spans="5:28" s="48" customFormat="1" ht="13.5" thickBot="1"/>
    <row r="79" spans="5:28" ht="17.25" thickBot="1">
      <c r="E79" s="10" t="s">
        <v>44</v>
      </c>
      <c r="F79" s="112"/>
      <c r="G79" s="113"/>
      <c r="H79" s="114"/>
      <c r="J79" s="9" t="s">
        <v>44</v>
      </c>
      <c r="K79" s="112"/>
      <c r="L79" s="113"/>
      <c r="M79" s="114"/>
      <c r="O79" s="9" t="s">
        <v>44</v>
      </c>
      <c r="P79" s="112"/>
      <c r="Q79" s="113"/>
      <c r="R79" s="114"/>
      <c r="T79" s="9" t="s">
        <v>44</v>
      </c>
      <c r="U79" s="112"/>
      <c r="V79" s="113"/>
      <c r="W79" s="114"/>
      <c r="Y79" s="9" t="s">
        <v>44</v>
      </c>
      <c r="Z79" s="112"/>
      <c r="AA79" s="113"/>
      <c r="AB79" s="114"/>
    </row>
    <row r="80" spans="5:28">
      <c r="E80" s="115">
        <v>24</v>
      </c>
      <c r="F80" s="116"/>
      <c r="G80" s="116"/>
      <c r="H80" s="117"/>
      <c r="J80" s="115">
        <v>24</v>
      </c>
      <c r="K80" s="116"/>
      <c r="L80" s="116"/>
      <c r="M80" s="117"/>
      <c r="O80" s="115">
        <v>24</v>
      </c>
      <c r="P80" s="116"/>
      <c r="Q80" s="116"/>
      <c r="R80" s="117"/>
      <c r="T80" s="115">
        <v>24</v>
      </c>
      <c r="U80" s="116"/>
      <c r="V80" s="116"/>
      <c r="W80" s="117"/>
      <c r="Y80" s="115">
        <v>24</v>
      </c>
      <c r="Z80" s="116"/>
      <c r="AA80" s="116"/>
      <c r="AB80" s="117"/>
    </row>
    <row r="81" spans="5:28">
      <c r="E81" s="4"/>
      <c r="F81" s="118" t="s">
        <v>20</v>
      </c>
      <c r="G81" s="118"/>
      <c r="H81" s="5"/>
      <c r="J81" s="4"/>
      <c r="K81" s="118" t="s">
        <v>20</v>
      </c>
      <c r="L81" s="118"/>
      <c r="M81" s="5"/>
      <c r="O81" s="4"/>
      <c r="P81" s="118" t="s">
        <v>20</v>
      </c>
      <c r="Q81" s="118"/>
      <c r="R81" s="5"/>
      <c r="T81" s="4"/>
      <c r="U81" s="118" t="s">
        <v>20</v>
      </c>
      <c r="V81" s="118"/>
      <c r="W81" s="5"/>
      <c r="Y81" s="4"/>
      <c r="Z81" s="118" t="s">
        <v>20</v>
      </c>
      <c r="AA81" s="118"/>
      <c r="AB81" s="5"/>
    </row>
    <row r="82" spans="5:28">
      <c r="E82" s="4" t="s">
        <v>39</v>
      </c>
      <c r="F82" s="118" t="s">
        <v>40</v>
      </c>
      <c r="G82" s="118"/>
      <c r="H82" s="5" t="s">
        <v>39</v>
      </c>
      <c r="J82" s="4" t="s">
        <v>39</v>
      </c>
      <c r="K82" s="118" t="s">
        <v>40</v>
      </c>
      <c r="L82" s="118"/>
      <c r="M82" s="5" t="s">
        <v>39</v>
      </c>
      <c r="O82" s="4" t="s">
        <v>39</v>
      </c>
      <c r="P82" s="118" t="s">
        <v>40</v>
      </c>
      <c r="Q82" s="118"/>
      <c r="R82" s="5" t="s">
        <v>39</v>
      </c>
      <c r="T82" s="4" t="s">
        <v>39</v>
      </c>
      <c r="U82" s="118" t="s">
        <v>40</v>
      </c>
      <c r="V82" s="118"/>
      <c r="W82" s="5" t="s">
        <v>39</v>
      </c>
      <c r="Y82" s="4" t="s">
        <v>39</v>
      </c>
      <c r="Z82" s="118" t="s">
        <v>40</v>
      </c>
      <c r="AA82" s="118"/>
      <c r="AB82" s="5" t="s">
        <v>39</v>
      </c>
    </row>
    <row r="83" spans="5:28" s="49" customFormat="1">
      <c r="E83" s="29"/>
      <c r="F83" s="7">
        <v>1</v>
      </c>
      <c r="G83" s="7">
        <f ca="1">VLOOKUP(INDIRECT(ADDRESS(FLOOR((ROW()-2)/19,1)*19+4,FLOOR((COLUMN()-5)/5,1)*5+5)),歐規腳位!$H$8:$T$11,2,FALSE)</f>
        <v>13</v>
      </c>
      <c r="H83" s="30"/>
      <c r="J83" s="29"/>
      <c r="K83" s="7">
        <v>1</v>
      </c>
      <c r="L83" s="7">
        <f ca="1">VLOOKUP(INDIRECT(ADDRESS(FLOOR((ROW()-2)/19,1)*19+4,FLOOR((COLUMN()-5)/5,1)*5+5)),歐規腳位!$H$8:$T$11,2,FALSE)</f>
        <v>13</v>
      </c>
      <c r="M83" s="30"/>
      <c r="O83" s="29"/>
      <c r="P83" s="7">
        <v>1</v>
      </c>
      <c r="Q83" s="7">
        <f ca="1">VLOOKUP(INDIRECT(ADDRESS(FLOOR((ROW()-2)/19,1)*19+4,FLOOR((COLUMN()-5)/5,1)*5+5)),歐規腳位!$H$8:$T$11,2,FALSE)</f>
        <v>13</v>
      </c>
      <c r="R83" s="30"/>
      <c r="T83" s="29"/>
      <c r="U83" s="7">
        <v>1</v>
      </c>
      <c r="V83" s="7">
        <f ca="1">VLOOKUP(INDIRECT(ADDRESS(FLOOR((ROW()-2)/19,1)*19+4,FLOOR((COLUMN()-5)/5,1)*5+5)),歐規腳位!$H$8:$T$11,2,FALSE)</f>
        <v>13</v>
      </c>
      <c r="W83" s="30"/>
      <c r="Y83" s="29"/>
      <c r="Z83" s="7">
        <v>1</v>
      </c>
      <c r="AA83" s="7">
        <f ca="1">VLOOKUP(INDIRECT(ADDRESS(FLOOR((ROW()-2)/19,1)*19+4,FLOOR((COLUMN()-5)/5,1)*5+5)),歐規腳位!$H$8:$T$11,2,FALSE)</f>
        <v>13</v>
      </c>
      <c r="AB83" s="30"/>
    </row>
    <row r="84" spans="5:28" s="49" customFormat="1">
      <c r="E84" s="29"/>
      <c r="F84" s="7">
        <v>2</v>
      </c>
      <c r="G84" s="7">
        <f ca="1">VLOOKUP(INDIRECT(ADDRESS(FLOOR((ROW()-2)/19,1)*19+4,FLOOR((COLUMN()-5)/5,1)*5+5)),歐規腳位!$H$8:$T$11,3,FALSE)</f>
        <v>14</v>
      </c>
      <c r="H84" s="30"/>
      <c r="J84" s="29"/>
      <c r="K84" s="7">
        <v>2</v>
      </c>
      <c r="L84" s="7">
        <f ca="1">VLOOKUP(INDIRECT(ADDRESS(FLOOR((ROW()-2)/19,1)*19+4,FLOOR((COLUMN()-5)/5,1)*5+5)),歐規腳位!$H$8:$T$11,3,FALSE)</f>
        <v>14</v>
      </c>
      <c r="M84" s="30"/>
      <c r="O84" s="29"/>
      <c r="P84" s="7">
        <v>2</v>
      </c>
      <c r="Q84" s="7">
        <f ca="1">VLOOKUP(INDIRECT(ADDRESS(FLOOR((ROW()-2)/19,1)*19+4,FLOOR((COLUMN()-5)/5,1)*5+5)),歐規腳位!$H$8:$T$11,3,FALSE)</f>
        <v>14</v>
      </c>
      <c r="R84" s="30"/>
      <c r="T84" s="29"/>
      <c r="U84" s="7">
        <v>2</v>
      </c>
      <c r="V84" s="7">
        <f ca="1">VLOOKUP(INDIRECT(ADDRESS(FLOOR((ROW()-2)/19,1)*19+4,FLOOR((COLUMN()-5)/5,1)*5+5)),歐規腳位!$H$8:$T$11,3,FALSE)</f>
        <v>14</v>
      </c>
      <c r="W84" s="30"/>
      <c r="Y84" s="29"/>
      <c r="Z84" s="7">
        <v>2</v>
      </c>
      <c r="AA84" s="7">
        <f ca="1">VLOOKUP(INDIRECT(ADDRESS(FLOOR((ROW()-2)/19,1)*19+4,FLOOR((COLUMN()-5)/5,1)*5+5)),歐規腳位!$H$8:$T$11,3,FALSE)</f>
        <v>14</v>
      </c>
      <c r="AB84" s="30"/>
    </row>
    <row r="85" spans="5:28" s="49" customFormat="1">
      <c r="E85" s="29"/>
      <c r="F85" s="7">
        <v>3</v>
      </c>
      <c r="G85" s="7">
        <f ca="1">VLOOKUP(INDIRECT(ADDRESS(FLOOR((ROW()-2)/19,1)*19+4,FLOOR((COLUMN()-5)/5,1)*5+5)),歐規腳位!$H$8:$T$11,4,FALSE)</f>
        <v>15</v>
      </c>
      <c r="H85" s="30"/>
      <c r="J85" s="29"/>
      <c r="K85" s="7">
        <v>3</v>
      </c>
      <c r="L85" s="7">
        <f ca="1">VLOOKUP(INDIRECT(ADDRESS(FLOOR((ROW()-2)/19,1)*19+4,FLOOR((COLUMN()-5)/5,1)*5+5)),歐規腳位!$H$8:$T$11,4,FALSE)</f>
        <v>15</v>
      </c>
      <c r="M85" s="30"/>
      <c r="O85" s="29"/>
      <c r="P85" s="7">
        <v>3</v>
      </c>
      <c r="Q85" s="7">
        <f ca="1">VLOOKUP(INDIRECT(ADDRESS(FLOOR((ROW()-2)/19,1)*19+4,FLOOR((COLUMN()-5)/5,1)*5+5)),歐規腳位!$H$8:$T$11,4,FALSE)</f>
        <v>15</v>
      </c>
      <c r="R85" s="30"/>
      <c r="T85" s="29"/>
      <c r="U85" s="7">
        <v>3</v>
      </c>
      <c r="V85" s="7">
        <f ca="1">VLOOKUP(INDIRECT(ADDRESS(FLOOR((ROW()-2)/19,1)*19+4,FLOOR((COLUMN()-5)/5,1)*5+5)),歐規腳位!$H$8:$T$11,4,FALSE)</f>
        <v>15</v>
      </c>
      <c r="W85" s="30"/>
      <c r="Y85" s="29"/>
      <c r="Z85" s="7">
        <v>3</v>
      </c>
      <c r="AA85" s="7">
        <f ca="1">VLOOKUP(INDIRECT(ADDRESS(FLOOR((ROW()-2)/19,1)*19+4,FLOOR((COLUMN()-5)/5,1)*5+5)),歐規腳位!$H$8:$T$11,4,FALSE)</f>
        <v>15</v>
      </c>
      <c r="AB85" s="30"/>
    </row>
    <row r="86" spans="5:28" s="49" customFormat="1">
      <c r="E86" s="29"/>
      <c r="F86" s="7">
        <v>4</v>
      </c>
      <c r="G86" s="7">
        <f ca="1">VLOOKUP(INDIRECT(ADDRESS(FLOOR((ROW()-2)/19,1)*19+4,FLOOR((COLUMN()-5)/5,1)*5+5)),歐規腳位!$H$8:$T$11,5,FALSE)</f>
        <v>16</v>
      </c>
      <c r="H86" s="30"/>
      <c r="J86" s="29"/>
      <c r="K86" s="7">
        <v>4</v>
      </c>
      <c r="L86" s="7">
        <f ca="1">VLOOKUP(INDIRECT(ADDRESS(FLOOR((ROW()-2)/19,1)*19+4,FLOOR((COLUMN()-5)/5,1)*5+5)),歐規腳位!$H$8:$T$11,5,FALSE)</f>
        <v>16</v>
      </c>
      <c r="M86" s="30"/>
      <c r="O86" s="29"/>
      <c r="P86" s="7">
        <v>4</v>
      </c>
      <c r="Q86" s="7">
        <f ca="1">VLOOKUP(INDIRECT(ADDRESS(FLOOR((ROW()-2)/19,1)*19+4,FLOOR((COLUMN()-5)/5,1)*5+5)),歐規腳位!$H$8:$T$11,5,FALSE)</f>
        <v>16</v>
      </c>
      <c r="R86" s="30"/>
      <c r="T86" s="29"/>
      <c r="U86" s="7">
        <v>4</v>
      </c>
      <c r="V86" s="7">
        <f ca="1">VLOOKUP(INDIRECT(ADDRESS(FLOOR((ROW()-2)/19,1)*19+4,FLOOR((COLUMN()-5)/5,1)*5+5)),歐規腳位!$H$8:$T$11,5,FALSE)</f>
        <v>16</v>
      </c>
      <c r="W86" s="30"/>
      <c r="Y86" s="29"/>
      <c r="Z86" s="7">
        <v>4</v>
      </c>
      <c r="AA86" s="7">
        <f ca="1">VLOOKUP(INDIRECT(ADDRESS(FLOOR((ROW()-2)/19,1)*19+4,FLOOR((COLUMN()-5)/5,1)*5+5)),歐規腳位!$H$8:$T$11,5,FALSE)</f>
        <v>16</v>
      </c>
      <c r="AB86" s="30"/>
    </row>
    <row r="87" spans="5:28" s="49" customFormat="1">
      <c r="E87" s="29"/>
      <c r="F87" s="7">
        <v>5</v>
      </c>
      <c r="G87" s="7">
        <f ca="1">VLOOKUP(INDIRECT(ADDRESS(FLOOR((ROW()-2)/19,1)*19+4,FLOOR((COLUMN()-5)/5,1)*5+5)),歐規腳位!$H$8:$T$11,6,FALSE)</f>
        <v>17</v>
      </c>
      <c r="H87" s="30"/>
      <c r="J87" s="29"/>
      <c r="K87" s="7">
        <v>5</v>
      </c>
      <c r="L87" s="7">
        <f ca="1">VLOOKUP(INDIRECT(ADDRESS(FLOOR((ROW()-2)/19,1)*19+4,FLOOR((COLUMN()-5)/5,1)*5+5)),歐規腳位!$H$8:$T$11,6,FALSE)</f>
        <v>17</v>
      </c>
      <c r="M87" s="30"/>
      <c r="O87" s="29"/>
      <c r="P87" s="7">
        <v>5</v>
      </c>
      <c r="Q87" s="7">
        <f ca="1">VLOOKUP(INDIRECT(ADDRESS(FLOOR((ROW()-2)/19,1)*19+4,FLOOR((COLUMN()-5)/5,1)*5+5)),歐規腳位!$H$8:$T$11,6,FALSE)</f>
        <v>17</v>
      </c>
      <c r="R87" s="30"/>
      <c r="T87" s="29"/>
      <c r="U87" s="7">
        <v>5</v>
      </c>
      <c r="V87" s="7">
        <f ca="1">VLOOKUP(INDIRECT(ADDRESS(FLOOR((ROW()-2)/19,1)*19+4,FLOOR((COLUMN()-5)/5,1)*5+5)),歐規腳位!$H$8:$T$11,6,FALSE)</f>
        <v>17</v>
      </c>
      <c r="W87" s="30"/>
      <c r="Y87" s="29"/>
      <c r="Z87" s="7">
        <v>5</v>
      </c>
      <c r="AA87" s="7">
        <f ca="1">VLOOKUP(INDIRECT(ADDRESS(FLOOR((ROW()-2)/19,1)*19+4,FLOOR((COLUMN()-5)/5,1)*5+5)),歐規腳位!$H$8:$T$11,6,FALSE)</f>
        <v>17</v>
      </c>
      <c r="AB87" s="30"/>
    </row>
    <row r="88" spans="5:28" s="49" customFormat="1">
      <c r="E88" s="29"/>
      <c r="F88" s="7">
        <v>6</v>
      </c>
      <c r="G88" s="7">
        <f ca="1">VLOOKUP(INDIRECT(ADDRESS(FLOOR((ROW()-2)/19,1)*19+4,FLOOR((COLUMN()-5)/5,1)*5+5)),歐規腳位!$H$8:$T$11,7,FALSE)</f>
        <v>18</v>
      </c>
      <c r="H88" s="30"/>
      <c r="J88" s="29"/>
      <c r="K88" s="7">
        <v>6</v>
      </c>
      <c r="L88" s="7">
        <f ca="1">VLOOKUP(INDIRECT(ADDRESS(FLOOR((ROW()-2)/19,1)*19+4,FLOOR((COLUMN()-5)/5,1)*5+5)),歐規腳位!$H$8:$T$11,7,FALSE)</f>
        <v>18</v>
      </c>
      <c r="M88" s="30"/>
      <c r="O88" s="29"/>
      <c r="P88" s="7">
        <v>6</v>
      </c>
      <c r="Q88" s="7">
        <f ca="1">VLOOKUP(INDIRECT(ADDRESS(FLOOR((ROW()-2)/19,1)*19+4,FLOOR((COLUMN()-5)/5,1)*5+5)),歐規腳位!$H$8:$T$11,7,FALSE)</f>
        <v>18</v>
      </c>
      <c r="R88" s="30"/>
      <c r="T88" s="29"/>
      <c r="U88" s="7">
        <v>6</v>
      </c>
      <c r="V88" s="7">
        <f ca="1">VLOOKUP(INDIRECT(ADDRESS(FLOOR((ROW()-2)/19,1)*19+4,FLOOR((COLUMN()-5)/5,1)*5+5)),歐規腳位!$H$8:$T$11,7,FALSE)</f>
        <v>18</v>
      </c>
      <c r="W88" s="30"/>
      <c r="Y88" s="29"/>
      <c r="Z88" s="7">
        <v>6</v>
      </c>
      <c r="AA88" s="7">
        <f ca="1">VLOOKUP(INDIRECT(ADDRESS(FLOOR((ROW()-2)/19,1)*19+4,FLOOR((COLUMN()-5)/5,1)*5+5)),歐規腳位!$H$8:$T$11,7,FALSE)</f>
        <v>18</v>
      </c>
      <c r="AB88" s="30"/>
    </row>
    <row r="89" spans="5:28" s="49" customFormat="1">
      <c r="E89" s="29"/>
      <c r="F89" s="7">
        <v>7</v>
      </c>
      <c r="G89" s="7">
        <f ca="1">VLOOKUP(INDIRECT(ADDRESS(FLOOR((ROW()-2)/19,1)*19+4,FLOOR((COLUMN()-5)/5,1)*5+5)),歐規腳位!$H$8:$T$11,8,FALSE)</f>
        <v>19</v>
      </c>
      <c r="H89" s="30"/>
      <c r="J89" s="29"/>
      <c r="K89" s="7">
        <v>7</v>
      </c>
      <c r="L89" s="7">
        <f ca="1">VLOOKUP(INDIRECT(ADDRESS(FLOOR((ROW()-2)/19,1)*19+4,FLOOR((COLUMN()-5)/5,1)*5+5)),歐規腳位!$H$8:$T$11,8,FALSE)</f>
        <v>19</v>
      </c>
      <c r="M89" s="30"/>
      <c r="O89" s="29"/>
      <c r="P89" s="7">
        <v>7</v>
      </c>
      <c r="Q89" s="7">
        <f ca="1">VLOOKUP(INDIRECT(ADDRESS(FLOOR((ROW()-2)/19,1)*19+4,FLOOR((COLUMN()-5)/5,1)*5+5)),歐規腳位!$H$8:$T$11,8,FALSE)</f>
        <v>19</v>
      </c>
      <c r="R89" s="30"/>
      <c r="T89" s="29"/>
      <c r="U89" s="7">
        <v>7</v>
      </c>
      <c r="V89" s="7">
        <f ca="1">VLOOKUP(INDIRECT(ADDRESS(FLOOR((ROW()-2)/19,1)*19+4,FLOOR((COLUMN()-5)/5,1)*5+5)),歐規腳位!$H$8:$T$11,8,FALSE)</f>
        <v>19</v>
      </c>
      <c r="W89" s="30"/>
      <c r="Y89" s="29"/>
      <c r="Z89" s="7">
        <v>7</v>
      </c>
      <c r="AA89" s="7">
        <f ca="1">VLOOKUP(INDIRECT(ADDRESS(FLOOR((ROW()-2)/19,1)*19+4,FLOOR((COLUMN()-5)/5,1)*5+5)),歐規腳位!$H$8:$T$11,8,FALSE)</f>
        <v>19</v>
      </c>
      <c r="AB89" s="30"/>
    </row>
    <row r="90" spans="5:28" s="49" customFormat="1">
      <c r="E90" s="29"/>
      <c r="F90" s="7">
        <v>8</v>
      </c>
      <c r="G90" s="7">
        <f ca="1">VLOOKUP(INDIRECT(ADDRESS(FLOOR((ROW()-2)/19,1)*19+4,FLOOR((COLUMN()-5)/5,1)*5+5)),歐規腳位!$H$8:$T$11,9,FALSE)</f>
        <v>20</v>
      </c>
      <c r="H90" s="30"/>
      <c r="J90" s="29"/>
      <c r="K90" s="7">
        <v>8</v>
      </c>
      <c r="L90" s="7">
        <f ca="1">VLOOKUP(INDIRECT(ADDRESS(FLOOR((ROW()-2)/19,1)*19+4,FLOOR((COLUMN()-5)/5,1)*5+5)),歐規腳位!$H$8:$T$11,9,FALSE)</f>
        <v>20</v>
      </c>
      <c r="M90" s="30"/>
      <c r="O90" s="29"/>
      <c r="P90" s="7">
        <v>8</v>
      </c>
      <c r="Q90" s="7">
        <f ca="1">VLOOKUP(INDIRECT(ADDRESS(FLOOR((ROW()-2)/19,1)*19+4,FLOOR((COLUMN()-5)/5,1)*5+5)),歐規腳位!$H$8:$T$11,9,FALSE)</f>
        <v>20</v>
      </c>
      <c r="R90" s="30"/>
      <c r="T90" s="29"/>
      <c r="U90" s="7">
        <v>8</v>
      </c>
      <c r="V90" s="7">
        <f ca="1">VLOOKUP(INDIRECT(ADDRESS(FLOOR((ROW()-2)/19,1)*19+4,FLOOR((COLUMN()-5)/5,1)*5+5)),歐規腳位!$H$8:$T$11,9,FALSE)</f>
        <v>20</v>
      </c>
      <c r="W90" s="30"/>
      <c r="Y90" s="29"/>
      <c r="Z90" s="7">
        <v>8</v>
      </c>
      <c r="AA90" s="7">
        <f ca="1">VLOOKUP(INDIRECT(ADDRESS(FLOOR((ROW()-2)/19,1)*19+4,FLOOR((COLUMN()-5)/5,1)*5+5)),歐規腳位!$H$8:$T$11,9,FALSE)</f>
        <v>20</v>
      </c>
      <c r="AB90" s="30"/>
    </row>
    <row r="91" spans="5:28" s="49" customFormat="1">
      <c r="E91" s="29"/>
      <c r="F91" s="7">
        <v>9</v>
      </c>
      <c r="G91" s="7">
        <f ca="1">VLOOKUP(INDIRECT(ADDRESS(FLOOR((ROW()-2)/19,1)*19+4,FLOOR((COLUMN()-5)/5,1)*5+5)),歐規腳位!$H$8:$T$11,10,FALSE)</f>
        <v>21</v>
      </c>
      <c r="H91" s="51"/>
      <c r="J91" s="50"/>
      <c r="K91" s="7">
        <v>9</v>
      </c>
      <c r="L91" s="7">
        <f ca="1">VLOOKUP(INDIRECT(ADDRESS(FLOOR((ROW()-2)/19,1)*19+4,FLOOR((COLUMN()-5)/5,1)*5+5)),歐規腳位!$H$8:$T$11,10,FALSE)</f>
        <v>21</v>
      </c>
      <c r="M91" s="51"/>
      <c r="O91" s="50"/>
      <c r="P91" s="7">
        <v>9</v>
      </c>
      <c r="Q91" s="7">
        <f ca="1">VLOOKUP(INDIRECT(ADDRESS(FLOOR((ROW()-2)/19,1)*19+4,FLOOR((COLUMN()-5)/5,1)*5+5)),歐規腳位!$H$8:$T$11,10,FALSE)</f>
        <v>21</v>
      </c>
      <c r="R91" s="51"/>
      <c r="T91" s="50"/>
      <c r="U91" s="7">
        <v>9</v>
      </c>
      <c r="V91" s="7">
        <f ca="1">VLOOKUP(INDIRECT(ADDRESS(FLOOR((ROW()-2)/19,1)*19+4,FLOOR((COLUMN()-5)/5,1)*5+5)),歐規腳位!$H$8:$T$11,10,FALSE)</f>
        <v>21</v>
      </c>
      <c r="W91" s="51"/>
      <c r="Y91" s="50"/>
      <c r="Z91" s="7">
        <v>9</v>
      </c>
      <c r="AA91" s="7">
        <f ca="1">VLOOKUP(INDIRECT(ADDRESS(FLOOR((ROW()-2)/19,1)*19+4,FLOOR((COLUMN()-5)/5,1)*5+5)),歐規腳位!$H$8:$T$11,10,FALSE)</f>
        <v>21</v>
      </c>
      <c r="AB91" s="51"/>
    </row>
    <row r="92" spans="5:28" s="49" customFormat="1">
      <c r="E92" s="29"/>
      <c r="F92" s="7">
        <v>10</v>
      </c>
      <c r="G92" s="7">
        <f ca="1">VLOOKUP(INDIRECT(ADDRESS(FLOOR((ROW()-2)/19,1)*19+4,FLOOR((COLUMN()-5)/5,1)*5+5)),歐規腳位!$H$8:$T$11,11,FALSE)</f>
        <v>22</v>
      </c>
      <c r="H92" s="51"/>
      <c r="J92" s="50"/>
      <c r="K92" s="7">
        <v>10</v>
      </c>
      <c r="L92" s="7">
        <f ca="1">VLOOKUP(INDIRECT(ADDRESS(FLOOR((ROW()-2)/19,1)*19+4,FLOOR((COLUMN()-5)/5,1)*5+5)),歐規腳位!$H$8:$T$11,11,FALSE)</f>
        <v>22</v>
      </c>
      <c r="M92" s="51"/>
      <c r="O92" s="50"/>
      <c r="P92" s="7">
        <v>10</v>
      </c>
      <c r="Q92" s="7">
        <f ca="1">VLOOKUP(INDIRECT(ADDRESS(FLOOR((ROW()-2)/19,1)*19+4,FLOOR((COLUMN()-5)/5,1)*5+5)),歐規腳位!$H$8:$T$11,11,FALSE)</f>
        <v>22</v>
      </c>
      <c r="R92" s="51"/>
      <c r="T92" s="50"/>
      <c r="U92" s="7">
        <v>10</v>
      </c>
      <c r="V92" s="7">
        <f ca="1">VLOOKUP(INDIRECT(ADDRESS(FLOOR((ROW()-2)/19,1)*19+4,FLOOR((COLUMN()-5)/5,1)*5+5)),歐規腳位!$H$8:$T$11,11,FALSE)</f>
        <v>22</v>
      </c>
      <c r="W92" s="51"/>
      <c r="Y92" s="50"/>
      <c r="Z92" s="7">
        <v>10</v>
      </c>
      <c r="AA92" s="7">
        <f ca="1">VLOOKUP(INDIRECT(ADDRESS(FLOOR((ROW()-2)/19,1)*19+4,FLOOR((COLUMN()-5)/5,1)*5+5)),歐規腳位!$H$8:$T$11,11,FALSE)</f>
        <v>22</v>
      </c>
      <c r="AB92" s="51"/>
    </row>
    <row r="93" spans="5:28" s="49" customFormat="1">
      <c r="E93" s="29"/>
      <c r="F93" s="7">
        <v>11</v>
      </c>
      <c r="G93" s="7">
        <f ca="1">VLOOKUP(INDIRECT(ADDRESS(FLOOR((ROW()-2)/19,1)*19+4,FLOOR((COLUMN()-5)/5,1)*5+5)),歐規腳位!$H$8:$T$11,12,FALSE)</f>
        <v>23</v>
      </c>
      <c r="H93" s="51"/>
      <c r="J93" s="50"/>
      <c r="K93" s="7">
        <v>11</v>
      </c>
      <c r="L93" s="7">
        <f ca="1">VLOOKUP(INDIRECT(ADDRESS(FLOOR((ROW()-2)/19,1)*19+4,FLOOR((COLUMN()-5)/5,1)*5+5)),歐規腳位!$H$8:$T$11,12,FALSE)</f>
        <v>23</v>
      </c>
      <c r="M93" s="51"/>
      <c r="O93" s="50"/>
      <c r="P93" s="7">
        <v>11</v>
      </c>
      <c r="Q93" s="7">
        <f ca="1">VLOOKUP(INDIRECT(ADDRESS(FLOOR((ROW()-2)/19,1)*19+4,FLOOR((COLUMN()-5)/5,1)*5+5)),歐規腳位!$H$8:$T$11,12,FALSE)</f>
        <v>23</v>
      </c>
      <c r="R93" s="51"/>
      <c r="T93" s="50"/>
      <c r="U93" s="7">
        <v>11</v>
      </c>
      <c r="V93" s="7">
        <f ca="1">VLOOKUP(INDIRECT(ADDRESS(FLOOR((ROW()-2)/19,1)*19+4,FLOOR((COLUMN()-5)/5,1)*5+5)),歐規腳位!$H$8:$T$11,12,FALSE)</f>
        <v>23</v>
      </c>
      <c r="W93" s="51"/>
      <c r="Y93" s="50"/>
      <c r="Z93" s="7">
        <v>11</v>
      </c>
      <c r="AA93" s="7">
        <f ca="1">VLOOKUP(INDIRECT(ADDRESS(FLOOR((ROW()-2)/19,1)*19+4,FLOOR((COLUMN()-5)/5,1)*5+5)),歐規腳位!$H$8:$T$11,12,FALSE)</f>
        <v>23</v>
      </c>
      <c r="AB93" s="51"/>
    </row>
    <row r="94" spans="5:28" s="49" customFormat="1" ht="17.25" thickBot="1">
      <c r="E94" s="52"/>
      <c r="F94" s="8">
        <v>12</v>
      </c>
      <c r="G94" s="8">
        <f ca="1">VLOOKUP(INDIRECT(ADDRESS(FLOOR((ROW()-2)/19,1)*19+4,FLOOR((COLUMN()-5)/5,1)*5+5)),歐規腳位!$H$8:$T$11,13,FALSE)</f>
        <v>24</v>
      </c>
      <c r="H94" s="53"/>
      <c r="J94" s="52"/>
      <c r="K94" s="8">
        <v>12</v>
      </c>
      <c r="L94" s="8">
        <f ca="1">VLOOKUP(INDIRECT(ADDRESS(FLOOR((ROW()-2)/19,1)*19+4,FLOOR((COLUMN()-5)/5,1)*5+5)),歐規腳位!$H$8:$T$11,13,FALSE)</f>
        <v>24</v>
      </c>
      <c r="M94" s="53"/>
      <c r="O94" s="52"/>
      <c r="P94" s="8">
        <v>12</v>
      </c>
      <c r="Q94" s="8">
        <f ca="1">VLOOKUP(INDIRECT(ADDRESS(FLOOR((ROW()-2)/19,1)*19+4,FLOOR((COLUMN()-5)/5,1)*5+5)),歐規腳位!$H$8:$T$11,13,FALSE)</f>
        <v>24</v>
      </c>
      <c r="R94" s="53"/>
      <c r="T94" s="52"/>
      <c r="U94" s="8">
        <v>12</v>
      </c>
      <c r="V94" s="8">
        <f ca="1">VLOOKUP(INDIRECT(ADDRESS(FLOOR((ROW()-2)/19,1)*19+4,FLOOR((COLUMN()-5)/5,1)*5+5)),歐規腳位!$H$8:$T$11,13,FALSE)</f>
        <v>24</v>
      </c>
      <c r="W94" s="53"/>
      <c r="Y94" s="52"/>
      <c r="Z94" s="8">
        <v>12</v>
      </c>
      <c r="AA94" s="8">
        <f ca="1">VLOOKUP(INDIRECT(ADDRESS(FLOOR((ROW()-2)/19,1)*19+4,FLOOR((COLUMN()-5)/5,1)*5+5)),歐規腳位!$H$8:$T$11,13,FALSE)</f>
        <v>24</v>
      </c>
      <c r="AB94" s="53"/>
    </row>
    <row r="95" spans="5:28" hidden="1">
      <c r="E95" s="119" t="s">
        <v>41</v>
      </c>
      <c r="F95" s="119"/>
      <c r="G95" s="119"/>
      <c r="H95" s="119"/>
      <c r="I95" s="6"/>
      <c r="J95" s="119" t="s">
        <v>41</v>
      </c>
      <c r="K95" s="119"/>
      <c r="L95" s="119"/>
      <c r="M95" s="119"/>
      <c r="N95" s="6"/>
      <c r="O95" s="119" t="s">
        <v>41</v>
      </c>
      <c r="P95" s="119"/>
      <c r="Q95" s="119"/>
      <c r="R95" s="119"/>
      <c r="S95" s="6"/>
      <c r="T95" s="119" t="s">
        <v>41</v>
      </c>
      <c r="U95" s="119"/>
      <c r="V95" s="119"/>
      <c r="W95" s="119"/>
      <c r="X95" s="6"/>
      <c r="Y95" s="119" t="s">
        <v>41</v>
      </c>
      <c r="Z95" s="119"/>
      <c r="AA95" s="119"/>
      <c r="AB95" s="119"/>
    </row>
    <row r="96" spans="5:28" s="47" customFormat="1" ht="48.6" customHeight="1"/>
    <row r="97" spans="5:28" s="48" customFormat="1" ht="13.5" thickBot="1"/>
    <row r="98" spans="5:28" ht="17.25" thickBot="1">
      <c r="E98" s="9" t="s">
        <v>44</v>
      </c>
      <c r="F98" s="112"/>
      <c r="G98" s="113"/>
      <c r="H98" s="114"/>
      <c r="J98" s="9" t="s">
        <v>44</v>
      </c>
      <c r="K98" s="112"/>
      <c r="L98" s="113"/>
      <c r="M98" s="114"/>
      <c r="O98" s="9" t="s">
        <v>44</v>
      </c>
      <c r="P98" s="112"/>
      <c r="Q98" s="113"/>
      <c r="R98" s="114"/>
      <c r="T98" s="9" t="s">
        <v>44</v>
      </c>
      <c r="U98" s="112"/>
      <c r="V98" s="113"/>
      <c r="W98" s="114"/>
      <c r="Y98" s="9" t="s">
        <v>44</v>
      </c>
      <c r="Z98" s="112"/>
      <c r="AA98" s="113"/>
      <c r="AB98" s="114"/>
    </row>
    <row r="99" spans="5:28">
      <c r="E99" s="115">
        <v>24</v>
      </c>
      <c r="F99" s="116"/>
      <c r="G99" s="116"/>
      <c r="H99" s="117"/>
      <c r="J99" s="115">
        <v>24</v>
      </c>
      <c r="K99" s="116"/>
      <c r="L99" s="116"/>
      <c r="M99" s="117"/>
      <c r="O99" s="115">
        <v>24</v>
      </c>
      <c r="P99" s="116"/>
      <c r="Q99" s="116"/>
      <c r="R99" s="117"/>
      <c r="T99" s="115">
        <v>24</v>
      </c>
      <c r="U99" s="116"/>
      <c r="V99" s="116"/>
      <c r="W99" s="117"/>
      <c r="Y99" s="115">
        <v>24</v>
      </c>
      <c r="Z99" s="116"/>
      <c r="AA99" s="116"/>
      <c r="AB99" s="117"/>
    </row>
    <row r="100" spans="5:28">
      <c r="E100" s="4"/>
      <c r="F100" s="118" t="s">
        <v>20</v>
      </c>
      <c r="G100" s="118"/>
      <c r="H100" s="5"/>
      <c r="J100" s="4"/>
      <c r="K100" s="118" t="s">
        <v>20</v>
      </c>
      <c r="L100" s="118"/>
      <c r="M100" s="5"/>
      <c r="O100" s="4"/>
      <c r="P100" s="118" t="s">
        <v>20</v>
      </c>
      <c r="Q100" s="118"/>
      <c r="R100" s="5"/>
      <c r="T100" s="4"/>
      <c r="U100" s="118" t="s">
        <v>20</v>
      </c>
      <c r="V100" s="118"/>
      <c r="W100" s="5"/>
      <c r="Y100" s="4"/>
      <c r="Z100" s="118" t="s">
        <v>20</v>
      </c>
      <c r="AA100" s="118"/>
      <c r="AB100" s="5"/>
    </row>
    <row r="101" spans="5:28">
      <c r="E101" s="4" t="s">
        <v>39</v>
      </c>
      <c r="F101" s="118" t="s">
        <v>40</v>
      </c>
      <c r="G101" s="118"/>
      <c r="H101" s="5" t="s">
        <v>39</v>
      </c>
      <c r="J101" s="4" t="s">
        <v>39</v>
      </c>
      <c r="K101" s="118" t="s">
        <v>40</v>
      </c>
      <c r="L101" s="118"/>
      <c r="M101" s="5" t="s">
        <v>39</v>
      </c>
      <c r="O101" s="4" t="s">
        <v>39</v>
      </c>
      <c r="P101" s="118" t="s">
        <v>40</v>
      </c>
      <c r="Q101" s="118"/>
      <c r="R101" s="5" t="s">
        <v>39</v>
      </c>
      <c r="T101" s="4" t="s">
        <v>39</v>
      </c>
      <c r="U101" s="118" t="s">
        <v>40</v>
      </c>
      <c r="V101" s="118"/>
      <c r="W101" s="5" t="s">
        <v>39</v>
      </c>
      <c r="Y101" s="4" t="s">
        <v>39</v>
      </c>
      <c r="Z101" s="118" t="s">
        <v>40</v>
      </c>
      <c r="AA101" s="118"/>
      <c r="AB101" s="5" t="s">
        <v>39</v>
      </c>
    </row>
    <row r="102" spans="5:28" s="49" customFormat="1">
      <c r="E102" s="29"/>
      <c r="F102" s="7">
        <v>1</v>
      </c>
      <c r="G102" s="7">
        <f ca="1">VLOOKUP(INDIRECT(ADDRESS(FLOOR((ROW()-2)/19,1)*19+4,FLOOR((COLUMN()-5)/5,1)*5+5)),歐規腳位!$H$8:$T$11,2,FALSE)</f>
        <v>13</v>
      </c>
      <c r="H102" s="30"/>
      <c r="J102" s="29"/>
      <c r="K102" s="7">
        <v>1</v>
      </c>
      <c r="L102" s="7">
        <f ca="1">VLOOKUP(INDIRECT(ADDRESS(FLOOR((ROW()-2)/19,1)*19+4,FLOOR((COLUMN()-5)/5,1)*5+5)),歐規腳位!$H$8:$T$11,2,FALSE)</f>
        <v>13</v>
      </c>
      <c r="M102" s="30"/>
      <c r="O102" s="29"/>
      <c r="P102" s="7">
        <v>1</v>
      </c>
      <c r="Q102" s="7">
        <f ca="1">VLOOKUP(INDIRECT(ADDRESS(FLOOR((ROW()-2)/19,1)*19+4,FLOOR((COLUMN()-5)/5,1)*5+5)),歐規腳位!$H$8:$T$11,2,FALSE)</f>
        <v>13</v>
      </c>
      <c r="R102" s="30"/>
      <c r="T102" s="29"/>
      <c r="U102" s="7">
        <v>1</v>
      </c>
      <c r="V102" s="7">
        <f ca="1">VLOOKUP(INDIRECT(ADDRESS(FLOOR((ROW()-2)/19,1)*19+4,FLOOR((COLUMN()-5)/5,1)*5+5)),歐規腳位!$H$8:$T$11,2,FALSE)</f>
        <v>13</v>
      </c>
      <c r="W102" s="30"/>
      <c r="Y102" s="29"/>
      <c r="Z102" s="7">
        <v>1</v>
      </c>
      <c r="AA102" s="7">
        <f ca="1">VLOOKUP(INDIRECT(ADDRESS(FLOOR((ROW()-2)/19,1)*19+4,FLOOR((COLUMN()-5)/5,1)*5+5)),歐規腳位!$H$8:$T$11,2,FALSE)</f>
        <v>13</v>
      </c>
      <c r="AB102" s="30"/>
    </row>
    <row r="103" spans="5:28" s="49" customFormat="1">
      <c r="E103" s="29"/>
      <c r="F103" s="7">
        <v>2</v>
      </c>
      <c r="G103" s="7">
        <f ca="1">VLOOKUP(INDIRECT(ADDRESS(FLOOR((ROW()-2)/19,1)*19+4,FLOOR((COLUMN()-5)/5,1)*5+5)),歐規腳位!$H$8:$T$11,3,FALSE)</f>
        <v>14</v>
      </c>
      <c r="H103" s="30"/>
      <c r="J103" s="29"/>
      <c r="K103" s="7">
        <v>2</v>
      </c>
      <c r="L103" s="7">
        <f ca="1">VLOOKUP(INDIRECT(ADDRESS(FLOOR((ROW()-2)/19,1)*19+4,FLOOR((COLUMN()-5)/5,1)*5+5)),歐規腳位!$H$8:$T$11,3,FALSE)</f>
        <v>14</v>
      </c>
      <c r="M103" s="30"/>
      <c r="O103" s="29"/>
      <c r="P103" s="7">
        <v>2</v>
      </c>
      <c r="Q103" s="7">
        <f ca="1">VLOOKUP(INDIRECT(ADDRESS(FLOOR((ROW()-2)/19,1)*19+4,FLOOR((COLUMN()-5)/5,1)*5+5)),歐規腳位!$H$8:$T$11,3,FALSE)</f>
        <v>14</v>
      </c>
      <c r="R103" s="30"/>
      <c r="T103" s="29"/>
      <c r="U103" s="7">
        <v>2</v>
      </c>
      <c r="V103" s="7">
        <f ca="1">VLOOKUP(INDIRECT(ADDRESS(FLOOR((ROW()-2)/19,1)*19+4,FLOOR((COLUMN()-5)/5,1)*5+5)),歐規腳位!$H$8:$T$11,3,FALSE)</f>
        <v>14</v>
      </c>
      <c r="W103" s="30"/>
      <c r="Y103" s="29"/>
      <c r="Z103" s="7">
        <v>2</v>
      </c>
      <c r="AA103" s="7">
        <f ca="1">VLOOKUP(INDIRECT(ADDRESS(FLOOR((ROW()-2)/19,1)*19+4,FLOOR((COLUMN()-5)/5,1)*5+5)),歐規腳位!$H$8:$T$11,3,FALSE)</f>
        <v>14</v>
      </c>
      <c r="AB103" s="30"/>
    </row>
    <row r="104" spans="5:28" s="49" customFormat="1">
      <c r="E104" s="29"/>
      <c r="F104" s="7">
        <v>3</v>
      </c>
      <c r="G104" s="7">
        <f ca="1">VLOOKUP(INDIRECT(ADDRESS(FLOOR((ROW()-2)/19,1)*19+4,FLOOR((COLUMN()-5)/5,1)*5+5)),歐規腳位!$H$8:$T$11,4,FALSE)</f>
        <v>15</v>
      </c>
      <c r="H104" s="30"/>
      <c r="J104" s="29"/>
      <c r="K104" s="7">
        <v>3</v>
      </c>
      <c r="L104" s="7">
        <f ca="1">VLOOKUP(INDIRECT(ADDRESS(FLOOR((ROW()-2)/19,1)*19+4,FLOOR((COLUMN()-5)/5,1)*5+5)),歐規腳位!$H$8:$T$11,4,FALSE)</f>
        <v>15</v>
      </c>
      <c r="M104" s="30"/>
      <c r="O104" s="29"/>
      <c r="P104" s="7">
        <v>3</v>
      </c>
      <c r="Q104" s="7">
        <f ca="1">VLOOKUP(INDIRECT(ADDRESS(FLOOR((ROW()-2)/19,1)*19+4,FLOOR((COLUMN()-5)/5,1)*5+5)),歐規腳位!$H$8:$T$11,4,FALSE)</f>
        <v>15</v>
      </c>
      <c r="R104" s="30"/>
      <c r="T104" s="29"/>
      <c r="U104" s="7">
        <v>3</v>
      </c>
      <c r="V104" s="7">
        <f ca="1">VLOOKUP(INDIRECT(ADDRESS(FLOOR((ROW()-2)/19,1)*19+4,FLOOR((COLUMN()-5)/5,1)*5+5)),歐規腳位!$H$8:$T$11,4,FALSE)</f>
        <v>15</v>
      </c>
      <c r="W104" s="30"/>
      <c r="Y104" s="29"/>
      <c r="Z104" s="7">
        <v>3</v>
      </c>
      <c r="AA104" s="7">
        <f ca="1">VLOOKUP(INDIRECT(ADDRESS(FLOOR((ROW()-2)/19,1)*19+4,FLOOR((COLUMN()-5)/5,1)*5+5)),歐規腳位!$H$8:$T$11,4,FALSE)</f>
        <v>15</v>
      </c>
      <c r="AB104" s="30"/>
    </row>
    <row r="105" spans="5:28" s="49" customFormat="1">
      <c r="E105" s="29"/>
      <c r="F105" s="7">
        <v>4</v>
      </c>
      <c r="G105" s="7">
        <f ca="1">VLOOKUP(INDIRECT(ADDRESS(FLOOR((ROW()-2)/19,1)*19+4,FLOOR((COLUMN()-5)/5,1)*5+5)),歐規腳位!$H$8:$T$11,5,FALSE)</f>
        <v>16</v>
      </c>
      <c r="H105" s="30"/>
      <c r="J105" s="29"/>
      <c r="K105" s="7">
        <v>4</v>
      </c>
      <c r="L105" s="7">
        <f ca="1">VLOOKUP(INDIRECT(ADDRESS(FLOOR((ROW()-2)/19,1)*19+4,FLOOR((COLUMN()-5)/5,1)*5+5)),歐規腳位!$H$8:$T$11,5,FALSE)</f>
        <v>16</v>
      </c>
      <c r="M105" s="30"/>
      <c r="O105" s="29"/>
      <c r="P105" s="7">
        <v>4</v>
      </c>
      <c r="Q105" s="7">
        <f ca="1">VLOOKUP(INDIRECT(ADDRESS(FLOOR((ROW()-2)/19,1)*19+4,FLOOR((COLUMN()-5)/5,1)*5+5)),歐規腳位!$H$8:$T$11,5,FALSE)</f>
        <v>16</v>
      </c>
      <c r="R105" s="30"/>
      <c r="T105" s="29"/>
      <c r="U105" s="7">
        <v>4</v>
      </c>
      <c r="V105" s="7">
        <f ca="1">VLOOKUP(INDIRECT(ADDRESS(FLOOR((ROW()-2)/19,1)*19+4,FLOOR((COLUMN()-5)/5,1)*5+5)),歐規腳位!$H$8:$T$11,5,FALSE)</f>
        <v>16</v>
      </c>
      <c r="W105" s="30"/>
      <c r="Y105" s="29"/>
      <c r="Z105" s="7">
        <v>4</v>
      </c>
      <c r="AA105" s="7">
        <f ca="1">VLOOKUP(INDIRECT(ADDRESS(FLOOR((ROW()-2)/19,1)*19+4,FLOOR((COLUMN()-5)/5,1)*5+5)),歐規腳位!$H$8:$T$11,5,FALSE)</f>
        <v>16</v>
      </c>
      <c r="AB105" s="30"/>
    </row>
    <row r="106" spans="5:28" s="49" customFormat="1">
      <c r="E106" s="29"/>
      <c r="F106" s="7">
        <v>5</v>
      </c>
      <c r="G106" s="7">
        <f ca="1">VLOOKUP(INDIRECT(ADDRESS(FLOOR((ROW()-2)/19,1)*19+4,FLOOR((COLUMN()-5)/5,1)*5+5)),歐規腳位!$H$8:$T$11,6,FALSE)</f>
        <v>17</v>
      </c>
      <c r="H106" s="30"/>
      <c r="J106" s="29"/>
      <c r="K106" s="7">
        <v>5</v>
      </c>
      <c r="L106" s="7">
        <f ca="1">VLOOKUP(INDIRECT(ADDRESS(FLOOR((ROW()-2)/19,1)*19+4,FLOOR((COLUMN()-5)/5,1)*5+5)),歐規腳位!$H$8:$T$11,6,FALSE)</f>
        <v>17</v>
      </c>
      <c r="M106" s="30"/>
      <c r="O106" s="29"/>
      <c r="P106" s="7">
        <v>5</v>
      </c>
      <c r="Q106" s="7">
        <f ca="1">VLOOKUP(INDIRECT(ADDRESS(FLOOR((ROW()-2)/19,1)*19+4,FLOOR((COLUMN()-5)/5,1)*5+5)),歐規腳位!$H$8:$T$11,6,FALSE)</f>
        <v>17</v>
      </c>
      <c r="R106" s="30"/>
      <c r="T106" s="29"/>
      <c r="U106" s="7">
        <v>5</v>
      </c>
      <c r="V106" s="7">
        <f ca="1">VLOOKUP(INDIRECT(ADDRESS(FLOOR((ROW()-2)/19,1)*19+4,FLOOR((COLUMN()-5)/5,1)*5+5)),歐規腳位!$H$8:$T$11,6,FALSE)</f>
        <v>17</v>
      </c>
      <c r="W106" s="30"/>
      <c r="Y106" s="29"/>
      <c r="Z106" s="7">
        <v>5</v>
      </c>
      <c r="AA106" s="7">
        <f ca="1">VLOOKUP(INDIRECT(ADDRESS(FLOOR((ROW()-2)/19,1)*19+4,FLOOR((COLUMN()-5)/5,1)*5+5)),歐規腳位!$H$8:$T$11,6,FALSE)</f>
        <v>17</v>
      </c>
      <c r="AB106" s="30"/>
    </row>
    <row r="107" spans="5:28" s="49" customFormat="1">
      <c r="E107" s="29"/>
      <c r="F107" s="7">
        <v>6</v>
      </c>
      <c r="G107" s="7">
        <f ca="1">VLOOKUP(INDIRECT(ADDRESS(FLOOR((ROW()-2)/19,1)*19+4,FLOOR((COLUMN()-5)/5,1)*5+5)),歐規腳位!$H$8:$T$11,7,FALSE)</f>
        <v>18</v>
      </c>
      <c r="H107" s="30"/>
      <c r="J107" s="29"/>
      <c r="K107" s="7">
        <v>6</v>
      </c>
      <c r="L107" s="7">
        <f ca="1">VLOOKUP(INDIRECT(ADDRESS(FLOOR((ROW()-2)/19,1)*19+4,FLOOR((COLUMN()-5)/5,1)*5+5)),歐規腳位!$H$8:$T$11,7,FALSE)</f>
        <v>18</v>
      </c>
      <c r="M107" s="30"/>
      <c r="O107" s="29"/>
      <c r="P107" s="7">
        <v>6</v>
      </c>
      <c r="Q107" s="7">
        <f ca="1">VLOOKUP(INDIRECT(ADDRESS(FLOOR((ROW()-2)/19,1)*19+4,FLOOR((COLUMN()-5)/5,1)*5+5)),歐規腳位!$H$8:$T$11,7,FALSE)</f>
        <v>18</v>
      </c>
      <c r="R107" s="30"/>
      <c r="T107" s="29"/>
      <c r="U107" s="7">
        <v>6</v>
      </c>
      <c r="V107" s="7">
        <f ca="1">VLOOKUP(INDIRECT(ADDRESS(FLOOR((ROW()-2)/19,1)*19+4,FLOOR((COLUMN()-5)/5,1)*5+5)),歐規腳位!$H$8:$T$11,7,FALSE)</f>
        <v>18</v>
      </c>
      <c r="W107" s="30"/>
      <c r="Y107" s="29"/>
      <c r="Z107" s="7">
        <v>6</v>
      </c>
      <c r="AA107" s="7">
        <f ca="1">VLOOKUP(INDIRECT(ADDRESS(FLOOR((ROW()-2)/19,1)*19+4,FLOOR((COLUMN()-5)/5,1)*5+5)),歐規腳位!$H$8:$T$11,7,FALSE)</f>
        <v>18</v>
      </c>
      <c r="AB107" s="30"/>
    </row>
    <row r="108" spans="5:28" s="49" customFormat="1">
      <c r="E108" s="29"/>
      <c r="F108" s="7">
        <v>7</v>
      </c>
      <c r="G108" s="7">
        <f ca="1">VLOOKUP(INDIRECT(ADDRESS(FLOOR((ROW()-2)/19,1)*19+4,FLOOR((COLUMN()-5)/5,1)*5+5)),歐規腳位!$H$8:$T$11,8,FALSE)</f>
        <v>19</v>
      </c>
      <c r="H108" s="30"/>
      <c r="J108" s="29"/>
      <c r="K108" s="7">
        <v>7</v>
      </c>
      <c r="L108" s="7">
        <f ca="1">VLOOKUP(INDIRECT(ADDRESS(FLOOR((ROW()-2)/19,1)*19+4,FLOOR((COLUMN()-5)/5,1)*5+5)),歐規腳位!$H$8:$T$11,8,FALSE)</f>
        <v>19</v>
      </c>
      <c r="M108" s="30"/>
      <c r="O108" s="29"/>
      <c r="P108" s="7">
        <v>7</v>
      </c>
      <c r="Q108" s="7">
        <f ca="1">VLOOKUP(INDIRECT(ADDRESS(FLOOR((ROW()-2)/19,1)*19+4,FLOOR((COLUMN()-5)/5,1)*5+5)),歐規腳位!$H$8:$T$11,8,FALSE)</f>
        <v>19</v>
      </c>
      <c r="R108" s="30"/>
      <c r="T108" s="29"/>
      <c r="U108" s="7">
        <v>7</v>
      </c>
      <c r="V108" s="7">
        <f ca="1">VLOOKUP(INDIRECT(ADDRESS(FLOOR((ROW()-2)/19,1)*19+4,FLOOR((COLUMN()-5)/5,1)*5+5)),歐規腳位!$H$8:$T$11,8,FALSE)</f>
        <v>19</v>
      </c>
      <c r="W108" s="30"/>
      <c r="Y108" s="29"/>
      <c r="Z108" s="7">
        <v>7</v>
      </c>
      <c r="AA108" s="7">
        <f ca="1">VLOOKUP(INDIRECT(ADDRESS(FLOOR((ROW()-2)/19,1)*19+4,FLOOR((COLUMN()-5)/5,1)*5+5)),歐規腳位!$H$8:$T$11,8,FALSE)</f>
        <v>19</v>
      </c>
      <c r="AB108" s="30"/>
    </row>
    <row r="109" spans="5:28" s="49" customFormat="1">
      <c r="E109" s="29"/>
      <c r="F109" s="7">
        <v>8</v>
      </c>
      <c r="G109" s="7">
        <f ca="1">VLOOKUP(INDIRECT(ADDRESS(FLOOR((ROW()-2)/19,1)*19+4,FLOOR((COLUMN()-5)/5,1)*5+5)),歐規腳位!$H$8:$T$11,9,FALSE)</f>
        <v>20</v>
      </c>
      <c r="H109" s="30"/>
      <c r="J109" s="29"/>
      <c r="K109" s="7">
        <v>8</v>
      </c>
      <c r="L109" s="7">
        <f ca="1">VLOOKUP(INDIRECT(ADDRESS(FLOOR((ROW()-2)/19,1)*19+4,FLOOR((COLUMN()-5)/5,1)*5+5)),歐規腳位!$H$8:$T$11,9,FALSE)</f>
        <v>20</v>
      </c>
      <c r="M109" s="30"/>
      <c r="O109" s="29"/>
      <c r="P109" s="7">
        <v>8</v>
      </c>
      <c r="Q109" s="7">
        <f ca="1">VLOOKUP(INDIRECT(ADDRESS(FLOOR((ROW()-2)/19,1)*19+4,FLOOR((COLUMN()-5)/5,1)*5+5)),歐規腳位!$H$8:$T$11,9,FALSE)</f>
        <v>20</v>
      </c>
      <c r="R109" s="30"/>
      <c r="T109" s="29"/>
      <c r="U109" s="7">
        <v>8</v>
      </c>
      <c r="V109" s="7">
        <f ca="1">VLOOKUP(INDIRECT(ADDRESS(FLOOR((ROW()-2)/19,1)*19+4,FLOOR((COLUMN()-5)/5,1)*5+5)),歐規腳位!$H$8:$T$11,9,FALSE)</f>
        <v>20</v>
      </c>
      <c r="W109" s="30"/>
      <c r="Y109" s="29"/>
      <c r="Z109" s="7">
        <v>8</v>
      </c>
      <c r="AA109" s="7">
        <f ca="1">VLOOKUP(INDIRECT(ADDRESS(FLOOR((ROW()-2)/19,1)*19+4,FLOOR((COLUMN()-5)/5,1)*5+5)),歐規腳位!$H$8:$T$11,9,FALSE)</f>
        <v>20</v>
      </c>
      <c r="AB109" s="30"/>
    </row>
    <row r="110" spans="5:28" s="49" customFormat="1">
      <c r="E110" s="50"/>
      <c r="F110" s="7">
        <v>9</v>
      </c>
      <c r="G110" s="7">
        <f ca="1">VLOOKUP(INDIRECT(ADDRESS(FLOOR((ROW()-2)/19,1)*19+4,FLOOR((COLUMN()-5)/5,1)*5+5)),歐規腳位!$H$8:$T$11,10,FALSE)</f>
        <v>21</v>
      </c>
      <c r="H110" s="51"/>
      <c r="J110" s="50"/>
      <c r="K110" s="7">
        <v>9</v>
      </c>
      <c r="L110" s="7">
        <f ca="1">VLOOKUP(INDIRECT(ADDRESS(FLOOR((ROW()-2)/19,1)*19+4,FLOOR((COLUMN()-5)/5,1)*5+5)),歐規腳位!$H$8:$T$11,10,FALSE)</f>
        <v>21</v>
      </c>
      <c r="M110" s="51"/>
      <c r="O110" s="50"/>
      <c r="P110" s="7">
        <v>9</v>
      </c>
      <c r="Q110" s="7">
        <f ca="1">VLOOKUP(INDIRECT(ADDRESS(FLOOR((ROW()-2)/19,1)*19+4,FLOOR((COLUMN()-5)/5,1)*5+5)),歐規腳位!$H$8:$T$11,10,FALSE)</f>
        <v>21</v>
      </c>
      <c r="R110" s="51"/>
      <c r="T110" s="50"/>
      <c r="U110" s="7">
        <v>9</v>
      </c>
      <c r="V110" s="7">
        <f ca="1">VLOOKUP(INDIRECT(ADDRESS(FLOOR((ROW()-2)/19,1)*19+4,FLOOR((COLUMN()-5)/5,1)*5+5)),歐規腳位!$H$8:$T$11,10,FALSE)</f>
        <v>21</v>
      </c>
      <c r="W110" s="51"/>
      <c r="Y110" s="50"/>
      <c r="Z110" s="7">
        <v>9</v>
      </c>
      <c r="AA110" s="7">
        <f ca="1">VLOOKUP(INDIRECT(ADDRESS(FLOOR((ROW()-2)/19,1)*19+4,FLOOR((COLUMN()-5)/5,1)*5+5)),歐規腳位!$H$8:$T$11,10,FALSE)</f>
        <v>21</v>
      </c>
      <c r="AB110" s="51"/>
    </row>
    <row r="111" spans="5:28" s="49" customFormat="1">
      <c r="E111" s="50"/>
      <c r="F111" s="7">
        <v>10</v>
      </c>
      <c r="G111" s="7">
        <f ca="1">VLOOKUP(INDIRECT(ADDRESS(FLOOR((ROW()-2)/19,1)*19+4,FLOOR((COLUMN()-5)/5,1)*5+5)),歐規腳位!$H$8:$T$11,11,FALSE)</f>
        <v>22</v>
      </c>
      <c r="H111" s="51"/>
      <c r="J111" s="50"/>
      <c r="K111" s="7">
        <v>10</v>
      </c>
      <c r="L111" s="7">
        <f ca="1">VLOOKUP(INDIRECT(ADDRESS(FLOOR((ROW()-2)/19,1)*19+4,FLOOR((COLUMN()-5)/5,1)*5+5)),歐規腳位!$H$8:$T$11,11,FALSE)</f>
        <v>22</v>
      </c>
      <c r="M111" s="51"/>
      <c r="O111" s="50"/>
      <c r="P111" s="7">
        <v>10</v>
      </c>
      <c r="Q111" s="7">
        <f ca="1">VLOOKUP(INDIRECT(ADDRESS(FLOOR((ROW()-2)/19,1)*19+4,FLOOR((COLUMN()-5)/5,1)*5+5)),歐規腳位!$H$8:$T$11,11,FALSE)</f>
        <v>22</v>
      </c>
      <c r="R111" s="51"/>
      <c r="T111" s="50"/>
      <c r="U111" s="7">
        <v>10</v>
      </c>
      <c r="V111" s="7">
        <f ca="1">VLOOKUP(INDIRECT(ADDRESS(FLOOR((ROW()-2)/19,1)*19+4,FLOOR((COLUMN()-5)/5,1)*5+5)),歐規腳位!$H$8:$T$11,11,FALSE)</f>
        <v>22</v>
      </c>
      <c r="W111" s="51"/>
      <c r="Y111" s="50"/>
      <c r="Z111" s="7">
        <v>10</v>
      </c>
      <c r="AA111" s="7">
        <f ca="1">VLOOKUP(INDIRECT(ADDRESS(FLOOR((ROW()-2)/19,1)*19+4,FLOOR((COLUMN()-5)/5,1)*5+5)),歐規腳位!$H$8:$T$11,11,FALSE)</f>
        <v>22</v>
      </c>
      <c r="AB111" s="51"/>
    </row>
    <row r="112" spans="5:28" s="49" customFormat="1">
      <c r="E112" s="50"/>
      <c r="F112" s="7">
        <v>11</v>
      </c>
      <c r="G112" s="7">
        <f ca="1">VLOOKUP(INDIRECT(ADDRESS(FLOOR((ROW()-2)/19,1)*19+4,FLOOR((COLUMN()-5)/5,1)*5+5)),歐規腳位!$H$8:$T$11,12,FALSE)</f>
        <v>23</v>
      </c>
      <c r="H112" s="51"/>
      <c r="J112" s="50"/>
      <c r="K112" s="7">
        <v>11</v>
      </c>
      <c r="L112" s="7">
        <f ca="1">VLOOKUP(INDIRECT(ADDRESS(FLOOR((ROW()-2)/19,1)*19+4,FLOOR((COLUMN()-5)/5,1)*5+5)),歐規腳位!$H$8:$T$11,12,FALSE)</f>
        <v>23</v>
      </c>
      <c r="M112" s="51"/>
      <c r="O112" s="50"/>
      <c r="P112" s="7">
        <v>11</v>
      </c>
      <c r="Q112" s="7">
        <f ca="1">VLOOKUP(INDIRECT(ADDRESS(FLOOR((ROW()-2)/19,1)*19+4,FLOOR((COLUMN()-5)/5,1)*5+5)),歐規腳位!$H$8:$T$11,12,FALSE)</f>
        <v>23</v>
      </c>
      <c r="R112" s="51"/>
      <c r="T112" s="50"/>
      <c r="U112" s="7">
        <v>11</v>
      </c>
      <c r="V112" s="7">
        <f ca="1">VLOOKUP(INDIRECT(ADDRESS(FLOOR((ROW()-2)/19,1)*19+4,FLOOR((COLUMN()-5)/5,1)*5+5)),歐規腳位!$H$8:$T$11,12,FALSE)</f>
        <v>23</v>
      </c>
      <c r="W112" s="51"/>
      <c r="Y112" s="50"/>
      <c r="Z112" s="7">
        <v>11</v>
      </c>
      <c r="AA112" s="7">
        <f ca="1">VLOOKUP(INDIRECT(ADDRESS(FLOOR((ROW()-2)/19,1)*19+4,FLOOR((COLUMN()-5)/5,1)*5+5)),歐規腳位!$H$8:$T$11,12,FALSE)</f>
        <v>23</v>
      </c>
      <c r="AB112" s="51"/>
    </row>
    <row r="113" spans="5:28" s="49" customFormat="1" ht="17.25" thickBot="1">
      <c r="E113" s="52"/>
      <c r="F113" s="8">
        <v>12</v>
      </c>
      <c r="G113" s="8">
        <f ca="1">VLOOKUP(INDIRECT(ADDRESS(FLOOR((ROW()-2)/19,1)*19+4,FLOOR((COLUMN()-5)/5,1)*5+5)),歐規腳位!$H$8:$T$11,13,FALSE)</f>
        <v>24</v>
      </c>
      <c r="H113" s="53"/>
      <c r="J113" s="52"/>
      <c r="K113" s="8">
        <v>12</v>
      </c>
      <c r="L113" s="8">
        <f ca="1">VLOOKUP(INDIRECT(ADDRESS(FLOOR((ROW()-2)/19,1)*19+4,FLOOR((COLUMN()-5)/5,1)*5+5)),歐規腳位!$H$8:$T$11,13,FALSE)</f>
        <v>24</v>
      </c>
      <c r="M113" s="53"/>
      <c r="O113" s="52"/>
      <c r="P113" s="8">
        <v>12</v>
      </c>
      <c r="Q113" s="8">
        <f ca="1">VLOOKUP(INDIRECT(ADDRESS(FLOOR((ROW()-2)/19,1)*19+4,FLOOR((COLUMN()-5)/5,1)*5+5)),歐規腳位!$H$8:$T$11,13,FALSE)</f>
        <v>24</v>
      </c>
      <c r="R113" s="53"/>
      <c r="T113" s="52"/>
      <c r="U113" s="8">
        <v>12</v>
      </c>
      <c r="V113" s="8">
        <f ca="1">VLOOKUP(INDIRECT(ADDRESS(FLOOR((ROW()-2)/19,1)*19+4,FLOOR((COLUMN()-5)/5,1)*5+5)),歐規腳位!$H$8:$T$11,13,FALSE)</f>
        <v>24</v>
      </c>
      <c r="W113" s="53"/>
      <c r="Y113" s="52"/>
      <c r="Z113" s="8">
        <v>12</v>
      </c>
      <c r="AA113" s="8">
        <f ca="1">VLOOKUP(INDIRECT(ADDRESS(FLOOR((ROW()-2)/19,1)*19+4,FLOOR((COLUMN()-5)/5,1)*5+5)),歐規腳位!$H$8:$T$11,13,FALSE)</f>
        <v>24</v>
      </c>
      <c r="AB113" s="53"/>
    </row>
    <row r="114" spans="5:28" hidden="1">
      <c r="E114" s="119" t="s">
        <v>41</v>
      </c>
      <c r="F114" s="119"/>
      <c r="G114" s="119"/>
      <c r="H114" s="119"/>
      <c r="I114" s="6"/>
      <c r="J114" s="119" t="s">
        <v>41</v>
      </c>
      <c r="K114" s="119"/>
      <c r="L114" s="119"/>
      <c r="M114" s="119"/>
      <c r="N114" s="6"/>
      <c r="O114" s="119" t="s">
        <v>41</v>
      </c>
      <c r="P114" s="119"/>
      <c r="Q114" s="119"/>
      <c r="R114" s="119"/>
      <c r="S114" s="6"/>
      <c r="T114" s="119" t="s">
        <v>41</v>
      </c>
      <c r="U114" s="119"/>
      <c r="V114" s="119"/>
      <c r="W114" s="119"/>
      <c r="X114" s="6"/>
      <c r="Y114" s="119" t="s">
        <v>41</v>
      </c>
      <c r="Z114" s="119"/>
      <c r="AA114" s="119"/>
      <c r="AB114" s="119"/>
    </row>
    <row r="115" spans="5:28" s="47" customFormat="1" ht="48.6" customHeight="1"/>
    <row r="116" spans="5:28" s="48" customFormat="1" ht="13.5" thickBot="1"/>
    <row r="117" spans="5:28" ht="17.25" thickBot="1">
      <c r="E117" s="10" t="s">
        <v>44</v>
      </c>
      <c r="F117" s="112"/>
      <c r="G117" s="113"/>
      <c r="H117" s="114"/>
      <c r="J117" s="9" t="s">
        <v>44</v>
      </c>
      <c r="K117" s="112"/>
      <c r="L117" s="113"/>
      <c r="M117" s="114"/>
      <c r="O117" s="9" t="s">
        <v>44</v>
      </c>
      <c r="P117" s="112"/>
      <c r="Q117" s="113"/>
      <c r="R117" s="114"/>
      <c r="T117" s="9" t="s">
        <v>44</v>
      </c>
      <c r="U117" s="112"/>
      <c r="V117" s="113"/>
      <c r="W117" s="114"/>
      <c r="Y117" s="9" t="s">
        <v>44</v>
      </c>
      <c r="Z117" s="112"/>
      <c r="AA117" s="113"/>
      <c r="AB117" s="114"/>
    </row>
    <row r="118" spans="5:28">
      <c r="E118" s="115">
        <v>24</v>
      </c>
      <c r="F118" s="116"/>
      <c r="G118" s="116"/>
      <c r="H118" s="117"/>
      <c r="J118" s="115">
        <v>24</v>
      </c>
      <c r="K118" s="116"/>
      <c r="L118" s="116"/>
      <c r="M118" s="117"/>
      <c r="O118" s="115">
        <v>24</v>
      </c>
      <c r="P118" s="116"/>
      <c r="Q118" s="116"/>
      <c r="R118" s="117"/>
      <c r="T118" s="115">
        <v>24</v>
      </c>
      <c r="U118" s="116"/>
      <c r="V118" s="116"/>
      <c r="W118" s="117"/>
      <c r="Y118" s="115">
        <v>24</v>
      </c>
      <c r="Z118" s="116"/>
      <c r="AA118" s="116"/>
      <c r="AB118" s="117"/>
    </row>
    <row r="119" spans="5:28">
      <c r="E119" s="4"/>
      <c r="F119" s="118" t="s">
        <v>20</v>
      </c>
      <c r="G119" s="118"/>
      <c r="H119" s="5"/>
      <c r="J119" s="4"/>
      <c r="K119" s="118" t="s">
        <v>20</v>
      </c>
      <c r="L119" s="118"/>
      <c r="M119" s="5"/>
      <c r="O119" s="4"/>
      <c r="P119" s="118" t="s">
        <v>20</v>
      </c>
      <c r="Q119" s="118"/>
      <c r="R119" s="5"/>
      <c r="T119" s="4"/>
      <c r="U119" s="118" t="s">
        <v>20</v>
      </c>
      <c r="V119" s="118"/>
      <c r="W119" s="5"/>
      <c r="Y119" s="4"/>
      <c r="Z119" s="118" t="s">
        <v>20</v>
      </c>
      <c r="AA119" s="118"/>
      <c r="AB119" s="5"/>
    </row>
    <row r="120" spans="5:28">
      <c r="E120" s="4" t="s">
        <v>39</v>
      </c>
      <c r="F120" s="118" t="s">
        <v>40</v>
      </c>
      <c r="G120" s="118"/>
      <c r="H120" s="5" t="s">
        <v>39</v>
      </c>
      <c r="J120" s="4" t="s">
        <v>39</v>
      </c>
      <c r="K120" s="118" t="s">
        <v>40</v>
      </c>
      <c r="L120" s="118"/>
      <c r="M120" s="5" t="s">
        <v>39</v>
      </c>
      <c r="O120" s="4" t="s">
        <v>39</v>
      </c>
      <c r="P120" s="118" t="s">
        <v>40</v>
      </c>
      <c r="Q120" s="118"/>
      <c r="R120" s="5" t="s">
        <v>39</v>
      </c>
      <c r="T120" s="4" t="s">
        <v>39</v>
      </c>
      <c r="U120" s="118" t="s">
        <v>40</v>
      </c>
      <c r="V120" s="118"/>
      <c r="W120" s="5" t="s">
        <v>39</v>
      </c>
      <c r="Y120" s="4" t="s">
        <v>39</v>
      </c>
      <c r="Z120" s="118" t="s">
        <v>40</v>
      </c>
      <c r="AA120" s="118"/>
      <c r="AB120" s="5" t="s">
        <v>39</v>
      </c>
    </row>
    <row r="121" spans="5:28" s="49" customFormat="1">
      <c r="E121" s="29"/>
      <c r="F121" s="7">
        <v>1</v>
      </c>
      <c r="G121" s="7">
        <f ca="1">VLOOKUP(INDIRECT(ADDRESS(FLOOR((ROW()-2)/19,1)*19+4,FLOOR((COLUMN()-5)/5,1)*5+5)),歐規腳位!$H$8:$T$11,2,FALSE)</f>
        <v>13</v>
      </c>
      <c r="H121" s="30"/>
      <c r="J121" s="29"/>
      <c r="K121" s="7">
        <v>1</v>
      </c>
      <c r="L121" s="7">
        <f ca="1">VLOOKUP(INDIRECT(ADDRESS(FLOOR((ROW()-2)/19,1)*19+4,FLOOR((COLUMN()-5)/5,1)*5+5)),歐規腳位!$H$8:$T$11,2,FALSE)</f>
        <v>13</v>
      </c>
      <c r="M121" s="30"/>
      <c r="O121" s="29"/>
      <c r="P121" s="7">
        <v>1</v>
      </c>
      <c r="Q121" s="7">
        <f ca="1">VLOOKUP(INDIRECT(ADDRESS(FLOOR((ROW()-2)/19,1)*19+4,FLOOR((COLUMN()-5)/5,1)*5+5)),歐規腳位!$H$8:$T$11,2,FALSE)</f>
        <v>13</v>
      </c>
      <c r="R121" s="30"/>
      <c r="T121" s="29"/>
      <c r="U121" s="7">
        <v>1</v>
      </c>
      <c r="V121" s="7">
        <f ca="1">VLOOKUP(INDIRECT(ADDRESS(FLOOR((ROW()-2)/19,1)*19+4,FLOOR((COLUMN()-5)/5,1)*5+5)),歐規腳位!$H$8:$T$11,2,FALSE)</f>
        <v>13</v>
      </c>
      <c r="W121" s="30"/>
      <c r="Y121" s="29"/>
      <c r="Z121" s="7">
        <v>1</v>
      </c>
      <c r="AA121" s="7">
        <f ca="1">VLOOKUP(INDIRECT(ADDRESS(FLOOR((ROW()-2)/19,1)*19+4,FLOOR((COLUMN()-5)/5,1)*5+5)),歐規腳位!$H$8:$T$11,2,FALSE)</f>
        <v>13</v>
      </c>
      <c r="AB121" s="30"/>
    </row>
    <row r="122" spans="5:28" s="49" customFormat="1">
      <c r="E122" s="29"/>
      <c r="F122" s="7">
        <v>2</v>
      </c>
      <c r="G122" s="7">
        <f ca="1">VLOOKUP(INDIRECT(ADDRESS(FLOOR((ROW()-2)/19,1)*19+4,FLOOR((COLUMN()-5)/5,1)*5+5)),歐規腳位!$H$8:$T$11,3,FALSE)</f>
        <v>14</v>
      </c>
      <c r="H122" s="30"/>
      <c r="J122" s="29"/>
      <c r="K122" s="7">
        <v>2</v>
      </c>
      <c r="L122" s="7">
        <f ca="1">VLOOKUP(INDIRECT(ADDRESS(FLOOR((ROW()-2)/19,1)*19+4,FLOOR((COLUMN()-5)/5,1)*5+5)),歐規腳位!$H$8:$T$11,3,FALSE)</f>
        <v>14</v>
      </c>
      <c r="M122" s="30"/>
      <c r="O122" s="29"/>
      <c r="P122" s="7">
        <v>2</v>
      </c>
      <c r="Q122" s="7">
        <f ca="1">VLOOKUP(INDIRECT(ADDRESS(FLOOR((ROW()-2)/19,1)*19+4,FLOOR((COLUMN()-5)/5,1)*5+5)),歐規腳位!$H$8:$T$11,3,FALSE)</f>
        <v>14</v>
      </c>
      <c r="R122" s="30"/>
      <c r="T122" s="29"/>
      <c r="U122" s="7">
        <v>2</v>
      </c>
      <c r="V122" s="7">
        <f ca="1">VLOOKUP(INDIRECT(ADDRESS(FLOOR((ROW()-2)/19,1)*19+4,FLOOR((COLUMN()-5)/5,1)*5+5)),歐規腳位!$H$8:$T$11,3,FALSE)</f>
        <v>14</v>
      </c>
      <c r="W122" s="30"/>
      <c r="Y122" s="29"/>
      <c r="Z122" s="7">
        <v>2</v>
      </c>
      <c r="AA122" s="7">
        <f ca="1">VLOOKUP(INDIRECT(ADDRESS(FLOOR((ROW()-2)/19,1)*19+4,FLOOR((COLUMN()-5)/5,1)*5+5)),歐規腳位!$H$8:$T$11,3,FALSE)</f>
        <v>14</v>
      </c>
      <c r="AB122" s="30"/>
    </row>
    <row r="123" spans="5:28" s="49" customFormat="1">
      <c r="E123" s="29"/>
      <c r="F123" s="7">
        <v>3</v>
      </c>
      <c r="G123" s="7">
        <f ca="1">VLOOKUP(INDIRECT(ADDRESS(FLOOR((ROW()-2)/19,1)*19+4,FLOOR((COLUMN()-5)/5,1)*5+5)),歐規腳位!$H$8:$T$11,4,FALSE)</f>
        <v>15</v>
      </c>
      <c r="H123" s="30"/>
      <c r="J123" s="29"/>
      <c r="K123" s="7">
        <v>3</v>
      </c>
      <c r="L123" s="7">
        <f ca="1">VLOOKUP(INDIRECT(ADDRESS(FLOOR((ROW()-2)/19,1)*19+4,FLOOR((COLUMN()-5)/5,1)*5+5)),歐規腳位!$H$8:$T$11,4,FALSE)</f>
        <v>15</v>
      </c>
      <c r="M123" s="30"/>
      <c r="O123" s="29"/>
      <c r="P123" s="7">
        <v>3</v>
      </c>
      <c r="Q123" s="7">
        <f ca="1">VLOOKUP(INDIRECT(ADDRESS(FLOOR((ROW()-2)/19,1)*19+4,FLOOR((COLUMN()-5)/5,1)*5+5)),歐規腳位!$H$8:$T$11,4,FALSE)</f>
        <v>15</v>
      </c>
      <c r="R123" s="30"/>
      <c r="T123" s="29"/>
      <c r="U123" s="7">
        <v>3</v>
      </c>
      <c r="V123" s="7">
        <f ca="1">VLOOKUP(INDIRECT(ADDRESS(FLOOR((ROW()-2)/19,1)*19+4,FLOOR((COLUMN()-5)/5,1)*5+5)),歐規腳位!$H$8:$T$11,4,FALSE)</f>
        <v>15</v>
      </c>
      <c r="W123" s="30"/>
      <c r="Y123" s="29"/>
      <c r="Z123" s="7">
        <v>3</v>
      </c>
      <c r="AA123" s="7">
        <f ca="1">VLOOKUP(INDIRECT(ADDRESS(FLOOR((ROW()-2)/19,1)*19+4,FLOOR((COLUMN()-5)/5,1)*5+5)),歐規腳位!$H$8:$T$11,4,FALSE)</f>
        <v>15</v>
      </c>
      <c r="AB123" s="30"/>
    </row>
    <row r="124" spans="5:28" s="49" customFormat="1">
      <c r="E124" s="29"/>
      <c r="F124" s="7">
        <v>4</v>
      </c>
      <c r="G124" s="7">
        <f ca="1">VLOOKUP(INDIRECT(ADDRESS(FLOOR((ROW()-2)/19,1)*19+4,FLOOR((COLUMN()-5)/5,1)*5+5)),歐規腳位!$H$8:$T$11,5,FALSE)</f>
        <v>16</v>
      </c>
      <c r="H124" s="30"/>
      <c r="J124" s="29"/>
      <c r="K124" s="7">
        <v>4</v>
      </c>
      <c r="L124" s="7">
        <f ca="1">VLOOKUP(INDIRECT(ADDRESS(FLOOR((ROW()-2)/19,1)*19+4,FLOOR((COLUMN()-5)/5,1)*5+5)),歐規腳位!$H$8:$T$11,5,FALSE)</f>
        <v>16</v>
      </c>
      <c r="M124" s="30"/>
      <c r="O124" s="29"/>
      <c r="P124" s="7">
        <v>4</v>
      </c>
      <c r="Q124" s="7">
        <f ca="1">VLOOKUP(INDIRECT(ADDRESS(FLOOR((ROW()-2)/19,1)*19+4,FLOOR((COLUMN()-5)/5,1)*5+5)),歐規腳位!$H$8:$T$11,5,FALSE)</f>
        <v>16</v>
      </c>
      <c r="R124" s="30"/>
      <c r="T124" s="29"/>
      <c r="U124" s="7">
        <v>4</v>
      </c>
      <c r="V124" s="7">
        <f ca="1">VLOOKUP(INDIRECT(ADDRESS(FLOOR((ROW()-2)/19,1)*19+4,FLOOR((COLUMN()-5)/5,1)*5+5)),歐規腳位!$H$8:$T$11,5,FALSE)</f>
        <v>16</v>
      </c>
      <c r="W124" s="30"/>
      <c r="Y124" s="29"/>
      <c r="Z124" s="7">
        <v>4</v>
      </c>
      <c r="AA124" s="7">
        <f ca="1">VLOOKUP(INDIRECT(ADDRESS(FLOOR((ROW()-2)/19,1)*19+4,FLOOR((COLUMN()-5)/5,1)*5+5)),歐規腳位!$H$8:$T$11,5,FALSE)</f>
        <v>16</v>
      </c>
      <c r="AB124" s="30"/>
    </row>
    <row r="125" spans="5:28" s="49" customFormat="1">
      <c r="E125" s="29"/>
      <c r="F125" s="7">
        <v>5</v>
      </c>
      <c r="G125" s="7">
        <f ca="1">VLOOKUP(INDIRECT(ADDRESS(FLOOR((ROW()-2)/19,1)*19+4,FLOOR((COLUMN()-5)/5,1)*5+5)),歐規腳位!$H$8:$T$11,6,FALSE)</f>
        <v>17</v>
      </c>
      <c r="H125" s="30"/>
      <c r="J125" s="29"/>
      <c r="K125" s="7">
        <v>5</v>
      </c>
      <c r="L125" s="7">
        <f ca="1">VLOOKUP(INDIRECT(ADDRESS(FLOOR((ROW()-2)/19,1)*19+4,FLOOR((COLUMN()-5)/5,1)*5+5)),歐規腳位!$H$8:$T$11,6,FALSE)</f>
        <v>17</v>
      </c>
      <c r="M125" s="30"/>
      <c r="O125" s="29"/>
      <c r="P125" s="7">
        <v>5</v>
      </c>
      <c r="Q125" s="7">
        <f ca="1">VLOOKUP(INDIRECT(ADDRESS(FLOOR((ROW()-2)/19,1)*19+4,FLOOR((COLUMN()-5)/5,1)*5+5)),歐規腳位!$H$8:$T$11,6,FALSE)</f>
        <v>17</v>
      </c>
      <c r="R125" s="30"/>
      <c r="T125" s="29"/>
      <c r="U125" s="7">
        <v>5</v>
      </c>
      <c r="V125" s="7">
        <f ca="1">VLOOKUP(INDIRECT(ADDRESS(FLOOR((ROW()-2)/19,1)*19+4,FLOOR((COLUMN()-5)/5,1)*5+5)),歐規腳位!$H$8:$T$11,6,FALSE)</f>
        <v>17</v>
      </c>
      <c r="W125" s="30"/>
      <c r="Y125" s="29"/>
      <c r="Z125" s="7">
        <v>5</v>
      </c>
      <c r="AA125" s="7">
        <f ca="1">VLOOKUP(INDIRECT(ADDRESS(FLOOR((ROW()-2)/19,1)*19+4,FLOOR((COLUMN()-5)/5,1)*5+5)),歐規腳位!$H$8:$T$11,6,FALSE)</f>
        <v>17</v>
      </c>
      <c r="AB125" s="30"/>
    </row>
    <row r="126" spans="5:28" s="49" customFormat="1">
      <c r="E126" s="29"/>
      <c r="F126" s="7">
        <v>6</v>
      </c>
      <c r="G126" s="7">
        <f ca="1">VLOOKUP(INDIRECT(ADDRESS(FLOOR((ROW()-2)/19,1)*19+4,FLOOR((COLUMN()-5)/5,1)*5+5)),歐規腳位!$H$8:$T$11,7,FALSE)</f>
        <v>18</v>
      </c>
      <c r="H126" s="30"/>
      <c r="J126" s="29"/>
      <c r="K126" s="7">
        <v>6</v>
      </c>
      <c r="L126" s="7">
        <f ca="1">VLOOKUP(INDIRECT(ADDRESS(FLOOR((ROW()-2)/19,1)*19+4,FLOOR((COLUMN()-5)/5,1)*5+5)),歐規腳位!$H$8:$T$11,7,FALSE)</f>
        <v>18</v>
      </c>
      <c r="M126" s="30"/>
      <c r="O126" s="29"/>
      <c r="P126" s="7">
        <v>6</v>
      </c>
      <c r="Q126" s="7">
        <f ca="1">VLOOKUP(INDIRECT(ADDRESS(FLOOR((ROW()-2)/19,1)*19+4,FLOOR((COLUMN()-5)/5,1)*5+5)),歐規腳位!$H$8:$T$11,7,FALSE)</f>
        <v>18</v>
      </c>
      <c r="R126" s="30"/>
      <c r="T126" s="29"/>
      <c r="U126" s="7">
        <v>6</v>
      </c>
      <c r="V126" s="7">
        <f ca="1">VLOOKUP(INDIRECT(ADDRESS(FLOOR((ROW()-2)/19,1)*19+4,FLOOR((COLUMN()-5)/5,1)*5+5)),歐規腳位!$H$8:$T$11,7,FALSE)</f>
        <v>18</v>
      </c>
      <c r="W126" s="30"/>
      <c r="Y126" s="29"/>
      <c r="Z126" s="7">
        <v>6</v>
      </c>
      <c r="AA126" s="7">
        <f ca="1">VLOOKUP(INDIRECT(ADDRESS(FLOOR((ROW()-2)/19,1)*19+4,FLOOR((COLUMN()-5)/5,1)*5+5)),歐規腳位!$H$8:$T$11,7,FALSE)</f>
        <v>18</v>
      </c>
      <c r="AB126" s="30"/>
    </row>
    <row r="127" spans="5:28" s="49" customFormat="1">
      <c r="E127" s="29"/>
      <c r="F127" s="7">
        <v>7</v>
      </c>
      <c r="G127" s="7">
        <f ca="1">VLOOKUP(INDIRECT(ADDRESS(FLOOR((ROW()-2)/19,1)*19+4,FLOOR((COLUMN()-5)/5,1)*5+5)),歐規腳位!$H$8:$T$11,8,FALSE)</f>
        <v>19</v>
      </c>
      <c r="H127" s="30"/>
      <c r="J127" s="29"/>
      <c r="K127" s="7">
        <v>7</v>
      </c>
      <c r="L127" s="7">
        <f ca="1">VLOOKUP(INDIRECT(ADDRESS(FLOOR((ROW()-2)/19,1)*19+4,FLOOR((COLUMN()-5)/5,1)*5+5)),歐規腳位!$H$8:$T$11,8,FALSE)</f>
        <v>19</v>
      </c>
      <c r="M127" s="30"/>
      <c r="O127" s="29"/>
      <c r="P127" s="7">
        <v>7</v>
      </c>
      <c r="Q127" s="7">
        <f ca="1">VLOOKUP(INDIRECT(ADDRESS(FLOOR((ROW()-2)/19,1)*19+4,FLOOR((COLUMN()-5)/5,1)*5+5)),歐規腳位!$H$8:$T$11,8,FALSE)</f>
        <v>19</v>
      </c>
      <c r="R127" s="30"/>
      <c r="T127" s="29"/>
      <c r="U127" s="7">
        <v>7</v>
      </c>
      <c r="V127" s="7">
        <f ca="1">VLOOKUP(INDIRECT(ADDRESS(FLOOR((ROW()-2)/19,1)*19+4,FLOOR((COLUMN()-5)/5,1)*5+5)),歐規腳位!$H$8:$T$11,8,FALSE)</f>
        <v>19</v>
      </c>
      <c r="W127" s="30"/>
      <c r="Y127" s="29"/>
      <c r="Z127" s="7">
        <v>7</v>
      </c>
      <c r="AA127" s="7">
        <f ca="1">VLOOKUP(INDIRECT(ADDRESS(FLOOR((ROW()-2)/19,1)*19+4,FLOOR((COLUMN()-5)/5,1)*5+5)),歐規腳位!$H$8:$T$11,8,FALSE)</f>
        <v>19</v>
      </c>
      <c r="AB127" s="30"/>
    </row>
    <row r="128" spans="5:28" s="49" customFormat="1">
      <c r="E128" s="29"/>
      <c r="F128" s="7">
        <v>8</v>
      </c>
      <c r="G128" s="7">
        <f ca="1">VLOOKUP(INDIRECT(ADDRESS(FLOOR((ROW()-2)/19,1)*19+4,FLOOR((COLUMN()-5)/5,1)*5+5)),歐規腳位!$H$8:$T$11,9,FALSE)</f>
        <v>20</v>
      </c>
      <c r="H128" s="30"/>
      <c r="J128" s="29"/>
      <c r="K128" s="7">
        <v>8</v>
      </c>
      <c r="L128" s="7">
        <f ca="1">VLOOKUP(INDIRECT(ADDRESS(FLOOR((ROW()-2)/19,1)*19+4,FLOOR((COLUMN()-5)/5,1)*5+5)),歐規腳位!$H$8:$T$11,9,FALSE)</f>
        <v>20</v>
      </c>
      <c r="M128" s="30"/>
      <c r="O128" s="29"/>
      <c r="P128" s="7">
        <v>8</v>
      </c>
      <c r="Q128" s="7">
        <f ca="1">VLOOKUP(INDIRECT(ADDRESS(FLOOR((ROW()-2)/19,1)*19+4,FLOOR((COLUMN()-5)/5,1)*5+5)),歐規腳位!$H$8:$T$11,9,FALSE)</f>
        <v>20</v>
      </c>
      <c r="R128" s="30"/>
      <c r="T128" s="29"/>
      <c r="U128" s="7">
        <v>8</v>
      </c>
      <c r="V128" s="7">
        <f ca="1">VLOOKUP(INDIRECT(ADDRESS(FLOOR((ROW()-2)/19,1)*19+4,FLOOR((COLUMN()-5)/5,1)*5+5)),歐規腳位!$H$8:$T$11,9,FALSE)</f>
        <v>20</v>
      </c>
      <c r="W128" s="30"/>
      <c r="Y128" s="29"/>
      <c r="Z128" s="7">
        <v>8</v>
      </c>
      <c r="AA128" s="7">
        <f ca="1">VLOOKUP(INDIRECT(ADDRESS(FLOOR((ROW()-2)/19,1)*19+4,FLOOR((COLUMN()-5)/5,1)*5+5)),歐規腳位!$H$8:$T$11,9,FALSE)</f>
        <v>20</v>
      </c>
      <c r="AB128" s="30"/>
    </row>
    <row r="129" spans="5:28" s="49" customFormat="1">
      <c r="E129" s="29"/>
      <c r="F129" s="7">
        <v>9</v>
      </c>
      <c r="G129" s="7">
        <f ca="1">VLOOKUP(INDIRECT(ADDRESS(FLOOR((ROW()-2)/19,1)*19+4,FLOOR((COLUMN()-5)/5,1)*5+5)),歐規腳位!$H$8:$T$11,10,FALSE)</f>
        <v>21</v>
      </c>
      <c r="H129" s="51"/>
      <c r="J129" s="50"/>
      <c r="K129" s="7">
        <v>9</v>
      </c>
      <c r="L129" s="7">
        <f ca="1">VLOOKUP(INDIRECT(ADDRESS(FLOOR((ROW()-2)/19,1)*19+4,FLOOR((COLUMN()-5)/5,1)*5+5)),歐規腳位!$H$8:$T$11,10,FALSE)</f>
        <v>21</v>
      </c>
      <c r="M129" s="51"/>
      <c r="O129" s="50"/>
      <c r="P129" s="7">
        <v>9</v>
      </c>
      <c r="Q129" s="7">
        <f ca="1">VLOOKUP(INDIRECT(ADDRESS(FLOOR((ROW()-2)/19,1)*19+4,FLOOR((COLUMN()-5)/5,1)*5+5)),歐規腳位!$H$8:$T$11,10,FALSE)</f>
        <v>21</v>
      </c>
      <c r="R129" s="51"/>
      <c r="T129" s="50"/>
      <c r="U129" s="7">
        <v>9</v>
      </c>
      <c r="V129" s="7">
        <f ca="1">VLOOKUP(INDIRECT(ADDRESS(FLOOR((ROW()-2)/19,1)*19+4,FLOOR((COLUMN()-5)/5,1)*5+5)),歐規腳位!$H$8:$T$11,10,FALSE)</f>
        <v>21</v>
      </c>
      <c r="W129" s="51"/>
      <c r="Y129" s="50"/>
      <c r="Z129" s="7">
        <v>9</v>
      </c>
      <c r="AA129" s="7">
        <f ca="1">VLOOKUP(INDIRECT(ADDRESS(FLOOR((ROW()-2)/19,1)*19+4,FLOOR((COLUMN()-5)/5,1)*5+5)),歐規腳位!$H$8:$T$11,10,FALSE)</f>
        <v>21</v>
      </c>
      <c r="AB129" s="51"/>
    </row>
    <row r="130" spans="5:28" s="49" customFormat="1">
      <c r="E130" s="29"/>
      <c r="F130" s="7">
        <v>10</v>
      </c>
      <c r="G130" s="7">
        <f ca="1">VLOOKUP(INDIRECT(ADDRESS(FLOOR((ROW()-2)/19,1)*19+4,FLOOR((COLUMN()-5)/5,1)*5+5)),歐規腳位!$H$8:$T$11,11,FALSE)</f>
        <v>22</v>
      </c>
      <c r="H130" s="51"/>
      <c r="J130" s="50"/>
      <c r="K130" s="7">
        <v>10</v>
      </c>
      <c r="L130" s="7">
        <f ca="1">VLOOKUP(INDIRECT(ADDRESS(FLOOR((ROW()-2)/19,1)*19+4,FLOOR((COLUMN()-5)/5,1)*5+5)),歐規腳位!$H$8:$T$11,11,FALSE)</f>
        <v>22</v>
      </c>
      <c r="M130" s="51"/>
      <c r="O130" s="50"/>
      <c r="P130" s="7">
        <v>10</v>
      </c>
      <c r="Q130" s="7">
        <f ca="1">VLOOKUP(INDIRECT(ADDRESS(FLOOR((ROW()-2)/19,1)*19+4,FLOOR((COLUMN()-5)/5,1)*5+5)),歐規腳位!$H$8:$T$11,11,FALSE)</f>
        <v>22</v>
      </c>
      <c r="R130" s="51"/>
      <c r="T130" s="50"/>
      <c r="U130" s="7">
        <v>10</v>
      </c>
      <c r="V130" s="7">
        <f ca="1">VLOOKUP(INDIRECT(ADDRESS(FLOOR((ROW()-2)/19,1)*19+4,FLOOR((COLUMN()-5)/5,1)*5+5)),歐規腳位!$H$8:$T$11,11,FALSE)</f>
        <v>22</v>
      </c>
      <c r="W130" s="51"/>
      <c r="Y130" s="50"/>
      <c r="Z130" s="7">
        <v>10</v>
      </c>
      <c r="AA130" s="7">
        <f ca="1">VLOOKUP(INDIRECT(ADDRESS(FLOOR((ROW()-2)/19,1)*19+4,FLOOR((COLUMN()-5)/5,1)*5+5)),歐規腳位!$H$8:$T$11,11,FALSE)</f>
        <v>22</v>
      </c>
      <c r="AB130" s="51"/>
    </row>
    <row r="131" spans="5:28" s="49" customFormat="1">
      <c r="E131" s="29"/>
      <c r="F131" s="7">
        <v>11</v>
      </c>
      <c r="G131" s="7">
        <f ca="1">VLOOKUP(INDIRECT(ADDRESS(FLOOR((ROW()-2)/19,1)*19+4,FLOOR((COLUMN()-5)/5,1)*5+5)),歐規腳位!$H$8:$T$11,12,FALSE)</f>
        <v>23</v>
      </c>
      <c r="H131" s="51"/>
      <c r="J131" s="50"/>
      <c r="K131" s="7">
        <v>11</v>
      </c>
      <c r="L131" s="7">
        <f ca="1">VLOOKUP(INDIRECT(ADDRESS(FLOOR((ROW()-2)/19,1)*19+4,FLOOR((COLUMN()-5)/5,1)*5+5)),歐規腳位!$H$8:$T$11,12,FALSE)</f>
        <v>23</v>
      </c>
      <c r="M131" s="51"/>
      <c r="O131" s="50"/>
      <c r="P131" s="7">
        <v>11</v>
      </c>
      <c r="Q131" s="7">
        <f ca="1">VLOOKUP(INDIRECT(ADDRESS(FLOOR((ROW()-2)/19,1)*19+4,FLOOR((COLUMN()-5)/5,1)*5+5)),歐規腳位!$H$8:$T$11,12,FALSE)</f>
        <v>23</v>
      </c>
      <c r="R131" s="51"/>
      <c r="T131" s="50"/>
      <c r="U131" s="7">
        <v>11</v>
      </c>
      <c r="V131" s="7">
        <f ca="1">VLOOKUP(INDIRECT(ADDRESS(FLOOR((ROW()-2)/19,1)*19+4,FLOOR((COLUMN()-5)/5,1)*5+5)),歐規腳位!$H$8:$T$11,12,FALSE)</f>
        <v>23</v>
      </c>
      <c r="W131" s="51"/>
      <c r="Y131" s="50"/>
      <c r="Z131" s="7">
        <v>11</v>
      </c>
      <c r="AA131" s="7">
        <f ca="1">VLOOKUP(INDIRECT(ADDRESS(FLOOR((ROW()-2)/19,1)*19+4,FLOOR((COLUMN()-5)/5,1)*5+5)),歐規腳位!$H$8:$T$11,12,FALSE)</f>
        <v>23</v>
      </c>
      <c r="AB131" s="51"/>
    </row>
    <row r="132" spans="5:28" s="49" customFormat="1" ht="17.25" thickBot="1">
      <c r="E132" s="52"/>
      <c r="F132" s="8">
        <v>12</v>
      </c>
      <c r="G132" s="8">
        <f ca="1">VLOOKUP(INDIRECT(ADDRESS(FLOOR((ROW()-2)/19,1)*19+4,FLOOR((COLUMN()-5)/5,1)*5+5)),歐規腳位!$H$8:$T$11,13,FALSE)</f>
        <v>24</v>
      </c>
      <c r="H132" s="53"/>
      <c r="J132" s="52"/>
      <c r="K132" s="8">
        <v>12</v>
      </c>
      <c r="L132" s="8">
        <f ca="1">VLOOKUP(INDIRECT(ADDRESS(FLOOR((ROW()-2)/19,1)*19+4,FLOOR((COLUMN()-5)/5,1)*5+5)),歐規腳位!$H$8:$T$11,13,FALSE)</f>
        <v>24</v>
      </c>
      <c r="M132" s="53"/>
      <c r="O132" s="52"/>
      <c r="P132" s="8">
        <v>12</v>
      </c>
      <c r="Q132" s="8">
        <f ca="1">VLOOKUP(INDIRECT(ADDRESS(FLOOR((ROW()-2)/19,1)*19+4,FLOOR((COLUMN()-5)/5,1)*5+5)),歐規腳位!$H$8:$T$11,13,FALSE)</f>
        <v>24</v>
      </c>
      <c r="R132" s="53"/>
      <c r="T132" s="52"/>
      <c r="U132" s="8">
        <v>12</v>
      </c>
      <c r="V132" s="8">
        <f ca="1">VLOOKUP(INDIRECT(ADDRESS(FLOOR((ROW()-2)/19,1)*19+4,FLOOR((COLUMN()-5)/5,1)*5+5)),歐規腳位!$H$8:$T$11,13,FALSE)</f>
        <v>24</v>
      </c>
      <c r="W132" s="53"/>
      <c r="Y132" s="52"/>
      <c r="Z132" s="8">
        <v>12</v>
      </c>
      <c r="AA132" s="8">
        <f ca="1">VLOOKUP(INDIRECT(ADDRESS(FLOOR((ROW()-2)/19,1)*19+4,FLOOR((COLUMN()-5)/5,1)*5+5)),歐規腳位!$H$8:$T$11,13,FALSE)</f>
        <v>24</v>
      </c>
      <c r="AB132" s="53"/>
    </row>
    <row r="133" spans="5:28" hidden="1">
      <c r="E133" s="119" t="s">
        <v>41</v>
      </c>
      <c r="F133" s="119"/>
      <c r="G133" s="119"/>
      <c r="H133" s="119"/>
      <c r="I133" s="6"/>
      <c r="J133" s="119" t="s">
        <v>41</v>
      </c>
      <c r="K133" s="119"/>
      <c r="L133" s="119"/>
      <c r="M133" s="119"/>
      <c r="N133" s="6"/>
      <c r="O133" s="119" t="s">
        <v>41</v>
      </c>
      <c r="P133" s="119"/>
      <c r="Q133" s="119"/>
      <c r="R133" s="119"/>
      <c r="S133" s="6"/>
      <c r="T133" s="119" t="s">
        <v>41</v>
      </c>
      <c r="U133" s="119"/>
      <c r="V133" s="119"/>
      <c r="W133" s="119"/>
      <c r="X133" s="6"/>
      <c r="Y133" s="119" t="s">
        <v>41</v>
      </c>
      <c r="Z133" s="119"/>
      <c r="AA133" s="119"/>
      <c r="AB133" s="119"/>
    </row>
    <row r="134" spans="5:28" s="47" customFormat="1" ht="48.6" customHeight="1"/>
    <row r="135" spans="5:28" s="48" customFormat="1" ht="13.5" thickBot="1"/>
    <row r="136" spans="5:28" ht="17.25" thickBot="1">
      <c r="E136" s="9" t="s">
        <v>44</v>
      </c>
      <c r="F136" s="112"/>
      <c r="G136" s="113"/>
      <c r="H136" s="114"/>
      <c r="J136" s="9" t="s">
        <v>44</v>
      </c>
      <c r="K136" s="112"/>
      <c r="L136" s="113"/>
      <c r="M136" s="114"/>
      <c r="O136" s="9" t="s">
        <v>44</v>
      </c>
      <c r="P136" s="112"/>
      <c r="Q136" s="113"/>
      <c r="R136" s="114"/>
      <c r="T136" s="9" t="s">
        <v>44</v>
      </c>
      <c r="U136" s="112"/>
      <c r="V136" s="113"/>
      <c r="W136" s="114"/>
      <c r="Y136" s="9" t="s">
        <v>44</v>
      </c>
      <c r="Z136" s="112"/>
      <c r="AA136" s="113"/>
      <c r="AB136" s="114"/>
    </row>
    <row r="137" spans="5:28">
      <c r="E137" s="115">
        <v>24</v>
      </c>
      <c r="F137" s="116"/>
      <c r="G137" s="116"/>
      <c r="H137" s="117"/>
      <c r="J137" s="115">
        <v>24</v>
      </c>
      <c r="K137" s="116"/>
      <c r="L137" s="116"/>
      <c r="M137" s="117"/>
      <c r="O137" s="115">
        <v>24</v>
      </c>
      <c r="P137" s="116"/>
      <c r="Q137" s="116"/>
      <c r="R137" s="117"/>
      <c r="T137" s="115">
        <v>24</v>
      </c>
      <c r="U137" s="116"/>
      <c r="V137" s="116"/>
      <c r="W137" s="117"/>
      <c r="Y137" s="115">
        <v>24</v>
      </c>
      <c r="Z137" s="116"/>
      <c r="AA137" s="116"/>
      <c r="AB137" s="117"/>
    </row>
    <row r="138" spans="5:28">
      <c r="E138" s="4"/>
      <c r="F138" s="118" t="s">
        <v>20</v>
      </c>
      <c r="G138" s="118"/>
      <c r="H138" s="5"/>
      <c r="J138" s="4"/>
      <c r="K138" s="118" t="s">
        <v>20</v>
      </c>
      <c r="L138" s="118"/>
      <c r="M138" s="5"/>
      <c r="O138" s="4"/>
      <c r="P138" s="118" t="s">
        <v>20</v>
      </c>
      <c r="Q138" s="118"/>
      <c r="R138" s="5"/>
      <c r="T138" s="4"/>
      <c r="U138" s="118" t="s">
        <v>20</v>
      </c>
      <c r="V138" s="118"/>
      <c r="W138" s="5"/>
      <c r="Y138" s="4"/>
      <c r="Z138" s="118" t="s">
        <v>20</v>
      </c>
      <c r="AA138" s="118"/>
      <c r="AB138" s="5"/>
    </row>
    <row r="139" spans="5:28">
      <c r="E139" s="4" t="s">
        <v>39</v>
      </c>
      <c r="F139" s="118" t="s">
        <v>40</v>
      </c>
      <c r="G139" s="118"/>
      <c r="H139" s="5" t="s">
        <v>39</v>
      </c>
      <c r="J139" s="4" t="s">
        <v>39</v>
      </c>
      <c r="K139" s="118" t="s">
        <v>40</v>
      </c>
      <c r="L139" s="118"/>
      <c r="M139" s="5" t="s">
        <v>39</v>
      </c>
      <c r="O139" s="4" t="s">
        <v>39</v>
      </c>
      <c r="P139" s="118" t="s">
        <v>40</v>
      </c>
      <c r="Q139" s="118"/>
      <c r="R139" s="5" t="s">
        <v>39</v>
      </c>
      <c r="T139" s="4" t="s">
        <v>39</v>
      </c>
      <c r="U139" s="118" t="s">
        <v>40</v>
      </c>
      <c r="V139" s="118"/>
      <c r="W139" s="5" t="s">
        <v>39</v>
      </c>
      <c r="Y139" s="4" t="s">
        <v>39</v>
      </c>
      <c r="Z139" s="118" t="s">
        <v>40</v>
      </c>
      <c r="AA139" s="118"/>
      <c r="AB139" s="5" t="s">
        <v>39</v>
      </c>
    </row>
    <row r="140" spans="5:28" s="49" customFormat="1">
      <c r="E140" s="29"/>
      <c r="F140" s="7">
        <v>1</v>
      </c>
      <c r="G140" s="7">
        <f ca="1">VLOOKUP(INDIRECT(ADDRESS(FLOOR((ROW()-2)/19,1)*19+4,FLOOR((COLUMN()-5)/5,1)*5+5)),歐規腳位!$H$8:$T$11,2,FALSE)</f>
        <v>13</v>
      </c>
      <c r="H140" s="30"/>
      <c r="J140" s="29"/>
      <c r="K140" s="7">
        <v>1</v>
      </c>
      <c r="L140" s="7">
        <f ca="1">VLOOKUP(INDIRECT(ADDRESS(FLOOR((ROW()-2)/19,1)*19+4,FLOOR((COLUMN()-5)/5,1)*5+5)),歐規腳位!$H$8:$T$11,2,FALSE)</f>
        <v>13</v>
      </c>
      <c r="M140" s="30"/>
      <c r="O140" s="29"/>
      <c r="P140" s="7">
        <v>1</v>
      </c>
      <c r="Q140" s="7">
        <f ca="1">VLOOKUP(INDIRECT(ADDRESS(FLOOR((ROW()-2)/19,1)*19+4,FLOOR((COLUMN()-5)/5,1)*5+5)),歐規腳位!$H$8:$T$11,2,FALSE)</f>
        <v>13</v>
      </c>
      <c r="R140" s="30"/>
      <c r="T140" s="29"/>
      <c r="U140" s="7">
        <v>1</v>
      </c>
      <c r="V140" s="7">
        <f ca="1">VLOOKUP(INDIRECT(ADDRESS(FLOOR((ROW()-2)/19,1)*19+4,FLOOR((COLUMN()-5)/5,1)*5+5)),歐規腳位!$H$8:$T$11,2,FALSE)</f>
        <v>13</v>
      </c>
      <c r="W140" s="30"/>
      <c r="Y140" s="29"/>
      <c r="Z140" s="7">
        <v>1</v>
      </c>
      <c r="AA140" s="7">
        <f ca="1">VLOOKUP(INDIRECT(ADDRESS(FLOOR((ROW()-2)/19,1)*19+4,FLOOR((COLUMN()-5)/5,1)*5+5)),歐規腳位!$H$8:$T$11,2,FALSE)</f>
        <v>13</v>
      </c>
      <c r="AB140" s="30"/>
    </row>
    <row r="141" spans="5:28" s="49" customFormat="1">
      <c r="E141" s="29"/>
      <c r="F141" s="7">
        <v>2</v>
      </c>
      <c r="G141" s="7">
        <f ca="1">VLOOKUP(INDIRECT(ADDRESS(FLOOR((ROW()-2)/19,1)*19+4,FLOOR((COLUMN()-5)/5,1)*5+5)),歐規腳位!$H$8:$T$11,3,FALSE)</f>
        <v>14</v>
      </c>
      <c r="H141" s="30"/>
      <c r="J141" s="29"/>
      <c r="K141" s="7">
        <v>2</v>
      </c>
      <c r="L141" s="7">
        <f ca="1">VLOOKUP(INDIRECT(ADDRESS(FLOOR((ROW()-2)/19,1)*19+4,FLOOR((COLUMN()-5)/5,1)*5+5)),歐規腳位!$H$8:$T$11,3,FALSE)</f>
        <v>14</v>
      </c>
      <c r="M141" s="30"/>
      <c r="O141" s="29"/>
      <c r="P141" s="7">
        <v>2</v>
      </c>
      <c r="Q141" s="7">
        <f ca="1">VLOOKUP(INDIRECT(ADDRESS(FLOOR((ROW()-2)/19,1)*19+4,FLOOR((COLUMN()-5)/5,1)*5+5)),歐規腳位!$H$8:$T$11,3,FALSE)</f>
        <v>14</v>
      </c>
      <c r="R141" s="30"/>
      <c r="T141" s="29"/>
      <c r="U141" s="7">
        <v>2</v>
      </c>
      <c r="V141" s="7">
        <f ca="1">VLOOKUP(INDIRECT(ADDRESS(FLOOR((ROW()-2)/19,1)*19+4,FLOOR((COLUMN()-5)/5,1)*5+5)),歐規腳位!$H$8:$T$11,3,FALSE)</f>
        <v>14</v>
      </c>
      <c r="W141" s="30"/>
      <c r="Y141" s="29"/>
      <c r="Z141" s="7">
        <v>2</v>
      </c>
      <c r="AA141" s="7">
        <f ca="1">VLOOKUP(INDIRECT(ADDRESS(FLOOR((ROW()-2)/19,1)*19+4,FLOOR((COLUMN()-5)/5,1)*5+5)),歐規腳位!$H$8:$T$11,3,FALSE)</f>
        <v>14</v>
      </c>
      <c r="AB141" s="30"/>
    </row>
    <row r="142" spans="5:28" s="49" customFormat="1">
      <c r="E142" s="29"/>
      <c r="F142" s="7">
        <v>3</v>
      </c>
      <c r="G142" s="7">
        <f ca="1">VLOOKUP(INDIRECT(ADDRESS(FLOOR((ROW()-2)/19,1)*19+4,FLOOR((COLUMN()-5)/5,1)*5+5)),歐規腳位!$H$8:$T$11,4,FALSE)</f>
        <v>15</v>
      </c>
      <c r="H142" s="30"/>
      <c r="J142" s="29"/>
      <c r="K142" s="7">
        <v>3</v>
      </c>
      <c r="L142" s="7">
        <f ca="1">VLOOKUP(INDIRECT(ADDRESS(FLOOR((ROW()-2)/19,1)*19+4,FLOOR((COLUMN()-5)/5,1)*5+5)),歐規腳位!$H$8:$T$11,4,FALSE)</f>
        <v>15</v>
      </c>
      <c r="M142" s="30"/>
      <c r="O142" s="29"/>
      <c r="P142" s="7">
        <v>3</v>
      </c>
      <c r="Q142" s="7">
        <f ca="1">VLOOKUP(INDIRECT(ADDRESS(FLOOR((ROW()-2)/19,1)*19+4,FLOOR((COLUMN()-5)/5,1)*5+5)),歐規腳位!$H$8:$T$11,4,FALSE)</f>
        <v>15</v>
      </c>
      <c r="R142" s="30"/>
      <c r="T142" s="29"/>
      <c r="U142" s="7">
        <v>3</v>
      </c>
      <c r="V142" s="7">
        <f ca="1">VLOOKUP(INDIRECT(ADDRESS(FLOOR((ROW()-2)/19,1)*19+4,FLOOR((COLUMN()-5)/5,1)*5+5)),歐規腳位!$H$8:$T$11,4,FALSE)</f>
        <v>15</v>
      </c>
      <c r="W142" s="30"/>
      <c r="Y142" s="29"/>
      <c r="Z142" s="7">
        <v>3</v>
      </c>
      <c r="AA142" s="7">
        <f ca="1">VLOOKUP(INDIRECT(ADDRESS(FLOOR((ROW()-2)/19,1)*19+4,FLOOR((COLUMN()-5)/5,1)*5+5)),歐規腳位!$H$8:$T$11,4,FALSE)</f>
        <v>15</v>
      </c>
      <c r="AB142" s="30"/>
    </row>
    <row r="143" spans="5:28" s="49" customFormat="1">
      <c r="E143" s="29"/>
      <c r="F143" s="7">
        <v>4</v>
      </c>
      <c r="G143" s="7">
        <f ca="1">VLOOKUP(INDIRECT(ADDRESS(FLOOR((ROW()-2)/19,1)*19+4,FLOOR((COLUMN()-5)/5,1)*5+5)),歐規腳位!$H$8:$T$11,5,FALSE)</f>
        <v>16</v>
      </c>
      <c r="H143" s="30"/>
      <c r="J143" s="29"/>
      <c r="K143" s="7">
        <v>4</v>
      </c>
      <c r="L143" s="7">
        <f ca="1">VLOOKUP(INDIRECT(ADDRESS(FLOOR((ROW()-2)/19,1)*19+4,FLOOR((COLUMN()-5)/5,1)*5+5)),歐規腳位!$H$8:$T$11,5,FALSE)</f>
        <v>16</v>
      </c>
      <c r="M143" s="30"/>
      <c r="O143" s="29"/>
      <c r="P143" s="7">
        <v>4</v>
      </c>
      <c r="Q143" s="7">
        <f ca="1">VLOOKUP(INDIRECT(ADDRESS(FLOOR((ROW()-2)/19,1)*19+4,FLOOR((COLUMN()-5)/5,1)*5+5)),歐規腳位!$H$8:$T$11,5,FALSE)</f>
        <v>16</v>
      </c>
      <c r="R143" s="30"/>
      <c r="T143" s="29"/>
      <c r="U143" s="7">
        <v>4</v>
      </c>
      <c r="V143" s="7">
        <f ca="1">VLOOKUP(INDIRECT(ADDRESS(FLOOR((ROW()-2)/19,1)*19+4,FLOOR((COLUMN()-5)/5,1)*5+5)),歐規腳位!$H$8:$T$11,5,FALSE)</f>
        <v>16</v>
      </c>
      <c r="W143" s="30"/>
      <c r="Y143" s="29"/>
      <c r="Z143" s="7">
        <v>4</v>
      </c>
      <c r="AA143" s="7">
        <f ca="1">VLOOKUP(INDIRECT(ADDRESS(FLOOR((ROW()-2)/19,1)*19+4,FLOOR((COLUMN()-5)/5,1)*5+5)),歐規腳位!$H$8:$T$11,5,FALSE)</f>
        <v>16</v>
      </c>
      <c r="AB143" s="30"/>
    </row>
    <row r="144" spans="5:28" s="49" customFormat="1">
      <c r="E144" s="29"/>
      <c r="F144" s="7">
        <v>5</v>
      </c>
      <c r="G144" s="7">
        <f ca="1">VLOOKUP(INDIRECT(ADDRESS(FLOOR((ROW()-2)/19,1)*19+4,FLOOR((COLUMN()-5)/5,1)*5+5)),歐規腳位!$H$8:$T$11,6,FALSE)</f>
        <v>17</v>
      </c>
      <c r="H144" s="30"/>
      <c r="J144" s="29"/>
      <c r="K144" s="7">
        <v>5</v>
      </c>
      <c r="L144" s="7">
        <f ca="1">VLOOKUP(INDIRECT(ADDRESS(FLOOR((ROW()-2)/19,1)*19+4,FLOOR((COLUMN()-5)/5,1)*5+5)),歐規腳位!$H$8:$T$11,6,FALSE)</f>
        <v>17</v>
      </c>
      <c r="M144" s="30"/>
      <c r="O144" s="29"/>
      <c r="P144" s="7">
        <v>5</v>
      </c>
      <c r="Q144" s="7">
        <f ca="1">VLOOKUP(INDIRECT(ADDRESS(FLOOR((ROW()-2)/19,1)*19+4,FLOOR((COLUMN()-5)/5,1)*5+5)),歐規腳位!$H$8:$T$11,6,FALSE)</f>
        <v>17</v>
      </c>
      <c r="R144" s="30"/>
      <c r="T144" s="29"/>
      <c r="U144" s="7">
        <v>5</v>
      </c>
      <c r="V144" s="7">
        <f ca="1">VLOOKUP(INDIRECT(ADDRESS(FLOOR((ROW()-2)/19,1)*19+4,FLOOR((COLUMN()-5)/5,1)*5+5)),歐規腳位!$H$8:$T$11,6,FALSE)</f>
        <v>17</v>
      </c>
      <c r="W144" s="30"/>
      <c r="Y144" s="29"/>
      <c r="Z144" s="7">
        <v>5</v>
      </c>
      <c r="AA144" s="7">
        <f ca="1">VLOOKUP(INDIRECT(ADDRESS(FLOOR((ROW()-2)/19,1)*19+4,FLOOR((COLUMN()-5)/5,1)*5+5)),歐規腳位!$H$8:$T$11,6,FALSE)</f>
        <v>17</v>
      </c>
      <c r="AB144" s="30"/>
    </row>
    <row r="145" spans="5:28" s="49" customFormat="1">
      <c r="E145" s="29"/>
      <c r="F145" s="7">
        <v>6</v>
      </c>
      <c r="G145" s="7">
        <f ca="1">VLOOKUP(INDIRECT(ADDRESS(FLOOR((ROW()-2)/19,1)*19+4,FLOOR((COLUMN()-5)/5,1)*5+5)),歐規腳位!$H$8:$T$11,7,FALSE)</f>
        <v>18</v>
      </c>
      <c r="H145" s="30"/>
      <c r="J145" s="29"/>
      <c r="K145" s="7">
        <v>6</v>
      </c>
      <c r="L145" s="7">
        <f ca="1">VLOOKUP(INDIRECT(ADDRESS(FLOOR((ROW()-2)/19,1)*19+4,FLOOR((COLUMN()-5)/5,1)*5+5)),歐規腳位!$H$8:$T$11,7,FALSE)</f>
        <v>18</v>
      </c>
      <c r="M145" s="30"/>
      <c r="O145" s="29"/>
      <c r="P145" s="7">
        <v>6</v>
      </c>
      <c r="Q145" s="7">
        <f ca="1">VLOOKUP(INDIRECT(ADDRESS(FLOOR((ROW()-2)/19,1)*19+4,FLOOR((COLUMN()-5)/5,1)*5+5)),歐規腳位!$H$8:$T$11,7,FALSE)</f>
        <v>18</v>
      </c>
      <c r="R145" s="30"/>
      <c r="T145" s="29"/>
      <c r="U145" s="7">
        <v>6</v>
      </c>
      <c r="V145" s="7">
        <f ca="1">VLOOKUP(INDIRECT(ADDRESS(FLOOR((ROW()-2)/19,1)*19+4,FLOOR((COLUMN()-5)/5,1)*5+5)),歐規腳位!$H$8:$T$11,7,FALSE)</f>
        <v>18</v>
      </c>
      <c r="W145" s="30"/>
      <c r="Y145" s="29"/>
      <c r="Z145" s="7">
        <v>6</v>
      </c>
      <c r="AA145" s="7">
        <f ca="1">VLOOKUP(INDIRECT(ADDRESS(FLOOR((ROW()-2)/19,1)*19+4,FLOOR((COLUMN()-5)/5,1)*5+5)),歐規腳位!$H$8:$T$11,7,FALSE)</f>
        <v>18</v>
      </c>
      <c r="AB145" s="30"/>
    </row>
    <row r="146" spans="5:28" s="49" customFormat="1">
      <c r="E146" s="29"/>
      <c r="F146" s="7">
        <v>7</v>
      </c>
      <c r="G146" s="7">
        <f ca="1">VLOOKUP(INDIRECT(ADDRESS(FLOOR((ROW()-2)/19,1)*19+4,FLOOR((COLUMN()-5)/5,1)*5+5)),歐規腳位!$H$8:$T$11,8,FALSE)</f>
        <v>19</v>
      </c>
      <c r="H146" s="30"/>
      <c r="J146" s="29"/>
      <c r="K146" s="7">
        <v>7</v>
      </c>
      <c r="L146" s="7">
        <f ca="1">VLOOKUP(INDIRECT(ADDRESS(FLOOR((ROW()-2)/19,1)*19+4,FLOOR((COLUMN()-5)/5,1)*5+5)),歐規腳位!$H$8:$T$11,8,FALSE)</f>
        <v>19</v>
      </c>
      <c r="M146" s="30"/>
      <c r="O146" s="29"/>
      <c r="P146" s="7">
        <v>7</v>
      </c>
      <c r="Q146" s="7">
        <f ca="1">VLOOKUP(INDIRECT(ADDRESS(FLOOR((ROW()-2)/19,1)*19+4,FLOOR((COLUMN()-5)/5,1)*5+5)),歐規腳位!$H$8:$T$11,8,FALSE)</f>
        <v>19</v>
      </c>
      <c r="R146" s="30"/>
      <c r="T146" s="29"/>
      <c r="U146" s="7">
        <v>7</v>
      </c>
      <c r="V146" s="7">
        <f ca="1">VLOOKUP(INDIRECT(ADDRESS(FLOOR((ROW()-2)/19,1)*19+4,FLOOR((COLUMN()-5)/5,1)*5+5)),歐規腳位!$H$8:$T$11,8,FALSE)</f>
        <v>19</v>
      </c>
      <c r="W146" s="30"/>
      <c r="Y146" s="29"/>
      <c r="Z146" s="7">
        <v>7</v>
      </c>
      <c r="AA146" s="7">
        <f ca="1">VLOOKUP(INDIRECT(ADDRESS(FLOOR((ROW()-2)/19,1)*19+4,FLOOR((COLUMN()-5)/5,1)*5+5)),歐規腳位!$H$8:$T$11,8,FALSE)</f>
        <v>19</v>
      </c>
      <c r="AB146" s="30"/>
    </row>
    <row r="147" spans="5:28" s="49" customFormat="1">
      <c r="E147" s="29"/>
      <c r="F147" s="7">
        <v>8</v>
      </c>
      <c r="G147" s="7">
        <f ca="1">VLOOKUP(INDIRECT(ADDRESS(FLOOR((ROW()-2)/19,1)*19+4,FLOOR((COLUMN()-5)/5,1)*5+5)),歐規腳位!$H$8:$T$11,9,FALSE)</f>
        <v>20</v>
      </c>
      <c r="H147" s="30"/>
      <c r="J147" s="29"/>
      <c r="K147" s="7">
        <v>8</v>
      </c>
      <c r="L147" s="7">
        <f ca="1">VLOOKUP(INDIRECT(ADDRESS(FLOOR((ROW()-2)/19,1)*19+4,FLOOR((COLUMN()-5)/5,1)*5+5)),歐規腳位!$H$8:$T$11,9,FALSE)</f>
        <v>20</v>
      </c>
      <c r="M147" s="30"/>
      <c r="O147" s="29"/>
      <c r="P147" s="7">
        <v>8</v>
      </c>
      <c r="Q147" s="7">
        <f ca="1">VLOOKUP(INDIRECT(ADDRESS(FLOOR((ROW()-2)/19,1)*19+4,FLOOR((COLUMN()-5)/5,1)*5+5)),歐規腳位!$H$8:$T$11,9,FALSE)</f>
        <v>20</v>
      </c>
      <c r="R147" s="30"/>
      <c r="T147" s="29"/>
      <c r="U147" s="7">
        <v>8</v>
      </c>
      <c r="V147" s="7">
        <f ca="1">VLOOKUP(INDIRECT(ADDRESS(FLOOR((ROW()-2)/19,1)*19+4,FLOOR((COLUMN()-5)/5,1)*5+5)),歐規腳位!$H$8:$T$11,9,FALSE)</f>
        <v>20</v>
      </c>
      <c r="W147" s="30"/>
      <c r="Y147" s="29"/>
      <c r="Z147" s="7">
        <v>8</v>
      </c>
      <c r="AA147" s="7">
        <f ca="1">VLOOKUP(INDIRECT(ADDRESS(FLOOR((ROW()-2)/19,1)*19+4,FLOOR((COLUMN()-5)/5,1)*5+5)),歐規腳位!$H$8:$T$11,9,FALSE)</f>
        <v>20</v>
      </c>
      <c r="AB147" s="30"/>
    </row>
    <row r="148" spans="5:28" s="49" customFormat="1">
      <c r="E148" s="50"/>
      <c r="F148" s="7">
        <v>9</v>
      </c>
      <c r="G148" s="7">
        <f ca="1">VLOOKUP(INDIRECT(ADDRESS(FLOOR((ROW()-2)/19,1)*19+4,FLOOR((COLUMN()-5)/5,1)*5+5)),歐規腳位!$H$8:$T$11,10,FALSE)</f>
        <v>21</v>
      </c>
      <c r="H148" s="51"/>
      <c r="J148" s="50"/>
      <c r="K148" s="7">
        <v>9</v>
      </c>
      <c r="L148" s="7">
        <f ca="1">VLOOKUP(INDIRECT(ADDRESS(FLOOR((ROW()-2)/19,1)*19+4,FLOOR((COLUMN()-5)/5,1)*5+5)),歐規腳位!$H$8:$T$11,10,FALSE)</f>
        <v>21</v>
      </c>
      <c r="M148" s="51"/>
      <c r="O148" s="50"/>
      <c r="P148" s="7">
        <v>9</v>
      </c>
      <c r="Q148" s="7">
        <f ca="1">VLOOKUP(INDIRECT(ADDRESS(FLOOR((ROW()-2)/19,1)*19+4,FLOOR((COLUMN()-5)/5,1)*5+5)),歐規腳位!$H$8:$T$11,10,FALSE)</f>
        <v>21</v>
      </c>
      <c r="R148" s="51"/>
      <c r="T148" s="50"/>
      <c r="U148" s="7">
        <v>9</v>
      </c>
      <c r="V148" s="7">
        <f ca="1">VLOOKUP(INDIRECT(ADDRESS(FLOOR((ROW()-2)/19,1)*19+4,FLOOR((COLUMN()-5)/5,1)*5+5)),歐規腳位!$H$8:$T$11,10,FALSE)</f>
        <v>21</v>
      </c>
      <c r="W148" s="51"/>
      <c r="Y148" s="50"/>
      <c r="Z148" s="7">
        <v>9</v>
      </c>
      <c r="AA148" s="7">
        <f ca="1">VLOOKUP(INDIRECT(ADDRESS(FLOOR((ROW()-2)/19,1)*19+4,FLOOR((COLUMN()-5)/5,1)*5+5)),歐規腳位!$H$8:$T$11,10,FALSE)</f>
        <v>21</v>
      </c>
      <c r="AB148" s="51"/>
    </row>
    <row r="149" spans="5:28" s="49" customFormat="1">
      <c r="E149" s="50"/>
      <c r="F149" s="7">
        <v>10</v>
      </c>
      <c r="G149" s="7">
        <f ca="1">VLOOKUP(INDIRECT(ADDRESS(FLOOR((ROW()-2)/19,1)*19+4,FLOOR((COLUMN()-5)/5,1)*5+5)),歐規腳位!$H$8:$T$11,11,FALSE)</f>
        <v>22</v>
      </c>
      <c r="H149" s="51"/>
      <c r="J149" s="50"/>
      <c r="K149" s="7">
        <v>10</v>
      </c>
      <c r="L149" s="7">
        <f ca="1">VLOOKUP(INDIRECT(ADDRESS(FLOOR((ROW()-2)/19,1)*19+4,FLOOR((COLUMN()-5)/5,1)*5+5)),歐規腳位!$H$8:$T$11,11,FALSE)</f>
        <v>22</v>
      </c>
      <c r="M149" s="51"/>
      <c r="O149" s="50"/>
      <c r="P149" s="7">
        <v>10</v>
      </c>
      <c r="Q149" s="7">
        <f ca="1">VLOOKUP(INDIRECT(ADDRESS(FLOOR((ROW()-2)/19,1)*19+4,FLOOR((COLUMN()-5)/5,1)*5+5)),歐規腳位!$H$8:$T$11,11,FALSE)</f>
        <v>22</v>
      </c>
      <c r="R149" s="51"/>
      <c r="T149" s="50"/>
      <c r="U149" s="7">
        <v>10</v>
      </c>
      <c r="V149" s="7">
        <f ca="1">VLOOKUP(INDIRECT(ADDRESS(FLOOR((ROW()-2)/19,1)*19+4,FLOOR((COLUMN()-5)/5,1)*5+5)),歐規腳位!$H$8:$T$11,11,FALSE)</f>
        <v>22</v>
      </c>
      <c r="W149" s="51"/>
      <c r="Y149" s="50"/>
      <c r="Z149" s="7">
        <v>10</v>
      </c>
      <c r="AA149" s="7">
        <f ca="1">VLOOKUP(INDIRECT(ADDRESS(FLOOR((ROW()-2)/19,1)*19+4,FLOOR((COLUMN()-5)/5,1)*5+5)),歐規腳位!$H$8:$T$11,11,FALSE)</f>
        <v>22</v>
      </c>
      <c r="AB149" s="51"/>
    </row>
    <row r="150" spans="5:28" s="49" customFormat="1">
      <c r="E150" s="50"/>
      <c r="F150" s="7">
        <v>11</v>
      </c>
      <c r="G150" s="7">
        <f ca="1">VLOOKUP(INDIRECT(ADDRESS(FLOOR((ROW()-2)/19,1)*19+4,FLOOR((COLUMN()-5)/5,1)*5+5)),歐規腳位!$H$8:$T$11,12,FALSE)</f>
        <v>23</v>
      </c>
      <c r="H150" s="51"/>
      <c r="J150" s="50"/>
      <c r="K150" s="7">
        <v>11</v>
      </c>
      <c r="L150" s="7">
        <f ca="1">VLOOKUP(INDIRECT(ADDRESS(FLOOR((ROW()-2)/19,1)*19+4,FLOOR((COLUMN()-5)/5,1)*5+5)),歐規腳位!$H$8:$T$11,12,FALSE)</f>
        <v>23</v>
      </c>
      <c r="M150" s="51"/>
      <c r="O150" s="50"/>
      <c r="P150" s="7">
        <v>11</v>
      </c>
      <c r="Q150" s="7">
        <f ca="1">VLOOKUP(INDIRECT(ADDRESS(FLOOR((ROW()-2)/19,1)*19+4,FLOOR((COLUMN()-5)/5,1)*5+5)),歐規腳位!$H$8:$T$11,12,FALSE)</f>
        <v>23</v>
      </c>
      <c r="R150" s="51"/>
      <c r="T150" s="50"/>
      <c r="U150" s="7">
        <v>11</v>
      </c>
      <c r="V150" s="7">
        <f ca="1">VLOOKUP(INDIRECT(ADDRESS(FLOOR((ROW()-2)/19,1)*19+4,FLOOR((COLUMN()-5)/5,1)*5+5)),歐規腳位!$H$8:$T$11,12,FALSE)</f>
        <v>23</v>
      </c>
      <c r="W150" s="51"/>
      <c r="Y150" s="50"/>
      <c r="Z150" s="7">
        <v>11</v>
      </c>
      <c r="AA150" s="7">
        <f ca="1">VLOOKUP(INDIRECT(ADDRESS(FLOOR((ROW()-2)/19,1)*19+4,FLOOR((COLUMN()-5)/5,1)*5+5)),歐規腳位!$H$8:$T$11,12,FALSE)</f>
        <v>23</v>
      </c>
      <c r="AB150" s="51"/>
    </row>
    <row r="151" spans="5:28" s="49" customFormat="1" ht="17.25" thickBot="1">
      <c r="E151" s="52"/>
      <c r="F151" s="8">
        <v>12</v>
      </c>
      <c r="G151" s="8">
        <f ca="1">VLOOKUP(INDIRECT(ADDRESS(FLOOR((ROW()-2)/19,1)*19+4,FLOOR((COLUMN()-5)/5,1)*5+5)),歐規腳位!$H$8:$T$11,13,FALSE)</f>
        <v>24</v>
      </c>
      <c r="H151" s="53"/>
      <c r="J151" s="52"/>
      <c r="K151" s="8">
        <v>12</v>
      </c>
      <c r="L151" s="8">
        <f ca="1">VLOOKUP(INDIRECT(ADDRESS(FLOOR((ROW()-2)/19,1)*19+4,FLOOR((COLUMN()-5)/5,1)*5+5)),歐規腳位!$H$8:$T$11,13,FALSE)</f>
        <v>24</v>
      </c>
      <c r="M151" s="53"/>
      <c r="O151" s="52"/>
      <c r="P151" s="8">
        <v>12</v>
      </c>
      <c r="Q151" s="8">
        <f ca="1">VLOOKUP(INDIRECT(ADDRESS(FLOOR((ROW()-2)/19,1)*19+4,FLOOR((COLUMN()-5)/5,1)*5+5)),歐規腳位!$H$8:$T$11,13,FALSE)</f>
        <v>24</v>
      </c>
      <c r="R151" s="53"/>
      <c r="T151" s="52"/>
      <c r="U151" s="8">
        <v>12</v>
      </c>
      <c r="V151" s="8">
        <f ca="1">VLOOKUP(INDIRECT(ADDRESS(FLOOR((ROW()-2)/19,1)*19+4,FLOOR((COLUMN()-5)/5,1)*5+5)),歐規腳位!$H$8:$T$11,13,FALSE)</f>
        <v>24</v>
      </c>
      <c r="W151" s="53"/>
      <c r="Y151" s="52"/>
      <c r="Z151" s="8">
        <v>12</v>
      </c>
      <c r="AA151" s="8">
        <f ca="1">VLOOKUP(INDIRECT(ADDRESS(FLOOR((ROW()-2)/19,1)*19+4,FLOOR((COLUMN()-5)/5,1)*5+5)),歐規腳位!$H$8:$T$11,13,FALSE)</f>
        <v>24</v>
      </c>
      <c r="AB151" s="53"/>
    </row>
    <row r="152" spans="5:28" hidden="1">
      <c r="E152" s="119" t="s">
        <v>41</v>
      </c>
      <c r="F152" s="119"/>
      <c r="G152" s="119"/>
      <c r="H152" s="119"/>
      <c r="I152" s="6"/>
      <c r="J152" s="119" t="s">
        <v>41</v>
      </c>
      <c r="K152" s="119"/>
      <c r="L152" s="119"/>
      <c r="M152" s="119"/>
      <c r="N152" s="6"/>
      <c r="O152" s="119" t="s">
        <v>41</v>
      </c>
      <c r="P152" s="119"/>
      <c r="Q152" s="119"/>
      <c r="R152" s="119"/>
      <c r="S152" s="6"/>
      <c r="T152" s="119" t="s">
        <v>41</v>
      </c>
      <c r="U152" s="119"/>
      <c r="V152" s="119"/>
      <c r="W152" s="119"/>
      <c r="X152" s="6"/>
      <c r="Y152" s="119" t="s">
        <v>41</v>
      </c>
      <c r="Z152" s="119"/>
      <c r="AA152" s="119"/>
      <c r="AB152" s="119"/>
    </row>
    <row r="153" spans="5:28" s="46" customFormat="1" ht="45" customHeight="1"/>
  </sheetData>
  <mergeCells count="196">
    <mergeCell ref="F139:G139"/>
    <mergeCell ref="K139:L139"/>
    <mergeCell ref="P139:Q139"/>
    <mergeCell ref="U139:V139"/>
    <mergeCell ref="Z139:AA139"/>
    <mergeCell ref="E152:H152"/>
    <mergeCell ref="J152:M152"/>
    <mergeCell ref="O152:R152"/>
    <mergeCell ref="T152:W152"/>
    <mergeCell ref="Y152:AB152"/>
    <mergeCell ref="E137:H137"/>
    <mergeCell ref="J137:M137"/>
    <mergeCell ref="O137:R137"/>
    <mergeCell ref="T137:W137"/>
    <mergeCell ref="Y137:AB137"/>
    <mergeCell ref="F138:G138"/>
    <mergeCell ref="K138:L138"/>
    <mergeCell ref="P138:Q138"/>
    <mergeCell ref="U138:V138"/>
    <mergeCell ref="Z138:AA138"/>
    <mergeCell ref="E133:H133"/>
    <mergeCell ref="J133:M133"/>
    <mergeCell ref="O133:R133"/>
    <mergeCell ref="T133:W133"/>
    <mergeCell ref="Y133:AB133"/>
    <mergeCell ref="F136:H136"/>
    <mergeCell ref="K136:M136"/>
    <mergeCell ref="P136:R136"/>
    <mergeCell ref="U136:W136"/>
    <mergeCell ref="Z136:AB136"/>
    <mergeCell ref="F119:G119"/>
    <mergeCell ref="K119:L119"/>
    <mergeCell ref="P119:Q119"/>
    <mergeCell ref="U119:V119"/>
    <mergeCell ref="Z119:AA119"/>
    <mergeCell ref="F120:G120"/>
    <mergeCell ref="K120:L120"/>
    <mergeCell ref="P120:Q120"/>
    <mergeCell ref="U120:V120"/>
    <mergeCell ref="Z120:AA120"/>
    <mergeCell ref="F117:H117"/>
    <mergeCell ref="K117:M117"/>
    <mergeCell ref="P117:R117"/>
    <mergeCell ref="U117:W117"/>
    <mergeCell ref="Z117:AB117"/>
    <mergeCell ref="E118:H118"/>
    <mergeCell ref="J118:M118"/>
    <mergeCell ref="O118:R118"/>
    <mergeCell ref="T118:W118"/>
    <mergeCell ref="Y118:AB118"/>
    <mergeCell ref="F101:G101"/>
    <mergeCell ref="K101:L101"/>
    <mergeCell ref="P101:Q101"/>
    <mergeCell ref="U101:V101"/>
    <mergeCell ref="Z101:AA101"/>
    <mergeCell ref="E114:H114"/>
    <mergeCell ref="J114:M114"/>
    <mergeCell ref="O114:R114"/>
    <mergeCell ref="T114:W114"/>
    <mergeCell ref="Y114:AB114"/>
    <mergeCell ref="E99:H99"/>
    <mergeCell ref="J99:M99"/>
    <mergeCell ref="O99:R99"/>
    <mergeCell ref="T99:W99"/>
    <mergeCell ref="Y99:AB99"/>
    <mergeCell ref="F100:G100"/>
    <mergeCell ref="K100:L100"/>
    <mergeCell ref="P100:Q100"/>
    <mergeCell ref="U100:V100"/>
    <mergeCell ref="Z100:AA100"/>
    <mergeCell ref="E95:H95"/>
    <mergeCell ref="J95:M95"/>
    <mergeCell ref="O95:R95"/>
    <mergeCell ref="T95:W95"/>
    <mergeCell ref="Y95:AB95"/>
    <mergeCell ref="F98:H98"/>
    <mergeCell ref="K98:M98"/>
    <mergeCell ref="P98:R98"/>
    <mergeCell ref="U98:W98"/>
    <mergeCell ref="Z98:AB98"/>
    <mergeCell ref="F81:G81"/>
    <mergeCell ref="K81:L81"/>
    <mergeCell ref="P81:Q81"/>
    <mergeCell ref="U81:V81"/>
    <mergeCell ref="Z81:AA81"/>
    <mergeCell ref="F82:G82"/>
    <mergeCell ref="K82:L82"/>
    <mergeCell ref="P82:Q82"/>
    <mergeCell ref="U82:V82"/>
    <mergeCell ref="Z82:AA82"/>
    <mergeCell ref="F79:H79"/>
    <mergeCell ref="K79:M79"/>
    <mergeCell ref="P79:R79"/>
    <mergeCell ref="U79:W79"/>
    <mergeCell ref="Z79:AB79"/>
    <mergeCell ref="E80:H80"/>
    <mergeCell ref="J80:M80"/>
    <mergeCell ref="O80:R80"/>
    <mergeCell ref="T80:W80"/>
    <mergeCell ref="Y80:AB80"/>
    <mergeCell ref="F63:G63"/>
    <mergeCell ref="K63:L63"/>
    <mergeCell ref="P63:Q63"/>
    <mergeCell ref="U63:V63"/>
    <mergeCell ref="Z63:AA63"/>
    <mergeCell ref="E76:H76"/>
    <mergeCell ref="J76:M76"/>
    <mergeCell ref="O76:R76"/>
    <mergeCell ref="T76:W76"/>
    <mergeCell ref="Y76:AB76"/>
    <mergeCell ref="E61:H61"/>
    <mergeCell ref="J61:M61"/>
    <mergeCell ref="O61:R61"/>
    <mergeCell ref="T61:W61"/>
    <mergeCell ref="Y61:AB61"/>
    <mergeCell ref="F62:G62"/>
    <mergeCell ref="K62:L62"/>
    <mergeCell ref="P62:Q62"/>
    <mergeCell ref="U62:V62"/>
    <mergeCell ref="Z62:AA62"/>
    <mergeCell ref="E57:H57"/>
    <mergeCell ref="J57:M57"/>
    <mergeCell ref="O57:R57"/>
    <mergeCell ref="T57:W57"/>
    <mergeCell ref="Y57:AB57"/>
    <mergeCell ref="F60:H60"/>
    <mergeCell ref="K60:M60"/>
    <mergeCell ref="P60:R60"/>
    <mergeCell ref="U60:W60"/>
    <mergeCell ref="Z60:AB60"/>
    <mergeCell ref="F43:G43"/>
    <mergeCell ref="K43:L43"/>
    <mergeCell ref="P43:Q43"/>
    <mergeCell ref="U43:V43"/>
    <mergeCell ref="Z43:AA43"/>
    <mergeCell ref="F44:G44"/>
    <mergeCell ref="K44:L44"/>
    <mergeCell ref="P44:Q44"/>
    <mergeCell ref="U44:V44"/>
    <mergeCell ref="Z44:AA44"/>
    <mergeCell ref="F41:H41"/>
    <mergeCell ref="K41:M41"/>
    <mergeCell ref="P41:R41"/>
    <mergeCell ref="U41:W41"/>
    <mergeCell ref="Z41:AB41"/>
    <mergeCell ref="E42:H42"/>
    <mergeCell ref="J42:M42"/>
    <mergeCell ref="O42:R42"/>
    <mergeCell ref="T42:W42"/>
    <mergeCell ref="Y42:AB42"/>
    <mergeCell ref="F25:G25"/>
    <mergeCell ref="K25:L25"/>
    <mergeCell ref="P25:Q25"/>
    <mergeCell ref="U25:V25"/>
    <mergeCell ref="Z25:AA25"/>
    <mergeCell ref="E38:H38"/>
    <mergeCell ref="J38:M38"/>
    <mergeCell ref="O38:R38"/>
    <mergeCell ref="T38:W38"/>
    <mergeCell ref="Y38:AB38"/>
    <mergeCell ref="E23:H23"/>
    <mergeCell ref="J23:M23"/>
    <mergeCell ref="O23:R23"/>
    <mergeCell ref="T23:W23"/>
    <mergeCell ref="Y23:AB23"/>
    <mergeCell ref="F24:G24"/>
    <mergeCell ref="K24:L24"/>
    <mergeCell ref="P24:Q24"/>
    <mergeCell ref="U24:V24"/>
    <mergeCell ref="Z24:AA24"/>
    <mergeCell ref="E19:AB19"/>
    <mergeCell ref="F22:H22"/>
    <mergeCell ref="K22:M22"/>
    <mergeCell ref="P22:R22"/>
    <mergeCell ref="U22:W22"/>
    <mergeCell ref="Z22:AB22"/>
    <mergeCell ref="F5:G5"/>
    <mergeCell ref="K5:L5"/>
    <mergeCell ref="P5:Q5"/>
    <mergeCell ref="U5:V5"/>
    <mergeCell ref="Z5:AA5"/>
    <mergeCell ref="F6:G6"/>
    <mergeCell ref="K6:L6"/>
    <mergeCell ref="P6:Q6"/>
    <mergeCell ref="U6:V6"/>
    <mergeCell ref="Z6:AA6"/>
    <mergeCell ref="F3:H3"/>
    <mergeCell ref="K3:M3"/>
    <mergeCell ref="P3:R3"/>
    <mergeCell ref="U3:W3"/>
    <mergeCell ref="Z3:AB3"/>
    <mergeCell ref="E4:H4"/>
    <mergeCell ref="J4:M4"/>
    <mergeCell ref="O4:R4"/>
    <mergeCell ref="T4:W4"/>
    <mergeCell ref="Y4:AB4"/>
  </mergeCells>
  <phoneticPr fontId="1" type="noConversion"/>
  <conditionalFormatting sqref="E15:H18">
    <cfRule type="expression" dxfId="337" priority="338">
      <formula>INDIRECT(ADDRESS(FLOOR((ROW()-2)/19,1)*19+4,FLOOR((COLUMN()-5)/5,1)*5+5))=16</formula>
    </cfRule>
  </conditionalFormatting>
  <conditionalFormatting sqref="E12:H18">
    <cfRule type="expression" dxfId="336" priority="337">
      <formula>INDIRECT(ADDRESS(FLOOR((ROW()-2)/19,1)*19+4,FLOOR((COLUMN()-5)/5,1)*5+5))=10</formula>
    </cfRule>
  </conditionalFormatting>
  <conditionalFormatting sqref="E10:H18">
    <cfRule type="expression" dxfId="335" priority="336">
      <formula>INDIRECT(ADDRESS(FLOOR((ROW()-2)/19,1)*19+4,FLOOR((COLUMN()-5)/5,1)*5+5))=6</formula>
    </cfRule>
  </conditionalFormatting>
  <conditionalFormatting sqref="F15:G18">
    <cfRule type="expression" dxfId="334" priority="335">
      <formula>INDIRECT(ADDRESS(FLOOR((ROW()-2)/19,1)*19+4,FLOOR((COLUMN()-5)/5,1)*5+5))=16</formula>
    </cfRule>
  </conditionalFormatting>
  <conditionalFormatting sqref="F12:G18">
    <cfRule type="expression" dxfId="333" priority="334">
      <formula>INDIRECT(ADDRESS(FLOOR((ROW()-2)/19,1)*19+4,FLOOR((COLUMN()-5)/5,1)*5+5))=10</formula>
    </cfRule>
  </conditionalFormatting>
  <conditionalFormatting sqref="F10:G18">
    <cfRule type="expression" dxfId="332" priority="333">
      <formula>INDIRECT(ADDRESS(FLOOR((ROW()-2)/19,1)*19+4,FLOOR((COLUMN()-5)/5,1)*5+5))=6</formula>
    </cfRule>
  </conditionalFormatting>
  <conditionalFormatting sqref="J15:M18">
    <cfRule type="expression" dxfId="331" priority="332">
      <formula>INDIRECT(ADDRESS(FLOOR((ROW()-2)/19,1)*19+4,FLOOR((COLUMN()-5)/5,1)*5+5))=16</formula>
    </cfRule>
  </conditionalFormatting>
  <conditionalFormatting sqref="J12:M18">
    <cfRule type="expression" dxfId="330" priority="331">
      <formula>INDIRECT(ADDRESS(FLOOR((ROW()-2)/19,1)*19+4,FLOOR((COLUMN()-5)/5,1)*5+5))=10</formula>
    </cfRule>
  </conditionalFormatting>
  <conditionalFormatting sqref="J10:M18">
    <cfRule type="expression" dxfId="329" priority="330">
      <formula>INDIRECT(ADDRESS(FLOOR((ROW()-2)/19,1)*19+4,FLOOR((COLUMN()-5)/5,1)*5+5))=6</formula>
    </cfRule>
  </conditionalFormatting>
  <conditionalFormatting sqref="K15:L18">
    <cfRule type="expression" dxfId="328" priority="329">
      <formula>INDIRECT(ADDRESS(FLOOR((ROW()-2)/19,1)*19+4,FLOOR((COLUMN()-5)/5,1)*5+5))=16</formula>
    </cfRule>
  </conditionalFormatting>
  <conditionalFormatting sqref="K12:L18">
    <cfRule type="expression" dxfId="327" priority="328">
      <formula>INDIRECT(ADDRESS(FLOOR((ROW()-2)/19,1)*19+4,FLOOR((COLUMN()-5)/5,1)*5+5))=10</formula>
    </cfRule>
  </conditionalFormatting>
  <conditionalFormatting sqref="K10:L18">
    <cfRule type="expression" dxfId="326" priority="327">
      <formula>INDIRECT(ADDRESS(FLOOR((ROW()-2)/19,1)*19+4,FLOOR((COLUMN()-5)/5,1)*5+5))=6</formula>
    </cfRule>
  </conditionalFormatting>
  <conditionalFormatting sqref="O15:R18">
    <cfRule type="expression" dxfId="325" priority="326">
      <formula>INDIRECT(ADDRESS(FLOOR((ROW()-2)/19,1)*19+4,FLOOR((COLUMN()-5)/5,1)*5+5))=16</formula>
    </cfRule>
  </conditionalFormatting>
  <conditionalFormatting sqref="O12:R18">
    <cfRule type="expression" dxfId="324" priority="325">
      <formula>INDIRECT(ADDRESS(FLOOR((ROW()-2)/19,1)*19+4,FLOOR((COLUMN()-5)/5,1)*5+5))=10</formula>
    </cfRule>
  </conditionalFormatting>
  <conditionalFormatting sqref="O10:R18">
    <cfRule type="expression" dxfId="323" priority="324">
      <formula>INDIRECT(ADDRESS(FLOOR((ROW()-2)/19,1)*19+4,FLOOR((COLUMN()-5)/5,1)*5+5))=6</formula>
    </cfRule>
  </conditionalFormatting>
  <conditionalFormatting sqref="P15:Q18">
    <cfRule type="expression" dxfId="322" priority="323">
      <formula>INDIRECT(ADDRESS(FLOOR((ROW()-2)/19,1)*19+4,FLOOR((COLUMN()-5)/5,1)*5+5))=16</formula>
    </cfRule>
  </conditionalFormatting>
  <conditionalFormatting sqref="P12:Q18">
    <cfRule type="expression" dxfId="321" priority="322">
      <formula>INDIRECT(ADDRESS(FLOOR((ROW()-2)/19,1)*19+4,FLOOR((COLUMN()-5)/5,1)*5+5))=10</formula>
    </cfRule>
  </conditionalFormatting>
  <conditionalFormatting sqref="P10:Q18">
    <cfRule type="expression" dxfId="320" priority="321">
      <formula>INDIRECT(ADDRESS(FLOOR((ROW()-2)/19,1)*19+4,FLOOR((COLUMN()-5)/5,1)*5+5))=6</formula>
    </cfRule>
  </conditionalFormatting>
  <conditionalFormatting sqref="T15:W18">
    <cfRule type="expression" dxfId="319" priority="320">
      <formula>INDIRECT(ADDRESS(FLOOR((ROW()-2)/19,1)*19+4,FLOOR((COLUMN()-5)/5,1)*5+5))=16</formula>
    </cfRule>
  </conditionalFormatting>
  <conditionalFormatting sqref="T12:W18">
    <cfRule type="expression" dxfId="318" priority="319">
      <formula>INDIRECT(ADDRESS(FLOOR((ROW()-2)/19,1)*19+4,FLOOR((COLUMN()-5)/5,1)*5+5))=10</formula>
    </cfRule>
  </conditionalFormatting>
  <conditionalFormatting sqref="T10:W18">
    <cfRule type="expression" dxfId="317" priority="318">
      <formula>INDIRECT(ADDRESS(FLOOR((ROW()-2)/19,1)*19+4,FLOOR((COLUMN()-5)/5,1)*5+5))=6</formula>
    </cfRule>
  </conditionalFormatting>
  <conditionalFormatting sqref="U15:V18">
    <cfRule type="expression" dxfId="316" priority="317">
      <formula>INDIRECT(ADDRESS(FLOOR((ROW()-2)/19,1)*19+4,FLOOR((COLUMN()-5)/5,1)*5+5))=16</formula>
    </cfRule>
  </conditionalFormatting>
  <conditionalFormatting sqref="U12:V18">
    <cfRule type="expression" dxfId="315" priority="316">
      <formula>INDIRECT(ADDRESS(FLOOR((ROW()-2)/19,1)*19+4,FLOOR((COLUMN()-5)/5,1)*5+5))=10</formula>
    </cfRule>
  </conditionalFormatting>
  <conditionalFormatting sqref="U10:V18">
    <cfRule type="expression" dxfId="314" priority="315">
      <formula>INDIRECT(ADDRESS(FLOOR((ROW()-2)/19,1)*19+4,FLOOR((COLUMN()-5)/5,1)*5+5))=6</formula>
    </cfRule>
  </conditionalFormatting>
  <conditionalFormatting sqref="Y15:AB18">
    <cfRule type="expression" dxfId="313" priority="314">
      <formula>INDIRECT(ADDRESS(FLOOR((ROW()-2)/19,1)*19+4,FLOOR((COLUMN()-5)/5,1)*5+5))=16</formula>
    </cfRule>
  </conditionalFormatting>
  <conditionalFormatting sqref="Y12:AB18">
    <cfRule type="expression" dxfId="312" priority="313">
      <formula>INDIRECT(ADDRESS(FLOOR((ROW()-2)/19,1)*19+4,FLOOR((COLUMN()-5)/5,1)*5+5))=10</formula>
    </cfRule>
  </conditionalFormatting>
  <conditionalFormatting sqref="Y10:AB18">
    <cfRule type="expression" dxfId="311" priority="312">
      <formula>INDIRECT(ADDRESS(FLOOR((ROW()-2)/19,1)*19+4,FLOOR((COLUMN()-5)/5,1)*5+5))=6</formula>
    </cfRule>
  </conditionalFormatting>
  <conditionalFormatting sqref="Z15:AA18">
    <cfRule type="expression" dxfId="310" priority="311">
      <formula>INDIRECT(ADDRESS(FLOOR((ROW()-2)/19,1)*19+4,FLOOR((COLUMN()-5)/5,1)*5+5))=16</formula>
    </cfRule>
  </conditionalFormatting>
  <conditionalFormatting sqref="Z12:AA18">
    <cfRule type="expression" dxfId="309" priority="310">
      <formula>INDIRECT(ADDRESS(FLOOR((ROW()-2)/19,1)*19+4,FLOOR((COLUMN()-5)/5,1)*5+5))=10</formula>
    </cfRule>
  </conditionalFormatting>
  <conditionalFormatting sqref="Z10:AA18">
    <cfRule type="expression" dxfId="308" priority="309">
      <formula>INDIRECT(ADDRESS(FLOOR((ROW()-2)/19,1)*19+4,FLOOR((COLUMN()-5)/5,1)*5+5))=6</formula>
    </cfRule>
  </conditionalFormatting>
  <conditionalFormatting sqref="E34:H37">
    <cfRule type="expression" dxfId="307" priority="308">
      <formula>INDIRECT(ADDRESS(FLOOR((ROW()-2)/19,1)*19+4,FLOOR((COLUMN()-5)/5,1)*5+5))=16</formula>
    </cfRule>
  </conditionalFormatting>
  <conditionalFormatting sqref="E31:H37">
    <cfRule type="expression" dxfId="306" priority="307">
      <formula>INDIRECT(ADDRESS(FLOOR((ROW()-2)/19,1)*19+4,FLOOR((COLUMN()-5)/5,1)*5+5))=10</formula>
    </cfRule>
  </conditionalFormatting>
  <conditionalFormatting sqref="E29:H37">
    <cfRule type="expression" dxfId="305" priority="306">
      <formula>INDIRECT(ADDRESS(FLOOR((ROW()-2)/19,1)*19+4,FLOOR((COLUMN()-5)/5,1)*5+5))=6</formula>
    </cfRule>
  </conditionalFormatting>
  <conditionalFormatting sqref="F34:G37">
    <cfRule type="expression" dxfId="304" priority="305">
      <formula>INDIRECT(ADDRESS(FLOOR((ROW()-2)/19,1)*19+4,FLOOR((COLUMN()-5)/5,1)*5+5))=16</formula>
    </cfRule>
  </conditionalFormatting>
  <conditionalFormatting sqref="F31:G37">
    <cfRule type="expression" dxfId="303" priority="304">
      <formula>INDIRECT(ADDRESS(FLOOR((ROW()-2)/19,1)*19+4,FLOOR((COLUMN()-5)/5,1)*5+5))=10</formula>
    </cfRule>
  </conditionalFormatting>
  <conditionalFormatting sqref="F29:G37">
    <cfRule type="expression" dxfId="302" priority="303">
      <formula>INDIRECT(ADDRESS(FLOOR((ROW()-2)/19,1)*19+4,FLOOR((COLUMN()-5)/5,1)*5+5))=6</formula>
    </cfRule>
  </conditionalFormatting>
  <conditionalFormatting sqref="J34:K37 M34:M37">
    <cfRule type="expression" dxfId="301" priority="302">
      <formula>INDIRECT(ADDRESS(FLOOR((ROW()-2)/19,1)*19+4,FLOOR((COLUMN()-5)/5,1)*5+5))=16</formula>
    </cfRule>
  </conditionalFormatting>
  <conditionalFormatting sqref="J31:K37 M31:M37">
    <cfRule type="expression" dxfId="300" priority="301">
      <formula>INDIRECT(ADDRESS(FLOOR((ROW()-2)/19,1)*19+4,FLOOR((COLUMN()-5)/5,1)*5+5))=10</formula>
    </cfRule>
  </conditionalFormatting>
  <conditionalFormatting sqref="J29:K37 M29:M37">
    <cfRule type="expression" dxfId="299" priority="300">
      <formula>INDIRECT(ADDRESS(FLOOR((ROW()-2)/19,1)*19+4,FLOOR((COLUMN()-5)/5,1)*5+5))=6</formula>
    </cfRule>
  </conditionalFormatting>
  <conditionalFormatting sqref="K34:K37">
    <cfRule type="expression" dxfId="298" priority="299">
      <formula>INDIRECT(ADDRESS(FLOOR((ROW()-2)/19,1)*19+4,FLOOR((COLUMN()-5)/5,1)*5+5))=16</formula>
    </cfRule>
  </conditionalFormatting>
  <conditionalFormatting sqref="K31:K37">
    <cfRule type="expression" dxfId="297" priority="298">
      <formula>INDIRECT(ADDRESS(FLOOR((ROW()-2)/19,1)*19+4,FLOOR((COLUMN()-5)/5,1)*5+5))=10</formula>
    </cfRule>
  </conditionalFormatting>
  <conditionalFormatting sqref="K29:K37">
    <cfRule type="expression" dxfId="296" priority="297">
      <formula>INDIRECT(ADDRESS(FLOOR((ROW()-2)/19,1)*19+4,FLOOR((COLUMN()-5)/5,1)*5+5))=6</formula>
    </cfRule>
  </conditionalFormatting>
  <conditionalFormatting sqref="O34:P37 R34:R37">
    <cfRule type="expression" dxfId="295" priority="296">
      <formula>INDIRECT(ADDRESS(FLOOR((ROW()-2)/19,1)*19+4,FLOOR((COLUMN()-5)/5,1)*5+5))=16</formula>
    </cfRule>
  </conditionalFormatting>
  <conditionalFormatting sqref="O31:P37 R31:R37">
    <cfRule type="expression" dxfId="294" priority="295">
      <formula>INDIRECT(ADDRESS(FLOOR((ROW()-2)/19,1)*19+4,FLOOR((COLUMN()-5)/5,1)*5+5))=10</formula>
    </cfRule>
  </conditionalFormatting>
  <conditionalFormatting sqref="O29:P37 R29:R37">
    <cfRule type="expression" dxfId="293" priority="294">
      <formula>INDIRECT(ADDRESS(FLOOR((ROW()-2)/19,1)*19+4,FLOOR((COLUMN()-5)/5,1)*5+5))=6</formula>
    </cfRule>
  </conditionalFormatting>
  <conditionalFormatting sqref="P34:P37">
    <cfRule type="expression" dxfId="292" priority="293">
      <formula>INDIRECT(ADDRESS(FLOOR((ROW()-2)/19,1)*19+4,FLOOR((COLUMN()-5)/5,1)*5+5))=16</formula>
    </cfRule>
  </conditionalFormatting>
  <conditionalFormatting sqref="P31:P37">
    <cfRule type="expression" dxfId="291" priority="292">
      <formula>INDIRECT(ADDRESS(FLOOR((ROW()-2)/19,1)*19+4,FLOOR((COLUMN()-5)/5,1)*5+5))=10</formula>
    </cfRule>
  </conditionalFormatting>
  <conditionalFormatting sqref="P29:P37">
    <cfRule type="expression" dxfId="290" priority="291">
      <formula>INDIRECT(ADDRESS(FLOOR((ROW()-2)/19,1)*19+4,FLOOR((COLUMN()-5)/5,1)*5+5))=6</formula>
    </cfRule>
  </conditionalFormatting>
  <conditionalFormatting sqref="T34:U37 W34:W37">
    <cfRule type="expression" dxfId="289" priority="290">
      <formula>INDIRECT(ADDRESS(FLOOR((ROW()-2)/19,1)*19+4,FLOOR((COLUMN()-5)/5,1)*5+5))=16</formula>
    </cfRule>
  </conditionalFormatting>
  <conditionalFormatting sqref="T31:U37 W31:W37">
    <cfRule type="expression" dxfId="288" priority="289">
      <formula>INDIRECT(ADDRESS(FLOOR((ROW()-2)/19,1)*19+4,FLOOR((COLUMN()-5)/5,1)*5+5))=10</formula>
    </cfRule>
  </conditionalFormatting>
  <conditionalFormatting sqref="T29:U37 W29:W37">
    <cfRule type="expression" dxfId="287" priority="288">
      <formula>INDIRECT(ADDRESS(FLOOR((ROW()-2)/19,1)*19+4,FLOOR((COLUMN()-5)/5,1)*5+5))=6</formula>
    </cfRule>
  </conditionalFormatting>
  <conditionalFormatting sqref="U34:U37">
    <cfRule type="expression" dxfId="286" priority="287">
      <formula>INDIRECT(ADDRESS(FLOOR((ROW()-2)/19,1)*19+4,FLOOR((COLUMN()-5)/5,1)*5+5))=16</formula>
    </cfRule>
  </conditionalFormatting>
  <conditionalFormatting sqref="U31:U37">
    <cfRule type="expression" dxfId="285" priority="286">
      <formula>INDIRECT(ADDRESS(FLOOR((ROW()-2)/19,1)*19+4,FLOOR((COLUMN()-5)/5,1)*5+5))=10</formula>
    </cfRule>
  </conditionalFormatting>
  <conditionalFormatting sqref="U29:U37">
    <cfRule type="expression" dxfId="284" priority="285">
      <formula>INDIRECT(ADDRESS(FLOOR((ROW()-2)/19,1)*19+4,FLOOR((COLUMN()-5)/5,1)*5+5))=6</formula>
    </cfRule>
  </conditionalFormatting>
  <conditionalFormatting sqref="Y34:Z37 AB34:AB37">
    <cfRule type="expression" dxfId="283" priority="284">
      <formula>INDIRECT(ADDRESS(FLOOR((ROW()-2)/19,1)*19+4,FLOOR((COLUMN()-5)/5,1)*5+5))=16</formula>
    </cfRule>
  </conditionalFormatting>
  <conditionalFormatting sqref="Y31:Z37 AB31:AB37">
    <cfRule type="expression" dxfId="282" priority="283">
      <formula>INDIRECT(ADDRESS(FLOOR((ROW()-2)/19,1)*19+4,FLOOR((COLUMN()-5)/5,1)*5+5))=10</formula>
    </cfRule>
  </conditionalFormatting>
  <conditionalFormatting sqref="Y29:Z37 AB29:AB37">
    <cfRule type="expression" dxfId="281" priority="282">
      <formula>INDIRECT(ADDRESS(FLOOR((ROW()-2)/19,1)*19+4,FLOOR((COLUMN()-5)/5,1)*5+5))=6</formula>
    </cfRule>
  </conditionalFormatting>
  <conditionalFormatting sqref="Z34:Z37">
    <cfRule type="expression" dxfId="280" priority="281">
      <formula>INDIRECT(ADDRESS(FLOOR((ROW()-2)/19,1)*19+4,FLOOR((COLUMN()-5)/5,1)*5+5))=16</formula>
    </cfRule>
  </conditionalFormatting>
  <conditionalFormatting sqref="Z31:Z37">
    <cfRule type="expression" dxfId="279" priority="280">
      <formula>INDIRECT(ADDRESS(FLOOR((ROW()-2)/19,1)*19+4,FLOOR((COLUMN()-5)/5,1)*5+5))=10</formula>
    </cfRule>
  </conditionalFormatting>
  <conditionalFormatting sqref="Z29:Z37">
    <cfRule type="expression" dxfId="278" priority="279">
      <formula>INDIRECT(ADDRESS(FLOOR((ROW()-2)/19,1)*19+4,FLOOR((COLUMN()-5)/5,1)*5+5))=6</formula>
    </cfRule>
  </conditionalFormatting>
  <conditionalFormatting sqref="L34:L37">
    <cfRule type="expression" dxfId="277" priority="278">
      <formula>INDIRECT(ADDRESS(FLOOR((ROW()-2)/19,1)*19+4,FLOOR((COLUMN()-5)/5,1)*5+5))=16</formula>
    </cfRule>
  </conditionalFormatting>
  <conditionalFormatting sqref="L31:L37">
    <cfRule type="expression" dxfId="276" priority="277">
      <formula>INDIRECT(ADDRESS(FLOOR((ROW()-2)/19,1)*19+4,FLOOR((COLUMN()-5)/5,1)*5+5))=10</formula>
    </cfRule>
  </conditionalFormatting>
  <conditionalFormatting sqref="L29:L37">
    <cfRule type="expression" dxfId="275" priority="276">
      <formula>INDIRECT(ADDRESS(FLOOR((ROW()-2)/19,1)*19+4,FLOOR((COLUMN()-5)/5,1)*5+5))=6</formula>
    </cfRule>
  </conditionalFormatting>
  <conditionalFormatting sqref="L34:L37">
    <cfRule type="expression" dxfId="274" priority="275">
      <formula>INDIRECT(ADDRESS(FLOOR((ROW()-2)/19,1)*19+4,FLOOR((COLUMN()-5)/5,1)*5+5))=16</formula>
    </cfRule>
  </conditionalFormatting>
  <conditionalFormatting sqref="L31:L37">
    <cfRule type="expression" dxfId="273" priority="274">
      <formula>INDIRECT(ADDRESS(FLOOR((ROW()-2)/19,1)*19+4,FLOOR((COLUMN()-5)/5,1)*5+5))=10</formula>
    </cfRule>
  </conditionalFormatting>
  <conditionalFormatting sqref="L29:L37">
    <cfRule type="expression" dxfId="272" priority="273">
      <formula>INDIRECT(ADDRESS(FLOOR((ROW()-2)/19,1)*19+4,FLOOR((COLUMN()-5)/5,1)*5+5))=6</formula>
    </cfRule>
  </conditionalFormatting>
  <conditionalFormatting sqref="Q34:Q37">
    <cfRule type="expression" dxfId="271" priority="272">
      <formula>INDIRECT(ADDRESS(FLOOR((ROW()-2)/19,1)*19+4,FLOOR((COLUMN()-5)/5,1)*5+5))=16</formula>
    </cfRule>
  </conditionalFormatting>
  <conditionalFormatting sqref="Q31:Q37">
    <cfRule type="expression" dxfId="270" priority="271">
      <formula>INDIRECT(ADDRESS(FLOOR((ROW()-2)/19,1)*19+4,FLOOR((COLUMN()-5)/5,1)*5+5))=10</formula>
    </cfRule>
  </conditionalFormatting>
  <conditionalFormatting sqref="Q29:Q37">
    <cfRule type="expression" dxfId="269" priority="270">
      <formula>INDIRECT(ADDRESS(FLOOR((ROW()-2)/19,1)*19+4,FLOOR((COLUMN()-5)/5,1)*5+5))=6</formula>
    </cfRule>
  </conditionalFormatting>
  <conditionalFormatting sqref="Q34:Q37">
    <cfRule type="expression" dxfId="268" priority="269">
      <formula>INDIRECT(ADDRESS(FLOOR((ROW()-2)/19,1)*19+4,FLOOR((COLUMN()-5)/5,1)*5+5))=16</formula>
    </cfRule>
  </conditionalFormatting>
  <conditionalFormatting sqref="Q31:Q37">
    <cfRule type="expression" dxfId="267" priority="268">
      <formula>INDIRECT(ADDRESS(FLOOR((ROW()-2)/19,1)*19+4,FLOOR((COLUMN()-5)/5,1)*5+5))=10</formula>
    </cfRule>
  </conditionalFormatting>
  <conditionalFormatting sqref="Q29:Q37">
    <cfRule type="expression" dxfId="266" priority="267">
      <formula>INDIRECT(ADDRESS(FLOOR((ROW()-2)/19,1)*19+4,FLOOR((COLUMN()-5)/5,1)*5+5))=6</formula>
    </cfRule>
  </conditionalFormatting>
  <conditionalFormatting sqref="V34:V37">
    <cfRule type="expression" dxfId="265" priority="266">
      <formula>INDIRECT(ADDRESS(FLOOR((ROW()-2)/19,1)*19+4,FLOOR((COLUMN()-5)/5,1)*5+5))=16</formula>
    </cfRule>
  </conditionalFormatting>
  <conditionalFormatting sqref="V31:V37">
    <cfRule type="expression" dxfId="264" priority="265">
      <formula>INDIRECT(ADDRESS(FLOOR((ROW()-2)/19,1)*19+4,FLOOR((COLUMN()-5)/5,1)*5+5))=10</formula>
    </cfRule>
  </conditionalFormatting>
  <conditionalFormatting sqref="V29:V37">
    <cfRule type="expression" dxfId="263" priority="264">
      <formula>INDIRECT(ADDRESS(FLOOR((ROW()-2)/19,1)*19+4,FLOOR((COLUMN()-5)/5,1)*5+5))=6</formula>
    </cfRule>
  </conditionalFormatting>
  <conditionalFormatting sqref="V34:V37">
    <cfRule type="expression" dxfId="262" priority="263">
      <formula>INDIRECT(ADDRESS(FLOOR((ROW()-2)/19,1)*19+4,FLOOR((COLUMN()-5)/5,1)*5+5))=16</formula>
    </cfRule>
  </conditionalFormatting>
  <conditionalFormatting sqref="V31:V37">
    <cfRule type="expression" dxfId="261" priority="262">
      <formula>INDIRECT(ADDRESS(FLOOR((ROW()-2)/19,1)*19+4,FLOOR((COLUMN()-5)/5,1)*5+5))=10</formula>
    </cfRule>
  </conditionalFormatting>
  <conditionalFormatting sqref="V29:V37">
    <cfRule type="expression" dxfId="260" priority="261">
      <formula>INDIRECT(ADDRESS(FLOOR((ROW()-2)/19,1)*19+4,FLOOR((COLUMN()-5)/5,1)*5+5))=6</formula>
    </cfRule>
  </conditionalFormatting>
  <conditionalFormatting sqref="AA34:AA37">
    <cfRule type="expression" dxfId="259" priority="260">
      <formula>INDIRECT(ADDRESS(FLOOR((ROW()-2)/19,1)*19+4,FLOOR((COLUMN()-5)/5,1)*5+5))=16</formula>
    </cfRule>
  </conditionalFormatting>
  <conditionalFormatting sqref="AA31:AA37">
    <cfRule type="expression" dxfId="258" priority="259">
      <formula>INDIRECT(ADDRESS(FLOOR((ROW()-2)/19,1)*19+4,FLOOR((COLUMN()-5)/5,1)*5+5))=10</formula>
    </cfRule>
  </conditionalFormatting>
  <conditionalFormatting sqref="AA29:AA37">
    <cfRule type="expression" dxfId="257" priority="258">
      <formula>INDIRECT(ADDRESS(FLOOR((ROW()-2)/19,1)*19+4,FLOOR((COLUMN()-5)/5,1)*5+5))=6</formula>
    </cfRule>
  </conditionalFormatting>
  <conditionalFormatting sqref="AA34:AA37">
    <cfRule type="expression" dxfId="256" priority="257">
      <formula>INDIRECT(ADDRESS(FLOOR((ROW()-2)/19,1)*19+4,FLOOR((COLUMN()-5)/5,1)*5+5))=16</formula>
    </cfRule>
  </conditionalFormatting>
  <conditionalFormatting sqref="AA31:AA37">
    <cfRule type="expression" dxfId="255" priority="256">
      <formula>INDIRECT(ADDRESS(FLOOR((ROW()-2)/19,1)*19+4,FLOOR((COLUMN()-5)/5,1)*5+5))=10</formula>
    </cfRule>
  </conditionalFormatting>
  <conditionalFormatting sqref="AA29:AA37">
    <cfRule type="expression" dxfId="254" priority="255">
      <formula>INDIRECT(ADDRESS(FLOOR((ROW()-2)/19,1)*19+4,FLOOR((COLUMN()-5)/5,1)*5+5))=6</formula>
    </cfRule>
  </conditionalFormatting>
  <conditionalFormatting sqref="E1:H18 J1:M18 O1:R18 T1:W18 Y1:AB18 Y116:AB1048576 T116:W1048576 O116:R1048576 J116:M1048576 E116:H1048576 Y20:AB76 T20:W76 O20:R76 J20:M76 E20:H76 E19">
    <cfRule type="expression" dxfId="253" priority="218" stopIfTrue="1">
      <formula>INDIRECT(ADDRESS(FLOOR((ROW()-2)/19,1)*19+4,FLOOR((COLUMN()-5)/5,1)*5+5))=""</formula>
    </cfRule>
  </conditionalFormatting>
  <conditionalFormatting sqref="E53:H56">
    <cfRule type="expression" dxfId="252" priority="253">
      <formula>INDIRECT(ADDRESS(FLOOR((ROW()-2)/19,1)*19+4,FLOOR((COLUMN()-5)/5,1)*5+5))=16</formula>
    </cfRule>
  </conditionalFormatting>
  <conditionalFormatting sqref="E50:H56">
    <cfRule type="expression" dxfId="251" priority="252">
      <formula>INDIRECT(ADDRESS(FLOOR((ROW()-2)/19,1)*19+4,FLOOR((COLUMN()-5)/5,1)*5+5))=10</formula>
    </cfRule>
  </conditionalFormatting>
  <conditionalFormatting sqref="E48:H56">
    <cfRule type="expression" dxfId="250" priority="251">
      <formula>INDIRECT(ADDRESS(FLOOR((ROW()-2)/19,1)*19+4,FLOOR((COLUMN()-5)/5,1)*5+5))=6</formula>
    </cfRule>
  </conditionalFormatting>
  <conditionalFormatting sqref="F53:G56">
    <cfRule type="expression" dxfId="249" priority="250">
      <formula>INDIRECT(ADDRESS(FLOOR((ROW()-2)/19,1)*19+4,FLOOR((COLUMN()-5)/5,1)*5+5))=16</formula>
    </cfRule>
  </conditionalFormatting>
  <conditionalFormatting sqref="F50:G56">
    <cfRule type="expression" dxfId="248" priority="249">
      <formula>INDIRECT(ADDRESS(FLOOR((ROW()-2)/19,1)*19+4,FLOOR((COLUMN()-5)/5,1)*5+5))=10</formula>
    </cfRule>
  </conditionalFormatting>
  <conditionalFormatting sqref="F48:G56">
    <cfRule type="expression" dxfId="247" priority="248">
      <formula>INDIRECT(ADDRESS(FLOOR((ROW()-2)/19,1)*19+4,FLOOR((COLUMN()-5)/5,1)*5+5))=6</formula>
    </cfRule>
  </conditionalFormatting>
  <conditionalFormatting sqref="J53:M56">
    <cfRule type="expression" dxfId="246" priority="247">
      <formula>INDIRECT(ADDRESS(FLOOR((ROW()-2)/19,1)*19+4,FLOOR((COLUMN()-5)/5,1)*5+5))=16</formula>
    </cfRule>
  </conditionalFormatting>
  <conditionalFormatting sqref="J50:M56">
    <cfRule type="expression" dxfId="245" priority="246">
      <formula>INDIRECT(ADDRESS(FLOOR((ROW()-2)/19,1)*19+4,FLOOR((COLUMN()-5)/5,1)*5+5))=10</formula>
    </cfRule>
  </conditionalFormatting>
  <conditionalFormatting sqref="J48:M56">
    <cfRule type="expression" dxfId="244" priority="245">
      <formula>INDIRECT(ADDRESS(FLOOR((ROW()-2)/19,1)*19+4,FLOOR((COLUMN()-5)/5,1)*5+5))=6</formula>
    </cfRule>
  </conditionalFormatting>
  <conditionalFormatting sqref="K53:L56">
    <cfRule type="expression" dxfId="243" priority="244">
      <formula>INDIRECT(ADDRESS(FLOOR((ROW()-2)/19,1)*19+4,FLOOR((COLUMN()-5)/5,1)*5+5))=16</formula>
    </cfRule>
  </conditionalFormatting>
  <conditionalFormatting sqref="K50:L56">
    <cfRule type="expression" dxfId="242" priority="243">
      <formula>INDIRECT(ADDRESS(FLOOR((ROW()-2)/19,1)*19+4,FLOOR((COLUMN()-5)/5,1)*5+5))=10</formula>
    </cfRule>
  </conditionalFormatting>
  <conditionalFormatting sqref="K48:L56">
    <cfRule type="expression" dxfId="241" priority="242">
      <formula>INDIRECT(ADDRESS(FLOOR((ROW()-2)/19,1)*19+4,FLOOR((COLUMN()-5)/5,1)*5+5))=6</formula>
    </cfRule>
  </conditionalFormatting>
  <conditionalFormatting sqref="O53:R56">
    <cfRule type="expression" dxfId="240" priority="241">
      <formula>INDIRECT(ADDRESS(FLOOR((ROW()-2)/19,1)*19+4,FLOOR((COLUMN()-5)/5,1)*5+5))=16</formula>
    </cfRule>
  </conditionalFormatting>
  <conditionalFormatting sqref="O50:R56">
    <cfRule type="expression" dxfId="239" priority="240">
      <formula>INDIRECT(ADDRESS(FLOOR((ROW()-2)/19,1)*19+4,FLOOR((COLUMN()-5)/5,1)*5+5))=10</formula>
    </cfRule>
  </conditionalFormatting>
  <conditionalFormatting sqref="O48:R56">
    <cfRule type="expression" dxfId="238" priority="239">
      <formula>INDIRECT(ADDRESS(FLOOR((ROW()-2)/19,1)*19+4,FLOOR((COLUMN()-5)/5,1)*5+5))=6</formula>
    </cfRule>
  </conditionalFormatting>
  <conditionalFormatting sqref="P53:Q56">
    <cfRule type="expression" dxfId="237" priority="238">
      <formula>INDIRECT(ADDRESS(FLOOR((ROW()-2)/19,1)*19+4,FLOOR((COLUMN()-5)/5,1)*5+5))=16</formula>
    </cfRule>
  </conditionalFormatting>
  <conditionalFormatting sqref="P50:Q56">
    <cfRule type="expression" dxfId="236" priority="237">
      <formula>INDIRECT(ADDRESS(FLOOR((ROW()-2)/19,1)*19+4,FLOOR((COLUMN()-5)/5,1)*5+5))=10</formula>
    </cfRule>
  </conditionalFormatting>
  <conditionalFormatting sqref="P48:Q56">
    <cfRule type="expression" dxfId="235" priority="236">
      <formula>INDIRECT(ADDRESS(FLOOR((ROW()-2)/19,1)*19+4,FLOOR((COLUMN()-5)/5,1)*5+5))=6</formula>
    </cfRule>
  </conditionalFormatting>
  <conditionalFormatting sqref="T53:W56">
    <cfRule type="expression" dxfId="234" priority="235">
      <formula>INDIRECT(ADDRESS(FLOOR((ROW()-2)/19,1)*19+4,FLOOR((COLUMN()-5)/5,1)*5+5))=16</formula>
    </cfRule>
  </conditionalFormatting>
  <conditionalFormatting sqref="T50:W56">
    <cfRule type="expression" dxfId="233" priority="234">
      <formula>INDIRECT(ADDRESS(FLOOR((ROW()-2)/19,1)*19+4,FLOOR((COLUMN()-5)/5,1)*5+5))=10</formula>
    </cfRule>
  </conditionalFormatting>
  <conditionalFormatting sqref="T48:W56">
    <cfRule type="expression" dxfId="232" priority="233">
      <formula>INDIRECT(ADDRESS(FLOOR((ROW()-2)/19,1)*19+4,FLOOR((COLUMN()-5)/5,1)*5+5))=6</formula>
    </cfRule>
  </conditionalFormatting>
  <conditionalFormatting sqref="U53:V56">
    <cfRule type="expression" dxfId="231" priority="232">
      <formula>INDIRECT(ADDRESS(FLOOR((ROW()-2)/19,1)*19+4,FLOOR((COLUMN()-5)/5,1)*5+5))=16</formula>
    </cfRule>
  </conditionalFormatting>
  <conditionalFormatting sqref="U50:V56">
    <cfRule type="expression" dxfId="230" priority="231">
      <formula>INDIRECT(ADDRESS(FLOOR((ROW()-2)/19,1)*19+4,FLOOR((COLUMN()-5)/5,1)*5+5))=10</formula>
    </cfRule>
  </conditionalFormatting>
  <conditionalFormatting sqref="U48:V56">
    <cfRule type="expression" dxfId="229" priority="230">
      <formula>INDIRECT(ADDRESS(FLOOR((ROW()-2)/19,1)*19+4,FLOOR((COLUMN()-5)/5,1)*5+5))=6</formula>
    </cfRule>
  </conditionalFormatting>
  <conditionalFormatting sqref="Y53:AB56">
    <cfRule type="expression" dxfId="228" priority="229">
      <formula>INDIRECT(ADDRESS(FLOOR((ROW()-2)/19,1)*19+4,FLOOR((COLUMN()-5)/5,1)*5+5))=16</formula>
    </cfRule>
  </conditionalFormatting>
  <conditionalFormatting sqref="Y50:AB56">
    <cfRule type="expression" dxfId="227" priority="228">
      <formula>INDIRECT(ADDRESS(FLOOR((ROW()-2)/19,1)*19+4,FLOOR((COLUMN()-5)/5,1)*5+5))=10</formula>
    </cfRule>
  </conditionalFormatting>
  <conditionalFormatting sqref="Y48:AB56">
    <cfRule type="expression" dxfId="226" priority="227">
      <formula>INDIRECT(ADDRESS(FLOOR((ROW()-2)/19,1)*19+4,FLOOR((COLUMN()-5)/5,1)*5+5))=6</formula>
    </cfRule>
  </conditionalFormatting>
  <conditionalFormatting sqref="Z53:AA56">
    <cfRule type="expression" dxfId="225" priority="226">
      <formula>INDIRECT(ADDRESS(FLOOR((ROW()-2)/19,1)*19+4,FLOOR((COLUMN()-5)/5,1)*5+5))=16</formula>
    </cfRule>
  </conditionalFormatting>
  <conditionalFormatting sqref="Z50:AA56">
    <cfRule type="expression" dxfId="224" priority="225">
      <formula>INDIRECT(ADDRESS(FLOOR((ROW()-2)/19,1)*19+4,FLOOR((COLUMN()-5)/5,1)*5+5))=10</formula>
    </cfRule>
  </conditionalFormatting>
  <conditionalFormatting sqref="Z48:AA56">
    <cfRule type="expression" dxfId="223" priority="224">
      <formula>INDIRECT(ADDRESS(FLOOR((ROW()-2)/19,1)*19+4,FLOOR((COLUMN()-5)/5,1)*5+5))=6</formula>
    </cfRule>
  </conditionalFormatting>
  <conditionalFormatting sqref="E72:H75">
    <cfRule type="expression" dxfId="222" priority="254">
      <formula>INDIRECT(ADDRESS(FLOOR((ROW()-2)/19,1)*19+4,FLOOR((COLUMN()-5)/5,1)*5+5))=16</formula>
    </cfRule>
  </conditionalFormatting>
  <conditionalFormatting sqref="E69:H75">
    <cfRule type="expression" dxfId="221" priority="223">
      <formula>INDIRECT(ADDRESS(FLOOR((ROW()-2)/19,1)*19+4,FLOOR((COLUMN()-5)/5,1)*5+5))=10</formula>
    </cfRule>
  </conditionalFormatting>
  <conditionalFormatting sqref="E67:H75">
    <cfRule type="expression" dxfId="220" priority="222">
      <formula>INDIRECT(ADDRESS(FLOOR((ROW()-2)/19,1)*19+4,FLOOR((COLUMN()-5)/5,1)*5+5))=6</formula>
    </cfRule>
  </conditionalFormatting>
  <conditionalFormatting sqref="F72:G75">
    <cfRule type="expression" dxfId="219" priority="221">
      <formula>INDIRECT(ADDRESS(FLOOR((ROW()-2)/19,1)*19+4,FLOOR((COLUMN()-5)/5,1)*5+5))=16</formula>
    </cfRule>
  </conditionalFormatting>
  <conditionalFormatting sqref="F69:G75">
    <cfRule type="expression" dxfId="218" priority="220">
      <formula>INDIRECT(ADDRESS(FLOOR((ROW()-2)/19,1)*19+4,FLOOR((COLUMN()-5)/5,1)*5+5))=10</formula>
    </cfRule>
  </conditionalFormatting>
  <conditionalFormatting sqref="F67:G75">
    <cfRule type="expression" dxfId="217" priority="219">
      <formula>INDIRECT(ADDRESS(FLOOR((ROW()-2)/19,1)*19+4,FLOOR((COLUMN()-5)/5,1)*5+5))=6</formula>
    </cfRule>
  </conditionalFormatting>
  <conditionalFormatting sqref="J72:K75 M72:M75">
    <cfRule type="expression" dxfId="216" priority="217">
      <formula>INDIRECT(ADDRESS(FLOOR((ROW()-2)/19,1)*19+4,FLOOR((COLUMN()-5)/5,1)*5+5))=16</formula>
    </cfRule>
  </conditionalFormatting>
  <conditionalFormatting sqref="J69:K75 M69:M75">
    <cfRule type="expression" dxfId="215" priority="216">
      <formula>INDIRECT(ADDRESS(FLOOR((ROW()-2)/19,1)*19+4,FLOOR((COLUMN()-5)/5,1)*5+5))=10</formula>
    </cfRule>
  </conditionalFormatting>
  <conditionalFormatting sqref="J67:K75 M67:M75">
    <cfRule type="expression" dxfId="214" priority="215">
      <formula>INDIRECT(ADDRESS(FLOOR((ROW()-2)/19,1)*19+4,FLOOR((COLUMN()-5)/5,1)*5+5))=6</formula>
    </cfRule>
  </conditionalFormatting>
  <conditionalFormatting sqref="K72:K75">
    <cfRule type="expression" dxfId="213" priority="214">
      <formula>INDIRECT(ADDRESS(FLOOR((ROW()-2)/19,1)*19+4,FLOOR((COLUMN()-5)/5,1)*5+5))=16</formula>
    </cfRule>
  </conditionalFormatting>
  <conditionalFormatting sqref="K69:K75">
    <cfRule type="expression" dxfId="212" priority="213">
      <formula>INDIRECT(ADDRESS(FLOOR((ROW()-2)/19,1)*19+4,FLOOR((COLUMN()-5)/5,1)*5+5))=10</formula>
    </cfRule>
  </conditionalFormatting>
  <conditionalFormatting sqref="K67:K75">
    <cfRule type="expression" dxfId="211" priority="212">
      <formula>INDIRECT(ADDRESS(FLOOR((ROW()-2)/19,1)*19+4,FLOOR((COLUMN()-5)/5,1)*5+5))=6</formula>
    </cfRule>
  </conditionalFormatting>
  <conditionalFormatting sqref="O72:P75 R72:R75">
    <cfRule type="expression" dxfId="210" priority="211">
      <formula>INDIRECT(ADDRESS(FLOOR((ROW()-2)/19,1)*19+4,FLOOR((COLUMN()-5)/5,1)*5+5))=16</formula>
    </cfRule>
  </conditionalFormatting>
  <conditionalFormatting sqref="O69:P75 R69:R75">
    <cfRule type="expression" dxfId="209" priority="210">
      <formula>INDIRECT(ADDRESS(FLOOR((ROW()-2)/19,1)*19+4,FLOOR((COLUMN()-5)/5,1)*5+5))=10</formula>
    </cfRule>
  </conditionalFormatting>
  <conditionalFormatting sqref="O67:P75 R67:R75">
    <cfRule type="expression" dxfId="208" priority="209">
      <formula>INDIRECT(ADDRESS(FLOOR((ROW()-2)/19,1)*19+4,FLOOR((COLUMN()-5)/5,1)*5+5))=6</formula>
    </cfRule>
  </conditionalFormatting>
  <conditionalFormatting sqref="P72:P75">
    <cfRule type="expression" dxfId="207" priority="208">
      <formula>INDIRECT(ADDRESS(FLOOR((ROW()-2)/19,1)*19+4,FLOOR((COLUMN()-5)/5,1)*5+5))=16</formula>
    </cfRule>
  </conditionalFormatting>
  <conditionalFormatting sqref="P69:P75">
    <cfRule type="expression" dxfId="206" priority="207">
      <formula>INDIRECT(ADDRESS(FLOOR((ROW()-2)/19,1)*19+4,FLOOR((COLUMN()-5)/5,1)*5+5))=10</formula>
    </cfRule>
  </conditionalFormatting>
  <conditionalFormatting sqref="P67:P75">
    <cfRule type="expression" dxfId="205" priority="206">
      <formula>INDIRECT(ADDRESS(FLOOR((ROW()-2)/19,1)*19+4,FLOOR((COLUMN()-5)/5,1)*5+5))=6</formula>
    </cfRule>
  </conditionalFormatting>
  <conditionalFormatting sqref="T72:U75 W72:W75">
    <cfRule type="expression" dxfId="204" priority="205">
      <formula>INDIRECT(ADDRESS(FLOOR((ROW()-2)/19,1)*19+4,FLOOR((COLUMN()-5)/5,1)*5+5))=16</formula>
    </cfRule>
  </conditionalFormatting>
  <conditionalFormatting sqref="T69:U75 W69:W75">
    <cfRule type="expression" dxfId="203" priority="204">
      <formula>INDIRECT(ADDRESS(FLOOR((ROW()-2)/19,1)*19+4,FLOOR((COLUMN()-5)/5,1)*5+5))=10</formula>
    </cfRule>
  </conditionalFormatting>
  <conditionalFormatting sqref="T67:U75 W67:W75">
    <cfRule type="expression" dxfId="202" priority="203">
      <formula>INDIRECT(ADDRESS(FLOOR((ROW()-2)/19,1)*19+4,FLOOR((COLUMN()-5)/5,1)*5+5))=6</formula>
    </cfRule>
  </conditionalFormatting>
  <conditionalFormatting sqref="U72:U75">
    <cfRule type="expression" dxfId="201" priority="202">
      <formula>INDIRECT(ADDRESS(FLOOR((ROW()-2)/19,1)*19+4,FLOOR((COLUMN()-5)/5,1)*5+5))=16</formula>
    </cfRule>
  </conditionalFormatting>
  <conditionalFormatting sqref="U69:U75">
    <cfRule type="expression" dxfId="200" priority="201">
      <formula>INDIRECT(ADDRESS(FLOOR((ROW()-2)/19,1)*19+4,FLOOR((COLUMN()-5)/5,1)*5+5))=10</formula>
    </cfRule>
  </conditionalFormatting>
  <conditionalFormatting sqref="U67:U75">
    <cfRule type="expression" dxfId="199" priority="200">
      <formula>INDIRECT(ADDRESS(FLOOR((ROW()-2)/19,1)*19+4,FLOOR((COLUMN()-5)/5,1)*5+5))=6</formula>
    </cfRule>
  </conditionalFormatting>
  <conditionalFormatting sqref="Y72:Z75 AB72:AB75">
    <cfRule type="expression" dxfId="198" priority="199">
      <formula>INDIRECT(ADDRESS(FLOOR((ROW()-2)/19,1)*19+4,FLOOR((COLUMN()-5)/5,1)*5+5))=16</formula>
    </cfRule>
  </conditionalFormatting>
  <conditionalFormatting sqref="Y69:Z75 AB69:AB75">
    <cfRule type="expression" dxfId="197" priority="198">
      <formula>INDIRECT(ADDRESS(FLOOR((ROW()-2)/19,1)*19+4,FLOOR((COLUMN()-5)/5,1)*5+5))=10</formula>
    </cfRule>
  </conditionalFormatting>
  <conditionalFormatting sqref="Y67:Z75 AB67:AB75">
    <cfRule type="expression" dxfId="196" priority="197">
      <formula>INDIRECT(ADDRESS(FLOOR((ROW()-2)/19,1)*19+4,FLOOR((COLUMN()-5)/5,1)*5+5))=6</formula>
    </cfRule>
  </conditionalFormatting>
  <conditionalFormatting sqref="Z72:Z75">
    <cfRule type="expression" dxfId="195" priority="196">
      <formula>INDIRECT(ADDRESS(FLOOR((ROW()-2)/19,1)*19+4,FLOOR((COLUMN()-5)/5,1)*5+5))=16</formula>
    </cfRule>
  </conditionalFormatting>
  <conditionalFormatting sqref="Z69:Z75">
    <cfRule type="expression" dxfId="194" priority="195">
      <formula>INDIRECT(ADDRESS(FLOOR((ROW()-2)/19,1)*19+4,FLOOR((COLUMN()-5)/5,1)*5+5))=10</formula>
    </cfRule>
  </conditionalFormatting>
  <conditionalFormatting sqref="Z67:Z75">
    <cfRule type="expression" dxfId="193" priority="194">
      <formula>INDIRECT(ADDRESS(FLOOR((ROW()-2)/19,1)*19+4,FLOOR((COLUMN()-5)/5,1)*5+5))=6</formula>
    </cfRule>
  </conditionalFormatting>
  <conditionalFormatting sqref="L72:L75">
    <cfRule type="expression" dxfId="192" priority="193">
      <formula>INDIRECT(ADDRESS(FLOOR((ROW()-2)/19,1)*19+4,FLOOR((COLUMN()-5)/5,1)*5+5))=16</formula>
    </cfRule>
  </conditionalFormatting>
  <conditionalFormatting sqref="L69:L75">
    <cfRule type="expression" dxfId="191" priority="192">
      <formula>INDIRECT(ADDRESS(FLOOR((ROW()-2)/19,1)*19+4,FLOOR((COLUMN()-5)/5,1)*5+5))=10</formula>
    </cfRule>
  </conditionalFormatting>
  <conditionalFormatting sqref="L67:L75">
    <cfRule type="expression" dxfId="190" priority="191">
      <formula>INDIRECT(ADDRESS(FLOOR((ROW()-2)/19,1)*19+4,FLOOR((COLUMN()-5)/5,1)*5+5))=6</formula>
    </cfRule>
  </conditionalFormatting>
  <conditionalFormatting sqref="L72:L75">
    <cfRule type="expression" dxfId="189" priority="190">
      <formula>INDIRECT(ADDRESS(FLOOR((ROW()-2)/19,1)*19+4,FLOOR((COLUMN()-5)/5,1)*5+5))=16</formula>
    </cfRule>
  </conditionalFormatting>
  <conditionalFormatting sqref="L69:L75">
    <cfRule type="expression" dxfId="188" priority="189">
      <formula>INDIRECT(ADDRESS(FLOOR((ROW()-2)/19,1)*19+4,FLOOR((COLUMN()-5)/5,1)*5+5))=10</formula>
    </cfRule>
  </conditionalFormatting>
  <conditionalFormatting sqref="L67:L75">
    <cfRule type="expression" dxfId="187" priority="188">
      <formula>INDIRECT(ADDRESS(FLOOR((ROW()-2)/19,1)*19+4,FLOOR((COLUMN()-5)/5,1)*5+5))=6</formula>
    </cfRule>
  </conditionalFormatting>
  <conditionalFormatting sqref="Q72:Q75">
    <cfRule type="expression" dxfId="186" priority="187">
      <formula>INDIRECT(ADDRESS(FLOOR((ROW()-2)/19,1)*19+4,FLOOR((COLUMN()-5)/5,1)*5+5))=16</formula>
    </cfRule>
  </conditionalFormatting>
  <conditionalFormatting sqref="Q69:Q75">
    <cfRule type="expression" dxfId="185" priority="186">
      <formula>INDIRECT(ADDRESS(FLOOR((ROW()-2)/19,1)*19+4,FLOOR((COLUMN()-5)/5,1)*5+5))=10</formula>
    </cfRule>
  </conditionalFormatting>
  <conditionalFormatting sqref="Q67:Q75">
    <cfRule type="expression" dxfId="184" priority="185">
      <formula>INDIRECT(ADDRESS(FLOOR((ROW()-2)/19,1)*19+4,FLOOR((COLUMN()-5)/5,1)*5+5))=6</formula>
    </cfRule>
  </conditionalFormatting>
  <conditionalFormatting sqref="Q72:Q75">
    <cfRule type="expression" dxfId="183" priority="184">
      <formula>INDIRECT(ADDRESS(FLOOR((ROW()-2)/19,1)*19+4,FLOOR((COLUMN()-5)/5,1)*5+5))=16</formula>
    </cfRule>
  </conditionalFormatting>
  <conditionalFormatting sqref="Q69:Q75">
    <cfRule type="expression" dxfId="182" priority="183">
      <formula>INDIRECT(ADDRESS(FLOOR((ROW()-2)/19,1)*19+4,FLOOR((COLUMN()-5)/5,1)*5+5))=10</formula>
    </cfRule>
  </conditionalFormatting>
  <conditionalFormatting sqref="Q67:Q75">
    <cfRule type="expression" dxfId="181" priority="182">
      <formula>INDIRECT(ADDRESS(FLOOR((ROW()-2)/19,1)*19+4,FLOOR((COLUMN()-5)/5,1)*5+5))=6</formula>
    </cfRule>
  </conditionalFormatting>
  <conditionalFormatting sqref="V72:V75">
    <cfRule type="expression" dxfId="180" priority="181">
      <formula>INDIRECT(ADDRESS(FLOOR((ROW()-2)/19,1)*19+4,FLOOR((COLUMN()-5)/5,1)*5+5))=16</formula>
    </cfRule>
  </conditionalFormatting>
  <conditionalFormatting sqref="V69:V75">
    <cfRule type="expression" dxfId="179" priority="180">
      <formula>INDIRECT(ADDRESS(FLOOR((ROW()-2)/19,1)*19+4,FLOOR((COLUMN()-5)/5,1)*5+5))=10</formula>
    </cfRule>
  </conditionalFormatting>
  <conditionalFormatting sqref="V67:V75">
    <cfRule type="expression" dxfId="178" priority="179">
      <formula>INDIRECT(ADDRESS(FLOOR((ROW()-2)/19,1)*19+4,FLOOR((COLUMN()-5)/5,1)*5+5))=6</formula>
    </cfRule>
  </conditionalFormatting>
  <conditionalFormatting sqref="V72:V75">
    <cfRule type="expression" dxfId="177" priority="178">
      <formula>INDIRECT(ADDRESS(FLOOR((ROW()-2)/19,1)*19+4,FLOOR((COLUMN()-5)/5,1)*5+5))=16</formula>
    </cfRule>
  </conditionalFormatting>
  <conditionalFormatting sqref="V69:V75">
    <cfRule type="expression" dxfId="176" priority="177">
      <formula>INDIRECT(ADDRESS(FLOOR((ROW()-2)/19,1)*19+4,FLOOR((COLUMN()-5)/5,1)*5+5))=10</formula>
    </cfRule>
  </conditionalFormatting>
  <conditionalFormatting sqref="V67:V75">
    <cfRule type="expression" dxfId="175" priority="176">
      <formula>INDIRECT(ADDRESS(FLOOR((ROW()-2)/19,1)*19+4,FLOOR((COLUMN()-5)/5,1)*5+5))=6</formula>
    </cfRule>
  </conditionalFormatting>
  <conditionalFormatting sqref="AA72:AA75">
    <cfRule type="expression" dxfId="174" priority="175">
      <formula>INDIRECT(ADDRESS(FLOOR((ROW()-2)/19,1)*19+4,FLOOR((COLUMN()-5)/5,1)*5+5))=16</formula>
    </cfRule>
  </conditionalFormatting>
  <conditionalFormatting sqref="AA69:AA75">
    <cfRule type="expression" dxfId="173" priority="174">
      <formula>INDIRECT(ADDRESS(FLOOR((ROW()-2)/19,1)*19+4,FLOOR((COLUMN()-5)/5,1)*5+5))=10</formula>
    </cfRule>
  </conditionalFormatting>
  <conditionalFormatting sqref="AA67:AA75">
    <cfRule type="expression" dxfId="172" priority="173">
      <formula>INDIRECT(ADDRESS(FLOOR((ROW()-2)/19,1)*19+4,FLOOR((COLUMN()-5)/5,1)*5+5))=6</formula>
    </cfRule>
  </conditionalFormatting>
  <conditionalFormatting sqref="AA72:AA75">
    <cfRule type="expression" dxfId="171" priority="172">
      <formula>INDIRECT(ADDRESS(FLOOR((ROW()-2)/19,1)*19+4,FLOOR((COLUMN()-5)/5,1)*5+5))=16</formula>
    </cfRule>
  </conditionalFormatting>
  <conditionalFormatting sqref="AA69:AA75">
    <cfRule type="expression" dxfId="170" priority="171">
      <formula>INDIRECT(ADDRESS(FLOOR((ROW()-2)/19,1)*19+4,FLOOR((COLUMN()-5)/5,1)*5+5))=10</formula>
    </cfRule>
  </conditionalFormatting>
  <conditionalFormatting sqref="AA67:AA75">
    <cfRule type="expression" dxfId="169" priority="170">
      <formula>INDIRECT(ADDRESS(FLOOR((ROW()-2)/19,1)*19+4,FLOOR((COLUMN()-5)/5,1)*5+5))=6</formula>
    </cfRule>
  </conditionalFormatting>
  <conditionalFormatting sqref="E91:H94">
    <cfRule type="expression" dxfId="168" priority="169">
      <formula>INDIRECT(ADDRESS(FLOOR((ROW()-2)/19,1)*19+4,FLOOR((COLUMN()-5)/5,1)*5+5))=16</formula>
    </cfRule>
  </conditionalFormatting>
  <conditionalFormatting sqref="E88:H94">
    <cfRule type="expression" dxfId="167" priority="168">
      <formula>INDIRECT(ADDRESS(FLOOR((ROW()-2)/19,1)*19+4,FLOOR((COLUMN()-5)/5,1)*5+5))=10</formula>
    </cfRule>
  </conditionalFormatting>
  <conditionalFormatting sqref="E86:H94">
    <cfRule type="expression" dxfId="166" priority="167">
      <formula>INDIRECT(ADDRESS(FLOOR((ROW()-2)/19,1)*19+4,FLOOR((COLUMN()-5)/5,1)*5+5))=6</formula>
    </cfRule>
  </conditionalFormatting>
  <conditionalFormatting sqref="F91:G94">
    <cfRule type="expression" dxfId="165" priority="166">
      <formula>INDIRECT(ADDRESS(FLOOR((ROW()-2)/19,1)*19+4,FLOOR((COLUMN()-5)/5,1)*5+5))=16</formula>
    </cfRule>
  </conditionalFormatting>
  <conditionalFormatting sqref="F88:G94">
    <cfRule type="expression" dxfId="164" priority="165">
      <formula>INDIRECT(ADDRESS(FLOOR((ROW()-2)/19,1)*19+4,FLOOR((COLUMN()-5)/5,1)*5+5))=10</formula>
    </cfRule>
  </conditionalFormatting>
  <conditionalFormatting sqref="F86:G94">
    <cfRule type="expression" dxfId="163" priority="164">
      <formula>INDIRECT(ADDRESS(FLOOR((ROW()-2)/19,1)*19+4,FLOOR((COLUMN()-5)/5,1)*5+5))=6</formula>
    </cfRule>
  </conditionalFormatting>
  <conditionalFormatting sqref="J91:M94">
    <cfRule type="expression" dxfId="162" priority="163">
      <formula>INDIRECT(ADDRESS(FLOOR((ROW()-2)/19,1)*19+4,FLOOR((COLUMN()-5)/5,1)*5+5))=16</formula>
    </cfRule>
  </conditionalFormatting>
  <conditionalFormatting sqref="J88:M94">
    <cfRule type="expression" dxfId="161" priority="162">
      <formula>INDIRECT(ADDRESS(FLOOR((ROW()-2)/19,1)*19+4,FLOOR((COLUMN()-5)/5,1)*5+5))=10</formula>
    </cfRule>
  </conditionalFormatting>
  <conditionalFormatting sqref="J86:M94">
    <cfRule type="expression" dxfId="160" priority="161">
      <formula>INDIRECT(ADDRESS(FLOOR((ROW()-2)/19,1)*19+4,FLOOR((COLUMN()-5)/5,1)*5+5))=6</formula>
    </cfRule>
  </conditionalFormatting>
  <conditionalFormatting sqref="K91:L94">
    <cfRule type="expression" dxfId="159" priority="160">
      <formula>INDIRECT(ADDRESS(FLOOR((ROW()-2)/19,1)*19+4,FLOOR((COLUMN()-5)/5,1)*5+5))=16</formula>
    </cfRule>
  </conditionalFormatting>
  <conditionalFormatting sqref="K88:L94">
    <cfRule type="expression" dxfId="158" priority="159">
      <formula>INDIRECT(ADDRESS(FLOOR((ROW()-2)/19,1)*19+4,FLOOR((COLUMN()-5)/5,1)*5+5))=10</formula>
    </cfRule>
  </conditionalFormatting>
  <conditionalFormatting sqref="K86:L94">
    <cfRule type="expression" dxfId="157" priority="158">
      <formula>INDIRECT(ADDRESS(FLOOR((ROW()-2)/19,1)*19+4,FLOOR((COLUMN()-5)/5,1)*5+5))=6</formula>
    </cfRule>
  </conditionalFormatting>
  <conditionalFormatting sqref="O91:R94">
    <cfRule type="expression" dxfId="156" priority="157">
      <formula>INDIRECT(ADDRESS(FLOOR((ROW()-2)/19,1)*19+4,FLOOR((COLUMN()-5)/5,1)*5+5))=16</formula>
    </cfRule>
  </conditionalFormatting>
  <conditionalFormatting sqref="O88:R94">
    <cfRule type="expression" dxfId="155" priority="156">
      <formula>INDIRECT(ADDRESS(FLOOR((ROW()-2)/19,1)*19+4,FLOOR((COLUMN()-5)/5,1)*5+5))=10</formula>
    </cfRule>
  </conditionalFormatting>
  <conditionalFormatting sqref="O86:R94">
    <cfRule type="expression" dxfId="154" priority="155">
      <formula>INDIRECT(ADDRESS(FLOOR((ROW()-2)/19,1)*19+4,FLOOR((COLUMN()-5)/5,1)*5+5))=6</formula>
    </cfRule>
  </conditionalFormatting>
  <conditionalFormatting sqref="P91:Q94">
    <cfRule type="expression" dxfId="153" priority="154">
      <formula>INDIRECT(ADDRESS(FLOOR((ROW()-2)/19,1)*19+4,FLOOR((COLUMN()-5)/5,1)*5+5))=16</formula>
    </cfRule>
  </conditionalFormatting>
  <conditionalFormatting sqref="P88:Q94">
    <cfRule type="expression" dxfId="152" priority="153">
      <formula>INDIRECT(ADDRESS(FLOOR((ROW()-2)/19,1)*19+4,FLOOR((COLUMN()-5)/5,1)*5+5))=10</formula>
    </cfRule>
  </conditionalFormatting>
  <conditionalFormatting sqref="P86:Q94">
    <cfRule type="expression" dxfId="151" priority="152">
      <formula>INDIRECT(ADDRESS(FLOOR((ROW()-2)/19,1)*19+4,FLOOR((COLUMN()-5)/5,1)*5+5))=6</formula>
    </cfRule>
  </conditionalFormatting>
  <conditionalFormatting sqref="T91:W94">
    <cfRule type="expression" dxfId="150" priority="151">
      <formula>INDIRECT(ADDRESS(FLOOR((ROW()-2)/19,1)*19+4,FLOOR((COLUMN()-5)/5,1)*5+5))=16</formula>
    </cfRule>
  </conditionalFormatting>
  <conditionalFormatting sqref="T88:W94">
    <cfRule type="expression" dxfId="149" priority="150">
      <formula>INDIRECT(ADDRESS(FLOOR((ROW()-2)/19,1)*19+4,FLOOR((COLUMN()-5)/5,1)*5+5))=10</formula>
    </cfRule>
  </conditionalFormatting>
  <conditionalFormatting sqref="T86:W94">
    <cfRule type="expression" dxfId="148" priority="149">
      <formula>INDIRECT(ADDRESS(FLOOR((ROW()-2)/19,1)*19+4,FLOOR((COLUMN()-5)/5,1)*5+5))=6</formula>
    </cfRule>
  </conditionalFormatting>
  <conditionalFormatting sqref="U91:V94">
    <cfRule type="expression" dxfId="147" priority="148">
      <formula>INDIRECT(ADDRESS(FLOOR((ROW()-2)/19,1)*19+4,FLOOR((COLUMN()-5)/5,1)*5+5))=16</formula>
    </cfRule>
  </conditionalFormatting>
  <conditionalFormatting sqref="U88:V94">
    <cfRule type="expression" dxfId="146" priority="147">
      <formula>INDIRECT(ADDRESS(FLOOR((ROW()-2)/19,1)*19+4,FLOOR((COLUMN()-5)/5,1)*5+5))=10</formula>
    </cfRule>
  </conditionalFormatting>
  <conditionalFormatting sqref="U86:V94">
    <cfRule type="expression" dxfId="145" priority="146">
      <formula>INDIRECT(ADDRESS(FLOOR((ROW()-2)/19,1)*19+4,FLOOR((COLUMN()-5)/5,1)*5+5))=6</formula>
    </cfRule>
  </conditionalFormatting>
  <conditionalFormatting sqref="Y91:AB94">
    <cfRule type="expression" dxfId="144" priority="145">
      <formula>INDIRECT(ADDRESS(FLOOR((ROW()-2)/19,1)*19+4,FLOOR((COLUMN()-5)/5,1)*5+5))=16</formula>
    </cfRule>
  </conditionalFormatting>
  <conditionalFormatting sqref="Y88:AB94">
    <cfRule type="expression" dxfId="143" priority="144">
      <formula>INDIRECT(ADDRESS(FLOOR((ROW()-2)/19,1)*19+4,FLOOR((COLUMN()-5)/5,1)*5+5))=10</formula>
    </cfRule>
  </conditionalFormatting>
  <conditionalFormatting sqref="Y86:AB94">
    <cfRule type="expression" dxfId="142" priority="143">
      <formula>INDIRECT(ADDRESS(FLOOR((ROW()-2)/19,1)*19+4,FLOOR((COLUMN()-5)/5,1)*5+5))=6</formula>
    </cfRule>
  </conditionalFormatting>
  <conditionalFormatting sqref="Z91:AA94">
    <cfRule type="expression" dxfId="141" priority="142">
      <formula>INDIRECT(ADDRESS(FLOOR((ROW()-2)/19,1)*19+4,FLOOR((COLUMN()-5)/5,1)*5+5))=16</formula>
    </cfRule>
  </conditionalFormatting>
  <conditionalFormatting sqref="Z88:AA94">
    <cfRule type="expression" dxfId="140" priority="141">
      <formula>INDIRECT(ADDRESS(FLOOR((ROW()-2)/19,1)*19+4,FLOOR((COLUMN()-5)/5,1)*5+5))=10</formula>
    </cfRule>
  </conditionalFormatting>
  <conditionalFormatting sqref="Z86:AA94">
    <cfRule type="expression" dxfId="139" priority="140">
      <formula>INDIRECT(ADDRESS(FLOOR((ROW()-2)/19,1)*19+4,FLOOR((COLUMN()-5)/5,1)*5+5))=6</formula>
    </cfRule>
  </conditionalFormatting>
  <conditionalFormatting sqref="E110:H113">
    <cfRule type="expression" dxfId="138" priority="139">
      <formula>INDIRECT(ADDRESS(FLOOR((ROW()-2)/19,1)*19+4,FLOOR((COLUMN()-5)/5,1)*5+5))=16</formula>
    </cfRule>
  </conditionalFormatting>
  <conditionalFormatting sqref="E107:H113">
    <cfRule type="expression" dxfId="137" priority="138">
      <formula>INDIRECT(ADDRESS(FLOOR((ROW()-2)/19,1)*19+4,FLOOR((COLUMN()-5)/5,1)*5+5))=10</formula>
    </cfRule>
  </conditionalFormatting>
  <conditionalFormatting sqref="E105:H113">
    <cfRule type="expression" dxfId="136" priority="137">
      <formula>INDIRECT(ADDRESS(FLOOR((ROW()-2)/19,1)*19+4,FLOOR((COLUMN()-5)/5,1)*5+5))=6</formula>
    </cfRule>
  </conditionalFormatting>
  <conditionalFormatting sqref="F110:G113">
    <cfRule type="expression" dxfId="135" priority="136">
      <formula>INDIRECT(ADDRESS(FLOOR((ROW()-2)/19,1)*19+4,FLOOR((COLUMN()-5)/5,1)*5+5))=16</formula>
    </cfRule>
  </conditionalFormatting>
  <conditionalFormatting sqref="F107:G113">
    <cfRule type="expression" dxfId="134" priority="135">
      <formula>INDIRECT(ADDRESS(FLOOR((ROW()-2)/19,1)*19+4,FLOOR((COLUMN()-5)/5,1)*5+5))=10</formula>
    </cfRule>
  </conditionalFormatting>
  <conditionalFormatting sqref="F105:G113">
    <cfRule type="expression" dxfId="133" priority="134">
      <formula>INDIRECT(ADDRESS(FLOOR((ROW()-2)/19,1)*19+4,FLOOR((COLUMN()-5)/5,1)*5+5))=6</formula>
    </cfRule>
  </conditionalFormatting>
  <conditionalFormatting sqref="J110:K113 M110:M113">
    <cfRule type="expression" dxfId="132" priority="133">
      <formula>INDIRECT(ADDRESS(FLOOR((ROW()-2)/19,1)*19+4,FLOOR((COLUMN()-5)/5,1)*5+5))=16</formula>
    </cfRule>
  </conditionalFormatting>
  <conditionalFormatting sqref="J107:K113 M107:M113">
    <cfRule type="expression" dxfId="131" priority="132">
      <formula>INDIRECT(ADDRESS(FLOOR((ROW()-2)/19,1)*19+4,FLOOR((COLUMN()-5)/5,1)*5+5))=10</formula>
    </cfRule>
  </conditionalFormatting>
  <conditionalFormatting sqref="J105:K113 M105:M113">
    <cfRule type="expression" dxfId="130" priority="131">
      <formula>INDIRECT(ADDRESS(FLOOR((ROW()-2)/19,1)*19+4,FLOOR((COLUMN()-5)/5,1)*5+5))=6</formula>
    </cfRule>
  </conditionalFormatting>
  <conditionalFormatting sqref="K110:K113">
    <cfRule type="expression" dxfId="129" priority="130">
      <formula>INDIRECT(ADDRESS(FLOOR((ROW()-2)/19,1)*19+4,FLOOR((COLUMN()-5)/5,1)*5+5))=16</formula>
    </cfRule>
  </conditionalFormatting>
  <conditionalFormatting sqref="K107:K113">
    <cfRule type="expression" dxfId="128" priority="129">
      <formula>INDIRECT(ADDRESS(FLOOR((ROW()-2)/19,1)*19+4,FLOOR((COLUMN()-5)/5,1)*5+5))=10</formula>
    </cfRule>
  </conditionalFormatting>
  <conditionalFormatting sqref="K105:K113">
    <cfRule type="expression" dxfId="127" priority="128">
      <formula>INDIRECT(ADDRESS(FLOOR((ROW()-2)/19,1)*19+4,FLOOR((COLUMN()-5)/5,1)*5+5))=6</formula>
    </cfRule>
  </conditionalFormatting>
  <conditionalFormatting sqref="O110:P113 R110:R113">
    <cfRule type="expression" dxfId="126" priority="127">
      <formula>INDIRECT(ADDRESS(FLOOR((ROW()-2)/19,1)*19+4,FLOOR((COLUMN()-5)/5,1)*5+5))=16</formula>
    </cfRule>
  </conditionalFormatting>
  <conditionalFormatting sqref="O107:P113 R107:R113">
    <cfRule type="expression" dxfId="125" priority="126">
      <formula>INDIRECT(ADDRESS(FLOOR((ROW()-2)/19,1)*19+4,FLOOR((COLUMN()-5)/5,1)*5+5))=10</formula>
    </cfRule>
  </conditionalFormatting>
  <conditionalFormatting sqref="O105:P113 R105:R113">
    <cfRule type="expression" dxfId="124" priority="125">
      <formula>INDIRECT(ADDRESS(FLOOR((ROW()-2)/19,1)*19+4,FLOOR((COLUMN()-5)/5,1)*5+5))=6</formula>
    </cfRule>
  </conditionalFormatting>
  <conditionalFormatting sqref="P110:P113">
    <cfRule type="expression" dxfId="123" priority="124">
      <formula>INDIRECT(ADDRESS(FLOOR((ROW()-2)/19,1)*19+4,FLOOR((COLUMN()-5)/5,1)*5+5))=16</formula>
    </cfRule>
  </conditionalFormatting>
  <conditionalFormatting sqref="P107:P113">
    <cfRule type="expression" dxfId="122" priority="123">
      <formula>INDIRECT(ADDRESS(FLOOR((ROW()-2)/19,1)*19+4,FLOOR((COLUMN()-5)/5,1)*5+5))=10</formula>
    </cfRule>
  </conditionalFormatting>
  <conditionalFormatting sqref="P105:P113">
    <cfRule type="expression" dxfId="121" priority="122">
      <formula>INDIRECT(ADDRESS(FLOOR((ROW()-2)/19,1)*19+4,FLOOR((COLUMN()-5)/5,1)*5+5))=6</formula>
    </cfRule>
  </conditionalFormatting>
  <conditionalFormatting sqref="T110:U113 W110:W113">
    <cfRule type="expression" dxfId="120" priority="121">
      <formula>INDIRECT(ADDRESS(FLOOR((ROW()-2)/19,1)*19+4,FLOOR((COLUMN()-5)/5,1)*5+5))=16</formula>
    </cfRule>
  </conditionalFormatting>
  <conditionalFormatting sqref="T107:U113 W107:W113">
    <cfRule type="expression" dxfId="119" priority="120">
      <formula>INDIRECT(ADDRESS(FLOOR((ROW()-2)/19,1)*19+4,FLOOR((COLUMN()-5)/5,1)*5+5))=10</formula>
    </cfRule>
  </conditionalFormatting>
  <conditionalFormatting sqref="T105:U113 W105:W113">
    <cfRule type="expression" dxfId="118" priority="119">
      <formula>INDIRECT(ADDRESS(FLOOR((ROW()-2)/19,1)*19+4,FLOOR((COLUMN()-5)/5,1)*5+5))=6</formula>
    </cfRule>
  </conditionalFormatting>
  <conditionalFormatting sqref="U110:U113">
    <cfRule type="expression" dxfId="117" priority="118">
      <formula>INDIRECT(ADDRESS(FLOOR((ROW()-2)/19,1)*19+4,FLOOR((COLUMN()-5)/5,1)*5+5))=16</formula>
    </cfRule>
  </conditionalFormatting>
  <conditionalFormatting sqref="U107:U113">
    <cfRule type="expression" dxfId="116" priority="117">
      <formula>INDIRECT(ADDRESS(FLOOR((ROW()-2)/19,1)*19+4,FLOOR((COLUMN()-5)/5,1)*5+5))=10</formula>
    </cfRule>
  </conditionalFormatting>
  <conditionalFormatting sqref="U105:U113">
    <cfRule type="expression" dxfId="115" priority="116">
      <formula>INDIRECT(ADDRESS(FLOOR((ROW()-2)/19,1)*19+4,FLOOR((COLUMN()-5)/5,1)*5+5))=6</formula>
    </cfRule>
  </conditionalFormatting>
  <conditionalFormatting sqref="Y110:Z113 AB110:AB113">
    <cfRule type="expression" dxfId="114" priority="115">
      <formula>INDIRECT(ADDRESS(FLOOR((ROW()-2)/19,1)*19+4,FLOOR((COLUMN()-5)/5,1)*5+5))=16</formula>
    </cfRule>
  </conditionalFormatting>
  <conditionalFormatting sqref="Y107:Z113 AB107:AB113">
    <cfRule type="expression" dxfId="113" priority="114">
      <formula>INDIRECT(ADDRESS(FLOOR((ROW()-2)/19,1)*19+4,FLOOR((COLUMN()-5)/5,1)*5+5))=10</formula>
    </cfRule>
  </conditionalFormatting>
  <conditionalFormatting sqref="Y105:Z113 AB105:AB113">
    <cfRule type="expression" dxfId="112" priority="113">
      <formula>INDIRECT(ADDRESS(FLOOR((ROW()-2)/19,1)*19+4,FLOOR((COLUMN()-5)/5,1)*5+5))=6</formula>
    </cfRule>
  </conditionalFormatting>
  <conditionalFormatting sqref="Z110:Z113">
    <cfRule type="expression" dxfId="111" priority="112">
      <formula>INDIRECT(ADDRESS(FLOOR((ROW()-2)/19,1)*19+4,FLOOR((COLUMN()-5)/5,1)*5+5))=16</formula>
    </cfRule>
  </conditionalFormatting>
  <conditionalFormatting sqref="Z107:Z113">
    <cfRule type="expression" dxfId="110" priority="111">
      <formula>INDIRECT(ADDRESS(FLOOR((ROW()-2)/19,1)*19+4,FLOOR((COLUMN()-5)/5,1)*5+5))=10</formula>
    </cfRule>
  </conditionalFormatting>
  <conditionalFormatting sqref="Z105:Z113">
    <cfRule type="expression" dxfId="109" priority="110">
      <formula>INDIRECT(ADDRESS(FLOOR((ROW()-2)/19,1)*19+4,FLOOR((COLUMN()-5)/5,1)*5+5))=6</formula>
    </cfRule>
  </conditionalFormatting>
  <conditionalFormatting sqref="L110:L113">
    <cfRule type="expression" dxfId="108" priority="109">
      <formula>INDIRECT(ADDRESS(FLOOR((ROW()-2)/19,1)*19+4,FLOOR((COLUMN()-5)/5,1)*5+5))=16</formula>
    </cfRule>
  </conditionalFormatting>
  <conditionalFormatting sqref="L107:L113">
    <cfRule type="expression" dxfId="107" priority="108">
      <formula>INDIRECT(ADDRESS(FLOOR((ROW()-2)/19,1)*19+4,FLOOR((COLUMN()-5)/5,1)*5+5))=10</formula>
    </cfRule>
  </conditionalFormatting>
  <conditionalFormatting sqref="L105:L113">
    <cfRule type="expression" dxfId="106" priority="107">
      <formula>INDIRECT(ADDRESS(FLOOR((ROW()-2)/19,1)*19+4,FLOOR((COLUMN()-5)/5,1)*5+5))=6</formula>
    </cfRule>
  </conditionalFormatting>
  <conditionalFormatting sqref="L110:L113">
    <cfRule type="expression" dxfId="105" priority="106">
      <formula>INDIRECT(ADDRESS(FLOOR((ROW()-2)/19,1)*19+4,FLOOR((COLUMN()-5)/5,1)*5+5))=16</formula>
    </cfRule>
  </conditionalFormatting>
  <conditionalFormatting sqref="L107:L113">
    <cfRule type="expression" dxfId="104" priority="105">
      <formula>INDIRECT(ADDRESS(FLOOR((ROW()-2)/19,1)*19+4,FLOOR((COLUMN()-5)/5,1)*5+5))=10</formula>
    </cfRule>
  </conditionalFormatting>
  <conditionalFormatting sqref="L105:L113">
    <cfRule type="expression" dxfId="103" priority="104">
      <formula>INDIRECT(ADDRESS(FLOOR((ROW()-2)/19,1)*19+4,FLOOR((COLUMN()-5)/5,1)*5+5))=6</formula>
    </cfRule>
  </conditionalFormatting>
  <conditionalFormatting sqref="Q110:Q113">
    <cfRule type="expression" dxfId="102" priority="103">
      <formula>INDIRECT(ADDRESS(FLOOR((ROW()-2)/19,1)*19+4,FLOOR((COLUMN()-5)/5,1)*5+5))=16</formula>
    </cfRule>
  </conditionalFormatting>
  <conditionalFormatting sqref="Q107:Q113">
    <cfRule type="expression" dxfId="101" priority="102">
      <formula>INDIRECT(ADDRESS(FLOOR((ROW()-2)/19,1)*19+4,FLOOR((COLUMN()-5)/5,1)*5+5))=10</formula>
    </cfRule>
  </conditionalFormatting>
  <conditionalFormatting sqref="Q105:Q113">
    <cfRule type="expression" dxfId="100" priority="101">
      <formula>INDIRECT(ADDRESS(FLOOR((ROW()-2)/19,1)*19+4,FLOOR((COLUMN()-5)/5,1)*5+5))=6</formula>
    </cfRule>
  </conditionalFormatting>
  <conditionalFormatting sqref="Q110:Q113">
    <cfRule type="expression" dxfId="99" priority="100">
      <formula>INDIRECT(ADDRESS(FLOOR((ROW()-2)/19,1)*19+4,FLOOR((COLUMN()-5)/5,1)*5+5))=16</formula>
    </cfRule>
  </conditionalFormatting>
  <conditionalFormatting sqref="Q107:Q113">
    <cfRule type="expression" dxfId="98" priority="99">
      <formula>INDIRECT(ADDRESS(FLOOR((ROW()-2)/19,1)*19+4,FLOOR((COLUMN()-5)/5,1)*5+5))=10</formula>
    </cfRule>
  </conditionalFormatting>
  <conditionalFormatting sqref="Q105:Q113">
    <cfRule type="expression" dxfId="97" priority="98">
      <formula>INDIRECT(ADDRESS(FLOOR((ROW()-2)/19,1)*19+4,FLOOR((COLUMN()-5)/5,1)*5+5))=6</formula>
    </cfRule>
  </conditionalFormatting>
  <conditionalFormatting sqref="V110:V113">
    <cfRule type="expression" dxfId="96" priority="97">
      <formula>INDIRECT(ADDRESS(FLOOR((ROW()-2)/19,1)*19+4,FLOOR((COLUMN()-5)/5,1)*5+5))=16</formula>
    </cfRule>
  </conditionalFormatting>
  <conditionalFormatting sqref="V107:V113">
    <cfRule type="expression" dxfId="95" priority="96">
      <formula>INDIRECT(ADDRESS(FLOOR((ROW()-2)/19,1)*19+4,FLOOR((COLUMN()-5)/5,1)*5+5))=10</formula>
    </cfRule>
  </conditionalFormatting>
  <conditionalFormatting sqref="V105:V113">
    <cfRule type="expression" dxfId="94" priority="95">
      <formula>INDIRECT(ADDRESS(FLOOR((ROW()-2)/19,1)*19+4,FLOOR((COLUMN()-5)/5,1)*5+5))=6</formula>
    </cfRule>
  </conditionalFormatting>
  <conditionalFormatting sqref="V110:V113">
    <cfRule type="expression" dxfId="93" priority="94">
      <formula>INDIRECT(ADDRESS(FLOOR((ROW()-2)/19,1)*19+4,FLOOR((COLUMN()-5)/5,1)*5+5))=16</formula>
    </cfRule>
  </conditionalFormatting>
  <conditionalFormatting sqref="V107:V113">
    <cfRule type="expression" dxfId="92" priority="93">
      <formula>INDIRECT(ADDRESS(FLOOR((ROW()-2)/19,1)*19+4,FLOOR((COLUMN()-5)/5,1)*5+5))=10</formula>
    </cfRule>
  </conditionalFormatting>
  <conditionalFormatting sqref="V105:V113">
    <cfRule type="expression" dxfId="91" priority="92">
      <formula>INDIRECT(ADDRESS(FLOOR((ROW()-2)/19,1)*19+4,FLOOR((COLUMN()-5)/5,1)*5+5))=6</formula>
    </cfRule>
  </conditionalFormatting>
  <conditionalFormatting sqref="AA110:AA113">
    <cfRule type="expression" dxfId="90" priority="91">
      <formula>INDIRECT(ADDRESS(FLOOR((ROW()-2)/19,1)*19+4,FLOOR((COLUMN()-5)/5,1)*5+5))=16</formula>
    </cfRule>
  </conditionalFormatting>
  <conditionalFormatting sqref="AA107:AA113">
    <cfRule type="expression" dxfId="89" priority="90">
      <formula>INDIRECT(ADDRESS(FLOOR((ROW()-2)/19,1)*19+4,FLOOR((COLUMN()-5)/5,1)*5+5))=10</formula>
    </cfRule>
  </conditionalFormatting>
  <conditionalFormatting sqref="AA105:AA113">
    <cfRule type="expression" dxfId="88" priority="89">
      <formula>INDIRECT(ADDRESS(FLOOR((ROW()-2)/19,1)*19+4,FLOOR((COLUMN()-5)/5,1)*5+5))=6</formula>
    </cfRule>
  </conditionalFormatting>
  <conditionalFormatting sqref="AA110:AA113">
    <cfRule type="expression" dxfId="87" priority="88">
      <formula>INDIRECT(ADDRESS(FLOOR((ROW()-2)/19,1)*19+4,FLOOR((COLUMN()-5)/5,1)*5+5))=16</formula>
    </cfRule>
  </conditionalFormatting>
  <conditionalFormatting sqref="AA107:AA113">
    <cfRule type="expression" dxfId="86" priority="87">
      <formula>INDIRECT(ADDRESS(FLOOR((ROW()-2)/19,1)*19+4,FLOOR((COLUMN()-5)/5,1)*5+5))=10</formula>
    </cfRule>
  </conditionalFormatting>
  <conditionalFormatting sqref="AA105:AA113">
    <cfRule type="expression" dxfId="85" priority="86">
      <formula>INDIRECT(ADDRESS(FLOOR((ROW()-2)/19,1)*19+4,FLOOR((COLUMN()-5)/5,1)*5+5))=6</formula>
    </cfRule>
  </conditionalFormatting>
  <conditionalFormatting sqref="E77:H153 J77:M153 O77:R153 T77:W153 Y77:AB153">
    <cfRule type="expression" dxfId="84" priority="85" stopIfTrue="1">
      <formula>INDIRECT(ADDRESS(FLOOR((ROW()-2)/19,1)*19+4,FLOOR((COLUMN()-5)/5,1)*5+5))=""</formula>
    </cfRule>
  </conditionalFormatting>
  <conditionalFormatting sqref="E129:H132">
    <cfRule type="expression" dxfId="83" priority="84">
      <formula>INDIRECT(ADDRESS(FLOOR((ROW()-2)/19,1)*19+4,FLOOR((COLUMN()-5)/5,1)*5+5))=16</formula>
    </cfRule>
  </conditionalFormatting>
  <conditionalFormatting sqref="E126:H132">
    <cfRule type="expression" dxfId="82" priority="83">
      <formula>INDIRECT(ADDRESS(FLOOR((ROW()-2)/19,1)*19+4,FLOOR((COLUMN()-5)/5,1)*5+5))=10</formula>
    </cfRule>
  </conditionalFormatting>
  <conditionalFormatting sqref="E124:H132">
    <cfRule type="expression" dxfId="81" priority="82">
      <formula>INDIRECT(ADDRESS(FLOOR((ROW()-2)/19,1)*19+4,FLOOR((COLUMN()-5)/5,1)*5+5))=6</formula>
    </cfRule>
  </conditionalFormatting>
  <conditionalFormatting sqref="F129:G132">
    <cfRule type="expression" dxfId="80" priority="81">
      <formula>INDIRECT(ADDRESS(FLOOR((ROW()-2)/19,1)*19+4,FLOOR((COLUMN()-5)/5,1)*5+5))=16</formula>
    </cfRule>
  </conditionalFormatting>
  <conditionalFormatting sqref="F126:G132">
    <cfRule type="expression" dxfId="79" priority="80">
      <formula>INDIRECT(ADDRESS(FLOOR((ROW()-2)/19,1)*19+4,FLOOR((COLUMN()-5)/5,1)*5+5))=10</formula>
    </cfRule>
  </conditionalFormatting>
  <conditionalFormatting sqref="F124:G132">
    <cfRule type="expression" dxfId="78" priority="79">
      <formula>INDIRECT(ADDRESS(FLOOR((ROW()-2)/19,1)*19+4,FLOOR((COLUMN()-5)/5,1)*5+5))=6</formula>
    </cfRule>
  </conditionalFormatting>
  <conditionalFormatting sqref="J129:M132">
    <cfRule type="expression" dxfId="77" priority="78">
      <formula>INDIRECT(ADDRESS(FLOOR((ROW()-2)/19,1)*19+4,FLOOR((COLUMN()-5)/5,1)*5+5))=16</formula>
    </cfRule>
  </conditionalFormatting>
  <conditionalFormatting sqref="J126:M132">
    <cfRule type="expression" dxfId="76" priority="77">
      <formula>INDIRECT(ADDRESS(FLOOR((ROW()-2)/19,1)*19+4,FLOOR((COLUMN()-5)/5,1)*5+5))=10</formula>
    </cfRule>
  </conditionalFormatting>
  <conditionalFormatting sqref="J124:M132">
    <cfRule type="expression" dxfId="75" priority="76">
      <formula>INDIRECT(ADDRESS(FLOOR((ROW()-2)/19,1)*19+4,FLOOR((COLUMN()-5)/5,1)*5+5))=6</formula>
    </cfRule>
  </conditionalFormatting>
  <conditionalFormatting sqref="K129:L132">
    <cfRule type="expression" dxfId="74" priority="75">
      <formula>INDIRECT(ADDRESS(FLOOR((ROW()-2)/19,1)*19+4,FLOOR((COLUMN()-5)/5,1)*5+5))=16</formula>
    </cfRule>
  </conditionalFormatting>
  <conditionalFormatting sqref="K126:L132">
    <cfRule type="expression" dxfId="73" priority="74">
      <formula>INDIRECT(ADDRESS(FLOOR((ROW()-2)/19,1)*19+4,FLOOR((COLUMN()-5)/5,1)*5+5))=10</formula>
    </cfRule>
  </conditionalFormatting>
  <conditionalFormatting sqref="K124:L132">
    <cfRule type="expression" dxfId="72" priority="73">
      <formula>INDIRECT(ADDRESS(FLOOR((ROW()-2)/19,1)*19+4,FLOOR((COLUMN()-5)/5,1)*5+5))=6</formula>
    </cfRule>
  </conditionalFormatting>
  <conditionalFormatting sqref="O129:R132">
    <cfRule type="expression" dxfId="71" priority="72">
      <formula>INDIRECT(ADDRESS(FLOOR((ROW()-2)/19,1)*19+4,FLOOR((COLUMN()-5)/5,1)*5+5))=16</formula>
    </cfRule>
  </conditionalFormatting>
  <conditionalFormatting sqref="O126:R132">
    <cfRule type="expression" dxfId="70" priority="71">
      <formula>INDIRECT(ADDRESS(FLOOR((ROW()-2)/19,1)*19+4,FLOOR((COLUMN()-5)/5,1)*5+5))=10</formula>
    </cfRule>
  </conditionalFormatting>
  <conditionalFormatting sqref="O124:R132">
    <cfRule type="expression" dxfId="69" priority="70">
      <formula>INDIRECT(ADDRESS(FLOOR((ROW()-2)/19,1)*19+4,FLOOR((COLUMN()-5)/5,1)*5+5))=6</formula>
    </cfRule>
  </conditionalFormatting>
  <conditionalFormatting sqref="P129:Q132">
    <cfRule type="expression" dxfId="68" priority="69">
      <formula>INDIRECT(ADDRESS(FLOOR((ROW()-2)/19,1)*19+4,FLOOR((COLUMN()-5)/5,1)*5+5))=16</formula>
    </cfRule>
  </conditionalFormatting>
  <conditionalFormatting sqref="P126:Q132">
    <cfRule type="expression" dxfId="67" priority="68">
      <formula>INDIRECT(ADDRESS(FLOOR((ROW()-2)/19,1)*19+4,FLOOR((COLUMN()-5)/5,1)*5+5))=10</formula>
    </cfRule>
  </conditionalFormatting>
  <conditionalFormatting sqref="P124:Q132">
    <cfRule type="expression" dxfId="66" priority="67">
      <formula>INDIRECT(ADDRESS(FLOOR((ROW()-2)/19,1)*19+4,FLOOR((COLUMN()-5)/5,1)*5+5))=6</formula>
    </cfRule>
  </conditionalFormatting>
  <conditionalFormatting sqref="T129:W132">
    <cfRule type="expression" dxfId="65" priority="66">
      <formula>INDIRECT(ADDRESS(FLOOR((ROW()-2)/19,1)*19+4,FLOOR((COLUMN()-5)/5,1)*5+5))=16</formula>
    </cfRule>
  </conditionalFormatting>
  <conditionalFormatting sqref="T126:W132">
    <cfRule type="expression" dxfId="64" priority="65">
      <formula>INDIRECT(ADDRESS(FLOOR((ROW()-2)/19,1)*19+4,FLOOR((COLUMN()-5)/5,1)*5+5))=10</formula>
    </cfRule>
  </conditionalFormatting>
  <conditionalFormatting sqref="T124:W132">
    <cfRule type="expression" dxfId="63" priority="64">
      <formula>INDIRECT(ADDRESS(FLOOR((ROW()-2)/19,1)*19+4,FLOOR((COLUMN()-5)/5,1)*5+5))=6</formula>
    </cfRule>
  </conditionalFormatting>
  <conditionalFormatting sqref="U129:V132">
    <cfRule type="expression" dxfId="62" priority="63">
      <formula>INDIRECT(ADDRESS(FLOOR((ROW()-2)/19,1)*19+4,FLOOR((COLUMN()-5)/5,1)*5+5))=16</formula>
    </cfRule>
  </conditionalFormatting>
  <conditionalFormatting sqref="U126:V132">
    <cfRule type="expression" dxfId="61" priority="62">
      <formula>INDIRECT(ADDRESS(FLOOR((ROW()-2)/19,1)*19+4,FLOOR((COLUMN()-5)/5,1)*5+5))=10</formula>
    </cfRule>
  </conditionalFormatting>
  <conditionalFormatting sqref="U124:V132">
    <cfRule type="expression" dxfId="60" priority="61">
      <formula>INDIRECT(ADDRESS(FLOOR((ROW()-2)/19,1)*19+4,FLOOR((COLUMN()-5)/5,1)*5+5))=6</formula>
    </cfRule>
  </conditionalFormatting>
  <conditionalFormatting sqref="Y129:AB132">
    <cfRule type="expression" dxfId="59" priority="60">
      <formula>INDIRECT(ADDRESS(FLOOR((ROW()-2)/19,1)*19+4,FLOOR((COLUMN()-5)/5,1)*5+5))=16</formula>
    </cfRule>
  </conditionalFormatting>
  <conditionalFormatting sqref="Y126:AB132">
    <cfRule type="expression" dxfId="58" priority="59">
      <formula>INDIRECT(ADDRESS(FLOOR((ROW()-2)/19,1)*19+4,FLOOR((COLUMN()-5)/5,1)*5+5))=10</formula>
    </cfRule>
  </conditionalFormatting>
  <conditionalFormatting sqref="Y124:AB132">
    <cfRule type="expression" dxfId="57" priority="58">
      <formula>INDIRECT(ADDRESS(FLOOR((ROW()-2)/19,1)*19+4,FLOOR((COLUMN()-5)/5,1)*5+5))=6</formula>
    </cfRule>
  </conditionalFormatting>
  <conditionalFormatting sqref="Z129:AA132">
    <cfRule type="expression" dxfId="56" priority="57">
      <formula>INDIRECT(ADDRESS(FLOOR((ROW()-2)/19,1)*19+4,FLOOR((COLUMN()-5)/5,1)*5+5))=16</formula>
    </cfRule>
  </conditionalFormatting>
  <conditionalFormatting sqref="Z126:AA132">
    <cfRule type="expression" dxfId="55" priority="56">
      <formula>INDIRECT(ADDRESS(FLOOR((ROW()-2)/19,1)*19+4,FLOOR((COLUMN()-5)/5,1)*5+5))=10</formula>
    </cfRule>
  </conditionalFormatting>
  <conditionalFormatting sqref="Z124:AA132">
    <cfRule type="expression" dxfId="54" priority="55">
      <formula>INDIRECT(ADDRESS(FLOOR((ROW()-2)/19,1)*19+4,FLOOR((COLUMN()-5)/5,1)*5+5))=6</formula>
    </cfRule>
  </conditionalFormatting>
  <conditionalFormatting sqref="E148:H151">
    <cfRule type="expression" dxfId="53" priority="54">
      <formula>INDIRECT(ADDRESS(FLOOR((ROW()-2)/19,1)*19+4,FLOOR((COLUMN()-5)/5,1)*5+5))=16</formula>
    </cfRule>
  </conditionalFormatting>
  <conditionalFormatting sqref="E145:H151">
    <cfRule type="expression" dxfId="52" priority="53">
      <formula>INDIRECT(ADDRESS(FLOOR((ROW()-2)/19,1)*19+4,FLOOR((COLUMN()-5)/5,1)*5+5))=10</formula>
    </cfRule>
  </conditionalFormatting>
  <conditionalFormatting sqref="E143:H151">
    <cfRule type="expression" dxfId="51" priority="52">
      <formula>INDIRECT(ADDRESS(FLOOR((ROW()-2)/19,1)*19+4,FLOOR((COLUMN()-5)/5,1)*5+5))=6</formula>
    </cfRule>
  </conditionalFormatting>
  <conditionalFormatting sqref="F148:G151">
    <cfRule type="expression" dxfId="50" priority="51">
      <formula>INDIRECT(ADDRESS(FLOOR((ROW()-2)/19,1)*19+4,FLOOR((COLUMN()-5)/5,1)*5+5))=16</formula>
    </cfRule>
  </conditionalFormatting>
  <conditionalFormatting sqref="F145:G151">
    <cfRule type="expression" dxfId="49" priority="50">
      <formula>INDIRECT(ADDRESS(FLOOR((ROW()-2)/19,1)*19+4,FLOOR((COLUMN()-5)/5,1)*5+5))=10</formula>
    </cfRule>
  </conditionalFormatting>
  <conditionalFormatting sqref="F143:G151">
    <cfRule type="expression" dxfId="48" priority="49">
      <formula>INDIRECT(ADDRESS(FLOOR((ROW()-2)/19,1)*19+4,FLOOR((COLUMN()-5)/5,1)*5+5))=6</formula>
    </cfRule>
  </conditionalFormatting>
  <conditionalFormatting sqref="J148:K151 M148:M151">
    <cfRule type="expression" dxfId="47" priority="48">
      <formula>INDIRECT(ADDRESS(FLOOR((ROW()-2)/19,1)*19+4,FLOOR((COLUMN()-5)/5,1)*5+5))=16</formula>
    </cfRule>
  </conditionalFormatting>
  <conditionalFormatting sqref="J145:K151 M145:M151">
    <cfRule type="expression" dxfId="46" priority="47">
      <formula>INDIRECT(ADDRESS(FLOOR((ROW()-2)/19,1)*19+4,FLOOR((COLUMN()-5)/5,1)*5+5))=10</formula>
    </cfRule>
  </conditionalFormatting>
  <conditionalFormatting sqref="J143:K151 M143:M151">
    <cfRule type="expression" dxfId="45" priority="46">
      <formula>INDIRECT(ADDRESS(FLOOR((ROW()-2)/19,1)*19+4,FLOOR((COLUMN()-5)/5,1)*5+5))=6</formula>
    </cfRule>
  </conditionalFormatting>
  <conditionalFormatting sqref="K148:K151">
    <cfRule type="expression" dxfId="44" priority="45">
      <formula>INDIRECT(ADDRESS(FLOOR((ROW()-2)/19,1)*19+4,FLOOR((COLUMN()-5)/5,1)*5+5))=16</formula>
    </cfRule>
  </conditionalFormatting>
  <conditionalFormatting sqref="K145:K151">
    <cfRule type="expression" dxfId="43" priority="44">
      <formula>INDIRECT(ADDRESS(FLOOR((ROW()-2)/19,1)*19+4,FLOOR((COLUMN()-5)/5,1)*5+5))=10</formula>
    </cfRule>
  </conditionalFormatting>
  <conditionalFormatting sqref="K143:K151">
    <cfRule type="expression" dxfId="42" priority="43">
      <formula>INDIRECT(ADDRESS(FLOOR((ROW()-2)/19,1)*19+4,FLOOR((COLUMN()-5)/5,1)*5+5))=6</formula>
    </cfRule>
  </conditionalFormatting>
  <conditionalFormatting sqref="O148:P151 R148:R151">
    <cfRule type="expression" dxfId="41" priority="42">
      <formula>INDIRECT(ADDRESS(FLOOR((ROW()-2)/19,1)*19+4,FLOOR((COLUMN()-5)/5,1)*5+5))=16</formula>
    </cfRule>
  </conditionalFormatting>
  <conditionalFormatting sqref="O145:P151 R145:R151">
    <cfRule type="expression" dxfId="40" priority="41">
      <formula>INDIRECT(ADDRESS(FLOOR((ROW()-2)/19,1)*19+4,FLOOR((COLUMN()-5)/5,1)*5+5))=10</formula>
    </cfRule>
  </conditionalFormatting>
  <conditionalFormatting sqref="O143:P151 R143:R151">
    <cfRule type="expression" dxfId="39" priority="40">
      <formula>INDIRECT(ADDRESS(FLOOR((ROW()-2)/19,1)*19+4,FLOOR((COLUMN()-5)/5,1)*5+5))=6</formula>
    </cfRule>
  </conditionalFormatting>
  <conditionalFormatting sqref="P148:P151">
    <cfRule type="expression" dxfId="38" priority="39">
      <formula>INDIRECT(ADDRESS(FLOOR((ROW()-2)/19,1)*19+4,FLOOR((COLUMN()-5)/5,1)*5+5))=16</formula>
    </cfRule>
  </conditionalFormatting>
  <conditionalFormatting sqref="P145:P151">
    <cfRule type="expression" dxfId="37" priority="38">
      <formula>INDIRECT(ADDRESS(FLOOR((ROW()-2)/19,1)*19+4,FLOOR((COLUMN()-5)/5,1)*5+5))=10</formula>
    </cfRule>
  </conditionalFormatting>
  <conditionalFormatting sqref="P143:P151">
    <cfRule type="expression" dxfId="36" priority="37">
      <formula>INDIRECT(ADDRESS(FLOOR((ROW()-2)/19,1)*19+4,FLOOR((COLUMN()-5)/5,1)*5+5))=6</formula>
    </cfRule>
  </conditionalFormatting>
  <conditionalFormatting sqref="T148:U151 W148:W151">
    <cfRule type="expression" dxfId="35" priority="36">
      <formula>INDIRECT(ADDRESS(FLOOR((ROW()-2)/19,1)*19+4,FLOOR((COLUMN()-5)/5,1)*5+5))=16</formula>
    </cfRule>
  </conditionalFormatting>
  <conditionalFormatting sqref="T145:U151 W145:W151">
    <cfRule type="expression" dxfId="34" priority="35">
      <formula>INDIRECT(ADDRESS(FLOOR((ROW()-2)/19,1)*19+4,FLOOR((COLUMN()-5)/5,1)*5+5))=10</formula>
    </cfRule>
  </conditionalFormatting>
  <conditionalFormatting sqref="T143:U151 W143:W151">
    <cfRule type="expression" dxfId="33" priority="34">
      <formula>INDIRECT(ADDRESS(FLOOR((ROW()-2)/19,1)*19+4,FLOOR((COLUMN()-5)/5,1)*5+5))=6</formula>
    </cfRule>
  </conditionalFormatting>
  <conditionalFormatting sqref="U148:U151">
    <cfRule type="expression" dxfId="32" priority="33">
      <formula>INDIRECT(ADDRESS(FLOOR((ROW()-2)/19,1)*19+4,FLOOR((COLUMN()-5)/5,1)*5+5))=16</formula>
    </cfRule>
  </conditionalFormatting>
  <conditionalFormatting sqref="U145:U151">
    <cfRule type="expression" dxfId="31" priority="32">
      <formula>INDIRECT(ADDRESS(FLOOR((ROW()-2)/19,1)*19+4,FLOOR((COLUMN()-5)/5,1)*5+5))=10</formula>
    </cfRule>
  </conditionalFormatting>
  <conditionalFormatting sqref="U143:U151">
    <cfRule type="expression" dxfId="30" priority="31">
      <formula>INDIRECT(ADDRESS(FLOOR((ROW()-2)/19,1)*19+4,FLOOR((COLUMN()-5)/5,1)*5+5))=6</formula>
    </cfRule>
  </conditionalFormatting>
  <conditionalFormatting sqref="Y148:Z151 AB148:AB151">
    <cfRule type="expression" dxfId="29" priority="30">
      <formula>INDIRECT(ADDRESS(FLOOR((ROW()-2)/19,1)*19+4,FLOOR((COLUMN()-5)/5,1)*5+5))=16</formula>
    </cfRule>
  </conditionalFormatting>
  <conditionalFormatting sqref="Y145:Z151 AB145:AB151">
    <cfRule type="expression" dxfId="28" priority="29">
      <formula>INDIRECT(ADDRESS(FLOOR((ROW()-2)/19,1)*19+4,FLOOR((COLUMN()-5)/5,1)*5+5))=10</formula>
    </cfRule>
  </conditionalFormatting>
  <conditionalFormatting sqref="Y143:Z151 AB143:AB151">
    <cfRule type="expression" dxfId="27" priority="28">
      <formula>INDIRECT(ADDRESS(FLOOR((ROW()-2)/19,1)*19+4,FLOOR((COLUMN()-5)/5,1)*5+5))=6</formula>
    </cfRule>
  </conditionalFormatting>
  <conditionalFormatting sqref="Z148:Z151">
    <cfRule type="expression" dxfId="26" priority="27">
      <formula>INDIRECT(ADDRESS(FLOOR((ROW()-2)/19,1)*19+4,FLOOR((COLUMN()-5)/5,1)*5+5))=16</formula>
    </cfRule>
  </conditionalFormatting>
  <conditionalFormatting sqref="Z145:Z151">
    <cfRule type="expression" dxfId="25" priority="26">
      <formula>INDIRECT(ADDRESS(FLOOR((ROW()-2)/19,1)*19+4,FLOOR((COLUMN()-5)/5,1)*5+5))=10</formula>
    </cfRule>
  </conditionalFormatting>
  <conditionalFormatting sqref="Z143:Z151">
    <cfRule type="expression" dxfId="24" priority="25">
      <formula>INDIRECT(ADDRESS(FLOOR((ROW()-2)/19,1)*19+4,FLOOR((COLUMN()-5)/5,1)*5+5))=6</formula>
    </cfRule>
  </conditionalFormatting>
  <conditionalFormatting sqref="L148:L151">
    <cfRule type="expression" dxfId="23" priority="24">
      <formula>INDIRECT(ADDRESS(FLOOR((ROW()-2)/19,1)*19+4,FLOOR((COLUMN()-5)/5,1)*5+5))=16</formula>
    </cfRule>
  </conditionalFormatting>
  <conditionalFormatting sqref="L145:L151">
    <cfRule type="expression" dxfId="22" priority="23">
      <formula>INDIRECT(ADDRESS(FLOOR((ROW()-2)/19,1)*19+4,FLOOR((COLUMN()-5)/5,1)*5+5))=10</formula>
    </cfRule>
  </conditionalFormatting>
  <conditionalFormatting sqref="L143:L151">
    <cfRule type="expression" dxfId="21" priority="22">
      <formula>INDIRECT(ADDRESS(FLOOR((ROW()-2)/19,1)*19+4,FLOOR((COLUMN()-5)/5,1)*5+5))=6</formula>
    </cfRule>
  </conditionalFormatting>
  <conditionalFormatting sqref="L148:L151">
    <cfRule type="expression" dxfId="20" priority="21">
      <formula>INDIRECT(ADDRESS(FLOOR((ROW()-2)/19,1)*19+4,FLOOR((COLUMN()-5)/5,1)*5+5))=16</formula>
    </cfRule>
  </conditionalFormatting>
  <conditionalFormatting sqref="L145:L151">
    <cfRule type="expression" dxfId="19" priority="20">
      <formula>INDIRECT(ADDRESS(FLOOR((ROW()-2)/19,1)*19+4,FLOOR((COLUMN()-5)/5,1)*5+5))=10</formula>
    </cfRule>
  </conditionalFormatting>
  <conditionalFormatting sqref="L143:L151">
    <cfRule type="expression" dxfId="18" priority="19">
      <formula>INDIRECT(ADDRESS(FLOOR((ROW()-2)/19,1)*19+4,FLOOR((COLUMN()-5)/5,1)*5+5))=6</formula>
    </cfRule>
  </conditionalFormatting>
  <conditionalFormatting sqref="Q148:Q151">
    <cfRule type="expression" dxfId="17" priority="18">
      <formula>INDIRECT(ADDRESS(FLOOR((ROW()-2)/19,1)*19+4,FLOOR((COLUMN()-5)/5,1)*5+5))=16</formula>
    </cfRule>
  </conditionalFormatting>
  <conditionalFormatting sqref="Q145:Q151">
    <cfRule type="expression" dxfId="16" priority="17">
      <formula>INDIRECT(ADDRESS(FLOOR((ROW()-2)/19,1)*19+4,FLOOR((COLUMN()-5)/5,1)*5+5))=10</formula>
    </cfRule>
  </conditionalFormatting>
  <conditionalFormatting sqref="Q143:Q151">
    <cfRule type="expression" dxfId="15" priority="16">
      <formula>INDIRECT(ADDRESS(FLOOR((ROW()-2)/19,1)*19+4,FLOOR((COLUMN()-5)/5,1)*5+5))=6</formula>
    </cfRule>
  </conditionalFormatting>
  <conditionalFormatting sqref="Q148:Q151">
    <cfRule type="expression" dxfId="14" priority="15">
      <formula>INDIRECT(ADDRESS(FLOOR((ROW()-2)/19,1)*19+4,FLOOR((COLUMN()-5)/5,1)*5+5))=16</formula>
    </cfRule>
  </conditionalFormatting>
  <conditionalFormatting sqref="Q145:Q151">
    <cfRule type="expression" dxfId="13" priority="14">
      <formula>INDIRECT(ADDRESS(FLOOR((ROW()-2)/19,1)*19+4,FLOOR((COLUMN()-5)/5,1)*5+5))=10</formula>
    </cfRule>
  </conditionalFormatting>
  <conditionalFormatting sqref="Q143:Q151">
    <cfRule type="expression" dxfId="12" priority="13">
      <formula>INDIRECT(ADDRESS(FLOOR((ROW()-2)/19,1)*19+4,FLOOR((COLUMN()-5)/5,1)*5+5))=6</formula>
    </cfRule>
  </conditionalFormatting>
  <conditionalFormatting sqref="V148:V151">
    <cfRule type="expression" dxfId="11" priority="12">
      <formula>INDIRECT(ADDRESS(FLOOR((ROW()-2)/19,1)*19+4,FLOOR((COLUMN()-5)/5,1)*5+5))=16</formula>
    </cfRule>
  </conditionalFormatting>
  <conditionalFormatting sqref="V145:V151">
    <cfRule type="expression" dxfId="10" priority="11">
      <formula>INDIRECT(ADDRESS(FLOOR((ROW()-2)/19,1)*19+4,FLOOR((COLUMN()-5)/5,1)*5+5))=10</formula>
    </cfRule>
  </conditionalFormatting>
  <conditionalFormatting sqref="V143:V151">
    <cfRule type="expression" dxfId="9" priority="10">
      <formula>INDIRECT(ADDRESS(FLOOR((ROW()-2)/19,1)*19+4,FLOOR((COLUMN()-5)/5,1)*5+5))=6</formula>
    </cfRule>
  </conditionalFormatting>
  <conditionalFormatting sqref="V148:V151">
    <cfRule type="expression" dxfId="8" priority="9">
      <formula>INDIRECT(ADDRESS(FLOOR((ROW()-2)/19,1)*19+4,FLOOR((COLUMN()-5)/5,1)*5+5))=16</formula>
    </cfRule>
  </conditionalFormatting>
  <conditionalFormatting sqref="V145:V151">
    <cfRule type="expression" dxfId="7" priority="8">
      <formula>INDIRECT(ADDRESS(FLOOR((ROW()-2)/19,1)*19+4,FLOOR((COLUMN()-5)/5,1)*5+5))=10</formula>
    </cfRule>
  </conditionalFormatting>
  <conditionalFormatting sqref="V143:V151">
    <cfRule type="expression" dxfId="6" priority="7">
      <formula>INDIRECT(ADDRESS(FLOOR((ROW()-2)/19,1)*19+4,FLOOR((COLUMN()-5)/5,1)*5+5))=6</formula>
    </cfRule>
  </conditionalFormatting>
  <conditionalFormatting sqref="AA148:AA151">
    <cfRule type="expression" dxfId="5" priority="6">
      <formula>INDIRECT(ADDRESS(FLOOR((ROW()-2)/19,1)*19+4,FLOOR((COLUMN()-5)/5,1)*5+5))=16</formula>
    </cfRule>
  </conditionalFormatting>
  <conditionalFormatting sqref="AA145:AA151">
    <cfRule type="expression" dxfId="4" priority="5">
      <formula>INDIRECT(ADDRESS(FLOOR((ROW()-2)/19,1)*19+4,FLOOR((COLUMN()-5)/5,1)*5+5))=10</formula>
    </cfRule>
  </conditionalFormatting>
  <conditionalFormatting sqref="AA143:AA151">
    <cfRule type="expression" dxfId="3" priority="4">
      <formula>INDIRECT(ADDRESS(FLOOR((ROW()-2)/19,1)*19+4,FLOOR((COLUMN()-5)/5,1)*5+5))=6</formula>
    </cfRule>
  </conditionalFormatting>
  <conditionalFormatting sqref="AA148:AA151">
    <cfRule type="expression" dxfId="2" priority="3">
      <formula>INDIRECT(ADDRESS(FLOOR((ROW()-2)/19,1)*19+4,FLOOR((COLUMN()-5)/5,1)*5+5))=16</formula>
    </cfRule>
  </conditionalFormatting>
  <conditionalFormatting sqref="AA145:AA151">
    <cfRule type="expression" dxfId="1" priority="2">
      <formula>INDIRECT(ADDRESS(FLOOR((ROW()-2)/19,1)*19+4,FLOOR((COLUMN()-5)/5,1)*5+5))=10</formula>
    </cfRule>
  </conditionalFormatting>
  <conditionalFormatting sqref="AA143:AA151">
    <cfRule type="expression" dxfId="0" priority="1">
      <formula>INDIRECT(ADDRESS(FLOOR((ROW()-2)/19,1)*19+4,FLOOR((COLUMN()-5)/5,1)*5+5))=6</formula>
    </cfRule>
  </conditionalFormatting>
  <printOptions horizontalCentered="1"/>
  <pageMargins left="0.23622047244094491" right="0.23622047244094491" top="0.74803149606299213" bottom="0.74803149606299213" header="0.31496062992125984" footer="0.31496062992125984"/>
  <pageSetup paperSize="9" scale="74" fitToHeight="2" orientation="landscape" r:id="rId1"/>
  <headerFooter scaleWithDoc="0">
    <oddHeader>&amp;C&amp;"-,粗體"&amp;14孟申機械 電控施工表
&amp;A</oddHeader>
    <oddFooter>&amp;L&amp;P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歐規腳位!$H$8:$H$11</xm:f>
          </x14:formula1>
          <xm:sqref>E4:H4 J4:M4 O4:R4 T4:W4 Y4:AB4 Y23:AB23 T23:W23 O23:R23 J23:M23 E23:H23 E42:H42 J42:M42 O42:R42 T42:W42 Y42:AB42 Y61:AB61 T61:W61 O61:R61 J61:M61 E61:H61 E80:H80 J80:M80 O80:R80 T80:W80 Y80:AB80 Y99:AB99 T99:W99 O99:R99 J99:M99 E99:H99 E118:H118 J118:M118 O118:R118 T118:W118 Y118:AB118 Y137:AB137 T137:W137 O137:R137 J137:M137 E137:H137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99"/>
  <sheetViews>
    <sheetView view="pageBreakPreview" topLeftCell="D3" zoomScale="60" zoomScaleNormal="100" workbookViewId="0">
      <selection activeCell="L37" sqref="L37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8.5" customWidth="1"/>
    <col min="6" max="6" width="15.375" bestFit="1" customWidth="1"/>
    <col min="7" max="7" width="7.25" style="31" customWidth="1"/>
    <col min="8" max="8" width="2.25" style="31" customWidth="1"/>
    <col min="9" max="12" width="26.5" customWidth="1"/>
    <col min="13" max="13" width="8.875" customWidth="1"/>
    <col min="19" max="19" width="9.625" bestFit="1" customWidth="1"/>
  </cols>
  <sheetData>
    <row r="1" spans="5:12" hidden="1"/>
    <row r="2" spans="5:12" hidden="1"/>
    <row r="4" spans="5:12">
      <c r="E4" s="138" t="s">
        <v>2362</v>
      </c>
      <c r="F4" s="138"/>
      <c r="G4" s="138"/>
      <c r="H4" s="138"/>
      <c r="I4" s="138"/>
      <c r="J4" s="138"/>
      <c r="K4" s="138"/>
      <c r="L4" s="138"/>
    </row>
    <row r="5" spans="5:12">
      <c r="E5" s="61" t="s">
        <v>44</v>
      </c>
      <c r="F5" s="61" t="s">
        <v>104</v>
      </c>
      <c r="G5" s="62" t="s">
        <v>105</v>
      </c>
      <c r="H5" s="59"/>
      <c r="I5" s="37" t="s">
        <v>119</v>
      </c>
      <c r="J5" s="37" t="s">
        <v>120</v>
      </c>
      <c r="K5" s="37" t="s">
        <v>121</v>
      </c>
      <c r="L5" s="37" t="s">
        <v>52</v>
      </c>
    </row>
    <row r="6" spans="5:12">
      <c r="E6" s="1" t="str">
        <f ca="1">IF(INDIRECT(E$4&amp;"!"&amp;ADDRESS(FLOOR((ROW(A1)-1)/6,1)*25+8,MOD(ROW(A1)-1,6)*4+3))="","",
INDIRECT(E$4&amp;"!"&amp;ADDRESS(FLOOR((ROW(A1)-1)/6,1)*25+8,MOD(ROW(A1)-1,6)*4+3)))</f>
        <v>F01</v>
      </c>
      <c r="F6" s="1" t="str">
        <f t="shared" ref="F6:F69" ca="1" si="0">IF(INDIRECT(E$4&amp;"!"&amp;ADDRESS(FLOOR((ROW(A1)-1)/6,1)*25+13,MOD(ROW(A1)-1,6)*4+3))="","",
INDIRECT(E$4&amp;"!"&amp;ADDRESS(FLOOR((ROW(A1)-1)/6,1)*25+13,MOD(ROW(A1)-1,6)*4+3)))</f>
        <v>1.25mm*4C</v>
      </c>
      <c r="G6" s="32">
        <f t="shared" ref="G6:G69" ca="1" si="1">IF(E6="","",INDIRECT(E$4&amp;"!"&amp;ADDRESS(FLOOR((ROW(A1)-1)/6,1)*25+25,MOD(ROW(A1)-1,6)*4+2)))</f>
        <v>37</v>
      </c>
      <c r="H6" s="60"/>
      <c r="I6" s="1" t="str">
        <f ca="1">IF(INDIRECT($E$4&amp;"!"&amp;ADDRESS(FLOOR((ROW(A1)-1)/6,1)*25+COLUMN(I1),MOD(ROW(A1)-1,6)*4+3))="","",
INDIRECT($E$4&amp;"!"&amp;ADDRESS(FLOOR((ROW(A1)-1)/6,1)*25+COLUMN(I1),MOD(ROW(A1)-1,6)*4+3)))</f>
        <v>2F前 AC電源</v>
      </c>
      <c r="J6" s="1" t="str">
        <f t="shared" ref="J6:L21" ca="1" si="2">IF(INDIRECT($E$4&amp;"!"&amp;ADDRESS(FLOOR((ROW(B1)-1)/6,1)*25+COLUMN(J1),MOD(ROW(B1)-1,6)*4+3))="","",
INDIRECT($E$4&amp;"!"&amp;ADDRESS(FLOOR((ROW(B1)-1)/6,1)*25+COLUMN(J1),MOD(ROW(B1)-1,6)*4+3)))</f>
        <v>2F前中繼箱</v>
      </c>
      <c r="K6" s="1" t="str">
        <f t="shared" ca="1" si="2"/>
        <v>主電控箱</v>
      </c>
      <c r="L6" s="1" t="str">
        <f t="shared" ca="1" si="2"/>
        <v>CONNECT(CON-F1)</v>
      </c>
    </row>
    <row r="7" spans="5:12">
      <c r="E7" s="1" t="str">
        <f t="shared" ref="E7:E70" ca="1" si="3">IF(INDIRECT(E$4&amp;"!"&amp;ADDRESS(FLOOR((ROW(A2)-1)/6,1)*25+8,MOD(ROW(A2)-1,6)*4+3))="","",
INDIRECT(E$4&amp;"!"&amp;ADDRESS(FLOOR((ROW(A2)-1)/6,1)*25+8,MOD(ROW(A2)-1,6)*4+3)))</f>
        <v>F02</v>
      </c>
      <c r="F7" s="1" t="str">
        <f t="shared" ca="1" si="0"/>
        <v>0.5mm*6C</v>
      </c>
      <c r="G7" s="32">
        <f t="shared" ca="1" si="1"/>
        <v>37</v>
      </c>
      <c r="H7" s="60"/>
      <c r="I7" s="1" t="str">
        <f t="shared" ref="I7:L22" ca="1" si="4">IF(INDIRECT($E$4&amp;"!"&amp;ADDRESS(FLOOR((ROW(A2)-1)/6,1)*25+COLUMN(I2),MOD(ROW(A2)-1,6)*4+3))="","",
INDIRECT($E$4&amp;"!"&amp;ADDRESS(FLOOR((ROW(A2)-1)/6,1)*25+COLUMN(I2),MOD(ROW(A2)-1,6)*4+3)))</f>
        <v>2F前 DC電源、EMO</v>
      </c>
      <c r="J7" s="1" t="str">
        <f t="shared" ca="1" si="2"/>
        <v>2F前中繼箱</v>
      </c>
      <c r="K7" s="1" t="str">
        <f t="shared" ca="1" si="2"/>
        <v>主電控箱</v>
      </c>
      <c r="L7" s="1" t="str">
        <f t="shared" ca="1" si="2"/>
        <v>CONNECT(CON-F1)</v>
      </c>
    </row>
    <row r="8" spans="5:12">
      <c r="E8" s="1" t="str">
        <f t="shared" ca="1" si="3"/>
        <v>F03</v>
      </c>
      <c r="F8" s="1" t="str">
        <f t="shared" ca="1" si="0"/>
        <v>2.0mm*4C</v>
      </c>
      <c r="G8" s="32">
        <f t="shared" ca="1" si="1"/>
        <v>31</v>
      </c>
      <c r="H8" s="60"/>
      <c r="I8" s="1" t="str">
        <f t="shared" ca="1" si="4"/>
        <v>壓合區 DC電源、EMO</v>
      </c>
      <c r="J8" s="1" t="str">
        <f t="shared" ca="1" si="2"/>
        <v>#4鋼輪中繼箱</v>
      </c>
      <c r="K8" s="1" t="str">
        <f t="shared" ca="1" si="2"/>
        <v>主電控箱</v>
      </c>
      <c r="L8" s="1" t="str">
        <f t="shared" ca="1" si="2"/>
        <v>CONNECT(CON-F2)</v>
      </c>
    </row>
    <row r="9" spans="5:12">
      <c r="E9" s="1" t="str">
        <f t="shared" ca="1" si="3"/>
        <v>F04</v>
      </c>
      <c r="F9" s="1" t="str">
        <f t="shared" ca="1" si="0"/>
        <v>2.0mm*4C</v>
      </c>
      <c r="G9" s="32">
        <f t="shared" ca="1" si="1"/>
        <v>31</v>
      </c>
      <c r="H9" s="60"/>
      <c r="I9" s="1" t="str">
        <f t="shared" ca="1" si="4"/>
        <v>壓合區 AC電源</v>
      </c>
      <c r="J9" s="1" t="str">
        <f t="shared" ca="1" si="2"/>
        <v>#4鋼輪中繼箱</v>
      </c>
      <c r="K9" s="1" t="str">
        <f t="shared" ca="1" si="2"/>
        <v>主電控箱</v>
      </c>
      <c r="L9" s="1" t="str">
        <f t="shared" ca="1" si="2"/>
        <v>CONNECT(CON-F2)</v>
      </c>
    </row>
    <row r="10" spans="5:12">
      <c r="E10" s="1" t="str">
        <f t="shared" ca="1" si="3"/>
        <v>F05</v>
      </c>
      <c r="F10" s="1" t="str">
        <f t="shared" ca="1" si="0"/>
        <v>2.0mm*4C</v>
      </c>
      <c r="G10" s="32">
        <f t="shared" ca="1" si="1"/>
        <v>13</v>
      </c>
      <c r="H10" s="60"/>
      <c r="I10" s="1" t="str">
        <f t="shared" ca="1" si="4"/>
        <v>成品裁切區 DC電源、EMO</v>
      </c>
      <c r="J10" s="1" t="str">
        <f t="shared" ca="1" si="2"/>
        <v>成品裁切中繼箱</v>
      </c>
      <c r="K10" s="1" t="str">
        <f t="shared" ca="1" si="2"/>
        <v>主電控箱</v>
      </c>
      <c r="L10" s="1" t="str">
        <f t="shared" ca="1" si="2"/>
        <v>CONNECT(CON-F3)</v>
      </c>
    </row>
    <row r="11" spans="5:12">
      <c r="E11" s="1" t="str">
        <f t="shared" ca="1" si="3"/>
        <v>F06</v>
      </c>
      <c r="F11" s="1" t="str">
        <f t="shared" ca="1" si="0"/>
        <v>2.0mm*3C</v>
      </c>
      <c r="G11" s="32">
        <f t="shared" ca="1" si="1"/>
        <v>13</v>
      </c>
      <c r="H11" s="60"/>
      <c r="I11" s="1" t="str">
        <f t="shared" ca="1" si="4"/>
        <v>成品裁切區 AC電源</v>
      </c>
      <c r="J11" s="1" t="str">
        <f t="shared" ca="1" si="2"/>
        <v>成品裁切中繼箱(30A端子台)</v>
      </c>
      <c r="K11" s="1" t="str">
        <f t="shared" ca="1" si="2"/>
        <v>主電控箱</v>
      </c>
      <c r="L11" s="1" t="str">
        <f t="shared" ca="1" si="2"/>
        <v>CONNECT(CON-F3)</v>
      </c>
    </row>
    <row r="12" spans="5:12">
      <c r="E12" s="1" t="str">
        <f t="shared" ca="1" si="3"/>
        <v>F07</v>
      </c>
      <c r="F12" s="1" t="str">
        <f t="shared" ca="1" si="0"/>
        <v>2.0mm*3C</v>
      </c>
      <c r="G12" s="32">
        <f t="shared" ca="1" si="1"/>
        <v>13</v>
      </c>
      <c r="H12" s="60"/>
      <c r="I12" s="1" t="str">
        <f t="shared" ca="1" si="4"/>
        <v>成品裁切區 AC電源</v>
      </c>
      <c r="J12" s="1" t="str">
        <f t="shared" ca="1" si="2"/>
        <v>成品裁切中繼箱(30A端子台)</v>
      </c>
      <c r="K12" s="1" t="str">
        <f t="shared" ca="1" si="2"/>
        <v>主電控箱</v>
      </c>
      <c r="L12" s="1" t="str">
        <f t="shared" ca="1" si="2"/>
        <v>CONNECT(CON-F3)</v>
      </c>
    </row>
    <row r="13" spans="5:12">
      <c r="E13" s="1" t="str">
        <f t="shared" ca="1" si="3"/>
        <v>F08</v>
      </c>
      <c r="F13" s="1" t="str">
        <f t="shared" ca="1" si="0"/>
        <v>2.0mm*4C</v>
      </c>
      <c r="G13" s="32">
        <f t="shared" ca="1" si="1"/>
        <v>16</v>
      </c>
      <c r="H13" s="60"/>
      <c r="I13" s="1" t="str">
        <f t="shared" ca="1" si="4"/>
        <v>2F後中繼箱DC電源</v>
      </c>
      <c r="J13" s="1" t="str">
        <f t="shared" ca="1" si="2"/>
        <v>2F後中繼箱</v>
      </c>
      <c r="K13" s="1" t="str">
        <f t="shared" ca="1" si="2"/>
        <v>主電控箱</v>
      </c>
      <c r="L13" s="1" t="str">
        <f t="shared" ca="1" si="2"/>
        <v>CONNECT(CON-F4)</v>
      </c>
    </row>
    <row r="14" spans="5:12">
      <c r="E14" s="1" t="str">
        <f t="shared" ca="1" si="3"/>
        <v>F09</v>
      </c>
      <c r="F14" s="1" t="str">
        <f t="shared" ca="1" si="0"/>
        <v>2.0mm*3C</v>
      </c>
      <c r="G14" s="32">
        <f t="shared" ca="1" si="1"/>
        <v>16</v>
      </c>
      <c r="H14" s="60"/>
      <c r="I14" s="1" t="str">
        <f t="shared" ca="1" si="4"/>
        <v>2F後伺服DC PS</v>
      </c>
      <c r="J14" s="1" t="str">
        <f t="shared" ca="1" si="2"/>
        <v>2F後中繼箱</v>
      </c>
      <c r="K14" s="1" t="str">
        <f t="shared" ca="1" si="2"/>
        <v>主電控箱</v>
      </c>
      <c r="L14" s="1" t="str">
        <f t="shared" ca="1" si="2"/>
        <v>CONNECT(CON-F4)</v>
      </c>
    </row>
    <row r="15" spans="5:12">
      <c r="E15" s="1" t="str">
        <f t="shared" ca="1" si="3"/>
        <v>F10</v>
      </c>
      <c r="F15" s="1" t="str">
        <f t="shared" ca="1" si="0"/>
        <v>2.0mm*4C</v>
      </c>
      <c r="G15" s="32">
        <f t="shared" ca="1" si="1"/>
        <v>16</v>
      </c>
      <c r="H15" s="60"/>
      <c r="I15" s="1" t="str">
        <f t="shared" ca="1" si="4"/>
        <v>2F後中繼箱AC電源</v>
      </c>
      <c r="J15" s="1" t="str">
        <f t="shared" ca="1" si="2"/>
        <v>2F後中繼箱(30A端子台)</v>
      </c>
      <c r="K15" s="1" t="str">
        <f t="shared" ca="1" si="2"/>
        <v>主電控箱</v>
      </c>
      <c r="L15" s="1" t="str">
        <f t="shared" ca="1" si="2"/>
        <v>CONNECT(CON-F4)</v>
      </c>
    </row>
    <row r="16" spans="5:12">
      <c r="E16" s="1" t="str">
        <f t="shared" ca="1" si="3"/>
        <v>F11</v>
      </c>
      <c r="F16" s="1" t="str">
        <f t="shared" ca="1" si="0"/>
        <v>2.0mm*3C</v>
      </c>
      <c r="G16" s="32">
        <f t="shared" ca="1" si="1"/>
        <v>28</v>
      </c>
      <c r="H16" s="60"/>
      <c r="I16" s="1" t="str">
        <f t="shared" ca="1" si="4"/>
        <v>主控台DC電源</v>
      </c>
      <c r="J16" s="1" t="str">
        <f t="shared" ca="1" si="2"/>
        <v>主控台電控盤</v>
      </c>
      <c r="K16" s="1" t="str">
        <f t="shared" ca="1" si="2"/>
        <v>主電控箱</v>
      </c>
      <c r="L16" s="1" t="str">
        <f t="shared" ca="1" si="2"/>
        <v/>
      </c>
    </row>
    <row r="17" spans="5:12">
      <c r="E17" s="1" t="str">
        <f t="shared" ca="1" si="3"/>
        <v>F12</v>
      </c>
      <c r="F17" s="1" t="str">
        <f t="shared" ca="1" si="0"/>
        <v>2.0mm*3C</v>
      </c>
      <c r="G17" s="32">
        <f t="shared" ca="1" si="1"/>
        <v>28</v>
      </c>
      <c r="H17" s="60"/>
      <c r="I17" s="1" t="str">
        <f t="shared" ca="1" si="4"/>
        <v>主控台AC電源</v>
      </c>
      <c r="J17" s="1" t="str">
        <f t="shared" ca="1" si="2"/>
        <v>主控台電控盤</v>
      </c>
      <c r="K17" s="1" t="str">
        <f t="shared" ca="1" si="2"/>
        <v>主電控箱</v>
      </c>
      <c r="L17" s="1" t="str">
        <f t="shared" ca="1" si="2"/>
        <v/>
      </c>
    </row>
    <row r="18" spans="5:12">
      <c r="E18" s="1" t="str">
        <f t="shared" ca="1" si="3"/>
        <v>F13</v>
      </c>
      <c r="F18" s="1" t="str">
        <f t="shared" ca="1" si="0"/>
        <v>0.5mm*6C</v>
      </c>
      <c r="G18" s="32">
        <f t="shared" ca="1" si="1"/>
        <v>28</v>
      </c>
      <c r="H18" s="60"/>
      <c r="I18" s="1" t="str">
        <f t="shared" ca="1" si="4"/>
        <v>主控台EMO</v>
      </c>
      <c r="J18" s="1" t="str">
        <f t="shared" ca="1" si="2"/>
        <v>主控台電控盤</v>
      </c>
      <c r="K18" s="1" t="str">
        <f t="shared" ca="1" si="2"/>
        <v>主電控箱</v>
      </c>
      <c r="L18" s="1" t="str">
        <f t="shared" ca="1" si="2"/>
        <v/>
      </c>
    </row>
    <row r="19" spans="5:12" hidden="1">
      <c r="E19" s="1" t="str">
        <f t="shared" ca="1" si="3"/>
        <v/>
      </c>
      <c r="F19" s="1" t="str">
        <f t="shared" ca="1" si="0"/>
        <v>　</v>
      </c>
      <c r="G19" s="32" t="str">
        <f t="shared" ca="1" si="1"/>
        <v/>
      </c>
      <c r="H19" s="60"/>
      <c r="I19" s="1" t="str">
        <f t="shared" ca="1" si="4"/>
        <v/>
      </c>
      <c r="J19" s="1" t="str">
        <f t="shared" ca="1" si="2"/>
        <v/>
      </c>
      <c r="K19" s="1" t="str">
        <f t="shared" ca="1" si="2"/>
        <v/>
      </c>
      <c r="L19" s="1" t="str">
        <f t="shared" ca="1" si="2"/>
        <v/>
      </c>
    </row>
    <row r="20" spans="5:12" hidden="1">
      <c r="E20" s="1" t="str">
        <f t="shared" ca="1" si="3"/>
        <v/>
      </c>
      <c r="F20" s="1" t="str">
        <f t="shared" ca="1" si="0"/>
        <v>　</v>
      </c>
      <c r="G20" s="32" t="str">
        <f t="shared" ca="1" si="1"/>
        <v/>
      </c>
      <c r="H20" s="60"/>
      <c r="I20" s="1" t="str">
        <f t="shared" ca="1" si="4"/>
        <v/>
      </c>
      <c r="J20" s="1" t="str">
        <f t="shared" ca="1" si="2"/>
        <v/>
      </c>
      <c r="K20" s="1" t="str">
        <f t="shared" ca="1" si="2"/>
        <v/>
      </c>
      <c r="L20" s="1" t="str">
        <f t="shared" ca="1" si="2"/>
        <v/>
      </c>
    </row>
    <row r="21" spans="5:12" hidden="1">
      <c r="E21" s="1" t="str">
        <f t="shared" ca="1" si="3"/>
        <v/>
      </c>
      <c r="F21" s="1" t="str">
        <f t="shared" ca="1" si="0"/>
        <v>　</v>
      </c>
      <c r="G21" s="32" t="str">
        <f t="shared" ca="1" si="1"/>
        <v/>
      </c>
      <c r="H21" s="60"/>
      <c r="I21" s="1" t="str">
        <f t="shared" ca="1" si="4"/>
        <v/>
      </c>
      <c r="J21" s="1" t="str">
        <f t="shared" ca="1" si="2"/>
        <v/>
      </c>
      <c r="K21" s="1" t="str">
        <f t="shared" ca="1" si="2"/>
        <v/>
      </c>
      <c r="L21" s="1" t="str">
        <f t="shared" ca="1" si="2"/>
        <v/>
      </c>
    </row>
    <row r="22" spans="5:12" hidden="1">
      <c r="E22" s="1" t="str">
        <f t="shared" ca="1" si="3"/>
        <v/>
      </c>
      <c r="F22" s="1" t="str">
        <f t="shared" ca="1" si="0"/>
        <v>　</v>
      </c>
      <c r="G22" s="32" t="str">
        <f t="shared" ca="1" si="1"/>
        <v/>
      </c>
      <c r="H22" s="60"/>
      <c r="I22" s="1" t="str">
        <f t="shared" ca="1" si="4"/>
        <v/>
      </c>
      <c r="J22" s="1" t="str">
        <f t="shared" ca="1" si="4"/>
        <v/>
      </c>
      <c r="K22" s="1" t="str">
        <f t="shared" ca="1" si="4"/>
        <v/>
      </c>
      <c r="L22" s="1" t="str">
        <f t="shared" ca="1" si="4"/>
        <v/>
      </c>
    </row>
    <row r="23" spans="5:12" hidden="1">
      <c r="E23" s="1" t="str">
        <f t="shared" ca="1" si="3"/>
        <v/>
      </c>
      <c r="F23" s="1" t="str">
        <f t="shared" ca="1" si="0"/>
        <v>　</v>
      </c>
      <c r="G23" s="32" t="str">
        <f t="shared" ca="1" si="1"/>
        <v/>
      </c>
      <c r="H23" s="60"/>
      <c r="I23" s="1" t="str">
        <f t="shared" ref="I23:L38" ca="1" si="5">IF(INDIRECT($E$4&amp;"!"&amp;ADDRESS(FLOOR((ROW(A18)-1)/6,1)*25+COLUMN(I18),MOD(ROW(A18)-1,6)*4+3))="","",
INDIRECT($E$4&amp;"!"&amp;ADDRESS(FLOOR((ROW(A18)-1)/6,1)*25+COLUMN(I18),MOD(ROW(A18)-1,6)*4+3)))</f>
        <v/>
      </c>
      <c r="J23" s="1" t="str">
        <f t="shared" ca="1" si="5"/>
        <v/>
      </c>
      <c r="K23" s="1" t="str">
        <f t="shared" ca="1" si="5"/>
        <v/>
      </c>
      <c r="L23" s="1" t="str">
        <f t="shared" ca="1" si="5"/>
        <v/>
      </c>
    </row>
    <row r="24" spans="5:12" hidden="1">
      <c r="E24" s="1" t="str">
        <f t="shared" ca="1" si="3"/>
        <v/>
      </c>
      <c r="F24" s="1" t="str">
        <f t="shared" ca="1" si="0"/>
        <v>　</v>
      </c>
      <c r="G24" s="32" t="str">
        <f t="shared" ca="1" si="1"/>
        <v/>
      </c>
      <c r="H24" s="60"/>
      <c r="I24" s="1" t="str">
        <f t="shared" ca="1" si="5"/>
        <v/>
      </c>
      <c r="J24" s="1" t="str">
        <f t="shared" ca="1" si="5"/>
        <v/>
      </c>
      <c r="K24" s="1" t="str">
        <f t="shared" ca="1" si="5"/>
        <v/>
      </c>
      <c r="L24" s="1" t="str">
        <f t="shared" ca="1" si="5"/>
        <v/>
      </c>
    </row>
    <row r="25" spans="5:12" hidden="1">
      <c r="E25" s="1" t="str">
        <f t="shared" ca="1" si="3"/>
        <v/>
      </c>
      <c r="F25" s="1" t="str">
        <f t="shared" ca="1" si="0"/>
        <v>　</v>
      </c>
      <c r="G25" s="32" t="str">
        <f t="shared" ca="1" si="1"/>
        <v/>
      </c>
      <c r="H25" s="60"/>
      <c r="I25" s="1" t="str">
        <f t="shared" ca="1" si="5"/>
        <v/>
      </c>
      <c r="J25" s="1" t="str">
        <f t="shared" ca="1" si="5"/>
        <v/>
      </c>
      <c r="K25" s="1" t="str">
        <f t="shared" ca="1" si="5"/>
        <v/>
      </c>
      <c r="L25" s="1" t="str">
        <f t="shared" ca="1" si="5"/>
        <v/>
      </c>
    </row>
    <row r="26" spans="5:12" hidden="1">
      <c r="E26" s="1" t="str">
        <f t="shared" ca="1" si="3"/>
        <v/>
      </c>
      <c r="F26" s="1" t="str">
        <f t="shared" ca="1" si="0"/>
        <v>　</v>
      </c>
      <c r="G26" s="32" t="str">
        <f t="shared" ca="1" si="1"/>
        <v/>
      </c>
      <c r="H26" s="60"/>
      <c r="I26" s="1" t="str">
        <f t="shared" ca="1" si="5"/>
        <v/>
      </c>
      <c r="J26" s="1" t="str">
        <f t="shared" ca="1" si="5"/>
        <v/>
      </c>
      <c r="K26" s="1" t="str">
        <f t="shared" ca="1" si="5"/>
        <v/>
      </c>
      <c r="L26" s="1" t="str">
        <f t="shared" ca="1" si="5"/>
        <v/>
      </c>
    </row>
    <row r="27" spans="5:12" hidden="1">
      <c r="E27" s="1" t="str">
        <f t="shared" ca="1" si="3"/>
        <v/>
      </c>
      <c r="F27" s="1" t="str">
        <f t="shared" ca="1" si="0"/>
        <v>　</v>
      </c>
      <c r="G27" s="32" t="str">
        <f t="shared" ca="1" si="1"/>
        <v/>
      </c>
      <c r="H27" s="60"/>
      <c r="I27" s="1" t="str">
        <f t="shared" ca="1" si="5"/>
        <v/>
      </c>
      <c r="J27" s="1" t="str">
        <f t="shared" ca="1" si="5"/>
        <v/>
      </c>
      <c r="K27" s="1" t="str">
        <f t="shared" ca="1" si="5"/>
        <v/>
      </c>
      <c r="L27" s="1" t="str">
        <f t="shared" ca="1" si="5"/>
        <v/>
      </c>
    </row>
    <row r="28" spans="5:12" hidden="1">
      <c r="E28" s="1" t="str">
        <f t="shared" ca="1" si="3"/>
        <v/>
      </c>
      <c r="F28" s="1" t="str">
        <f t="shared" ca="1" si="0"/>
        <v>　</v>
      </c>
      <c r="G28" s="32" t="str">
        <f t="shared" ca="1" si="1"/>
        <v/>
      </c>
      <c r="H28" s="60"/>
      <c r="I28" s="1" t="str">
        <f t="shared" ca="1" si="5"/>
        <v/>
      </c>
      <c r="J28" s="1" t="str">
        <f t="shared" ca="1" si="5"/>
        <v/>
      </c>
      <c r="K28" s="1" t="str">
        <f t="shared" ca="1" si="5"/>
        <v/>
      </c>
      <c r="L28" s="1" t="str">
        <f t="shared" ca="1" si="5"/>
        <v/>
      </c>
    </row>
    <row r="29" spans="5:12" hidden="1">
      <c r="E29" s="1" t="str">
        <f t="shared" ca="1" si="3"/>
        <v/>
      </c>
      <c r="F29" s="1" t="str">
        <f t="shared" ca="1" si="0"/>
        <v>　</v>
      </c>
      <c r="G29" s="32" t="str">
        <f t="shared" ca="1" si="1"/>
        <v/>
      </c>
      <c r="H29" s="60"/>
      <c r="I29" s="1" t="str">
        <f t="shared" ca="1" si="5"/>
        <v/>
      </c>
      <c r="J29" s="1" t="str">
        <f t="shared" ca="1" si="5"/>
        <v/>
      </c>
      <c r="K29" s="1" t="str">
        <f t="shared" ca="1" si="5"/>
        <v/>
      </c>
      <c r="L29" s="1" t="str">
        <f t="shared" ca="1" si="5"/>
        <v/>
      </c>
    </row>
    <row r="30" spans="5:12" hidden="1">
      <c r="E30" s="1" t="str">
        <f t="shared" ca="1" si="3"/>
        <v/>
      </c>
      <c r="F30" s="1" t="str">
        <f t="shared" ca="1" si="0"/>
        <v>　</v>
      </c>
      <c r="G30" s="32" t="str">
        <f t="shared" ca="1" si="1"/>
        <v/>
      </c>
      <c r="H30" s="60"/>
      <c r="I30" s="1" t="str">
        <f t="shared" ca="1" si="5"/>
        <v/>
      </c>
      <c r="J30" s="1" t="str">
        <f t="shared" ca="1" si="5"/>
        <v/>
      </c>
      <c r="K30" s="1" t="str">
        <f t="shared" ca="1" si="5"/>
        <v/>
      </c>
      <c r="L30" s="1" t="str">
        <f t="shared" ca="1" si="5"/>
        <v/>
      </c>
    </row>
    <row r="31" spans="5:12" hidden="1">
      <c r="E31" s="1" t="str">
        <f t="shared" ca="1" si="3"/>
        <v/>
      </c>
      <c r="F31" s="1" t="str">
        <f t="shared" ca="1" si="0"/>
        <v>　</v>
      </c>
      <c r="G31" s="32" t="str">
        <f t="shared" ca="1" si="1"/>
        <v/>
      </c>
      <c r="H31" s="60"/>
      <c r="I31" s="1" t="str">
        <f t="shared" ca="1" si="5"/>
        <v/>
      </c>
      <c r="J31" s="1" t="str">
        <f t="shared" ca="1" si="5"/>
        <v/>
      </c>
      <c r="K31" s="1" t="str">
        <f t="shared" ca="1" si="5"/>
        <v/>
      </c>
      <c r="L31" s="1" t="str">
        <f t="shared" ca="1" si="5"/>
        <v/>
      </c>
    </row>
    <row r="32" spans="5:12" hidden="1">
      <c r="E32" s="1" t="str">
        <f t="shared" ca="1" si="3"/>
        <v/>
      </c>
      <c r="F32" s="1" t="str">
        <f t="shared" ca="1" si="0"/>
        <v>　</v>
      </c>
      <c r="G32" s="32" t="str">
        <f t="shared" ca="1" si="1"/>
        <v/>
      </c>
      <c r="H32" s="60"/>
      <c r="I32" s="1" t="str">
        <f t="shared" ca="1" si="5"/>
        <v/>
      </c>
      <c r="J32" s="1" t="str">
        <f t="shared" ca="1" si="5"/>
        <v/>
      </c>
      <c r="K32" s="1" t="str">
        <f t="shared" ca="1" si="5"/>
        <v/>
      </c>
      <c r="L32" s="1" t="str">
        <f t="shared" ca="1" si="5"/>
        <v/>
      </c>
    </row>
    <row r="33" spans="5:12" hidden="1">
      <c r="E33" s="1" t="str">
        <f t="shared" ca="1" si="3"/>
        <v/>
      </c>
      <c r="F33" s="1" t="str">
        <f t="shared" ca="1" si="0"/>
        <v>　</v>
      </c>
      <c r="G33" s="32" t="str">
        <f t="shared" ca="1" si="1"/>
        <v/>
      </c>
      <c r="H33" s="60"/>
      <c r="I33" s="1" t="str">
        <f t="shared" ca="1" si="5"/>
        <v/>
      </c>
      <c r="J33" s="1" t="str">
        <f t="shared" ca="1" si="5"/>
        <v/>
      </c>
      <c r="K33" s="1" t="str">
        <f t="shared" ca="1" si="5"/>
        <v/>
      </c>
      <c r="L33" s="1" t="str">
        <f t="shared" ca="1" si="5"/>
        <v/>
      </c>
    </row>
    <row r="34" spans="5:12" hidden="1">
      <c r="E34" s="1" t="str">
        <f t="shared" ca="1" si="3"/>
        <v/>
      </c>
      <c r="F34" s="1" t="str">
        <f t="shared" ca="1" si="0"/>
        <v>　</v>
      </c>
      <c r="G34" s="32" t="str">
        <f t="shared" ca="1" si="1"/>
        <v/>
      </c>
      <c r="H34" s="60"/>
      <c r="I34" s="1" t="str">
        <f t="shared" ca="1" si="5"/>
        <v/>
      </c>
      <c r="J34" s="1" t="str">
        <f t="shared" ca="1" si="5"/>
        <v/>
      </c>
      <c r="K34" s="1" t="str">
        <f t="shared" ca="1" si="5"/>
        <v/>
      </c>
      <c r="L34" s="1" t="str">
        <f t="shared" ca="1" si="5"/>
        <v/>
      </c>
    </row>
    <row r="35" spans="5:12" hidden="1">
      <c r="E35" s="1" t="str">
        <f t="shared" ca="1" si="3"/>
        <v/>
      </c>
      <c r="F35" s="1" t="str">
        <f t="shared" ca="1" si="0"/>
        <v>　</v>
      </c>
      <c r="G35" s="32" t="str">
        <f t="shared" ca="1" si="1"/>
        <v/>
      </c>
      <c r="H35" s="60"/>
      <c r="I35" s="1" t="str">
        <f t="shared" ca="1" si="5"/>
        <v/>
      </c>
      <c r="J35" s="1" t="str">
        <f t="shared" ca="1" si="5"/>
        <v/>
      </c>
      <c r="K35" s="1" t="str">
        <f t="shared" ca="1" si="5"/>
        <v/>
      </c>
      <c r="L35" s="1" t="str">
        <f t="shared" ca="1" si="5"/>
        <v/>
      </c>
    </row>
    <row r="36" spans="5:12" hidden="1">
      <c r="E36" s="1" t="str">
        <f t="shared" ca="1" si="3"/>
        <v/>
      </c>
      <c r="F36" s="1" t="str">
        <f t="shared" ca="1" si="0"/>
        <v>　</v>
      </c>
      <c r="G36" s="32" t="str">
        <f t="shared" ca="1" si="1"/>
        <v/>
      </c>
      <c r="H36" s="60"/>
      <c r="I36" s="1" t="str">
        <f t="shared" ca="1" si="5"/>
        <v/>
      </c>
      <c r="J36" s="1" t="str">
        <f t="shared" ca="1" si="5"/>
        <v/>
      </c>
      <c r="K36" s="1" t="str">
        <f t="shared" ca="1" si="5"/>
        <v/>
      </c>
      <c r="L36" s="1" t="str">
        <f t="shared" ca="1" si="5"/>
        <v/>
      </c>
    </row>
    <row r="37" spans="5:12" hidden="1">
      <c r="E37" s="1" t="str">
        <f t="shared" ca="1" si="3"/>
        <v/>
      </c>
      <c r="F37" s="1" t="str">
        <f t="shared" ca="1" si="0"/>
        <v>　</v>
      </c>
      <c r="G37" s="32" t="str">
        <f t="shared" ca="1" si="1"/>
        <v/>
      </c>
      <c r="H37" s="60"/>
      <c r="I37" s="1" t="str">
        <f t="shared" ca="1" si="5"/>
        <v/>
      </c>
      <c r="J37" s="1" t="str">
        <f t="shared" ca="1" si="5"/>
        <v/>
      </c>
      <c r="K37" s="1" t="str">
        <f t="shared" ca="1" si="5"/>
        <v/>
      </c>
      <c r="L37" s="1" t="str">
        <f t="shared" ca="1" si="5"/>
        <v/>
      </c>
    </row>
    <row r="38" spans="5:12" hidden="1">
      <c r="E38" s="1" t="str">
        <f t="shared" ca="1" si="3"/>
        <v/>
      </c>
      <c r="F38" s="1" t="str">
        <f t="shared" ca="1" si="0"/>
        <v>　</v>
      </c>
      <c r="G38" s="32" t="str">
        <f t="shared" ca="1" si="1"/>
        <v/>
      </c>
      <c r="H38" s="60"/>
      <c r="I38" s="1" t="str">
        <f t="shared" ca="1" si="5"/>
        <v/>
      </c>
      <c r="J38" s="1" t="str">
        <f t="shared" ca="1" si="5"/>
        <v/>
      </c>
      <c r="K38" s="1" t="str">
        <f t="shared" ca="1" si="5"/>
        <v/>
      </c>
      <c r="L38" s="1" t="str">
        <f t="shared" ca="1" si="5"/>
        <v/>
      </c>
    </row>
    <row r="39" spans="5:12" hidden="1">
      <c r="E39" s="1" t="str">
        <f t="shared" ca="1" si="3"/>
        <v/>
      </c>
      <c r="F39" s="1" t="str">
        <f t="shared" ca="1" si="0"/>
        <v>　</v>
      </c>
      <c r="G39" s="32" t="str">
        <f t="shared" ca="1" si="1"/>
        <v/>
      </c>
      <c r="H39" s="60"/>
      <c r="I39" s="1" t="str">
        <f t="shared" ref="I39:L54" ca="1" si="6">IF(INDIRECT($E$4&amp;"!"&amp;ADDRESS(FLOOR((ROW(A34)-1)/6,1)*25+COLUMN(I34),MOD(ROW(A34)-1,6)*4+3))="","",
INDIRECT($E$4&amp;"!"&amp;ADDRESS(FLOOR((ROW(A34)-1)/6,1)*25+COLUMN(I34),MOD(ROW(A34)-1,6)*4+3)))</f>
        <v/>
      </c>
      <c r="J39" s="1" t="str">
        <f t="shared" ca="1" si="6"/>
        <v/>
      </c>
      <c r="K39" s="1" t="str">
        <f t="shared" ca="1" si="6"/>
        <v/>
      </c>
      <c r="L39" s="1" t="str">
        <f t="shared" ca="1" si="6"/>
        <v/>
      </c>
    </row>
    <row r="40" spans="5:12" hidden="1">
      <c r="E40" s="1" t="str">
        <f t="shared" ca="1" si="3"/>
        <v/>
      </c>
      <c r="F40" s="1" t="str">
        <f t="shared" ca="1" si="0"/>
        <v>　</v>
      </c>
      <c r="G40" s="32" t="str">
        <f t="shared" ca="1" si="1"/>
        <v/>
      </c>
      <c r="H40" s="60"/>
      <c r="I40" s="1" t="str">
        <f t="shared" ca="1" si="6"/>
        <v/>
      </c>
      <c r="J40" s="1" t="str">
        <f t="shared" ca="1" si="6"/>
        <v/>
      </c>
      <c r="K40" s="1" t="str">
        <f t="shared" ca="1" si="6"/>
        <v/>
      </c>
      <c r="L40" s="1" t="str">
        <f t="shared" ca="1" si="6"/>
        <v/>
      </c>
    </row>
    <row r="41" spans="5:12" hidden="1">
      <c r="E41" s="1" t="str">
        <f t="shared" ca="1" si="3"/>
        <v/>
      </c>
      <c r="F41" s="1" t="str">
        <f t="shared" ca="1" si="0"/>
        <v>　</v>
      </c>
      <c r="G41" s="32" t="str">
        <f t="shared" ca="1" si="1"/>
        <v/>
      </c>
      <c r="H41" s="60"/>
      <c r="I41" s="1" t="str">
        <f t="shared" ca="1" si="6"/>
        <v/>
      </c>
      <c r="J41" s="1" t="str">
        <f t="shared" ca="1" si="6"/>
        <v/>
      </c>
      <c r="K41" s="1" t="str">
        <f t="shared" ca="1" si="6"/>
        <v/>
      </c>
      <c r="L41" s="1" t="str">
        <f t="shared" ca="1" si="6"/>
        <v/>
      </c>
    </row>
    <row r="42" spans="5:12" hidden="1">
      <c r="E42" s="1" t="str">
        <f t="shared" ca="1" si="3"/>
        <v/>
      </c>
      <c r="F42" s="1" t="str">
        <f t="shared" ca="1" si="0"/>
        <v>　</v>
      </c>
      <c r="G42" s="32" t="str">
        <f t="shared" ca="1" si="1"/>
        <v/>
      </c>
      <c r="H42" s="60"/>
      <c r="I42" s="1" t="str">
        <f t="shared" ca="1" si="6"/>
        <v/>
      </c>
      <c r="J42" s="1" t="str">
        <f t="shared" ca="1" si="6"/>
        <v/>
      </c>
      <c r="K42" s="1" t="str">
        <f t="shared" ca="1" si="6"/>
        <v/>
      </c>
      <c r="L42" s="1" t="str">
        <f t="shared" ca="1" si="6"/>
        <v/>
      </c>
    </row>
    <row r="43" spans="5:12" hidden="1">
      <c r="E43" s="1" t="str">
        <f t="shared" ca="1" si="3"/>
        <v/>
      </c>
      <c r="F43" s="1" t="str">
        <f t="shared" ca="1" si="0"/>
        <v>　</v>
      </c>
      <c r="G43" s="32" t="str">
        <f t="shared" ca="1" si="1"/>
        <v/>
      </c>
      <c r="H43" s="60"/>
      <c r="I43" s="1" t="str">
        <f t="shared" ca="1" si="6"/>
        <v/>
      </c>
      <c r="J43" s="1" t="str">
        <f t="shared" ca="1" si="6"/>
        <v/>
      </c>
      <c r="K43" s="1" t="str">
        <f t="shared" ca="1" si="6"/>
        <v/>
      </c>
      <c r="L43" s="1" t="str">
        <f t="shared" ca="1" si="6"/>
        <v/>
      </c>
    </row>
    <row r="44" spans="5:12" hidden="1">
      <c r="E44" s="1" t="str">
        <f t="shared" ca="1" si="3"/>
        <v/>
      </c>
      <c r="F44" s="1" t="str">
        <f t="shared" ca="1" si="0"/>
        <v>　</v>
      </c>
      <c r="G44" s="32" t="str">
        <f t="shared" ca="1" si="1"/>
        <v/>
      </c>
      <c r="H44" s="60"/>
      <c r="I44" s="1" t="str">
        <f t="shared" ca="1" si="6"/>
        <v/>
      </c>
      <c r="J44" s="1" t="str">
        <f t="shared" ca="1" si="6"/>
        <v/>
      </c>
      <c r="K44" s="1" t="str">
        <f t="shared" ca="1" si="6"/>
        <v/>
      </c>
      <c r="L44" s="1" t="str">
        <f t="shared" ca="1" si="6"/>
        <v/>
      </c>
    </row>
    <row r="45" spans="5:12" hidden="1">
      <c r="E45" s="1" t="str">
        <f t="shared" ca="1" si="3"/>
        <v/>
      </c>
      <c r="F45" s="1" t="str">
        <f t="shared" ca="1" si="0"/>
        <v>　</v>
      </c>
      <c r="G45" s="32" t="str">
        <f t="shared" ca="1" si="1"/>
        <v/>
      </c>
      <c r="H45" s="60"/>
      <c r="I45" s="1" t="str">
        <f t="shared" ca="1" si="6"/>
        <v/>
      </c>
      <c r="J45" s="1" t="str">
        <f t="shared" ca="1" si="6"/>
        <v/>
      </c>
      <c r="K45" s="1" t="str">
        <f t="shared" ca="1" si="6"/>
        <v/>
      </c>
      <c r="L45" s="1" t="str">
        <f t="shared" ca="1" si="6"/>
        <v/>
      </c>
    </row>
    <row r="46" spans="5:12" hidden="1">
      <c r="E46" s="1" t="str">
        <f t="shared" ca="1" si="3"/>
        <v/>
      </c>
      <c r="F46" s="1" t="str">
        <f t="shared" ca="1" si="0"/>
        <v>　</v>
      </c>
      <c r="G46" s="32" t="str">
        <f t="shared" ca="1" si="1"/>
        <v/>
      </c>
      <c r="H46" s="60"/>
      <c r="I46" s="1" t="str">
        <f t="shared" ca="1" si="6"/>
        <v/>
      </c>
      <c r="J46" s="1" t="str">
        <f t="shared" ca="1" si="6"/>
        <v/>
      </c>
      <c r="K46" s="1" t="str">
        <f t="shared" ca="1" si="6"/>
        <v/>
      </c>
      <c r="L46" s="1" t="str">
        <f t="shared" ca="1" si="6"/>
        <v/>
      </c>
    </row>
    <row r="47" spans="5:12" hidden="1">
      <c r="E47" s="1" t="str">
        <f t="shared" ca="1" si="3"/>
        <v/>
      </c>
      <c r="F47" s="1" t="str">
        <f t="shared" ca="1" si="0"/>
        <v>　</v>
      </c>
      <c r="G47" s="32" t="str">
        <f t="shared" ca="1" si="1"/>
        <v/>
      </c>
      <c r="H47" s="60"/>
      <c r="I47" s="1" t="str">
        <f t="shared" ca="1" si="6"/>
        <v/>
      </c>
      <c r="J47" s="1" t="str">
        <f t="shared" ca="1" si="6"/>
        <v/>
      </c>
      <c r="K47" s="1" t="str">
        <f t="shared" ca="1" si="6"/>
        <v/>
      </c>
      <c r="L47" s="1" t="str">
        <f t="shared" ca="1" si="6"/>
        <v/>
      </c>
    </row>
    <row r="48" spans="5:12" hidden="1">
      <c r="E48" s="1" t="str">
        <f t="shared" ca="1" si="3"/>
        <v/>
      </c>
      <c r="F48" s="1" t="str">
        <f t="shared" ca="1" si="0"/>
        <v>　</v>
      </c>
      <c r="G48" s="32" t="str">
        <f t="shared" ca="1" si="1"/>
        <v/>
      </c>
      <c r="H48" s="60"/>
      <c r="I48" s="1" t="str">
        <f t="shared" ca="1" si="6"/>
        <v/>
      </c>
      <c r="J48" s="1" t="str">
        <f t="shared" ca="1" si="6"/>
        <v/>
      </c>
      <c r="K48" s="1" t="str">
        <f t="shared" ca="1" si="6"/>
        <v/>
      </c>
      <c r="L48" s="1" t="str">
        <f t="shared" ca="1" si="6"/>
        <v/>
      </c>
    </row>
    <row r="49" spans="5:12" hidden="1">
      <c r="E49" s="1" t="str">
        <f t="shared" ca="1" si="3"/>
        <v/>
      </c>
      <c r="F49" s="1" t="str">
        <f t="shared" ca="1" si="0"/>
        <v>　</v>
      </c>
      <c r="G49" s="32" t="str">
        <f t="shared" ca="1" si="1"/>
        <v/>
      </c>
      <c r="H49" s="60"/>
      <c r="I49" s="1" t="str">
        <f t="shared" ca="1" si="6"/>
        <v/>
      </c>
      <c r="J49" s="1" t="str">
        <f t="shared" ca="1" si="6"/>
        <v/>
      </c>
      <c r="K49" s="1" t="str">
        <f t="shared" ca="1" si="6"/>
        <v/>
      </c>
      <c r="L49" s="1" t="str">
        <f t="shared" ca="1" si="6"/>
        <v/>
      </c>
    </row>
    <row r="50" spans="5:12" hidden="1">
      <c r="E50" s="1" t="str">
        <f t="shared" ca="1" si="3"/>
        <v/>
      </c>
      <c r="F50" s="1" t="str">
        <f t="shared" ca="1" si="0"/>
        <v>　</v>
      </c>
      <c r="G50" s="32" t="str">
        <f t="shared" ca="1" si="1"/>
        <v/>
      </c>
      <c r="H50" s="60"/>
      <c r="I50" s="1" t="str">
        <f t="shared" ca="1" si="6"/>
        <v/>
      </c>
      <c r="J50" s="1" t="str">
        <f t="shared" ca="1" si="6"/>
        <v/>
      </c>
      <c r="K50" s="1" t="str">
        <f t="shared" ca="1" si="6"/>
        <v/>
      </c>
      <c r="L50" s="1" t="str">
        <f t="shared" ca="1" si="6"/>
        <v/>
      </c>
    </row>
    <row r="51" spans="5:12" hidden="1">
      <c r="E51" s="1" t="str">
        <f t="shared" ca="1" si="3"/>
        <v/>
      </c>
      <c r="F51" s="1" t="str">
        <f t="shared" ca="1" si="0"/>
        <v>　</v>
      </c>
      <c r="G51" s="32" t="str">
        <f t="shared" ca="1" si="1"/>
        <v/>
      </c>
      <c r="H51" s="60"/>
      <c r="I51" s="1" t="str">
        <f t="shared" ca="1" si="6"/>
        <v/>
      </c>
      <c r="J51" s="1" t="str">
        <f t="shared" ca="1" si="6"/>
        <v/>
      </c>
      <c r="K51" s="1" t="str">
        <f t="shared" ca="1" si="6"/>
        <v/>
      </c>
      <c r="L51" s="1" t="str">
        <f t="shared" ca="1" si="6"/>
        <v/>
      </c>
    </row>
    <row r="52" spans="5:12" hidden="1">
      <c r="E52" s="1" t="str">
        <f t="shared" ca="1" si="3"/>
        <v/>
      </c>
      <c r="F52" s="1" t="str">
        <f t="shared" ca="1" si="0"/>
        <v>　</v>
      </c>
      <c r="G52" s="32" t="str">
        <f t="shared" ca="1" si="1"/>
        <v/>
      </c>
      <c r="H52" s="60"/>
      <c r="I52" s="1" t="str">
        <f t="shared" ca="1" si="6"/>
        <v/>
      </c>
      <c r="J52" s="1" t="str">
        <f t="shared" ca="1" si="6"/>
        <v/>
      </c>
      <c r="K52" s="1" t="str">
        <f t="shared" ca="1" si="6"/>
        <v/>
      </c>
      <c r="L52" s="1" t="str">
        <f t="shared" ca="1" si="6"/>
        <v/>
      </c>
    </row>
    <row r="53" spans="5:12" hidden="1">
      <c r="E53" s="1" t="str">
        <f t="shared" ca="1" si="3"/>
        <v/>
      </c>
      <c r="F53" s="1" t="str">
        <f t="shared" ca="1" si="0"/>
        <v>　</v>
      </c>
      <c r="G53" s="32" t="str">
        <f t="shared" ca="1" si="1"/>
        <v/>
      </c>
      <c r="H53" s="60"/>
      <c r="I53" s="1" t="str">
        <f t="shared" ca="1" si="6"/>
        <v/>
      </c>
      <c r="J53" s="1" t="str">
        <f t="shared" ca="1" si="6"/>
        <v/>
      </c>
      <c r="K53" s="1" t="str">
        <f t="shared" ca="1" si="6"/>
        <v/>
      </c>
      <c r="L53" s="1" t="str">
        <f t="shared" ca="1" si="6"/>
        <v/>
      </c>
    </row>
    <row r="54" spans="5:12" hidden="1">
      <c r="E54" s="1" t="str">
        <f t="shared" ca="1" si="3"/>
        <v/>
      </c>
      <c r="F54" s="1" t="str">
        <f t="shared" ca="1" si="0"/>
        <v>　</v>
      </c>
      <c r="G54" s="32" t="str">
        <f t="shared" ca="1" si="1"/>
        <v/>
      </c>
      <c r="H54" s="60"/>
      <c r="I54" s="1" t="str">
        <f t="shared" ca="1" si="6"/>
        <v/>
      </c>
      <c r="J54" s="1" t="str">
        <f t="shared" ca="1" si="6"/>
        <v/>
      </c>
      <c r="K54" s="1" t="str">
        <f t="shared" ca="1" si="6"/>
        <v/>
      </c>
      <c r="L54" s="1" t="str">
        <f t="shared" ca="1" si="6"/>
        <v/>
      </c>
    </row>
    <row r="55" spans="5:12" hidden="1">
      <c r="E55" s="1" t="str">
        <f t="shared" ca="1" si="3"/>
        <v/>
      </c>
      <c r="F55" s="1" t="str">
        <f t="shared" ca="1" si="0"/>
        <v>　</v>
      </c>
      <c r="G55" s="32" t="str">
        <f t="shared" ca="1" si="1"/>
        <v/>
      </c>
      <c r="H55" s="60"/>
      <c r="I55" s="1" t="str">
        <f t="shared" ref="I55:L70" ca="1" si="7">IF(INDIRECT($E$4&amp;"!"&amp;ADDRESS(FLOOR((ROW(A50)-1)/6,1)*25+COLUMN(I50),MOD(ROW(A50)-1,6)*4+3))="","",
INDIRECT($E$4&amp;"!"&amp;ADDRESS(FLOOR((ROW(A50)-1)/6,1)*25+COLUMN(I50),MOD(ROW(A50)-1,6)*4+3)))</f>
        <v/>
      </c>
      <c r="J55" s="1" t="str">
        <f t="shared" ca="1" si="7"/>
        <v/>
      </c>
      <c r="K55" s="1" t="str">
        <f t="shared" ca="1" si="7"/>
        <v/>
      </c>
      <c r="L55" s="1" t="str">
        <f t="shared" ca="1" si="7"/>
        <v/>
      </c>
    </row>
    <row r="56" spans="5:12" hidden="1">
      <c r="E56" s="1" t="str">
        <f t="shared" ca="1" si="3"/>
        <v/>
      </c>
      <c r="F56" s="1" t="str">
        <f t="shared" ca="1" si="0"/>
        <v>　</v>
      </c>
      <c r="G56" s="32" t="str">
        <f t="shared" ca="1" si="1"/>
        <v/>
      </c>
      <c r="H56" s="60"/>
      <c r="I56" s="1" t="str">
        <f t="shared" ca="1" si="7"/>
        <v/>
      </c>
      <c r="J56" s="1" t="str">
        <f t="shared" ca="1" si="7"/>
        <v/>
      </c>
      <c r="K56" s="1" t="str">
        <f t="shared" ca="1" si="7"/>
        <v/>
      </c>
      <c r="L56" s="1" t="str">
        <f t="shared" ca="1" si="7"/>
        <v/>
      </c>
    </row>
    <row r="57" spans="5:12" hidden="1">
      <c r="E57" s="1" t="str">
        <f t="shared" ca="1" si="3"/>
        <v/>
      </c>
      <c r="F57" s="1" t="str">
        <f t="shared" ca="1" si="0"/>
        <v>　</v>
      </c>
      <c r="G57" s="32" t="str">
        <f t="shared" ca="1" si="1"/>
        <v/>
      </c>
      <c r="H57" s="60"/>
      <c r="I57" s="1" t="str">
        <f t="shared" ca="1" si="7"/>
        <v/>
      </c>
      <c r="J57" s="1" t="str">
        <f t="shared" ca="1" si="7"/>
        <v/>
      </c>
      <c r="K57" s="1" t="str">
        <f t="shared" ca="1" si="7"/>
        <v/>
      </c>
      <c r="L57" s="1" t="str">
        <f t="shared" ca="1" si="7"/>
        <v/>
      </c>
    </row>
    <row r="58" spans="5:12" hidden="1">
      <c r="E58" s="1" t="str">
        <f t="shared" ca="1" si="3"/>
        <v/>
      </c>
      <c r="F58" s="1" t="str">
        <f t="shared" ca="1" si="0"/>
        <v>　</v>
      </c>
      <c r="G58" s="32" t="str">
        <f t="shared" ca="1" si="1"/>
        <v/>
      </c>
      <c r="H58" s="60"/>
      <c r="I58" s="1" t="str">
        <f t="shared" ca="1" si="7"/>
        <v/>
      </c>
      <c r="J58" s="1" t="str">
        <f t="shared" ca="1" si="7"/>
        <v/>
      </c>
      <c r="K58" s="1" t="str">
        <f t="shared" ca="1" si="7"/>
        <v/>
      </c>
      <c r="L58" s="1" t="str">
        <f t="shared" ca="1" si="7"/>
        <v/>
      </c>
    </row>
    <row r="59" spans="5:12" hidden="1">
      <c r="E59" s="1" t="str">
        <f t="shared" ca="1" si="3"/>
        <v/>
      </c>
      <c r="F59" s="1" t="str">
        <f t="shared" ca="1" si="0"/>
        <v>　</v>
      </c>
      <c r="G59" s="32" t="str">
        <f t="shared" ca="1" si="1"/>
        <v/>
      </c>
      <c r="H59" s="60"/>
      <c r="I59" s="1" t="str">
        <f t="shared" ca="1" si="7"/>
        <v/>
      </c>
      <c r="J59" s="1" t="str">
        <f t="shared" ca="1" si="7"/>
        <v/>
      </c>
      <c r="K59" s="1" t="str">
        <f t="shared" ca="1" si="7"/>
        <v/>
      </c>
      <c r="L59" s="1" t="str">
        <f t="shared" ca="1" si="7"/>
        <v/>
      </c>
    </row>
    <row r="60" spans="5:12" hidden="1">
      <c r="E60" s="1" t="str">
        <f t="shared" ca="1" si="3"/>
        <v/>
      </c>
      <c r="F60" s="1" t="str">
        <f t="shared" ca="1" si="0"/>
        <v>　</v>
      </c>
      <c r="G60" s="32" t="str">
        <f t="shared" ca="1" si="1"/>
        <v/>
      </c>
      <c r="H60" s="60"/>
      <c r="I60" s="1" t="str">
        <f t="shared" ca="1" si="7"/>
        <v/>
      </c>
      <c r="J60" s="1" t="str">
        <f t="shared" ca="1" si="7"/>
        <v/>
      </c>
      <c r="K60" s="1" t="str">
        <f t="shared" ca="1" si="7"/>
        <v/>
      </c>
      <c r="L60" s="1" t="str">
        <f t="shared" ca="1" si="7"/>
        <v/>
      </c>
    </row>
    <row r="61" spans="5:12" hidden="1">
      <c r="E61" s="1" t="str">
        <f t="shared" ca="1" si="3"/>
        <v/>
      </c>
      <c r="F61" s="1" t="str">
        <f t="shared" ca="1" si="0"/>
        <v>　</v>
      </c>
      <c r="G61" s="32" t="str">
        <f t="shared" ca="1" si="1"/>
        <v/>
      </c>
      <c r="H61" s="60"/>
      <c r="I61" s="1" t="str">
        <f t="shared" ca="1" si="7"/>
        <v/>
      </c>
      <c r="J61" s="1" t="str">
        <f t="shared" ca="1" si="7"/>
        <v/>
      </c>
      <c r="K61" s="1" t="str">
        <f t="shared" ca="1" si="7"/>
        <v/>
      </c>
      <c r="L61" s="1" t="str">
        <f t="shared" ca="1" si="7"/>
        <v/>
      </c>
    </row>
    <row r="62" spans="5:12" hidden="1">
      <c r="E62" s="1" t="str">
        <f t="shared" ca="1" si="3"/>
        <v/>
      </c>
      <c r="F62" s="1" t="str">
        <f t="shared" ca="1" si="0"/>
        <v>　</v>
      </c>
      <c r="G62" s="32" t="str">
        <f t="shared" ca="1" si="1"/>
        <v/>
      </c>
      <c r="H62" s="60"/>
      <c r="I62" s="1" t="str">
        <f t="shared" ca="1" si="7"/>
        <v/>
      </c>
      <c r="J62" s="1" t="str">
        <f t="shared" ca="1" si="7"/>
        <v/>
      </c>
      <c r="K62" s="1" t="str">
        <f t="shared" ca="1" si="7"/>
        <v/>
      </c>
      <c r="L62" s="1" t="str">
        <f t="shared" ca="1" si="7"/>
        <v/>
      </c>
    </row>
    <row r="63" spans="5:12" hidden="1">
      <c r="E63" s="1" t="str">
        <f t="shared" ca="1" si="3"/>
        <v/>
      </c>
      <c r="F63" s="1" t="str">
        <f t="shared" ca="1" si="0"/>
        <v>　</v>
      </c>
      <c r="G63" s="32" t="str">
        <f t="shared" ca="1" si="1"/>
        <v/>
      </c>
      <c r="H63" s="60"/>
      <c r="I63" s="1" t="str">
        <f t="shared" ca="1" si="7"/>
        <v/>
      </c>
      <c r="J63" s="1" t="str">
        <f t="shared" ca="1" si="7"/>
        <v/>
      </c>
      <c r="K63" s="1" t="str">
        <f t="shared" ca="1" si="7"/>
        <v/>
      </c>
      <c r="L63" s="1" t="str">
        <f t="shared" ca="1" si="7"/>
        <v/>
      </c>
    </row>
    <row r="64" spans="5:12" hidden="1">
      <c r="E64" s="1" t="str">
        <f t="shared" ca="1" si="3"/>
        <v/>
      </c>
      <c r="F64" s="1" t="str">
        <f t="shared" ca="1" si="0"/>
        <v>　</v>
      </c>
      <c r="G64" s="32" t="str">
        <f t="shared" ca="1" si="1"/>
        <v/>
      </c>
      <c r="H64" s="60"/>
      <c r="I64" s="1" t="str">
        <f t="shared" ca="1" si="7"/>
        <v/>
      </c>
      <c r="J64" s="1" t="str">
        <f t="shared" ca="1" si="7"/>
        <v/>
      </c>
      <c r="K64" s="1" t="str">
        <f t="shared" ca="1" si="7"/>
        <v/>
      </c>
      <c r="L64" s="1" t="str">
        <f t="shared" ca="1" si="7"/>
        <v/>
      </c>
    </row>
    <row r="65" spans="5:12" hidden="1">
      <c r="E65" s="1" t="str">
        <f t="shared" ca="1" si="3"/>
        <v/>
      </c>
      <c r="F65" s="1" t="str">
        <f t="shared" ca="1" si="0"/>
        <v>　</v>
      </c>
      <c r="G65" s="32" t="str">
        <f t="shared" ca="1" si="1"/>
        <v/>
      </c>
      <c r="H65" s="60"/>
      <c r="I65" s="1" t="str">
        <f t="shared" ca="1" si="7"/>
        <v/>
      </c>
      <c r="J65" s="1" t="str">
        <f t="shared" ca="1" si="7"/>
        <v/>
      </c>
      <c r="K65" s="1" t="str">
        <f t="shared" ca="1" si="7"/>
        <v/>
      </c>
      <c r="L65" s="1" t="str">
        <f t="shared" ca="1" si="7"/>
        <v/>
      </c>
    </row>
    <row r="66" spans="5:12" hidden="1">
      <c r="E66" s="1" t="str">
        <f t="shared" ca="1" si="3"/>
        <v/>
      </c>
      <c r="F66" s="1" t="str">
        <f t="shared" ca="1" si="0"/>
        <v>　</v>
      </c>
      <c r="G66" s="32" t="str">
        <f t="shared" ca="1" si="1"/>
        <v/>
      </c>
      <c r="H66" s="60"/>
      <c r="I66" s="1" t="str">
        <f t="shared" ca="1" si="7"/>
        <v/>
      </c>
      <c r="J66" s="1" t="str">
        <f t="shared" ca="1" si="7"/>
        <v/>
      </c>
      <c r="K66" s="1" t="str">
        <f t="shared" ca="1" si="7"/>
        <v/>
      </c>
      <c r="L66" s="1" t="str">
        <f t="shared" ca="1" si="7"/>
        <v/>
      </c>
    </row>
    <row r="67" spans="5:12" hidden="1">
      <c r="E67" s="1" t="str">
        <f t="shared" ca="1" si="3"/>
        <v/>
      </c>
      <c r="F67" s="1" t="str">
        <f t="shared" ca="1" si="0"/>
        <v>　</v>
      </c>
      <c r="G67" s="32" t="str">
        <f t="shared" ca="1" si="1"/>
        <v/>
      </c>
      <c r="H67" s="60"/>
      <c r="I67" s="1" t="str">
        <f t="shared" ca="1" si="7"/>
        <v/>
      </c>
      <c r="J67" s="1" t="str">
        <f t="shared" ca="1" si="7"/>
        <v/>
      </c>
      <c r="K67" s="1" t="str">
        <f t="shared" ca="1" si="7"/>
        <v/>
      </c>
      <c r="L67" s="1" t="str">
        <f t="shared" ca="1" si="7"/>
        <v/>
      </c>
    </row>
    <row r="68" spans="5:12" hidden="1">
      <c r="E68" s="1" t="str">
        <f t="shared" ca="1" si="3"/>
        <v/>
      </c>
      <c r="F68" s="1" t="str">
        <f t="shared" ca="1" si="0"/>
        <v>　</v>
      </c>
      <c r="G68" s="32" t="str">
        <f t="shared" ca="1" si="1"/>
        <v/>
      </c>
      <c r="H68" s="60"/>
      <c r="I68" s="1" t="str">
        <f t="shared" ca="1" si="7"/>
        <v/>
      </c>
      <c r="J68" s="1" t="str">
        <f t="shared" ca="1" si="7"/>
        <v/>
      </c>
      <c r="K68" s="1" t="str">
        <f t="shared" ca="1" si="7"/>
        <v/>
      </c>
      <c r="L68" s="1" t="str">
        <f t="shared" ca="1" si="7"/>
        <v/>
      </c>
    </row>
    <row r="69" spans="5:12" hidden="1">
      <c r="E69" s="1" t="str">
        <f t="shared" ca="1" si="3"/>
        <v/>
      </c>
      <c r="F69" s="1" t="str">
        <f t="shared" ca="1" si="0"/>
        <v>　</v>
      </c>
      <c r="G69" s="32" t="str">
        <f t="shared" ca="1" si="1"/>
        <v/>
      </c>
      <c r="H69" s="60"/>
      <c r="I69" s="1" t="str">
        <f t="shared" ca="1" si="7"/>
        <v/>
      </c>
      <c r="J69" s="1" t="str">
        <f t="shared" ca="1" si="7"/>
        <v/>
      </c>
      <c r="K69" s="1" t="str">
        <f t="shared" ca="1" si="7"/>
        <v/>
      </c>
      <c r="L69" s="1" t="str">
        <f t="shared" ca="1" si="7"/>
        <v/>
      </c>
    </row>
    <row r="70" spans="5:12" hidden="1">
      <c r="E70" s="1" t="str">
        <f t="shared" ca="1" si="3"/>
        <v/>
      </c>
      <c r="F70" s="1" t="str">
        <f t="shared" ref="F70:F133" ca="1" si="8">IF(INDIRECT(E$4&amp;"!"&amp;ADDRESS(FLOOR((ROW(A65)-1)/6,1)*25+13,MOD(ROW(A65)-1,6)*4+3))="","",
INDIRECT(E$4&amp;"!"&amp;ADDRESS(FLOOR((ROW(A65)-1)/6,1)*25+13,MOD(ROW(A65)-1,6)*4+3)))</f>
        <v>　</v>
      </c>
      <c r="G70" s="32" t="str">
        <f t="shared" ref="G70:G133" ca="1" si="9">IF(E70="","",INDIRECT(E$4&amp;"!"&amp;ADDRESS(FLOOR((ROW(A65)-1)/6,1)*25+25,MOD(ROW(A65)-1,6)*4+2)))</f>
        <v/>
      </c>
      <c r="H70" s="60"/>
      <c r="I70" s="1" t="str">
        <f t="shared" ca="1" si="7"/>
        <v/>
      </c>
      <c r="J70" s="1" t="str">
        <f t="shared" ca="1" si="7"/>
        <v/>
      </c>
      <c r="K70" s="1" t="str">
        <f t="shared" ca="1" si="7"/>
        <v/>
      </c>
      <c r="L70" s="1" t="str">
        <f t="shared" ca="1" si="7"/>
        <v/>
      </c>
    </row>
    <row r="71" spans="5:12" hidden="1">
      <c r="E71" s="1" t="str">
        <f t="shared" ref="E71:E134" ca="1" si="10">IF(INDIRECT(E$4&amp;"!"&amp;ADDRESS(FLOOR((ROW(A66)-1)/6,1)*25+8,MOD(ROW(A66)-1,6)*4+3))="","",
INDIRECT(E$4&amp;"!"&amp;ADDRESS(FLOOR((ROW(A66)-1)/6,1)*25+8,MOD(ROW(A66)-1,6)*4+3)))</f>
        <v/>
      </c>
      <c r="F71" s="1" t="str">
        <f t="shared" ca="1" si="8"/>
        <v>　</v>
      </c>
      <c r="G71" s="32" t="str">
        <f t="shared" ca="1" si="9"/>
        <v/>
      </c>
      <c r="H71" s="60"/>
      <c r="I71" s="1" t="str">
        <f t="shared" ref="I71:L86" ca="1" si="11">IF(INDIRECT($E$4&amp;"!"&amp;ADDRESS(FLOOR((ROW(A66)-1)/6,1)*25+COLUMN(I66),MOD(ROW(A66)-1,6)*4+3))="","",
INDIRECT($E$4&amp;"!"&amp;ADDRESS(FLOOR((ROW(A66)-1)/6,1)*25+COLUMN(I66),MOD(ROW(A66)-1,6)*4+3)))</f>
        <v/>
      </c>
      <c r="J71" s="1" t="str">
        <f t="shared" ca="1" si="11"/>
        <v/>
      </c>
      <c r="K71" s="1" t="str">
        <f t="shared" ca="1" si="11"/>
        <v/>
      </c>
      <c r="L71" s="1" t="str">
        <f t="shared" ca="1" si="11"/>
        <v/>
      </c>
    </row>
    <row r="72" spans="5:12" hidden="1">
      <c r="E72" s="1" t="str">
        <f t="shared" ca="1" si="10"/>
        <v/>
      </c>
      <c r="F72" s="1" t="str">
        <f t="shared" ca="1" si="8"/>
        <v>　</v>
      </c>
      <c r="G72" s="32" t="str">
        <f t="shared" ca="1" si="9"/>
        <v/>
      </c>
      <c r="H72" s="60"/>
      <c r="I72" s="1" t="str">
        <f t="shared" ca="1" si="11"/>
        <v/>
      </c>
      <c r="J72" s="1" t="str">
        <f t="shared" ca="1" si="11"/>
        <v/>
      </c>
      <c r="K72" s="1" t="str">
        <f t="shared" ca="1" si="11"/>
        <v/>
      </c>
      <c r="L72" s="1" t="str">
        <f t="shared" ca="1" si="11"/>
        <v/>
      </c>
    </row>
    <row r="73" spans="5:12" hidden="1">
      <c r="E73" s="1" t="str">
        <f t="shared" ca="1" si="10"/>
        <v/>
      </c>
      <c r="F73" s="1" t="str">
        <f t="shared" ca="1" si="8"/>
        <v>　</v>
      </c>
      <c r="G73" s="32" t="str">
        <f t="shared" ca="1" si="9"/>
        <v/>
      </c>
      <c r="H73" s="60"/>
      <c r="I73" s="1" t="str">
        <f t="shared" ca="1" si="11"/>
        <v/>
      </c>
      <c r="J73" s="1" t="str">
        <f t="shared" ca="1" si="11"/>
        <v/>
      </c>
      <c r="K73" s="1" t="str">
        <f t="shared" ca="1" si="11"/>
        <v/>
      </c>
      <c r="L73" s="1" t="str">
        <f t="shared" ca="1" si="11"/>
        <v/>
      </c>
    </row>
    <row r="74" spans="5:12" hidden="1">
      <c r="E74" s="1" t="str">
        <f t="shared" ca="1" si="10"/>
        <v/>
      </c>
      <c r="F74" s="1" t="str">
        <f t="shared" ca="1" si="8"/>
        <v>　</v>
      </c>
      <c r="G74" s="32" t="str">
        <f t="shared" ca="1" si="9"/>
        <v/>
      </c>
      <c r="H74" s="60"/>
      <c r="I74" s="1" t="str">
        <f t="shared" ca="1" si="11"/>
        <v/>
      </c>
      <c r="J74" s="1" t="str">
        <f t="shared" ca="1" si="11"/>
        <v/>
      </c>
      <c r="K74" s="1" t="str">
        <f t="shared" ca="1" si="11"/>
        <v/>
      </c>
      <c r="L74" s="1" t="str">
        <f t="shared" ca="1" si="11"/>
        <v/>
      </c>
    </row>
    <row r="75" spans="5:12" hidden="1">
      <c r="E75" s="1" t="str">
        <f t="shared" ca="1" si="10"/>
        <v/>
      </c>
      <c r="F75" s="1" t="str">
        <f t="shared" ca="1" si="8"/>
        <v>　</v>
      </c>
      <c r="G75" s="32" t="str">
        <f t="shared" ca="1" si="9"/>
        <v/>
      </c>
      <c r="H75" s="60"/>
      <c r="I75" s="1" t="str">
        <f t="shared" ca="1" si="11"/>
        <v/>
      </c>
      <c r="J75" s="1" t="str">
        <f t="shared" ca="1" si="11"/>
        <v/>
      </c>
      <c r="K75" s="1" t="str">
        <f t="shared" ca="1" si="11"/>
        <v/>
      </c>
      <c r="L75" s="1" t="str">
        <f t="shared" ca="1" si="11"/>
        <v/>
      </c>
    </row>
    <row r="76" spans="5:12" hidden="1">
      <c r="E76" s="1" t="str">
        <f t="shared" ca="1" si="10"/>
        <v/>
      </c>
      <c r="F76" s="1" t="str">
        <f t="shared" ca="1" si="8"/>
        <v>　</v>
      </c>
      <c r="G76" s="32" t="str">
        <f t="shared" ca="1" si="9"/>
        <v/>
      </c>
      <c r="H76" s="60"/>
      <c r="I76" s="1" t="str">
        <f t="shared" ca="1" si="11"/>
        <v/>
      </c>
      <c r="J76" s="1" t="str">
        <f t="shared" ca="1" si="11"/>
        <v/>
      </c>
      <c r="K76" s="1" t="str">
        <f t="shared" ca="1" si="11"/>
        <v/>
      </c>
      <c r="L76" s="1" t="str">
        <f t="shared" ca="1" si="11"/>
        <v/>
      </c>
    </row>
    <row r="77" spans="5:12" hidden="1">
      <c r="E77" s="1" t="str">
        <f t="shared" ca="1" si="10"/>
        <v/>
      </c>
      <c r="F77" s="1" t="str">
        <f t="shared" ca="1" si="8"/>
        <v>　</v>
      </c>
      <c r="G77" s="32" t="str">
        <f t="shared" ca="1" si="9"/>
        <v/>
      </c>
      <c r="H77" s="60"/>
      <c r="I77" s="1" t="str">
        <f t="shared" ca="1" si="11"/>
        <v/>
      </c>
      <c r="J77" s="1" t="str">
        <f t="shared" ca="1" si="11"/>
        <v/>
      </c>
      <c r="K77" s="1" t="str">
        <f t="shared" ca="1" si="11"/>
        <v/>
      </c>
      <c r="L77" s="1" t="str">
        <f t="shared" ca="1" si="11"/>
        <v/>
      </c>
    </row>
    <row r="78" spans="5:12" hidden="1">
      <c r="E78" s="1" t="str">
        <f t="shared" ca="1" si="10"/>
        <v/>
      </c>
      <c r="F78" s="1" t="str">
        <f t="shared" ca="1" si="8"/>
        <v>　</v>
      </c>
      <c r="G78" s="32" t="str">
        <f t="shared" ca="1" si="9"/>
        <v/>
      </c>
      <c r="H78" s="60"/>
      <c r="I78" s="1" t="str">
        <f t="shared" ca="1" si="11"/>
        <v/>
      </c>
      <c r="J78" s="1" t="str">
        <f t="shared" ca="1" si="11"/>
        <v/>
      </c>
      <c r="K78" s="1" t="str">
        <f t="shared" ca="1" si="11"/>
        <v/>
      </c>
      <c r="L78" s="1" t="str">
        <f t="shared" ca="1" si="11"/>
        <v/>
      </c>
    </row>
    <row r="79" spans="5:12" hidden="1">
      <c r="E79" s="1" t="str">
        <f t="shared" ca="1" si="10"/>
        <v/>
      </c>
      <c r="F79" s="1" t="str">
        <f t="shared" ca="1" si="8"/>
        <v>　</v>
      </c>
      <c r="G79" s="32" t="str">
        <f t="shared" ca="1" si="9"/>
        <v/>
      </c>
      <c r="H79" s="60"/>
      <c r="I79" s="1" t="str">
        <f t="shared" ca="1" si="11"/>
        <v/>
      </c>
      <c r="J79" s="1" t="str">
        <f t="shared" ca="1" si="11"/>
        <v/>
      </c>
      <c r="K79" s="1" t="str">
        <f t="shared" ca="1" si="11"/>
        <v/>
      </c>
      <c r="L79" s="1" t="str">
        <f t="shared" ca="1" si="11"/>
        <v/>
      </c>
    </row>
    <row r="80" spans="5:12" hidden="1">
      <c r="E80" s="1" t="str">
        <f t="shared" ca="1" si="10"/>
        <v/>
      </c>
      <c r="F80" s="1" t="str">
        <f t="shared" ca="1" si="8"/>
        <v>　</v>
      </c>
      <c r="G80" s="32" t="str">
        <f t="shared" ca="1" si="9"/>
        <v/>
      </c>
      <c r="H80" s="60"/>
      <c r="I80" s="1" t="str">
        <f t="shared" ca="1" si="11"/>
        <v/>
      </c>
      <c r="J80" s="1" t="str">
        <f t="shared" ca="1" si="11"/>
        <v/>
      </c>
      <c r="K80" s="1" t="str">
        <f t="shared" ca="1" si="11"/>
        <v/>
      </c>
      <c r="L80" s="1" t="str">
        <f t="shared" ca="1" si="11"/>
        <v/>
      </c>
    </row>
    <row r="81" spans="5:12" hidden="1">
      <c r="E81" s="1" t="str">
        <f t="shared" ca="1" si="10"/>
        <v/>
      </c>
      <c r="F81" s="1" t="str">
        <f t="shared" ca="1" si="8"/>
        <v>　</v>
      </c>
      <c r="G81" s="32" t="str">
        <f t="shared" ca="1" si="9"/>
        <v/>
      </c>
      <c r="H81" s="60"/>
      <c r="I81" s="1" t="str">
        <f t="shared" ca="1" si="11"/>
        <v/>
      </c>
      <c r="J81" s="1" t="str">
        <f t="shared" ca="1" si="11"/>
        <v/>
      </c>
      <c r="K81" s="1" t="str">
        <f t="shared" ca="1" si="11"/>
        <v/>
      </c>
      <c r="L81" s="1" t="str">
        <f t="shared" ca="1" si="11"/>
        <v/>
      </c>
    </row>
    <row r="82" spans="5:12" hidden="1">
      <c r="E82" s="1" t="str">
        <f t="shared" ca="1" si="10"/>
        <v/>
      </c>
      <c r="F82" s="1" t="str">
        <f t="shared" ca="1" si="8"/>
        <v>　</v>
      </c>
      <c r="G82" s="32" t="str">
        <f t="shared" ca="1" si="9"/>
        <v/>
      </c>
      <c r="H82" s="60"/>
      <c r="I82" s="1" t="str">
        <f t="shared" ca="1" si="11"/>
        <v/>
      </c>
      <c r="J82" s="1" t="str">
        <f t="shared" ca="1" si="11"/>
        <v/>
      </c>
      <c r="K82" s="1" t="str">
        <f t="shared" ca="1" si="11"/>
        <v/>
      </c>
      <c r="L82" s="1" t="str">
        <f t="shared" ca="1" si="11"/>
        <v/>
      </c>
    </row>
    <row r="83" spans="5:12" hidden="1">
      <c r="E83" s="1" t="str">
        <f t="shared" ca="1" si="10"/>
        <v/>
      </c>
      <c r="F83" s="1" t="str">
        <f t="shared" ca="1" si="8"/>
        <v>　</v>
      </c>
      <c r="G83" s="32" t="str">
        <f t="shared" ca="1" si="9"/>
        <v/>
      </c>
      <c r="H83" s="60"/>
      <c r="I83" s="1" t="str">
        <f t="shared" ca="1" si="11"/>
        <v/>
      </c>
      <c r="J83" s="1" t="str">
        <f t="shared" ca="1" si="11"/>
        <v/>
      </c>
      <c r="K83" s="1" t="str">
        <f t="shared" ca="1" si="11"/>
        <v/>
      </c>
      <c r="L83" s="1" t="str">
        <f t="shared" ca="1" si="11"/>
        <v/>
      </c>
    </row>
    <row r="84" spans="5:12" hidden="1">
      <c r="E84" s="1" t="str">
        <f t="shared" ca="1" si="10"/>
        <v/>
      </c>
      <c r="F84" s="1" t="str">
        <f t="shared" ca="1" si="8"/>
        <v>　</v>
      </c>
      <c r="G84" s="32" t="str">
        <f t="shared" ca="1" si="9"/>
        <v/>
      </c>
      <c r="H84" s="60"/>
      <c r="I84" s="1" t="str">
        <f t="shared" ca="1" si="11"/>
        <v/>
      </c>
      <c r="J84" s="1" t="str">
        <f t="shared" ca="1" si="11"/>
        <v/>
      </c>
      <c r="K84" s="1" t="str">
        <f t="shared" ca="1" si="11"/>
        <v/>
      </c>
      <c r="L84" s="1" t="str">
        <f t="shared" ca="1" si="11"/>
        <v/>
      </c>
    </row>
    <row r="85" spans="5:12" hidden="1">
      <c r="E85" s="1" t="str">
        <f t="shared" ca="1" si="10"/>
        <v/>
      </c>
      <c r="F85" s="1" t="str">
        <f t="shared" ca="1" si="8"/>
        <v>　</v>
      </c>
      <c r="G85" s="32" t="str">
        <f t="shared" ca="1" si="9"/>
        <v/>
      </c>
      <c r="H85" s="60"/>
      <c r="I85" s="1" t="str">
        <f t="shared" ca="1" si="11"/>
        <v/>
      </c>
      <c r="J85" s="1" t="str">
        <f t="shared" ca="1" si="11"/>
        <v/>
      </c>
      <c r="K85" s="1" t="str">
        <f t="shared" ca="1" si="11"/>
        <v/>
      </c>
      <c r="L85" s="1" t="str">
        <f t="shared" ca="1" si="11"/>
        <v/>
      </c>
    </row>
    <row r="86" spans="5:12" hidden="1">
      <c r="E86" s="1" t="str">
        <f t="shared" ca="1" si="10"/>
        <v/>
      </c>
      <c r="F86" s="1" t="str">
        <f t="shared" ca="1" si="8"/>
        <v>　</v>
      </c>
      <c r="G86" s="32" t="str">
        <f t="shared" ca="1" si="9"/>
        <v/>
      </c>
      <c r="H86" s="60"/>
      <c r="I86" s="1" t="str">
        <f t="shared" ca="1" si="11"/>
        <v/>
      </c>
      <c r="J86" s="1" t="str">
        <f t="shared" ca="1" si="11"/>
        <v/>
      </c>
      <c r="K86" s="1" t="str">
        <f t="shared" ca="1" si="11"/>
        <v/>
      </c>
      <c r="L86" s="1" t="str">
        <f t="shared" ca="1" si="11"/>
        <v/>
      </c>
    </row>
    <row r="87" spans="5:12" hidden="1">
      <c r="E87" s="1" t="str">
        <f t="shared" ca="1" si="10"/>
        <v/>
      </c>
      <c r="F87" s="1" t="str">
        <f t="shared" ca="1" si="8"/>
        <v>　</v>
      </c>
      <c r="G87" s="32" t="str">
        <f t="shared" ca="1" si="9"/>
        <v/>
      </c>
      <c r="H87" s="60"/>
      <c r="I87" s="1" t="str">
        <f t="shared" ref="I87:L102" ca="1" si="12">IF(INDIRECT($E$4&amp;"!"&amp;ADDRESS(FLOOR((ROW(A82)-1)/6,1)*25+COLUMN(I82),MOD(ROW(A82)-1,6)*4+3))="","",
INDIRECT($E$4&amp;"!"&amp;ADDRESS(FLOOR((ROW(A82)-1)/6,1)*25+COLUMN(I82),MOD(ROW(A82)-1,6)*4+3)))</f>
        <v/>
      </c>
      <c r="J87" s="1" t="str">
        <f t="shared" ca="1" si="12"/>
        <v/>
      </c>
      <c r="K87" s="1" t="str">
        <f t="shared" ca="1" si="12"/>
        <v/>
      </c>
      <c r="L87" s="1" t="str">
        <f t="shared" ca="1" si="12"/>
        <v/>
      </c>
    </row>
    <row r="88" spans="5:12" hidden="1">
      <c r="E88" s="1" t="str">
        <f t="shared" ca="1" si="10"/>
        <v/>
      </c>
      <c r="F88" s="1" t="str">
        <f t="shared" ca="1" si="8"/>
        <v>　</v>
      </c>
      <c r="G88" s="32" t="str">
        <f t="shared" ca="1" si="9"/>
        <v/>
      </c>
      <c r="H88" s="60"/>
      <c r="I88" s="1" t="str">
        <f t="shared" ca="1" si="12"/>
        <v/>
      </c>
      <c r="J88" s="1" t="str">
        <f t="shared" ca="1" si="12"/>
        <v/>
      </c>
      <c r="K88" s="1" t="str">
        <f t="shared" ca="1" si="12"/>
        <v/>
      </c>
      <c r="L88" s="1" t="str">
        <f t="shared" ca="1" si="12"/>
        <v/>
      </c>
    </row>
    <row r="89" spans="5:12" hidden="1">
      <c r="E89" s="1" t="str">
        <f t="shared" ca="1" si="10"/>
        <v/>
      </c>
      <c r="F89" s="1" t="str">
        <f t="shared" ca="1" si="8"/>
        <v>　</v>
      </c>
      <c r="G89" s="32" t="str">
        <f t="shared" ca="1" si="9"/>
        <v/>
      </c>
      <c r="H89" s="60"/>
      <c r="I89" s="1" t="str">
        <f t="shared" ca="1" si="12"/>
        <v/>
      </c>
      <c r="J89" s="1" t="str">
        <f t="shared" ca="1" si="12"/>
        <v/>
      </c>
      <c r="K89" s="1" t="str">
        <f t="shared" ca="1" si="12"/>
        <v/>
      </c>
      <c r="L89" s="1" t="str">
        <f t="shared" ca="1" si="12"/>
        <v/>
      </c>
    </row>
    <row r="90" spans="5:12" hidden="1">
      <c r="E90" s="1" t="str">
        <f t="shared" ca="1" si="10"/>
        <v/>
      </c>
      <c r="F90" s="1" t="str">
        <f t="shared" ca="1" si="8"/>
        <v>　</v>
      </c>
      <c r="G90" s="32" t="str">
        <f t="shared" ca="1" si="9"/>
        <v/>
      </c>
      <c r="H90" s="60"/>
      <c r="I90" s="1" t="str">
        <f t="shared" ca="1" si="12"/>
        <v/>
      </c>
      <c r="J90" s="1" t="str">
        <f t="shared" ca="1" si="12"/>
        <v/>
      </c>
      <c r="K90" s="1" t="str">
        <f t="shared" ca="1" si="12"/>
        <v/>
      </c>
      <c r="L90" s="1" t="str">
        <f t="shared" ca="1" si="12"/>
        <v/>
      </c>
    </row>
    <row r="91" spans="5:12" hidden="1">
      <c r="E91" s="1" t="str">
        <f t="shared" ca="1" si="10"/>
        <v/>
      </c>
      <c r="F91" s="1" t="str">
        <f t="shared" ca="1" si="8"/>
        <v>　</v>
      </c>
      <c r="G91" s="32" t="str">
        <f t="shared" ca="1" si="9"/>
        <v/>
      </c>
      <c r="H91" s="60"/>
      <c r="I91" s="1" t="str">
        <f t="shared" ca="1" si="12"/>
        <v/>
      </c>
      <c r="J91" s="1" t="str">
        <f t="shared" ca="1" si="12"/>
        <v/>
      </c>
      <c r="K91" s="1" t="str">
        <f t="shared" ca="1" si="12"/>
        <v/>
      </c>
      <c r="L91" s="1" t="str">
        <f t="shared" ca="1" si="12"/>
        <v/>
      </c>
    </row>
    <row r="92" spans="5:12" hidden="1">
      <c r="E92" s="1" t="str">
        <f t="shared" ca="1" si="10"/>
        <v/>
      </c>
      <c r="F92" s="1" t="str">
        <f t="shared" ca="1" si="8"/>
        <v>　</v>
      </c>
      <c r="G92" s="32" t="str">
        <f t="shared" ca="1" si="9"/>
        <v/>
      </c>
      <c r="H92" s="60"/>
      <c r="I92" s="1" t="str">
        <f t="shared" ca="1" si="12"/>
        <v/>
      </c>
      <c r="J92" s="1" t="str">
        <f t="shared" ca="1" si="12"/>
        <v/>
      </c>
      <c r="K92" s="1" t="str">
        <f t="shared" ca="1" si="12"/>
        <v/>
      </c>
      <c r="L92" s="1" t="str">
        <f t="shared" ca="1" si="12"/>
        <v/>
      </c>
    </row>
    <row r="93" spans="5:12" hidden="1">
      <c r="E93" s="1" t="str">
        <f t="shared" ca="1" si="10"/>
        <v/>
      </c>
      <c r="F93" s="1" t="str">
        <f t="shared" ca="1" si="8"/>
        <v>　</v>
      </c>
      <c r="G93" s="32" t="str">
        <f t="shared" ca="1" si="9"/>
        <v/>
      </c>
      <c r="H93" s="60"/>
      <c r="I93" s="1" t="str">
        <f t="shared" ca="1" si="12"/>
        <v/>
      </c>
      <c r="J93" s="1" t="str">
        <f t="shared" ca="1" si="12"/>
        <v/>
      </c>
      <c r="K93" s="1" t="str">
        <f t="shared" ca="1" si="12"/>
        <v/>
      </c>
      <c r="L93" s="1" t="str">
        <f t="shared" ca="1" si="12"/>
        <v/>
      </c>
    </row>
    <row r="94" spans="5:12" hidden="1">
      <c r="E94" s="1" t="str">
        <f t="shared" ca="1" si="10"/>
        <v/>
      </c>
      <c r="F94" s="1" t="str">
        <f t="shared" ca="1" si="8"/>
        <v>　</v>
      </c>
      <c r="G94" s="32" t="str">
        <f t="shared" ca="1" si="9"/>
        <v/>
      </c>
      <c r="H94" s="60"/>
      <c r="I94" s="1" t="str">
        <f t="shared" ca="1" si="12"/>
        <v/>
      </c>
      <c r="J94" s="1" t="str">
        <f t="shared" ca="1" si="12"/>
        <v/>
      </c>
      <c r="K94" s="1" t="str">
        <f t="shared" ca="1" si="12"/>
        <v/>
      </c>
      <c r="L94" s="1" t="str">
        <f t="shared" ca="1" si="12"/>
        <v/>
      </c>
    </row>
    <row r="95" spans="5:12" hidden="1">
      <c r="E95" s="1" t="str">
        <f t="shared" ca="1" si="10"/>
        <v/>
      </c>
      <c r="F95" s="1" t="str">
        <f t="shared" ca="1" si="8"/>
        <v>　</v>
      </c>
      <c r="G95" s="32" t="str">
        <f t="shared" ca="1" si="9"/>
        <v/>
      </c>
      <c r="H95" s="60"/>
      <c r="I95" s="1" t="str">
        <f t="shared" ca="1" si="12"/>
        <v/>
      </c>
      <c r="J95" s="1" t="str">
        <f t="shared" ca="1" si="12"/>
        <v/>
      </c>
      <c r="K95" s="1" t="str">
        <f t="shared" ca="1" si="12"/>
        <v/>
      </c>
      <c r="L95" s="1" t="str">
        <f t="shared" ca="1" si="12"/>
        <v/>
      </c>
    </row>
    <row r="96" spans="5:12" hidden="1">
      <c r="E96" s="1" t="str">
        <f t="shared" ca="1" si="10"/>
        <v/>
      </c>
      <c r="F96" s="1" t="str">
        <f t="shared" ca="1" si="8"/>
        <v>　</v>
      </c>
      <c r="G96" s="32" t="str">
        <f t="shared" ca="1" si="9"/>
        <v/>
      </c>
      <c r="H96" s="60"/>
      <c r="I96" s="1" t="str">
        <f t="shared" ca="1" si="12"/>
        <v/>
      </c>
      <c r="J96" s="1" t="str">
        <f t="shared" ca="1" si="12"/>
        <v/>
      </c>
      <c r="K96" s="1" t="str">
        <f t="shared" ca="1" si="12"/>
        <v/>
      </c>
      <c r="L96" s="1" t="str">
        <f t="shared" ca="1" si="12"/>
        <v/>
      </c>
    </row>
    <row r="97" spans="5:12" hidden="1">
      <c r="E97" s="1" t="str">
        <f t="shared" ca="1" si="10"/>
        <v/>
      </c>
      <c r="F97" s="1" t="str">
        <f t="shared" ca="1" si="8"/>
        <v>　</v>
      </c>
      <c r="G97" s="32" t="str">
        <f t="shared" ca="1" si="9"/>
        <v/>
      </c>
      <c r="H97" s="60"/>
      <c r="I97" s="1" t="str">
        <f t="shared" ca="1" si="12"/>
        <v/>
      </c>
      <c r="J97" s="1" t="str">
        <f t="shared" ca="1" si="12"/>
        <v/>
      </c>
      <c r="K97" s="1" t="str">
        <f t="shared" ca="1" si="12"/>
        <v/>
      </c>
      <c r="L97" s="1" t="str">
        <f t="shared" ca="1" si="12"/>
        <v/>
      </c>
    </row>
    <row r="98" spans="5:12" hidden="1">
      <c r="E98" s="1" t="str">
        <f t="shared" ca="1" si="10"/>
        <v/>
      </c>
      <c r="F98" s="1" t="str">
        <f t="shared" ca="1" si="8"/>
        <v>　</v>
      </c>
      <c r="G98" s="32" t="str">
        <f t="shared" ca="1" si="9"/>
        <v/>
      </c>
      <c r="H98" s="60"/>
      <c r="I98" s="1" t="str">
        <f t="shared" ca="1" si="12"/>
        <v/>
      </c>
      <c r="J98" s="1" t="str">
        <f t="shared" ca="1" si="12"/>
        <v/>
      </c>
      <c r="K98" s="1" t="str">
        <f t="shared" ca="1" si="12"/>
        <v/>
      </c>
      <c r="L98" s="1" t="str">
        <f t="shared" ca="1" si="12"/>
        <v/>
      </c>
    </row>
    <row r="99" spans="5:12" hidden="1">
      <c r="E99" s="1" t="str">
        <f t="shared" ca="1" si="10"/>
        <v/>
      </c>
      <c r="F99" s="1" t="str">
        <f t="shared" ca="1" si="8"/>
        <v>　</v>
      </c>
      <c r="G99" s="32" t="str">
        <f t="shared" ca="1" si="9"/>
        <v/>
      </c>
      <c r="H99" s="60"/>
      <c r="I99" s="1" t="str">
        <f t="shared" ca="1" si="12"/>
        <v/>
      </c>
      <c r="J99" s="1" t="str">
        <f t="shared" ca="1" si="12"/>
        <v/>
      </c>
      <c r="K99" s="1" t="str">
        <f t="shared" ca="1" si="12"/>
        <v/>
      </c>
      <c r="L99" s="1" t="str">
        <f t="shared" ca="1" si="12"/>
        <v/>
      </c>
    </row>
    <row r="100" spans="5:12" hidden="1">
      <c r="E100" s="1" t="str">
        <f t="shared" ca="1" si="10"/>
        <v/>
      </c>
      <c r="F100" s="1" t="str">
        <f t="shared" ca="1" si="8"/>
        <v>　</v>
      </c>
      <c r="G100" s="32" t="str">
        <f t="shared" ca="1" si="9"/>
        <v/>
      </c>
      <c r="H100" s="60"/>
      <c r="I100" s="1" t="str">
        <f t="shared" ca="1" si="12"/>
        <v/>
      </c>
      <c r="J100" s="1" t="str">
        <f t="shared" ca="1" si="12"/>
        <v/>
      </c>
      <c r="K100" s="1" t="str">
        <f t="shared" ca="1" si="12"/>
        <v/>
      </c>
      <c r="L100" s="1" t="str">
        <f t="shared" ca="1" si="12"/>
        <v/>
      </c>
    </row>
    <row r="101" spans="5:12" hidden="1">
      <c r="E101" s="1" t="str">
        <f t="shared" ca="1" si="10"/>
        <v/>
      </c>
      <c r="F101" s="1" t="str">
        <f t="shared" ca="1" si="8"/>
        <v>　</v>
      </c>
      <c r="G101" s="32" t="str">
        <f t="shared" ca="1" si="9"/>
        <v/>
      </c>
      <c r="H101" s="60"/>
      <c r="I101" s="1" t="str">
        <f t="shared" ca="1" si="12"/>
        <v/>
      </c>
      <c r="J101" s="1" t="str">
        <f t="shared" ca="1" si="12"/>
        <v/>
      </c>
      <c r="K101" s="1" t="str">
        <f t="shared" ca="1" si="12"/>
        <v/>
      </c>
      <c r="L101" s="1" t="str">
        <f t="shared" ca="1" si="12"/>
        <v/>
      </c>
    </row>
    <row r="102" spans="5:12" hidden="1">
      <c r="E102" s="1" t="str">
        <f t="shared" ca="1" si="10"/>
        <v/>
      </c>
      <c r="F102" s="1" t="str">
        <f t="shared" ca="1" si="8"/>
        <v>　</v>
      </c>
      <c r="G102" s="32" t="str">
        <f t="shared" ca="1" si="9"/>
        <v/>
      </c>
      <c r="H102" s="60"/>
      <c r="I102" s="1" t="str">
        <f t="shared" ca="1" si="12"/>
        <v/>
      </c>
      <c r="J102" s="1" t="str">
        <f t="shared" ca="1" si="12"/>
        <v/>
      </c>
      <c r="K102" s="1" t="str">
        <f t="shared" ca="1" si="12"/>
        <v/>
      </c>
      <c r="L102" s="1" t="str">
        <f t="shared" ca="1" si="12"/>
        <v/>
      </c>
    </row>
    <row r="103" spans="5:12" hidden="1">
      <c r="E103" s="1" t="str">
        <f t="shared" ca="1" si="10"/>
        <v/>
      </c>
      <c r="F103" s="1" t="str">
        <f t="shared" ca="1" si="8"/>
        <v>　</v>
      </c>
      <c r="G103" s="32" t="str">
        <f t="shared" ca="1" si="9"/>
        <v/>
      </c>
      <c r="H103" s="60"/>
      <c r="I103" s="1" t="str">
        <f t="shared" ref="I103:L118" ca="1" si="13">IF(INDIRECT($E$4&amp;"!"&amp;ADDRESS(FLOOR((ROW(A98)-1)/6,1)*25+COLUMN(I98),MOD(ROW(A98)-1,6)*4+3))="","",
INDIRECT($E$4&amp;"!"&amp;ADDRESS(FLOOR((ROW(A98)-1)/6,1)*25+COLUMN(I98),MOD(ROW(A98)-1,6)*4+3)))</f>
        <v/>
      </c>
      <c r="J103" s="1" t="str">
        <f t="shared" ca="1" si="13"/>
        <v/>
      </c>
      <c r="K103" s="1" t="str">
        <f t="shared" ca="1" si="13"/>
        <v/>
      </c>
      <c r="L103" s="1" t="str">
        <f t="shared" ca="1" si="13"/>
        <v/>
      </c>
    </row>
    <row r="104" spans="5:12" hidden="1">
      <c r="E104" s="1" t="str">
        <f t="shared" ca="1" si="10"/>
        <v/>
      </c>
      <c r="F104" s="1" t="str">
        <f t="shared" ca="1" si="8"/>
        <v>　</v>
      </c>
      <c r="G104" s="32" t="str">
        <f t="shared" ca="1" si="9"/>
        <v/>
      </c>
      <c r="H104" s="60"/>
      <c r="I104" s="1" t="str">
        <f t="shared" ca="1" si="13"/>
        <v/>
      </c>
      <c r="J104" s="1" t="str">
        <f t="shared" ca="1" si="13"/>
        <v/>
      </c>
      <c r="K104" s="1" t="str">
        <f t="shared" ca="1" si="13"/>
        <v/>
      </c>
      <c r="L104" s="1" t="str">
        <f t="shared" ca="1" si="13"/>
        <v/>
      </c>
    </row>
    <row r="105" spans="5:12" hidden="1">
      <c r="E105" s="1" t="str">
        <f t="shared" ca="1" si="10"/>
        <v/>
      </c>
      <c r="F105" s="1" t="str">
        <f t="shared" ca="1" si="8"/>
        <v>　</v>
      </c>
      <c r="G105" s="32" t="str">
        <f t="shared" ca="1" si="9"/>
        <v/>
      </c>
      <c r="H105" s="60"/>
      <c r="I105" s="1" t="str">
        <f t="shared" ca="1" si="13"/>
        <v/>
      </c>
      <c r="J105" s="1" t="str">
        <f t="shared" ca="1" si="13"/>
        <v/>
      </c>
      <c r="K105" s="1" t="str">
        <f t="shared" ca="1" si="13"/>
        <v/>
      </c>
      <c r="L105" s="1" t="str">
        <f t="shared" ca="1" si="13"/>
        <v/>
      </c>
    </row>
    <row r="106" spans="5:12" hidden="1">
      <c r="E106" s="1" t="str">
        <f t="shared" ca="1" si="10"/>
        <v/>
      </c>
      <c r="F106" s="1" t="str">
        <f t="shared" ca="1" si="8"/>
        <v>　</v>
      </c>
      <c r="G106" s="32" t="str">
        <f t="shared" ca="1" si="9"/>
        <v/>
      </c>
      <c r="H106" s="60"/>
      <c r="I106" s="1" t="str">
        <f t="shared" ca="1" si="13"/>
        <v/>
      </c>
      <c r="J106" s="1" t="str">
        <f t="shared" ca="1" si="13"/>
        <v/>
      </c>
      <c r="K106" s="1" t="str">
        <f t="shared" ca="1" si="13"/>
        <v/>
      </c>
      <c r="L106" s="1" t="str">
        <f t="shared" ca="1" si="13"/>
        <v/>
      </c>
    </row>
    <row r="107" spans="5:12" hidden="1">
      <c r="E107" s="1" t="str">
        <f t="shared" ca="1" si="10"/>
        <v/>
      </c>
      <c r="F107" s="1" t="str">
        <f t="shared" ca="1" si="8"/>
        <v>　</v>
      </c>
      <c r="G107" s="32" t="str">
        <f t="shared" ca="1" si="9"/>
        <v/>
      </c>
      <c r="H107" s="60"/>
      <c r="I107" s="1" t="str">
        <f t="shared" ca="1" si="13"/>
        <v/>
      </c>
      <c r="J107" s="1" t="str">
        <f t="shared" ca="1" si="13"/>
        <v/>
      </c>
      <c r="K107" s="1" t="str">
        <f t="shared" ca="1" si="13"/>
        <v/>
      </c>
      <c r="L107" s="1" t="str">
        <f t="shared" ca="1" si="13"/>
        <v/>
      </c>
    </row>
    <row r="108" spans="5:12" hidden="1">
      <c r="E108" s="1" t="str">
        <f t="shared" ca="1" si="10"/>
        <v/>
      </c>
      <c r="F108" s="1" t="str">
        <f t="shared" ca="1" si="8"/>
        <v>　</v>
      </c>
      <c r="G108" s="32" t="str">
        <f t="shared" ca="1" si="9"/>
        <v/>
      </c>
      <c r="H108" s="60"/>
      <c r="I108" s="1" t="str">
        <f t="shared" ca="1" si="13"/>
        <v/>
      </c>
      <c r="J108" s="1" t="str">
        <f t="shared" ca="1" si="13"/>
        <v/>
      </c>
      <c r="K108" s="1" t="str">
        <f t="shared" ca="1" si="13"/>
        <v/>
      </c>
      <c r="L108" s="1" t="str">
        <f t="shared" ca="1" si="13"/>
        <v/>
      </c>
    </row>
    <row r="109" spans="5:12" hidden="1">
      <c r="E109" s="1" t="str">
        <f t="shared" ca="1" si="10"/>
        <v/>
      </c>
      <c r="F109" s="1" t="str">
        <f t="shared" ca="1" si="8"/>
        <v>　</v>
      </c>
      <c r="G109" s="32" t="str">
        <f t="shared" ca="1" si="9"/>
        <v/>
      </c>
      <c r="H109" s="60"/>
      <c r="I109" s="1" t="str">
        <f t="shared" ca="1" si="13"/>
        <v/>
      </c>
      <c r="J109" s="1" t="str">
        <f t="shared" ca="1" si="13"/>
        <v/>
      </c>
      <c r="K109" s="1" t="str">
        <f t="shared" ca="1" si="13"/>
        <v/>
      </c>
      <c r="L109" s="1" t="str">
        <f t="shared" ca="1" si="13"/>
        <v/>
      </c>
    </row>
    <row r="110" spans="5:12" hidden="1">
      <c r="E110" s="1" t="str">
        <f t="shared" ca="1" si="10"/>
        <v/>
      </c>
      <c r="F110" s="1" t="str">
        <f t="shared" ca="1" si="8"/>
        <v>　</v>
      </c>
      <c r="G110" s="32" t="str">
        <f t="shared" ca="1" si="9"/>
        <v/>
      </c>
      <c r="H110" s="60"/>
      <c r="I110" s="1" t="str">
        <f t="shared" ca="1" si="13"/>
        <v/>
      </c>
      <c r="J110" s="1" t="str">
        <f t="shared" ca="1" si="13"/>
        <v/>
      </c>
      <c r="K110" s="1" t="str">
        <f t="shared" ca="1" si="13"/>
        <v/>
      </c>
      <c r="L110" s="1" t="str">
        <f t="shared" ca="1" si="13"/>
        <v/>
      </c>
    </row>
    <row r="111" spans="5:12" hidden="1">
      <c r="E111" s="1" t="str">
        <f t="shared" ca="1" si="10"/>
        <v/>
      </c>
      <c r="F111" s="1" t="str">
        <f t="shared" ca="1" si="8"/>
        <v>　</v>
      </c>
      <c r="G111" s="32" t="str">
        <f t="shared" ca="1" si="9"/>
        <v/>
      </c>
      <c r="H111" s="60"/>
      <c r="I111" s="1" t="str">
        <f t="shared" ca="1" si="13"/>
        <v/>
      </c>
      <c r="J111" s="1" t="str">
        <f t="shared" ca="1" si="13"/>
        <v/>
      </c>
      <c r="K111" s="1" t="str">
        <f t="shared" ca="1" si="13"/>
        <v/>
      </c>
      <c r="L111" s="1" t="str">
        <f t="shared" ca="1" si="13"/>
        <v/>
      </c>
    </row>
    <row r="112" spans="5:12" hidden="1">
      <c r="E112" s="1" t="str">
        <f t="shared" ca="1" si="10"/>
        <v/>
      </c>
      <c r="F112" s="1" t="str">
        <f t="shared" ca="1" si="8"/>
        <v>　</v>
      </c>
      <c r="G112" s="32" t="str">
        <f t="shared" ca="1" si="9"/>
        <v/>
      </c>
      <c r="H112" s="60"/>
      <c r="I112" s="1" t="str">
        <f t="shared" ca="1" si="13"/>
        <v/>
      </c>
      <c r="J112" s="1" t="str">
        <f t="shared" ca="1" si="13"/>
        <v/>
      </c>
      <c r="K112" s="1" t="str">
        <f t="shared" ca="1" si="13"/>
        <v/>
      </c>
      <c r="L112" s="1" t="str">
        <f t="shared" ca="1" si="13"/>
        <v/>
      </c>
    </row>
    <row r="113" spans="5:12" hidden="1">
      <c r="E113" s="1" t="str">
        <f t="shared" ca="1" si="10"/>
        <v/>
      </c>
      <c r="F113" s="1" t="str">
        <f t="shared" ca="1" si="8"/>
        <v>　</v>
      </c>
      <c r="G113" s="32" t="str">
        <f t="shared" ca="1" si="9"/>
        <v/>
      </c>
      <c r="H113" s="60"/>
      <c r="I113" s="1" t="str">
        <f t="shared" ca="1" si="13"/>
        <v/>
      </c>
      <c r="J113" s="1" t="str">
        <f t="shared" ca="1" si="13"/>
        <v/>
      </c>
      <c r="K113" s="1" t="str">
        <f t="shared" ca="1" si="13"/>
        <v/>
      </c>
      <c r="L113" s="1" t="str">
        <f t="shared" ca="1" si="13"/>
        <v/>
      </c>
    </row>
    <row r="114" spans="5:12" hidden="1">
      <c r="E114" s="1" t="str">
        <f t="shared" ca="1" si="10"/>
        <v/>
      </c>
      <c r="F114" s="1" t="str">
        <f t="shared" ca="1" si="8"/>
        <v>　</v>
      </c>
      <c r="G114" s="32" t="str">
        <f t="shared" ca="1" si="9"/>
        <v/>
      </c>
      <c r="H114" s="60"/>
      <c r="I114" s="1" t="str">
        <f t="shared" ca="1" si="13"/>
        <v/>
      </c>
      <c r="J114" s="1" t="str">
        <f t="shared" ca="1" si="13"/>
        <v/>
      </c>
      <c r="K114" s="1" t="str">
        <f t="shared" ca="1" si="13"/>
        <v/>
      </c>
      <c r="L114" s="1" t="str">
        <f t="shared" ca="1" si="13"/>
        <v/>
      </c>
    </row>
    <row r="115" spans="5:12" hidden="1">
      <c r="E115" s="1" t="str">
        <f t="shared" ca="1" si="10"/>
        <v/>
      </c>
      <c r="F115" s="1" t="str">
        <f t="shared" ca="1" si="8"/>
        <v>　</v>
      </c>
      <c r="G115" s="32" t="str">
        <f t="shared" ca="1" si="9"/>
        <v/>
      </c>
      <c r="H115" s="60"/>
      <c r="I115" s="1" t="str">
        <f t="shared" ca="1" si="13"/>
        <v/>
      </c>
      <c r="J115" s="1" t="str">
        <f t="shared" ca="1" si="13"/>
        <v/>
      </c>
      <c r="K115" s="1" t="str">
        <f t="shared" ca="1" si="13"/>
        <v/>
      </c>
      <c r="L115" s="1" t="str">
        <f t="shared" ca="1" si="13"/>
        <v/>
      </c>
    </row>
    <row r="116" spans="5:12" hidden="1">
      <c r="E116" s="1" t="str">
        <f t="shared" ca="1" si="10"/>
        <v/>
      </c>
      <c r="F116" s="1" t="str">
        <f t="shared" ca="1" si="8"/>
        <v>　</v>
      </c>
      <c r="G116" s="32" t="str">
        <f t="shared" ca="1" si="9"/>
        <v/>
      </c>
      <c r="H116" s="60"/>
      <c r="I116" s="1" t="str">
        <f t="shared" ca="1" si="13"/>
        <v/>
      </c>
      <c r="J116" s="1" t="str">
        <f t="shared" ca="1" si="13"/>
        <v/>
      </c>
      <c r="K116" s="1" t="str">
        <f t="shared" ca="1" si="13"/>
        <v/>
      </c>
      <c r="L116" s="1" t="str">
        <f t="shared" ca="1" si="13"/>
        <v/>
      </c>
    </row>
    <row r="117" spans="5:12" hidden="1">
      <c r="E117" s="1" t="str">
        <f t="shared" ca="1" si="10"/>
        <v/>
      </c>
      <c r="F117" s="1" t="str">
        <f t="shared" ca="1" si="8"/>
        <v>　</v>
      </c>
      <c r="G117" s="32" t="str">
        <f t="shared" ca="1" si="9"/>
        <v/>
      </c>
      <c r="H117" s="60"/>
      <c r="I117" s="1" t="str">
        <f t="shared" ca="1" si="13"/>
        <v/>
      </c>
      <c r="J117" s="1" t="str">
        <f t="shared" ca="1" si="13"/>
        <v/>
      </c>
      <c r="K117" s="1" t="str">
        <f t="shared" ca="1" si="13"/>
        <v/>
      </c>
      <c r="L117" s="1" t="str">
        <f t="shared" ca="1" si="13"/>
        <v/>
      </c>
    </row>
    <row r="118" spans="5:12" hidden="1">
      <c r="E118" s="1" t="str">
        <f t="shared" ca="1" si="10"/>
        <v/>
      </c>
      <c r="F118" s="1" t="str">
        <f t="shared" ca="1" si="8"/>
        <v>　</v>
      </c>
      <c r="G118" s="32" t="str">
        <f t="shared" ca="1" si="9"/>
        <v/>
      </c>
      <c r="H118" s="60"/>
      <c r="I118" s="1" t="str">
        <f t="shared" ca="1" si="13"/>
        <v/>
      </c>
      <c r="J118" s="1" t="str">
        <f t="shared" ca="1" si="13"/>
        <v/>
      </c>
      <c r="K118" s="1" t="str">
        <f t="shared" ca="1" si="13"/>
        <v/>
      </c>
      <c r="L118" s="1" t="str">
        <f t="shared" ca="1" si="13"/>
        <v/>
      </c>
    </row>
    <row r="119" spans="5:12" hidden="1">
      <c r="E119" s="1" t="str">
        <f t="shared" ca="1" si="10"/>
        <v/>
      </c>
      <c r="F119" s="1" t="str">
        <f t="shared" ca="1" si="8"/>
        <v>　</v>
      </c>
      <c r="G119" s="32" t="str">
        <f t="shared" ca="1" si="9"/>
        <v/>
      </c>
      <c r="H119" s="60"/>
      <c r="I119" s="1" t="str">
        <f t="shared" ref="I119:L134" ca="1" si="14">IF(INDIRECT($E$4&amp;"!"&amp;ADDRESS(FLOOR((ROW(A114)-1)/6,1)*25+COLUMN(I114),MOD(ROW(A114)-1,6)*4+3))="","",
INDIRECT($E$4&amp;"!"&amp;ADDRESS(FLOOR((ROW(A114)-1)/6,1)*25+COLUMN(I114),MOD(ROW(A114)-1,6)*4+3)))</f>
        <v/>
      </c>
      <c r="J119" s="1" t="str">
        <f t="shared" ca="1" si="14"/>
        <v/>
      </c>
      <c r="K119" s="1" t="str">
        <f t="shared" ca="1" si="14"/>
        <v/>
      </c>
      <c r="L119" s="1" t="str">
        <f t="shared" ca="1" si="14"/>
        <v/>
      </c>
    </row>
    <row r="120" spans="5:12" hidden="1">
      <c r="E120" s="1" t="str">
        <f t="shared" ca="1" si="10"/>
        <v/>
      </c>
      <c r="F120" s="1" t="str">
        <f t="shared" ca="1" si="8"/>
        <v>　</v>
      </c>
      <c r="G120" s="32" t="str">
        <f t="shared" ca="1" si="9"/>
        <v/>
      </c>
      <c r="H120" s="60"/>
      <c r="I120" s="1" t="str">
        <f t="shared" ca="1" si="14"/>
        <v/>
      </c>
      <c r="J120" s="1" t="str">
        <f t="shared" ca="1" si="14"/>
        <v/>
      </c>
      <c r="K120" s="1" t="str">
        <f t="shared" ca="1" si="14"/>
        <v/>
      </c>
      <c r="L120" s="1" t="str">
        <f t="shared" ca="1" si="14"/>
        <v/>
      </c>
    </row>
    <row r="121" spans="5:12" hidden="1">
      <c r="E121" s="1" t="str">
        <f t="shared" ca="1" si="10"/>
        <v/>
      </c>
      <c r="F121" s="1" t="str">
        <f t="shared" ca="1" si="8"/>
        <v>　</v>
      </c>
      <c r="G121" s="32" t="str">
        <f t="shared" ca="1" si="9"/>
        <v/>
      </c>
      <c r="H121" s="60"/>
      <c r="I121" s="1" t="str">
        <f t="shared" ca="1" si="14"/>
        <v/>
      </c>
      <c r="J121" s="1" t="str">
        <f t="shared" ca="1" si="14"/>
        <v/>
      </c>
      <c r="K121" s="1" t="str">
        <f t="shared" ca="1" si="14"/>
        <v/>
      </c>
      <c r="L121" s="1" t="str">
        <f t="shared" ca="1" si="14"/>
        <v/>
      </c>
    </row>
    <row r="122" spans="5:12" hidden="1">
      <c r="E122" s="1" t="str">
        <f t="shared" ca="1" si="10"/>
        <v/>
      </c>
      <c r="F122" s="1" t="str">
        <f t="shared" ca="1" si="8"/>
        <v>　</v>
      </c>
      <c r="G122" s="32" t="str">
        <f t="shared" ca="1" si="9"/>
        <v/>
      </c>
      <c r="H122" s="60"/>
      <c r="I122" s="1" t="str">
        <f t="shared" ca="1" si="14"/>
        <v/>
      </c>
      <c r="J122" s="1" t="str">
        <f t="shared" ca="1" si="14"/>
        <v/>
      </c>
      <c r="K122" s="1" t="str">
        <f t="shared" ca="1" si="14"/>
        <v/>
      </c>
      <c r="L122" s="1" t="str">
        <f t="shared" ca="1" si="14"/>
        <v/>
      </c>
    </row>
    <row r="123" spans="5:12" hidden="1">
      <c r="E123" s="1" t="str">
        <f t="shared" ca="1" si="10"/>
        <v/>
      </c>
      <c r="F123" s="1" t="str">
        <f t="shared" ca="1" si="8"/>
        <v>　</v>
      </c>
      <c r="G123" s="32" t="str">
        <f t="shared" ca="1" si="9"/>
        <v/>
      </c>
      <c r="H123" s="60"/>
      <c r="I123" s="1" t="str">
        <f t="shared" ca="1" si="14"/>
        <v/>
      </c>
      <c r="J123" s="1" t="str">
        <f t="shared" ca="1" si="14"/>
        <v/>
      </c>
      <c r="K123" s="1" t="str">
        <f t="shared" ca="1" si="14"/>
        <v/>
      </c>
      <c r="L123" s="1" t="str">
        <f t="shared" ca="1" si="14"/>
        <v/>
      </c>
    </row>
    <row r="124" spans="5:12" hidden="1">
      <c r="E124" s="1" t="str">
        <f t="shared" ca="1" si="10"/>
        <v/>
      </c>
      <c r="F124" s="1" t="str">
        <f t="shared" ca="1" si="8"/>
        <v>　</v>
      </c>
      <c r="G124" s="32" t="str">
        <f t="shared" ca="1" si="9"/>
        <v/>
      </c>
      <c r="H124" s="60"/>
      <c r="I124" s="1" t="str">
        <f t="shared" ca="1" si="14"/>
        <v/>
      </c>
      <c r="J124" s="1" t="str">
        <f t="shared" ca="1" si="14"/>
        <v/>
      </c>
      <c r="K124" s="1" t="str">
        <f t="shared" ca="1" si="14"/>
        <v/>
      </c>
      <c r="L124" s="1" t="str">
        <f t="shared" ca="1" si="14"/>
        <v/>
      </c>
    </row>
    <row r="125" spans="5:12" hidden="1">
      <c r="E125" s="1" t="str">
        <f t="shared" ca="1" si="10"/>
        <v/>
      </c>
      <c r="F125" s="1" t="str">
        <f t="shared" ca="1" si="8"/>
        <v>　</v>
      </c>
      <c r="G125" s="32" t="str">
        <f t="shared" ca="1" si="9"/>
        <v/>
      </c>
      <c r="H125" s="60"/>
      <c r="I125" s="1" t="str">
        <f t="shared" ca="1" si="14"/>
        <v/>
      </c>
      <c r="J125" s="1" t="str">
        <f t="shared" ca="1" si="14"/>
        <v/>
      </c>
      <c r="K125" s="1" t="str">
        <f t="shared" ca="1" si="14"/>
        <v/>
      </c>
      <c r="L125" s="1" t="str">
        <f t="shared" ca="1" si="14"/>
        <v/>
      </c>
    </row>
    <row r="126" spans="5:12" hidden="1">
      <c r="E126" s="1" t="str">
        <f t="shared" ca="1" si="10"/>
        <v/>
      </c>
      <c r="F126" s="1" t="str">
        <f t="shared" ca="1" si="8"/>
        <v>　</v>
      </c>
      <c r="G126" s="32" t="str">
        <f t="shared" ca="1" si="9"/>
        <v/>
      </c>
      <c r="H126" s="60"/>
      <c r="I126" s="1" t="str">
        <f t="shared" ca="1" si="14"/>
        <v/>
      </c>
      <c r="J126" s="1" t="str">
        <f t="shared" ca="1" si="14"/>
        <v/>
      </c>
      <c r="K126" s="1" t="str">
        <f t="shared" ca="1" si="14"/>
        <v/>
      </c>
      <c r="L126" s="1" t="str">
        <f t="shared" ca="1" si="14"/>
        <v/>
      </c>
    </row>
    <row r="127" spans="5:12" hidden="1">
      <c r="E127" s="1" t="str">
        <f t="shared" ca="1" si="10"/>
        <v/>
      </c>
      <c r="F127" s="1" t="str">
        <f t="shared" ca="1" si="8"/>
        <v>　</v>
      </c>
      <c r="G127" s="32" t="str">
        <f t="shared" ca="1" si="9"/>
        <v/>
      </c>
      <c r="H127" s="60"/>
      <c r="I127" s="1" t="str">
        <f t="shared" ca="1" si="14"/>
        <v/>
      </c>
      <c r="J127" s="1" t="str">
        <f t="shared" ca="1" si="14"/>
        <v/>
      </c>
      <c r="K127" s="1" t="str">
        <f t="shared" ca="1" si="14"/>
        <v/>
      </c>
      <c r="L127" s="1" t="str">
        <f t="shared" ca="1" si="14"/>
        <v/>
      </c>
    </row>
    <row r="128" spans="5:12" hidden="1">
      <c r="E128" s="1" t="str">
        <f t="shared" ca="1" si="10"/>
        <v/>
      </c>
      <c r="F128" s="1" t="str">
        <f t="shared" ca="1" si="8"/>
        <v>　</v>
      </c>
      <c r="G128" s="32" t="str">
        <f t="shared" ca="1" si="9"/>
        <v/>
      </c>
      <c r="H128" s="60"/>
      <c r="I128" s="1" t="str">
        <f t="shared" ca="1" si="14"/>
        <v/>
      </c>
      <c r="J128" s="1" t="str">
        <f t="shared" ca="1" si="14"/>
        <v/>
      </c>
      <c r="K128" s="1" t="str">
        <f t="shared" ca="1" si="14"/>
        <v/>
      </c>
      <c r="L128" s="1" t="str">
        <f t="shared" ca="1" si="14"/>
        <v/>
      </c>
    </row>
    <row r="129" spans="5:12" hidden="1">
      <c r="E129" s="1" t="str">
        <f t="shared" ca="1" si="10"/>
        <v/>
      </c>
      <c r="F129" s="1" t="str">
        <f t="shared" ca="1" si="8"/>
        <v>　</v>
      </c>
      <c r="G129" s="32" t="str">
        <f t="shared" ca="1" si="9"/>
        <v/>
      </c>
      <c r="H129" s="60"/>
      <c r="I129" s="1" t="str">
        <f t="shared" ca="1" si="14"/>
        <v/>
      </c>
      <c r="J129" s="1" t="str">
        <f t="shared" ca="1" si="14"/>
        <v/>
      </c>
      <c r="K129" s="1" t="str">
        <f t="shared" ca="1" si="14"/>
        <v/>
      </c>
      <c r="L129" s="1" t="str">
        <f t="shared" ca="1" si="14"/>
        <v/>
      </c>
    </row>
    <row r="130" spans="5:12" hidden="1">
      <c r="E130" s="1" t="str">
        <f t="shared" ca="1" si="10"/>
        <v/>
      </c>
      <c r="F130" s="1" t="str">
        <f t="shared" ca="1" si="8"/>
        <v>　</v>
      </c>
      <c r="G130" s="32" t="str">
        <f t="shared" ca="1" si="9"/>
        <v/>
      </c>
      <c r="H130" s="60"/>
      <c r="I130" s="1" t="str">
        <f t="shared" ca="1" si="14"/>
        <v/>
      </c>
      <c r="J130" s="1" t="str">
        <f t="shared" ca="1" si="14"/>
        <v/>
      </c>
      <c r="K130" s="1" t="str">
        <f t="shared" ca="1" si="14"/>
        <v/>
      </c>
      <c r="L130" s="1" t="str">
        <f t="shared" ca="1" si="14"/>
        <v/>
      </c>
    </row>
    <row r="131" spans="5:12" hidden="1">
      <c r="E131" s="1" t="str">
        <f t="shared" ca="1" si="10"/>
        <v/>
      </c>
      <c r="F131" s="1" t="str">
        <f t="shared" ca="1" si="8"/>
        <v>　</v>
      </c>
      <c r="G131" s="32" t="str">
        <f t="shared" ca="1" si="9"/>
        <v/>
      </c>
      <c r="H131" s="60"/>
      <c r="I131" s="1" t="str">
        <f t="shared" ca="1" si="14"/>
        <v/>
      </c>
      <c r="J131" s="1" t="str">
        <f t="shared" ca="1" si="14"/>
        <v/>
      </c>
      <c r="K131" s="1" t="str">
        <f t="shared" ca="1" si="14"/>
        <v/>
      </c>
      <c r="L131" s="1" t="str">
        <f t="shared" ca="1" si="14"/>
        <v/>
      </c>
    </row>
    <row r="132" spans="5:12" hidden="1">
      <c r="E132" s="1" t="str">
        <f t="shared" ca="1" si="10"/>
        <v/>
      </c>
      <c r="F132" s="1" t="str">
        <f t="shared" ca="1" si="8"/>
        <v>　</v>
      </c>
      <c r="G132" s="32" t="str">
        <f t="shared" ca="1" si="9"/>
        <v/>
      </c>
      <c r="H132" s="60"/>
      <c r="I132" s="1" t="str">
        <f t="shared" ca="1" si="14"/>
        <v/>
      </c>
      <c r="J132" s="1" t="str">
        <f t="shared" ca="1" si="14"/>
        <v/>
      </c>
      <c r="K132" s="1" t="str">
        <f t="shared" ca="1" si="14"/>
        <v/>
      </c>
      <c r="L132" s="1" t="str">
        <f t="shared" ca="1" si="14"/>
        <v/>
      </c>
    </row>
    <row r="133" spans="5:12" hidden="1">
      <c r="E133" s="1" t="str">
        <f t="shared" ca="1" si="10"/>
        <v/>
      </c>
      <c r="F133" s="1" t="str">
        <f t="shared" ca="1" si="8"/>
        <v>　</v>
      </c>
      <c r="G133" s="32" t="str">
        <f t="shared" ca="1" si="9"/>
        <v/>
      </c>
      <c r="H133" s="60"/>
      <c r="I133" s="1" t="str">
        <f t="shared" ca="1" si="14"/>
        <v/>
      </c>
      <c r="J133" s="1" t="str">
        <f t="shared" ca="1" si="14"/>
        <v/>
      </c>
      <c r="K133" s="1" t="str">
        <f t="shared" ca="1" si="14"/>
        <v/>
      </c>
      <c r="L133" s="1" t="str">
        <f t="shared" ca="1" si="14"/>
        <v/>
      </c>
    </row>
    <row r="134" spans="5:12" hidden="1">
      <c r="E134" s="1" t="str">
        <f t="shared" ca="1" si="10"/>
        <v/>
      </c>
      <c r="F134" s="1" t="str">
        <f t="shared" ref="F134:F149" ca="1" si="15">IF(INDIRECT(E$4&amp;"!"&amp;ADDRESS(FLOOR((ROW(A129)-1)/6,1)*25+13,MOD(ROW(A129)-1,6)*4+3))="","",
INDIRECT(E$4&amp;"!"&amp;ADDRESS(FLOOR((ROW(A129)-1)/6,1)*25+13,MOD(ROW(A129)-1,6)*4+3)))</f>
        <v>　</v>
      </c>
      <c r="G134" s="32" t="str">
        <f t="shared" ref="G134:G149" ca="1" si="16">IF(E134="","",INDIRECT(E$4&amp;"!"&amp;ADDRESS(FLOOR((ROW(A129)-1)/6,1)*25+25,MOD(ROW(A129)-1,6)*4+2)))</f>
        <v/>
      </c>
      <c r="H134" s="60"/>
      <c r="I134" s="1" t="str">
        <f t="shared" ca="1" si="14"/>
        <v/>
      </c>
      <c r="J134" s="1" t="str">
        <f t="shared" ca="1" si="14"/>
        <v/>
      </c>
      <c r="K134" s="1" t="str">
        <f t="shared" ca="1" si="14"/>
        <v/>
      </c>
      <c r="L134" s="1" t="str">
        <f t="shared" ca="1" si="14"/>
        <v/>
      </c>
    </row>
    <row r="135" spans="5:12" hidden="1">
      <c r="E135" s="1" t="str">
        <f t="shared" ref="E135:E149" ca="1" si="17">IF(INDIRECT(E$4&amp;"!"&amp;ADDRESS(FLOOR((ROW(A130)-1)/6,1)*25+8,MOD(ROW(A130)-1,6)*4+3))="","",
INDIRECT(E$4&amp;"!"&amp;ADDRESS(FLOOR((ROW(A130)-1)/6,1)*25+8,MOD(ROW(A130)-1,6)*4+3)))</f>
        <v/>
      </c>
      <c r="F135" s="1" t="str">
        <f t="shared" ca="1" si="15"/>
        <v>　</v>
      </c>
      <c r="G135" s="32" t="str">
        <f t="shared" ca="1" si="16"/>
        <v/>
      </c>
      <c r="H135" s="60"/>
      <c r="I135" s="1" t="str">
        <f t="shared" ref="I135:L149" ca="1" si="18">IF(INDIRECT($E$4&amp;"!"&amp;ADDRESS(FLOOR((ROW(A130)-1)/6,1)*25+COLUMN(I130),MOD(ROW(A130)-1,6)*4+3))="","",
INDIRECT($E$4&amp;"!"&amp;ADDRESS(FLOOR((ROW(A130)-1)/6,1)*25+COLUMN(I130),MOD(ROW(A130)-1,6)*4+3)))</f>
        <v/>
      </c>
      <c r="J135" s="1" t="str">
        <f t="shared" ca="1" si="18"/>
        <v/>
      </c>
      <c r="K135" s="1" t="str">
        <f t="shared" ca="1" si="18"/>
        <v/>
      </c>
      <c r="L135" s="1" t="str">
        <f t="shared" ca="1" si="18"/>
        <v/>
      </c>
    </row>
    <row r="136" spans="5:12" hidden="1">
      <c r="E136" s="1" t="str">
        <f t="shared" ca="1" si="17"/>
        <v/>
      </c>
      <c r="F136" s="1" t="str">
        <f t="shared" ca="1" si="15"/>
        <v>　</v>
      </c>
      <c r="G136" s="32" t="str">
        <f t="shared" ca="1" si="16"/>
        <v/>
      </c>
      <c r="H136" s="60"/>
      <c r="I136" s="1" t="str">
        <f t="shared" ca="1" si="18"/>
        <v/>
      </c>
      <c r="J136" s="1" t="str">
        <f t="shared" ca="1" si="18"/>
        <v/>
      </c>
      <c r="K136" s="1" t="str">
        <f t="shared" ca="1" si="18"/>
        <v/>
      </c>
      <c r="L136" s="1" t="str">
        <f t="shared" ca="1" si="18"/>
        <v/>
      </c>
    </row>
    <row r="137" spans="5:12" hidden="1">
      <c r="E137" s="1" t="str">
        <f t="shared" ca="1" si="17"/>
        <v/>
      </c>
      <c r="F137" s="1" t="str">
        <f t="shared" ca="1" si="15"/>
        <v>　</v>
      </c>
      <c r="G137" s="32" t="str">
        <f t="shared" ca="1" si="16"/>
        <v/>
      </c>
      <c r="H137" s="60"/>
      <c r="I137" s="1" t="str">
        <f t="shared" ca="1" si="18"/>
        <v/>
      </c>
      <c r="J137" s="1" t="str">
        <f t="shared" ca="1" si="18"/>
        <v/>
      </c>
      <c r="K137" s="1" t="str">
        <f t="shared" ca="1" si="18"/>
        <v/>
      </c>
      <c r="L137" s="1" t="str">
        <f t="shared" ca="1" si="18"/>
        <v/>
      </c>
    </row>
    <row r="138" spans="5:12" hidden="1">
      <c r="E138" s="1" t="str">
        <f t="shared" ca="1" si="17"/>
        <v/>
      </c>
      <c r="F138" s="1" t="str">
        <f t="shared" ca="1" si="15"/>
        <v>　</v>
      </c>
      <c r="G138" s="32" t="str">
        <f t="shared" ca="1" si="16"/>
        <v/>
      </c>
      <c r="H138" s="60"/>
      <c r="I138" s="1" t="str">
        <f t="shared" ca="1" si="18"/>
        <v/>
      </c>
      <c r="J138" s="1" t="str">
        <f t="shared" ca="1" si="18"/>
        <v/>
      </c>
      <c r="K138" s="1" t="str">
        <f t="shared" ca="1" si="18"/>
        <v/>
      </c>
      <c r="L138" s="1" t="str">
        <f t="shared" ca="1" si="18"/>
        <v/>
      </c>
    </row>
    <row r="139" spans="5:12" hidden="1">
      <c r="E139" s="1" t="str">
        <f t="shared" ca="1" si="17"/>
        <v/>
      </c>
      <c r="F139" s="1" t="str">
        <f t="shared" ca="1" si="15"/>
        <v>　</v>
      </c>
      <c r="G139" s="32" t="str">
        <f t="shared" ca="1" si="16"/>
        <v/>
      </c>
      <c r="H139" s="60"/>
      <c r="I139" s="1" t="str">
        <f t="shared" ca="1" si="18"/>
        <v/>
      </c>
      <c r="J139" s="1" t="str">
        <f t="shared" ca="1" si="18"/>
        <v/>
      </c>
      <c r="K139" s="1" t="str">
        <f t="shared" ca="1" si="18"/>
        <v/>
      </c>
      <c r="L139" s="1" t="str">
        <f t="shared" ca="1" si="18"/>
        <v/>
      </c>
    </row>
    <row r="140" spans="5:12" hidden="1">
      <c r="E140" s="1" t="str">
        <f t="shared" ca="1" si="17"/>
        <v/>
      </c>
      <c r="F140" s="1" t="str">
        <f t="shared" ca="1" si="15"/>
        <v>　</v>
      </c>
      <c r="G140" s="32" t="str">
        <f t="shared" ca="1" si="16"/>
        <v/>
      </c>
      <c r="H140" s="60"/>
      <c r="I140" s="1" t="str">
        <f t="shared" ca="1" si="18"/>
        <v/>
      </c>
      <c r="J140" s="1" t="str">
        <f t="shared" ca="1" si="18"/>
        <v/>
      </c>
      <c r="K140" s="1" t="str">
        <f t="shared" ca="1" si="18"/>
        <v/>
      </c>
      <c r="L140" s="1" t="str">
        <f t="shared" ca="1" si="18"/>
        <v/>
      </c>
    </row>
    <row r="141" spans="5:12" hidden="1">
      <c r="E141" s="1" t="str">
        <f t="shared" ca="1" si="17"/>
        <v/>
      </c>
      <c r="F141" s="1" t="str">
        <f t="shared" ca="1" si="15"/>
        <v>　</v>
      </c>
      <c r="G141" s="32" t="str">
        <f t="shared" ca="1" si="16"/>
        <v/>
      </c>
      <c r="H141" s="60"/>
      <c r="I141" s="1" t="str">
        <f t="shared" ca="1" si="18"/>
        <v/>
      </c>
      <c r="J141" s="1" t="str">
        <f t="shared" ca="1" si="18"/>
        <v/>
      </c>
      <c r="K141" s="1" t="str">
        <f t="shared" ca="1" si="18"/>
        <v/>
      </c>
      <c r="L141" s="1" t="str">
        <f t="shared" ca="1" si="18"/>
        <v/>
      </c>
    </row>
    <row r="142" spans="5:12" hidden="1">
      <c r="E142" s="1" t="str">
        <f t="shared" ca="1" si="17"/>
        <v/>
      </c>
      <c r="F142" s="1" t="str">
        <f t="shared" ca="1" si="15"/>
        <v>　</v>
      </c>
      <c r="G142" s="32" t="str">
        <f t="shared" ca="1" si="16"/>
        <v/>
      </c>
      <c r="H142" s="60"/>
      <c r="I142" s="1" t="str">
        <f t="shared" ca="1" si="18"/>
        <v/>
      </c>
      <c r="J142" s="1" t="str">
        <f t="shared" ca="1" si="18"/>
        <v/>
      </c>
      <c r="K142" s="1" t="str">
        <f t="shared" ca="1" si="18"/>
        <v/>
      </c>
      <c r="L142" s="1" t="str">
        <f t="shared" ca="1" si="18"/>
        <v/>
      </c>
    </row>
    <row r="143" spans="5:12" hidden="1">
      <c r="E143" s="1" t="str">
        <f t="shared" ca="1" si="17"/>
        <v/>
      </c>
      <c r="F143" s="1" t="str">
        <f t="shared" ca="1" si="15"/>
        <v>　</v>
      </c>
      <c r="G143" s="32" t="str">
        <f t="shared" ca="1" si="16"/>
        <v/>
      </c>
      <c r="H143" s="60"/>
      <c r="I143" s="1" t="str">
        <f t="shared" ca="1" si="18"/>
        <v/>
      </c>
      <c r="J143" s="1" t="str">
        <f t="shared" ca="1" si="18"/>
        <v/>
      </c>
      <c r="K143" s="1" t="str">
        <f t="shared" ca="1" si="18"/>
        <v/>
      </c>
      <c r="L143" s="1" t="str">
        <f t="shared" ca="1" si="18"/>
        <v/>
      </c>
    </row>
    <row r="144" spans="5:12" hidden="1">
      <c r="E144" s="1" t="str">
        <f t="shared" ca="1" si="17"/>
        <v/>
      </c>
      <c r="F144" s="1" t="str">
        <f t="shared" ca="1" si="15"/>
        <v>　</v>
      </c>
      <c r="G144" s="32" t="str">
        <f t="shared" ca="1" si="16"/>
        <v/>
      </c>
      <c r="H144" s="60"/>
      <c r="I144" s="1" t="str">
        <f t="shared" ca="1" si="18"/>
        <v/>
      </c>
      <c r="J144" s="1" t="str">
        <f t="shared" ca="1" si="18"/>
        <v/>
      </c>
      <c r="K144" s="1" t="str">
        <f t="shared" ca="1" si="18"/>
        <v/>
      </c>
      <c r="L144" s="1" t="str">
        <f t="shared" ca="1" si="18"/>
        <v/>
      </c>
    </row>
    <row r="145" spans="5:12" hidden="1">
      <c r="E145" s="1" t="str">
        <f t="shared" ca="1" si="17"/>
        <v/>
      </c>
      <c r="F145" s="1" t="str">
        <f t="shared" ca="1" si="15"/>
        <v>　</v>
      </c>
      <c r="G145" s="32" t="str">
        <f t="shared" ca="1" si="16"/>
        <v/>
      </c>
      <c r="H145" s="60"/>
      <c r="I145" s="1" t="str">
        <f t="shared" ca="1" si="18"/>
        <v/>
      </c>
      <c r="J145" s="1" t="str">
        <f t="shared" ca="1" si="18"/>
        <v/>
      </c>
      <c r="K145" s="1" t="str">
        <f t="shared" ca="1" si="18"/>
        <v/>
      </c>
      <c r="L145" s="1" t="str">
        <f t="shared" ca="1" si="18"/>
        <v/>
      </c>
    </row>
    <row r="146" spans="5:12" hidden="1">
      <c r="E146" s="1" t="str">
        <f t="shared" ca="1" si="17"/>
        <v/>
      </c>
      <c r="F146" s="1" t="str">
        <f t="shared" ca="1" si="15"/>
        <v>　</v>
      </c>
      <c r="G146" s="32" t="str">
        <f t="shared" ca="1" si="16"/>
        <v/>
      </c>
      <c r="H146" s="60"/>
      <c r="I146" s="1" t="str">
        <f t="shared" ca="1" si="18"/>
        <v/>
      </c>
      <c r="J146" s="1" t="str">
        <f t="shared" ca="1" si="18"/>
        <v/>
      </c>
      <c r="K146" s="1" t="str">
        <f t="shared" ca="1" si="18"/>
        <v/>
      </c>
      <c r="L146" s="1" t="str">
        <f t="shared" ca="1" si="18"/>
        <v/>
      </c>
    </row>
    <row r="147" spans="5:12" hidden="1">
      <c r="E147" s="1" t="str">
        <f t="shared" ca="1" si="17"/>
        <v/>
      </c>
      <c r="F147" s="1" t="str">
        <f t="shared" ca="1" si="15"/>
        <v>　</v>
      </c>
      <c r="G147" s="32" t="str">
        <f t="shared" ca="1" si="16"/>
        <v/>
      </c>
      <c r="H147" s="60"/>
      <c r="I147" s="1" t="str">
        <f t="shared" ca="1" si="18"/>
        <v/>
      </c>
      <c r="J147" s="1" t="str">
        <f t="shared" ca="1" si="18"/>
        <v/>
      </c>
      <c r="K147" s="1" t="str">
        <f t="shared" ca="1" si="18"/>
        <v/>
      </c>
      <c r="L147" s="1" t="str">
        <f t="shared" ca="1" si="18"/>
        <v/>
      </c>
    </row>
    <row r="148" spans="5:12" hidden="1">
      <c r="E148" s="1" t="str">
        <f t="shared" ca="1" si="17"/>
        <v/>
      </c>
      <c r="F148" s="1" t="str">
        <f t="shared" ca="1" si="15"/>
        <v>　</v>
      </c>
      <c r="G148" s="32" t="str">
        <f t="shared" ca="1" si="16"/>
        <v/>
      </c>
      <c r="H148" s="60"/>
      <c r="I148" s="1" t="str">
        <f t="shared" ca="1" si="18"/>
        <v/>
      </c>
      <c r="J148" s="1" t="str">
        <f t="shared" ca="1" si="18"/>
        <v/>
      </c>
      <c r="K148" s="1" t="str">
        <f t="shared" ca="1" si="18"/>
        <v/>
      </c>
      <c r="L148" s="1" t="str">
        <f t="shared" ca="1" si="18"/>
        <v/>
      </c>
    </row>
    <row r="149" spans="5:12" hidden="1">
      <c r="E149" s="1" t="str">
        <f t="shared" ca="1" si="17"/>
        <v/>
      </c>
      <c r="F149" s="1" t="str">
        <f t="shared" ca="1" si="15"/>
        <v>　</v>
      </c>
      <c r="G149" s="32" t="str">
        <f t="shared" ca="1" si="16"/>
        <v/>
      </c>
      <c r="H149" s="60"/>
      <c r="I149" s="1" t="str">
        <f t="shared" ca="1" si="18"/>
        <v/>
      </c>
      <c r="J149" s="1" t="str">
        <f t="shared" ca="1" si="18"/>
        <v/>
      </c>
      <c r="K149" s="1" t="str">
        <f t="shared" ca="1" si="18"/>
        <v/>
      </c>
      <c r="L149" s="1" t="str">
        <f t="shared" ca="1" si="18"/>
        <v/>
      </c>
    </row>
    <row r="155" spans="5:12" hidden="1"/>
    <row r="156" spans="5:12" hidden="1"/>
    <row r="157" spans="5:12" hidden="1"/>
    <row r="158" spans="5:12" hidden="1"/>
    <row r="159" spans="5:12" hidden="1"/>
    <row r="160" spans="5:12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</sheetData>
  <autoFilter ref="E5:G149">
    <filterColumn colId="0">
      <customFilters>
        <customFilter operator="notEqual" val=" "/>
      </customFilters>
    </filterColumn>
  </autoFilter>
  <mergeCells count="1">
    <mergeCell ref="E4:L4"/>
  </mergeCells>
  <phoneticPr fontId="1" type="noConversion"/>
  <pageMargins left="0.19685039370078741" right="0.19685039370078741" top="0.74803149606299213" bottom="0.74803149606299213" header="0.11811023622047245" footer="0.31496062992125984"/>
  <pageSetup paperSize="9" orientation="landscape" r:id="rId1"/>
  <headerFooter>
    <oddHeader>&amp;C&amp;"-,粗體"&amp;14孟申機械 電控施工表
&amp;A</oddHeader>
    <oddFooter>&amp;L&amp;P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36" filterMode="1">
    <pageSetUpPr fitToPage="1"/>
  </sheetPr>
  <dimension ref="A1:AE159"/>
  <sheetViews>
    <sheetView view="pageBreakPreview" topLeftCell="D12" zoomScaleNormal="100" zoomScaleSheetLayoutView="100" workbookViewId="0">
      <selection activeCell="H19" sqref="H19"/>
    </sheetView>
  </sheetViews>
  <sheetFormatPr defaultRowHeight="16.5"/>
  <cols>
    <col min="1" max="2" width="8.875" hidden="1" customWidth="1"/>
    <col min="3" max="3" width="13.125" hidden="1" customWidth="1"/>
    <col min="4" max="4" width="4.5" customWidth="1"/>
    <col min="5" max="5" width="18.25" style="31" bestFit="1" customWidth="1"/>
    <col min="6" max="6" width="26" bestFit="1" customWidth="1"/>
    <col min="7" max="7" width="14.5" style="31" bestFit="1" customWidth="1"/>
    <col min="8" max="8" width="16.375" style="31" bestFit="1" customWidth="1"/>
    <col min="9" max="9" width="15.125" style="31" bestFit="1" customWidth="1"/>
    <col min="10" max="10" width="16.125" style="31" bestFit="1" customWidth="1"/>
    <col min="11" max="12" width="15.75" style="31" bestFit="1" customWidth="1"/>
    <col min="13" max="13" width="16.125" style="31" bestFit="1" customWidth="1"/>
    <col min="14" max="14" width="15.75" style="31" bestFit="1" customWidth="1"/>
    <col min="15" max="15" width="17.25" style="31" bestFit="1" customWidth="1"/>
    <col min="16" max="17" width="9.5" style="31" hidden="1" customWidth="1"/>
    <col min="18" max="29" width="9.5" hidden="1" customWidth="1"/>
    <col min="30" max="30" width="15.125" style="31" bestFit="1" customWidth="1"/>
  </cols>
  <sheetData>
    <row r="1" spans="4:31" hidden="1">
      <c r="D1" s="34"/>
      <c r="E1" s="34"/>
      <c r="F1" s="34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AD1"/>
    </row>
    <row r="2" spans="4:31" hidden="1">
      <c r="D2" s="34"/>
      <c r="E2" s="34"/>
      <c r="F2" s="34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AD2"/>
    </row>
    <row r="3" spans="4:31" hidden="1">
      <c r="D3" s="34"/>
      <c r="E3" s="34"/>
      <c r="F3" s="34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AD3"/>
    </row>
    <row r="4" spans="4:31" hidden="1">
      <c r="D4" s="34"/>
      <c r="E4" s="34"/>
      <c r="F4" s="34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AD4"/>
    </row>
    <row r="5" spans="4:31" hidden="1">
      <c r="D5" s="34"/>
      <c r="E5" s="34"/>
      <c r="F5" s="34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AD5"/>
    </row>
    <row r="6" spans="4:31" hidden="1">
      <c r="D6" s="34"/>
      <c r="E6" s="34"/>
      <c r="F6" s="34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AD6"/>
    </row>
    <row r="7" spans="4:31" hidden="1">
      <c r="D7" s="34"/>
      <c r="E7" s="34"/>
      <c r="F7" s="34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AD7"/>
    </row>
    <row r="8" spans="4:31" hidden="1">
      <c r="D8" s="34"/>
      <c r="E8" s="34"/>
      <c r="F8" s="34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AD8"/>
    </row>
    <row r="9" spans="4:31" hidden="1">
      <c r="D9" s="34"/>
      <c r="E9" s="34"/>
      <c r="F9" s="34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AD9"/>
    </row>
    <row r="10" spans="4:31" hidden="1">
      <c r="D10" s="34"/>
      <c r="E10" s="34"/>
      <c r="F10" s="34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AD10"/>
    </row>
    <row r="11" spans="4:31" hidden="1">
      <c r="D11" s="34"/>
      <c r="E11" s="34"/>
      <c r="F11" s="34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AD11"/>
    </row>
    <row r="12" spans="4:31">
      <c r="D12" s="34"/>
      <c r="E12" s="35"/>
      <c r="F12" s="34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4:31">
      <c r="D13" s="34"/>
      <c r="E13" s="39" t="s">
        <v>73</v>
      </c>
      <c r="F13" s="33" t="s">
        <v>74</v>
      </c>
      <c r="G13" s="75" t="s">
        <v>243</v>
      </c>
      <c r="H13" s="75" t="s">
        <v>244</v>
      </c>
      <c r="I13" s="75" t="s">
        <v>245</v>
      </c>
      <c r="J13" s="75" t="s">
        <v>246</v>
      </c>
      <c r="K13" s="1" t="s">
        <v>247</v>
      </c>
      <c r="L13" s="1" t="s">
        <v>248</v>
      </c>
      <c r="M13" s="1" t="s">
        <v>249</v>
      </c>
      <c r="N13" s="1" t="s">
        <v>250</v>
      </c>
      <c r="O13" s="1" t="s">
        <v>2363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43" t="s">
        <v>106</v>
      </c>
      <c r="AE13" s="45"/>
    </row>
    <row r="14" spans="4:31">
      <c r="D14" s="34"/>
      <c r="E14" s="39">
        <f ca="1">IF(INDIRECT("線材!"&amp;ADDRESS(ROW(A1)+13,COLUMN(B1)))="","",
INDIRECT("線材!"&amp;ADDRESS(ROW(A1)+13,COLUMN(B1))))</f>
        <v>4.5</v>
      </c>
      <c r="F14" s="27" t="str">
        <f ca="1">IF(INDIRECT("線材!"&amp;ADDRESS(ROW(B1)+13,COLUMN(C1)))="","",
INDIRECT("線材!"&amp;ADDRESS(ROW(B1)+13,COLUMN(C1))))</f>
        <v>0.5mm*2C</v>
      </c>
      <c r="G14" s="32">
        <f ca="1">IFERROR(SUMIF(INDIRECT(G$13&amp;"!"&amp;"$F$6:$F$150"),$F14,INDIRECT(G$13&amp;"!"&amp;"$G$6:$G$150")),"")</f>
        <v>80</v>
      </c>
      <c r="H14" s="32">
        <f t="shared" ref="H14:O29" ca="1" si="0">IFERROR(SUMIF(INDIRECT(H$13&amp;"!"&amp;"$F$6:$F$150"),$F14,INDIRECT(H$13&amp;"!"&amp;"$G$6:$G$150")),"")</f>
        <v>0</v>
      </c>
      <c r="I14" s="32">
        <f t="shared" ca="1" si="0"/>
        <v>0</v>
      </c>
      <c r="J14" s="32">
        <f t="shared" ca="1" si="0"/>
        <v>67</v>
      </c>
      <c r="K14" s="32">
        <f t="shared" ca="1" si="0"/>
        <v>33.5</v>
      </c>
      <c r="L14" s="32">
        <f t="shared" ca="1" si="0"/>
        <v>10</v>
      </c>
      <c r="M14" s="32">
        <f t="shared" ca="1" si="0"/>
        <v>46</v>
      </c>
      <c r="N14" s="32">
        <f t="shared" ca="1" si="0"/>
        <v>4</v>
      </c>
      <c r="O14" s="32">
        <f t="shared" ca="1" si="0"/>
        <v>0</v>
      </c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41">
        <f ca="1">IF(F14="耐熱線*3",SUM(G14:AC14)*3,SUM(G14:AC14))</f>
        <v>240.5</v>
      </c>
      <c r="AE14" s="44"/>
    </row>
    <row r="15" spans="4:31">
      <c r="D15" s="34"/>
      <c r="E15" s="39">
        <f t="shared" ref="E15:F15" ca="1" si="1">IF(INDIRECT("線材!"&amp;ADDRESS(ROW(A2)+13,COLUMN(B2)))="","",
INDIRECT("線材!"&amp;ADDRESS(ROW(A2)+13,COLUMN(B2))))</f>
        <v>4.5</v>
      </c>
      <c r="F15" s="27" t="str">
        <f t="shared" ca="1" si="1"/>
        <v>0.5mm*4C</v>
      </c>
      <c r="G15" s="32">
        <f t="shared" ref="G15:O46" ca="1" si="2">IFERROR(SUMIF(INDIRECT(G$13&amp;"!"&amp;"$F$6:$F$150"),$F15,INDIRECT(G$13&amp;"!"&amp;"$G$6:$G$150")),"")</f>
        <v>0</v>
      </c>
      <c r="H15" s="32">
        <f t="shared" ca="1" si="0"/>
        <v>0</v>
      </c>
      <c r="I15" s="32">
        <f t="shared" ca="1" si="0"/>
        <v>0</v>
      </c>
      <c r="J15" s="32">
        <f t="shared" ca="1" si="0"/>
        <v>90.5</v>
      </c>
      <c r="K15" s="32">
        <f t="shared" ca="1" si="0"/>
        <v>165.5</v>
      </c>
      <c r="L15" s="32">
        <f t="shared" ca="1" si="0"/>
        <v>186</v>
      </c>
      <c r="M15" s="32">
        <f t="shared" ca="1" si="0"/>
        <v>59</v>
      </c>
      <c r="N15" s="32">
        <f t="shared" ca="1" si="0"/>
        <v>25</v>
      </c>
      <c r="O15" s="32">
        <f t="shared" ca="1" si="0"/>
        <v>0</v>
      </c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41">
        <f t="shared" ref="AD15:AD78" ca="1" si="3">IF(F15="耐熱線*3",SUM(G15:AC15)*3,SUM(G15:AC15))</f>
        <v>526</v>
      </c>
      <c r="AE15" s="44"/>
    </row>
    <row r="16" spans="4:31">
      <c r="D16" s="34"/>
      <c r="E16" s="39">
        <f t="shared" ref="E16:F16" ca="1" si="4">IF(INDIRECT("線材!"&amp;ADDRESS(ROW(A3)+13,COLUMN(B3)))="","",
INDIRECT("線材!"&amp;ADDRESS(ROW(A3)+13,COLUMN(B3))))</f>
        <v>4.5</v>
      </c>
      <c r="F16" s="27" t="str">
        <f t="shared" ca="1" si="4"/>
        <v>0.5mm*4C 耐繞曲</v>
      </c>
      <c r="G16" s="32">
        <f t="shared" ca="1" si="2"/>
        <v>0</v>
      </c>
      <c r="H16" s="32">
        <f t="shared" ca="1" si="0"/>
        <v>0</v>
      </c>
      <c r="I16" s="32">
        <f t="shared" ca="1" si="0"/>
        <v>0</v>
      </c>
      <c r="J16" s="32">
        <f t="shared" ca="1" si="0"/>
        <v>34</v>
      </c>
      <c r="K16" s="32">
        <f t="shared" ca="1" si="0"/>
        <v>21</v>
      </c>
      <c r="L16" s="32">
        <f t="shared" ca="1" si="0"/>
        <v>64</v>
      </c>
      <c r="M16" s="32">
        <f t="shared" ca="1" si="0"/>
        <v>0</v>
      </c>
      <c r="N16" s="32">
        <f t="shared" ca="1" si="0"/>
        <v>0</v>
      </c>
      <c r="O16" s="32">
        <f t="shared" ca="1" si="0"/>
        <v>0</v>
      </c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41">
        <f t="shared" ca="1" si="3"/>
        <v>119</v>
      </c>
      <c r="AE16" s="44"/>
    </row>
    <row r="17" spans="4:31">
      <c r="D17" s="34"/>
      <c r="E17" s="39">
        <f t="shared" ref="E17:F17" ca="1" si="5">IF(INDIRECT("線材!"&amp;ADDRESS(ROW(A4)+13,COLUMN(B4)))="","",
INDIRECT("線材!"&amp;ADDRESS(ROW(A4)+13,COLUMN(B4))))</f>
        <v>4.5</v>
      </c>
      <c r="F17" s="27" t="str">
        <f t="shared" ca="1" si="5"/>
        <v>0.5mm*6C</v>
      </c>
      <c r="G17" s="32">
        <f t="shared" ca="1" si="2"/>
        <v>0</v>
      </c>
      <c r="H17" s="32">
        <f t="shared" ca="1" si="0"/>
        <v>0</v>
      </c>
      <c r="I17" s="32">
        <f t="shared" ca="1" si="0"/>
        <v>0</v>
      </c>
      <c r="J17" s="32">
        <f t="shared" ca="1" si="0"/>
        <v>112</v>
      </c>
      <c r="K17" s="32">
        <f t="shared" ca="1" si="0"/>
        <v>113</v>
      </c>
      <c r="L17" s="32">
        <f t="shared" ca="1" si="0"/>
        <v>57.5</v>
      </c>
      <c r="M17" s="32">
        <f t="shared" ca="1" si="0"/>
        <v>65</v>
      </c>
      <c r="N17" s="32">
        <f t="shared" ca="1" si="0"/>
        <v>38.5</v>
      </c>
      <c r="O17" s="32">
        <f t="shared" ca="1" si="0"/>
        <v>65</v>
      </c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41">
        <f t="shared" ca="1" si="3"/>
        <v>451</v>
      </c>
      <c r="AE17" s="44"/>
    </row>
    <row r="18" spans="4:31">
      <c r="D18" s="34"/>
      <c r="E18" s="39">
        <f t="shared" ref="E18:F18" ca="1" si="6">IF(INDIRECT("線材!"&amp;ADDRESS(ROW(A5)+13,COLUMN(B5)))="","",
INDIRECT("線材!"&amp;ADDRESS(ROW(A5)+13,COLUMN(B5))))</f>
        <v>4.5</v>
      </c>
      <c r="F18" s="27" t="str">
        <f t="shared" ca="1" si="6"/>
        <v>0.5mm*10C</v>
      </c>
      <c r="G18" s="32">
        <f t="shared" ca="1" si="2"/>
        <v>0</v>
      </c>
      <c r="H18" s="32">
        <f t="shared" ca="1" si="0"/>
        <v>0</v>
      </c>
      <c r="I18" s="32">
        <f t="shared" ca="1" si="0"/>
        <v>0</v>
      </c>
      <c r="J18" s="32">
        <f t="shared" ca="1" si="0"/>
        <v>105.5</v>
      </c>
      <c r="K18" s="32">
        <f t="shared" ca="1" si="0"/>
        <v>45</v>
      </c>
      <c r="L18" s="32">
        <f t="shared" ca="1" si="0"/>
        <v>131</v>
      </c>
      <c r="M18" s="32">
        <f t="shared" ca="1" si="0"/>
        <v>26</v>
      </c>
      <c r="N18" s="32">
        <f t="shared" ca="1" si="0"/>
        <v>211</v>
      </c>
      <c r="O18" s="32">
        <f t="shared" ca="1" si="0"/>
        <v>0</v>
      </c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41">
        <f t="shared" ca="1" si="3"/>
        <v>518.5</v>
      </c>
      <c r="AE18" s="44"/>
    </row>
    <row r="19" spans="4:31">
      <c r="D19" s="34"/>
      <c r="E19" s="39">
        <f t="shared" ref="E19:F19" ca="1" si="7">IF(INDIRECT("線材!"&amp;ADDRESS(ROW(A6)+13,COLUMN(B6)))="","",
INDIRECT("線材!"&amp;ADDRESS(ROW(A6)+13,COLUMN(B6))))</f>
        <v>4.5</v>
      </c>
      <c r="F19" s="27" t="str">
        <f t="shared" ca="1" si="7"/>
        <v>0.5mm*10C 耐繞曲</v>
      </c>
      <c r="G19" s="32">
        <f t="shared" ca="1" si="2"/>
        <v>0</v>
      </c>
      <c r="H19" s="32">
        <f t="shared" ca="1" si="0"/>
        <v>0</v>
      </c>
      <c r="I19" s="32">
        <f t="shared" ca="1" si="0"/>
        <v>0</v>
      </c>
      <c r="J19" s="32">
        <f t="shared" ca="1" si="0"/>
        <v>36</v>
      </c>
      <c r="K19" s="32">
        <f t="shared" ca="1" si="0"/>
        <v>0</v>
      </c>
      <c r="L19" s="32">
        <f t="shared" ca="1" si="0"/>
        <v>0</v>
      </c>
      <c r="M19" s="32">
        <f t="shared" ca="1" si="0"/>
        <v>0</v>
      </c>
      <c r="N19" s="32">
        <f t="shared" ca="1" si="0"/>
        <v>0</v>
      </c>
      <c r="O19" s="32">
        <f t="shared" ca="1" si="0"/>
        <v>0</v>
      </c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41">
        <f t="shared" ca="1" si="3"/>
        <v>36</v>
      </c>
    </row>
    <row r="20" spans="4:31">
      <c r="D20" s="34"/>
      <c r="E20" s="39">
        <f t="shared" ref="E20:F20" ca="1" si="8">IF(INDIRECT("線材!"&amp;ADDRESS(ROW(A7)+13,COLUMN(B7)))="","",
INDIRECT("線材!"&amp;ADDRESS(ROW(A7)+13,COLUMN(B7))))</f>
        <v>5.5</v>
      </c>
      <c r="F20" s="27" t="str">
        <f t="shared" ca="1" si="8"/>
        <v>0.5mm*16C</v>
      </c>
      <c r="G20" s="32">
        <f t="shared" ca="1" si="2"/>
        <v>0</v>
      </c>
      <c r="H20" s="32">
        <f t="shared" ca="1" si="0"/>
        <v>0</v>
      </c>
      <c r="I20" s="32">
        <f t="shared" ca="1" si="0"/>
        <v>0</v>
      </c>
      <c r="J20" s="32">
        <f t="shared" ca="1" si="0"/>
        <v>67</v>
      </c>
      <c r="K20" s="32">
        <f t="shared" ca="1" si="0"/>
        <v>113</v>
      </c>
      <c r="L20" s="32">
        <f t="shared" ca="1" si="0"/>
        <v>45.5</v>
      </c>
      <c r="M20" s="32">
        <f t="shared" ca="1" si="0"/>
        <v>29</v>
      </c>
      <c r="N20" s="32">
        <f t="shared" ca="1" si="0"/>
        <v>24</v>
      </c>
      <c r="O20" s="32">
        <f t="shared" ca="1" si="0"/>
        <v>0</v>
      </c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41">
        <f t="shared" ca="1" si="3"/>
        <v>278.5</v>
      </c>
      <c r="AE20" s="44"/>
    </row>
    <row r="21" spans="4:31">
      <c r="D21" s="34"/>
      <c r="E21" s="39">
        <f t="shared" ref="E21:F21" ca="1" si="9">IF(INDIRECT("線材!"&amp;ADDRESS(ROW(A8)+13,COLUMN(B8)))="","",
INDIRECT("線材!"&amp;ADDRESS(ROW(A8)+13,COLUMN(B8))))</f>
        <v>8.5</v>
      </c>
      <c r="F21" s="27" t="str">
        <f t="shared" ca="1" si="9"/>
        <v>1.25mm*3C</v>
      </c>
      <c r="G21" s="32">
        <f t="shared" ca="1" si="2"/>
        <v>0</v>
      </c>
      <c r="H21" s="32">
        <f t="shared" ca="1" si="0"/>
        <v>0</v>
      </c>
      <c r="I21" s="32">
        <f t="shared" ca="1" si="0"/>
        <v>0</v>
      </c>
      <c r="J21" s="32">
        <f t="shared" ca="1" si="0"/>
        <v>0</v>
      </c>
      <c r="K21" s="32">
        <f t="shared" ca="1" si="0"/>
        <v>27</v>
      </c>
      <c r="L21" s="32">
        <f t="shared" ca="1" si="0"/>
        <v>0</v>
      </c>
      <c r="M21" s="32">
        <f t="shared" ca="1" si="0"/>
        <v>0</v>
      </c>
      <c r="N21" s="32">
        <f t="shared" ca="1" si="0"/>
        <v>0</v>
      </c>
      <c r="O21" s="32">
        <f t="shared" ca="1" si="0"/>
        <v>0</v>
      </c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41">
        <f t="shared" ca="1" si="3"/>
        <v>27</v>
      </c>
      <c r="AE21" s="44"/>
    </row>
    <row r="22" spans="4:31" hidden="1">
      <c r="D22" s="34"/>
      <c r="E22" s="39">
        <f t="shared" ref="E22:F22" ca="1" si="10">IF(INDIRECT("線材!"&amp;ADDRESS(ROW(A9)+13,COLUMN(B9)))="","",
INDIRECT("線材!"&amp;ADDRESS(ROW(A9)+13,COLUMN(B9))))</f>
        <v>8.5</v>
      </c>
      <c r="F22" s="27" t="str">
        <f t="shared" ca="1" si="10"/>
        <v>1.25mm*3C 耐繞曲</v>
      </c>
      <c r="G22" s="32">
        <f t="shared" ca="1" si="2"/>
        <v>0</v>
      </c>
      <c r="H22" s="32">
        <f t="shared" ca="1" si="0"/>
        <v>0</v>
      </c>
      <c r="I22" s="32">
        <f t="shared" ca="1" si="0"/>
        <v>0</v>
      </c>
      <c r="J22" s="32">
        <f t="shared" ca="1" si="0"/>
        <v>0</v>
      </c>
      <c r="K22" s="32">
        <f t="shared" ca="1" si="0"/>
        <v>0</v>
      </c>
      <c r="L22" s="32">
        <f t="shared" ca="1" si="0"/>
        <v>0</v>
      </c>
      <c r="M22" s="32">
        <f t="shared" ca="1" si="0"/>
        <v>0</v>
      </c>
      <c r="N22" s="32">
        <f t="shared" ca="1" si="0"/>
        <v>0</v>
      </c>
      <c r="O22" s="32">
        <f t="shared" ca="1" si="0"/>
        <v>0</v>
      </c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41">
        <f t="shared" ca="1" si="3"/>
        <v>0</v>
      </c>
    </row>
    <row r="23" spans="4:31">
      <c r="D23" s="34"/>
      <c r="E23" s="39">
        <f t="shared" ref="E23:F23" ca="1" si="11">IF(INDIRECT("線材!"&amp;ADDRESS(ROW(A10)+13,COLUMN(B10)))="","",
INDIRECT("線材!"&amp;ADDRESS(ROW(A10)+13,COLUMN(B10))))</f>
        <v>8.5</v>
      </c>
      <c r="F23" s="27" t="str">
        <f t="shared" ca="1" si="11"/>
        <v>1.25mm*4C</v>
      </c>
      <c r="G23" s="32">
        <f t="shared" ca="1" si="2"/>
        <v>0</v>
      </c>
      <c r="H23" s="32">
        <f t="shared" ca="1" si="0"/>
        <v>0</v>
      </c>
      <c r="I23" s="32">
        <f t="shared" ca="1" si="0"/>
        <v>0</v>
      </c>
      <c r="J23" s="32">
        <f t="shared" ca="1" si="0"/>
        <v>0</v>
      </c>
      <c r="K23" s="32">
        <f t="shared" ca="1" si="0"/>
        <v>0</v>
      </c>
      <c r="L23" s="32">
        <f t="shared" ca="1" si="0"/>
        <v>4.5</v>
      </c>
      <c r="M23" s="32">
        <f t="shared" ca="1" si="0"/>
        <v>0</v>
      </c>
      <c r="N23" s="32">
        <f t="shared" ca="1" si="0"/>
        <v>0</v>
      </c>
      <c r="O23" s="32">
        <f t="shared" ca="1" si="0"/>
        <v>37</v>
      </c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41">
        <f t="shared" ca="1" si="3"/>
        <v>41.5</v>
      </c>
      <c r="AE23" s="44"/>
    </row>
    <row r="24" spans="4:31" hidden="1">
      <c r="D24" s="34"/>
      <c r="E24" s="39">
        <f t="shared" ref="E24:F24" ca="1" si="12">IF(INDIRECT("線材!"&amp;ADDRESS(ROW(A11)+13,COLUMN(B11)))="","",
INDIRECT("線材!"&amp;ADDRESS(ROW(A11)+13,COLUMN(B11))))</f>
        <v>8.5</v>
      </c>
      <c r="F24" s="27" t="str">
        <f t="shared" ca="1" si="12"/>
        <v>1.25mm*4C 耐繞曲</v>
      </c>
      <c r="G24" s="32">
        <f t="shared" ca="1" si="2"/>
        <v>0</v>
      </c>
      <c r="H24" s="32">
        <f t="shared" ca="1" si="0"/>
        <v>0</v>
      </c>
      <c r="I24" s="32">
        <f t="shared" ca="1" si="0"/>
        <v>0</v>
      </c>
      <c r="J24" s="32">
        <f t="shared" ca="1" si="0"/>
        <v>0</v>
      </c>
      <c r="K24" s="32">
        <f t="shared" ca="1" si="0"/>
        <v>0</v>
      </c>
      <c r="L24" s="32">
        <f t="shared" ca="1" si="0"/>
        <v>0</v>
      </c>
      <c r="M24" s="32">
        <f t="shared" ca="1" si="0"/>
        <v>0</v>
      </c>
      <c r="N24" s="32">
        <f t="shared" ca="1" si="0"/>
        <v>0</v>
      </c>
      <c r="O24" s="32">
        <f t="shared" ca="1" si="0"/>
        <v>0</v>
      </c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41">
        <f t="shared" ca="1" si="3"/>
        <v>0</v>
      </c>
    </row>
    <row r="25" spans="4:31" hidden="1">
      <c r="D25" s="34"/>
      <c r="E25" s="39">
        <f t="shared" ref="E25:F25" ca="1" si="13">IF(INDIRECT("線材!"&amp;ADDRESS(ROW(A12)+13,COLUMN(B12)))="","",
INDIRECT("線材!"&amp;ADDRESS(ROW(A12)+13,COLUMN(B12))))</f>
        <v>8.5</v>
      </c>
      <c r="F25" s="27" t="str">
        <f t="shared" ca="1" si="13"/>
        <v>1.25mm*6C</v>
      </c>
      <c r="G25" s="32">
        <f t="shared" ca="1" si="2"/>
        <v>0</v>
      </c>
      <c r="H25" s="32">
        <f t="shared" ca="1" si="0"/>
        <v>0</v>
      </c>
      <c r="I25" s="32">
        <f t="shared" ca="1" si="0"/>
        <v>0</v>
      </c>
      <c r="J25" s="32">
        <f t="shared" ca="1" si="0"/>
        <v>0</v>
      </c>
      <c r="K25" s="32">
        <f t="shared" ca="1" si="0"/>
        <v>0</v>
      </c>
      <c r="L25" s="32">
        <f t="shared" ca="1" si="0"/>
        <v>0</v>
      </c>
      <c r="M25" s="32">
        <f t="shared" ca="1" si="0"/>
        <v>0</v>
      </c>
      <c r="N25" s="32">
        <f t="shared" ca="1" si="0"/>
        <v>0</v>
      </c>
      <c r="O25" s="32">
        <f t="shared" ca="1" si="0"/>
        <v>0</v>
      </c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41">
        <f t="shared" ca="1" si="3"/>
        <v>0</v>
      </c>
    </row>
    <row r="26" spans="4:31">
      <c r="D26" s="34"/>
      <c r="E26" s="39">
        <f t="shared" ref="E26:F26" ca="1" si="14">IF(INDIRECT("線材!"&amp;ADDRESS(ROW(A13)+13,COLUMN(B13)))="","",
INDIRECT("線材!"&amp;ADDRESS(ROW(A13)+13,COLUMN(B13))))</f>
        <v>16</v>
      </c>
      <c r="F26" s="27" t="str">
        <f t="shared" ca="1" si="14"/>
        <v>2.0mm*3C</v>
      </c>
      <c r="G26" s="32">
        <f t="shared" ca="1" si="2"/>
        <v>0</v>
      </c>
      <c r="H26" s="32">
        <f t="shared" ca="1" si="0"/>
        <v>0</v>
      </c>
      <c r="I26" s="32">
        <f t="shared" ca="1" si="0"/>
        <v>0</v>
      </c>
      <c r="J26" s="32">
        <f t="shared" ca="1" si="0"/>
        <v>0</v>
      </c>
      <c r="K26" s="32">
        <f t="shared" ca="1" si="0"/>
        <v>0</v>
      </c>
      <c r="L26" s="32">
        <f t="shared" ca="1" si="0"/>
        <v>0</v>
      </c>
      <c r="M26" s="32">
        <f t="shared" ca="1" si="0"/>
        <v>0</v>
      </c>
      <c r="N26" s="32">
        <f t="shared" ca="1" si="0"/>
        <v>0</v>
      </c>
      <c r="O26" s="32">
        <f t="shared" ca="1" si="0"/>
        <v>98</v>
      </c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41">
        <f t="shared" ca="1" si="3"/>
        <v>98</v>
      </c>
    </row>
    <row r="27" spans="4:31">
      <c r="D27" s="34"/>
      <c r="E27" s="39">
        <f t="shared" ref="E27:F27" ca="1" si="15">IF(INDIRECT("線材!"&amp;ADDRESS(ROW(A14)+13,COLUMN(B14)))="","",
INDIRECT("線材!"&amp;ADDRESS(ROW(A14)+13,COLUMN(B14))))</f>
        <v>16</v>
      </c>
      <c r="F27" s="27" t="str">
        <f t="shared" ca="1" si="15"/>
        <v>2.0mm*4C</v>
      </c>
      <c r="G27" s="32">
        <f t="shared" ca="1" si="2"/>
        <v>0</v>
      </c>
      <c r="H27" s="32">
        <f t="shared" ca="1" si="0"/>
        <v>0</v>
      </c>
      <c r="I27" s="32">
        <f t="shared" ca="1" si="0"/>
        <v>0</v>
      </c>
      <c r="J27" s="32">
        <f t="shared" ca="1" si="0"/>
        <v>0</v>
      </c>
      <c r="K27" s="32">
        <f t="shared" ca="1" si="0"/>
        <v>0</v>
      </c>
      <c r="L27" s="32">
        <f t="shared" ca="1" si="0"/>
        <v>15</v>
      </c>
      <c r="M27" s="32">
        <f t="shared" ca="1" si="0"/>
        <v>0</v>
      </c>
      <c r="N27" s="32">
        <f t="shared" ca="1" si="0"/>
        <v>0</v>
      </c>
      <c r="O27" s="32">
        <f t="shared" ca="1" si="0"/>
        <v>107</v>
      </c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41">
        <f t="shared" ca="1" si="3"/>
        <v>122</v>
      </c>
      <c r="AE27" s="44"/>
    </row>
    <row r="28" spans="4:31">
      <c r="D28" s="34"/>
      <c r="E28" s="39">
        <f t="shared" ref="E28:F28" ca="1" si="16">IF(INDIRECT("線材!"&amp;ADDRESS(ROW(A15)+13,COLUMN(B15)))="","",
INDIRECT("線材!"&amp;ADDRESS(ROW(A15)+13,COLUMN(B15))))</f>
        <v>24</v>
      </c>
      <c r="F28" s="27" t="str">
        <f t="shared" ca="1" si="16"/>
        <v>3.5mm*4C</v>
      </c>
      <c r="G28" s="32">
        <f t="shared" ca="1" si="2"/>
        <v>91</v>
      </c>
      <c r="H28" s="32">
        <f t="shared" ca="1" si="0"/>
        <v>0</v>
      </c>
      <c r="I28" s="32">
        <f t="shared" ca="1" si="0"/>
        <v>0</v>
      </c>
      <c r="J28" s="32">
        <f t="shared" ca="1" si="0"/>
        <v>0</v>
      </c>
      <c r="K28" s="32">
        <f t="shared" ca="1" si="0"/>
        <v>0</v>
      </c>
      <c r="L28" s="32">
        <f t="shared" ca="1" si="0"/>
        <v>0</v>
      </c>
      <c r="M28" s="32">
        <f t="shared" ca="1" si="0"/>
        <v>0</v>
      </c>
      <c r="N28" s="32">
        <f t="shared" ca="1" si="0"/>
        <v>0</v>
      </c>
      <c r="O28" s="32">
        <f t="shared" ca="1" si="0"/>
        <v>0</v>
      </c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41">
        <f t="shared" ca="1" si="3"/>
        <v>91</v>
      </c>
    </row>
    <row r="29" spans="4:31" hidden="1">
      <c r="D29" s="34"/>
      <c r="E29" s="39">
        <f t="shared" ref="E29:F29" ca="1" si="17">IF(INDIRECT("線材!"&amp;ADDRESS(ROW(A16)+13,COLUMN(B16)))="","",
INDIRECT("線材!"&amp;ADDRESS(ROW(A16)+13,COLUMN(B16))))</f>
        <v>24</v>
      </c>
      <c r="F29" s="27" t="str">
        <f t="shared" ca="1" si="17"/>
        <v>3.5mm*5C</v>
      </c>
      <c r="G29" s="32">
        <f t="shared" ca="1" si="2"/>
        <v>0</v>
      </c>
      <c r="H29" s="32">
        <f t="shared" ca="1" si="0"/>
        <v>0</v>
      </c>
      <c r="I29" s="32">
        <f t="shared" ca="1" si="0"/>
        <v>0</v>
      </c>
      <c r="J29" s="32">
        <f t="shared" ca="1" si="0"/>
        <v>0</v>
      </c>
      <c r="K29" s="32">
        <f t="shared" ca="1" si="0"/>
        <v>0</v>
      </c>
      <c r="L29" s="32">
        <f t="shared" ca="1" si="0"/>
        <v>0</v>
      </c>
      <c r="M29" s="32">
        <f t="shared" ca="1" si="0"/>
        <v>0</v>
      </c>
      <c r="N29" s="32">
        <f t="shared" ca="1" si="0"/>
        <v>0</v>
      </c>
      <c r="O29" s="32">
        <f t="shared" ca="1" si="0"/>
        <v>0</v>
      </c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41">
        <f t="shared" ca="1" si="3"/>
        <v>0</v>
      </c>
      <c r="AE29" s="44"/>
    </row>
    <row r="30" spans="4:31">
      <c r="D30" s="34"/>
      <c r="E30" s="39">
        <f t="shared" ref="E30:F30" ca="1" si="18">IF(INDIRECT("線材!"&amp;ADDRESS(ROW(A17)+13,COLUMN(B17)))="","",
INDIRECT("線材!"&amp;ADDRESS(ROW(A17)+13,COLUMN(B17))))</f>
        <v>36</v>
      </c>
      <c r="F30" s="27" t="str">
        <f t="shared" ca="1" si="18"/>
        <v>5.5mm*4C</v>
      </c>
      <c r="G30" s="32">
        <f t="shared" ca="1" si="2"/>
        <v>37</v>
      </c>
      <c r="H30" s="32">
        <f t="shared" ca="1" si="2"/>
        <v>0</v>
      </c>
      <c r="I30" s="32">
        <f t="shared" ca="1" si="2"/>
        <v>0</v>
      </c>
      <c r="J30" s="32">
        <f t="shared" ca="1" si="2"/>
        <v>0</v>
      </c>
      <c r="K30" s="32">
        <f t="shared" ca="1" si="2"/>
        <v>0</v>
      </c>
      <c r="L30" s="32">
        <f t="shared" ca="1" si="2"/>
        <v>0</v>
      </c>
      <c r="M30" s="32">
        <f t="shared" ca="1" si="2"/>
        <v>0</v>
      </c>
      <c r="N30" s="32">
        <f t="shared" ca="1" si="2"/>
        <v>0</v>
      </c>
      <c r="O30" s="32">
        <f t="shared" ca="1" si="2"/>
        <v>0</v>
      </c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41">
        <f t="shared" ca="1" si="3"/>
        <v>37</v>
      </c>
    </row>
    <row r="31" spans="4:31" hidden="1">
      <c r="D31" s="34"/>
      <c r="E31" s="39">
        <f t="shared" ref="E31:F31" ca="1" si="19">IF(INDIRECT("線材!"&amp;ADDRESS(ROW(A18)+13,COLUMN(B18)))="","",
INDIRECT("線材!"&amp;ADDRESS(ROW(A18)+13,COLUMN(B18))))</f>
        <v>36</v>
      </c>
      <c r="F31" s="27" t="str">
        <f t="shared" ca="1" si="19"/>
        <v>5.5mm*5C</v>
      </c>
      <c r="G31" s="32">
        <f t="shared" ca="1" si="2"/>
        <v>0</v>
      </c>
      <c r="H31" s="32">
        <f t="shared" ca="1" si="2"/>
        <v>0</v>
      </c>
      <c r="I31" s="32">
        <f t="shared" ca="1" si="2"/>
        <v>0</v>
      </c>
      <c r="J31" s="32">
        <f t="shared" ca="1" si="2"/>
        <v>0</v>
      </c>
      <c r="K31" s="32">
        <f t="shared" ca="1" si="2"/>
        <v>0</v>
      </c>
      <c r="L31" s="32">
        <f t="shared" ca="1" si="2"/>
        <v>0</v>
      </c>
      <c r="M31" s="32">
        <f t="shared" ca="1" si="2"/>
        <v>0</v>
      </c>
      <c r="N31" s="32">
        <f t="shared" ca="1" si="2"/>
        <v>0</v>
      </c>
      <c r="O31" s="32">
        <f t="shared" ca="1" si="2"/>
        <v>0</v>
      </c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41">
        <f t="shared" ca="1" si="3"/>
        <v>0</v>
      </c>
      <c r="AE31" s="44"/>
    </row>
    <row r="32" spans="4:31" hidden="1">
      <c r="D32" s="34"/>
      <c r="E32" s="39">
        <f t="shared" ref="E32:F32" ca="1" si="20">IF(INDIRECT("線材!"&amp;ADDRESS(ROW(A19)+13,COLUMN(B19)))="","",
INDIRECT("線材!"&amp;ADDRESS(ROW(A19)+13,COLUMN(B19))))</f>
        <v>44</v>
      </c>
      <c r="F32" s="27" t="str">
        <f t="shared" ca="1" si="20"/>
        <v>8mm*4C</v>
      </c>
      <c r="G32" s="32">
        <f t="shared" ca="1" si="2"/>
        <v>0</v>
      </c>
      <c r="H32" s="32">
        <f t="shared" ca="1" si="2"/>
        <v>0</v>
      </c>
      <c r="I32" s="32">
        <f t="shared" ca="1" si="2"/>
        <v>0</v>
      </c>
      <c r="J32" s="32">
        <f t="shared" ca="1" si="2"/>
        <v>0</v>
      </c>
      <c r="K32" s="32">
        <f t="shared" ca="1" si="2"/>
        <v>0</v>
      </c>
      <c r="L32" s="32">
        <f t="shared" ca="1" si="2"/>
        <v>0</v>
      </c>
      <c r="M32" s="32">
        <f t="shared" ca="1" si="2"/>
        <v>0</v>
      </c>
      <c r="N32" s="32">
        <f t="shared" ca="1" si="2"/>
        <v>0</v>
      </c>
      <c r="O32" s="32">
        <f t="shared" ca="1" si="2"/>
        <v>0</v>
      </c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41">
        <f t="shared" ca="1" si="3"/>
        <v>0</v>
      </c>
    </row>
    <row r="33" spans="4:31" hidden="1">
      <c r="D33" s="34"/>
      <c r="E33" s="39">
        <f t="shared" ref="E33:F33" ca="1" si="21">IF(INDIRECT("線材!"&amp;ADDRESS(ROW(A20)+13,COLUMN(B20)))="","",
INDIRECT("線材!"&amp;ADDRESS(ROW(A20)+13,COLUMN(B20))))</f>
        <v>44</v>
      </c>
      <c r="F33" s="27" t="str">
        <f t="shared" ca="1" si="21"/>
        <v>8mm*5C</v>
      </c>
      <c r="G33" s="32">
        <f t="shared" ca="1" si="2"/>
        <v>0</v>
      </c>
      <c r="H33" s="32">
        <f t="shared" ca="1" si="2"/>
        <v>0</v>
      </c>
      <c r="I33" s="32">
        <f t="shared" ca="1" si="2"/>
        <v>0</v>
      </c>
      <c r="J33" s="32">
        <f t="shared" ca="1" si="2"/>
        <v>0</v>
      </c>
      <c r="K33" s="32">
        <f t="shared" ca="1" si="2"/>
        <v>0</v>
      </c>
      <c r="L33" s="32">
        <f t="shared" ca="1" si="2"/>
        <v>0</v>
      </c>
      <c r="M33" s="32">
        <f t="shared" ca="1" si="2"/>
        <v>0</v>
      </c>
      <c r="N33" s="32">
        <f t="shared" ca="1" si="2"/>
        <v>0</v>
      </c>
      <c r="O33" s="32">
        <f t="shared" ca="1" si="2"/>
        <v>0</v>
      </c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41">
        <f t="shared" ca="1" si="3"/>
        <v>0</v>
      </c>
      <c r="AE33" s="44"/>
    </row>
    <row r="34" spans="4:31">
      <c r="D34" s="34"/>
      <c r="E34" s="39">
        <f t="shared" ref="E34:F34" ca="1" si="22">IF(INDIRECT("線材!"&amp;ADDRESS(ROW(A21)+13,COLUMN(B21)))="","",
INDIRECT("線材!"&amp;ADDRESS(ROW(A21)+13,COLUMN(B21))))</f>
        <v>62</v>
      </c>
      <c r="F34" s="27" t="str">
        <f t="shared" ca="1" si="22"/>
        <v>14mm*4C</v>
      </c>
      <c r="G34" s="32">
        <f t="shared" ca="1" si="2"/>
        <v>165</v>
      </c>
      <c r="H34" s="32">
        <f t="shared" ca="1" si="2"/>
        <v>0</v>
      </c>
      <c r="I34" s="32">
        <f t="shared" ca="1" si="2"/>
        <v>0</v>
      </c>
      <c r="J34" s="32">
        <f t="shared" ca="1" si="2"/>
        <v>0</v>
      </c>
      <c r="K34" s="32">
        <f t="shared" ca="1" si="2"/>
        <v>0</v>
      </c>
      <c r="L34" s="32">
        <f t="shared" ca="1" si="2"/>
        <v>0</v>
      </c>
      <c r="M34" s="32">
        <f t="shared" ca="1" si="2"/>
        <v>0</v>
      </c>
      <c r="N34" s="32">
        <f t="shared" ca="1" si="2"/>
        <v>0</v>
      </c>
      <c r="O34" s="32">
        <f t="shared" ca="1" si="2"/>
        <v>0</v>
      </c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41">
        <f t="shared" ca="1" si="3"/>
        <v>165</v>
      </c>
    </row>
    <row r="35" spans="4:31" hidden="1">
      <c r="D35" s="34"/>
      <c r="E35" s="39">
        <f t="shared" ref="E35:F35" ca="1" si="23">IF(INDIRECT("線材!"&amp;ADDRESS(ROW(A22)+13,COLUMN(B22)))="","",
INDIRECT("線材!"&amp;ADDRESS(ROW(A22)+13,COLUMN(B22))))</f>
        <v>62</v>
      </c>
      <c r="F35" s="27" t="str">
        <f t="shared" ca="1" si="23"/>
        <v>14mm*5C</v>
      </c>
      <c r="G35" s="32">
        <f t="shared" ca="1" si="2"/>
        <v>0</v>
      </c>
      <c r="H35" s="32">
        <f t="shared" ca="1" si="2"/>
        <v>0</v>
      </c>
      <c r="I35" s="32">
        <f t="shared" ca="1" si="2"/>
        <v>0</v>
      </c>
      <c r="J35" s="32">
        <f t="shared" ca="1" si="2"/>
        <v>0</v>
      </c>
      <c r="K35" s="32">
        <f t="shared" ca="1" si="2"/>
        <v>0</v>
      </c>
      <c r="L35" s="32">
        <f t="shared" ca="1" si="2"/>
        <v>0</v>
      </c>
      <c r="M35" s="32">
        <f t="shared" ca="1" si="2"/>
        <v>0</v>
      </c>
      <c r="N35" s="32">
        <f t="shared" ca="1" si="2"/>
        <v>0</v>
      </c>
      <c r="O35" s="32">
        <f t="shared" ca="1" si="2"/>
        <v>0</v>
      </c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41">
        <f t="shared" ca="1" si="3"/>
        <v>0</v>
      </c>
      <c r="AE35" s="44"/>
    </row>
    <row r="36" spans="4:31">
      <c r="D36" s="34"/>
      <c r="E36" s="39">
        <f t="shared" ref="E36:F36" ca="1" si="24">IF(INDIRECT("線材!"&amp;ADDRESS(ROW(A23)+13,COLUMN(B23)))="","",
INDIRECT("線材!"&amp;ADDRESS(ROW(A23)+13,COLUMN(B23))))</f>
        <v>83</v>
      </c>
      <c r="F36" s="27" t="str">
        <f t="shared" ca="1" si="24"/>
        <v>22mm*4C</v>
      </c>
      <c r="G36" s="32">
        <f t="shared" ca="1" si="2"/>
        <v>73</v>
      </c>
      <c r="H36" s="32">
        <f t="shared" ca="1" si="2"/>
        <v>0</v>
      </c>
      <c r="I36" s="32">
        <f t="shared" ca="1" si="2"/>
        <v>0</v>
      </c>
      <c r="J36" s="32">
        <f t="shared" ca="1" si="2"/>
        <v>0</v>
      </c>
      <c r="K36" s="32">
        <f t="shared" ca="1" si="2"/>
        <v>0</v>
      </c>
      <c r="L36" s="32">
        <f t="shared" ca="1" si="2"/>
        <v>0</v>
      </c>
      <c r="M36" s="32">
        <f t="shared" ca="1" si="2"/>
        <v>0</v>
      </c>
      <c r="N36" s="32">
        <f t="shared" ca="1" si="2"/>
        <v>0</v>
      </c>
      <c r="O36" s="32">
        <f t="shared" ca="1" si="2"/>
        <v>0</v>
      </c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41">
        <f t="shared" ca="1" si="3"/>
        <v>73</v>
      </c>
    </row>
    <row r="37" spans="4:31">
      <c r="D37" s="34"/>
      <c r="E37" s="39">
        <f t="shared" ref="E37:F37" ca="1" si="25">IF(INDIRECT("線材!"&amp;ADDRESS(ROW(A24)+13,COLUMN(B24)))="","",
INDIRECT("線材!"&amp;ADDRESS(ROW(A24)+13,COLUMN(B24))))</f>
        <v>83</v>
      </c>
      <c r="F37" s="27" t="str">
        <f t="shared" ca="1" si="25"/>
        <v>22mm*5C</v>
      </c>
      <c r="G37" s="32">
        <f t="shared" ca="1" si="2"/>
        <v>0</v>
      </c>
      <c r="H37" s="32">
        <f t="shared" ca="1" si="2"/>
        <v>0</v>
      </c>
      <c r="I37" s="32">
        <f t="shared" ca="1" si="2"/>
        <v>0</v>
      </c>
      <c r="J37" s="32">
        <f t="shared" ca="1" si="2"/>
        <v>0</v>
      </c>
      <c r="K37" s="32">
        <f t="shared" ca="1" si="2"/>
        <v>0</v>
      </c>
      <c r="L37" s="32">
        <f t="shared" ca="1" si="2"/>
        <v>0</v>
      </c>
      <c r="M37" s="32">
        <f t="shared" ca="1" si="2"/>
        <v>0</v>
      </c>
      <c r="N37" s="32">
        <f t="shared" ca="1" si="2"/>
        <v>0</v>
      </c>
      <c r="O37" s="32">
        <f t="shared" ca="1" si="2"/>
        <v>0</v>
      </c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41">
        <f t="shared" ca="1" si="3"/>
        <v>0</v>
      </c>
      <c r="AE37" s="44"/>
    </row>
    <row r="38" spans="4:31">
      <c r="D38" s="34"/>
      <c r="E38" s="39">
        <f t="shared" ref="E38:F38" ca="1" si="26">IF(INDIRECT("線材!"&amp;ADDRESS(ROW(A25)+13,COLUMN(B25)))="","",
INDIRECT("線材!"&amp;ADDRESS(ROW(A25)+13,COLUMN(B25))))</f>
        <v>110</v>
      </c>
      <c r="F38" s="27" t="str">
        <f t="shared" ca="1" si="26"/>
        <v>38mm*4C</v>
      </c>
      <c r="G38" s="32">
        <f t="shared" ca="1" si="2"/>
        <v>43</v>
      </c>
      <c r="H38" s="32">
        <f t="shared" ca="1" si="2"/>
        <v>0</v>
      </c>
      <c r="I38" s="32">
        <f t="shared" ca="1" si="2"/>
        <v>0</v>
      </c>
      <c r="J38" s="32">
        <f t="shared" ca="1" si="2"/>
        <v>0</v>
      </c>
      <c r="K38" s="32">
        <f t="shared" ca="1" si="2"/>
        <v>0</v>
      </c>
      <c r="L38" s="32">
        <f t="shared" ca="1" si="2"/>
        <v>0</v>
      </c>
      <c r="M38" s="32">
        <f t="shared" ca="1" si="2"/>
        <v>0</v>
      </c>
      <c r="N38" s="32">
        <f t="shared" ca="1" si="2"/>
        <v>0</v>
      </c>
      <c r="O38" s="32">
        <f t="shared" ca="1" si="2"/>
        <v>0</v>
      </c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41">
        <f t="shared" ca="1" si="3"/>
        <v>43</v>
      </c>
      <c r="AE38" s="44"/>
    </row>
    <row r="39" spans="4:31">
      <c r="D39" s="34"/>
      <c r="E39" s="39">
        <f t="shared" ref="E39:F39" ca="1" si="27">IF(INDIRECT("線材!"&amp;ADDRESS(ROW(A26)+13,COLUMN(B26)))="","",
INDIRECT("線材!"&amp;ADDRESS(ROW(A26)+13,COLUMN(B26))))</f>
        <v>110</v>
      </c>
      <c r="F39" s="27" t="str">
        <f t="shared" ca="1" si="27"/>
        <v>38mm*5C</v>
      </c>
      <c r="G39" s="32">
        <f t="shared" ca="1" si="2"/>
        <v>0</v>
      </c>
      <c r="H39" s="32">
        <f t="shared" ca="1" si="2"/>
        <v>0</v>
      </c>
      <c r="I39" s="32">
        <f t="shared" ca="1" si="2"/>
        <v>0</v>
      </c>
      <c r="J39" s="32">
        <f t="shared" ca="1" si="2"/>
        <v>0</v>
      </c>
      <c r="K39" s="32">
        <f t="shared" ca="1" si="2"/>
        <v>0</v>
      </c>
      <c r="L39" s="32">
        <f t="shared" ca="1" si="2"/>
        <v>0</v>
      </c>
      <c r="M39" s="32">
        <f t="shared" ca="1" si="2"/>
        <v>0</v>
      </c>
      <c r="N39" s="32">
        <f t="shared" ca="1" si="2"/>
        <v>0</v>
      </c>
      <c r="O39" s="32">
        <f t="shared" ca="1" si="2"/>
        <v>0</v>
      </c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41">
        <f t="shared" ca="1" si="3"/>
        <v>0</v>
      </c>
      <c r="AE39" s="44"/>
    </row>
    <row r="40" spans="4:31" hidden="1">
      <c r="D40" s="34"/>
      <c r="E40" s="39">
        <f t="shared" ref="E40:F40" ca="1" si="28">IF(INDIRECT("線材!"&amp;ADDRESS(ROW(A27)+13,COLUMN(B27)))="","",
INDIRECT("線材!"&amp;ADDRESS(ROW(A27)+13,COLUMN(B27))))</f>
        <v>150</v>
      </c>
      <c r="F40" s="27" t="str">
        <f t="shared" ca="1" si="28"/>
        <v>60mm*4單芯線</v>
      </c>
      <c r="G40" s="32">
        <f t="shared" ca="1" si="2"/>
        <v>0</v>
      </c>
      <c r="H40" s="32">
        <f t="shared" ca="1" si="2"/>
        <v>0</v>
      </c>
      <c r="I40" s="32">
        <f t="shared" ca="1" si="2"/>
        <v>0</v>
      </c>
      <c r="J40" s="32">
        <f t="shared" ca="1" si="2"/>
        <v>0</v>
      </c>
      <c r="K40" s="32">
        <f t="shared" ca="1" si="2"/>
        <v>0</v>
      </c>
      <c r="L40" s="32">
        <f t="shared" ca="1" si="2"/>
        <v>0</v>
      </c>
      <c r="M40" s="32">
        <f t="shared" ca="1" si="2"/>
        <v>0</v>
      </c>
      <c r="N40" s="32">
        <f t="shared" ca="1" si="2"/>
        <v>0</v>
      </c>
      <c r="O40" s="32">
        <f t="shared" ca="1" si="2"/>
        <v>0</v>
      </c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41">
        <f t="shared" ca="1" si="3"/>
        <v>0</v>
      </c>
      <c r="AE40" s="44"/>
    </row>
    <row r="41" spans="4:31" hidden="1">
      <c r="D41" s="34"/>
      <c r="E41" s="39">
        <f t="shared" ref="E41:F41" ca="1" si="29">IF(INDIRECT("線材!"&amp;ADDRESS(ROW(A28)+13,COLUMN(B28)))="","",
INDIRECT("線材!"&amp;ADDRESS(ROW(A28)+13,COLUMN(B28))))</f>
        <v>150</v>
      </c>
      <c r="F41" s="27" t="str">
        <f t="shared" ca="1" si="29"/>
        <v>60mm*5單芯線</v>
      </c>
      <c r="G41" s="32">
        <f t="shared" ca="1" si="2"/>
        <v>0</v>
      </c>
      <c r="H41" s="32">
        <f t="shared" ca="1" si="2"/>
        <v>0</v>
      </c>
      <c r="I41" s="32">
        <f t="shared" ca="1" si="2"/>
        <v>0</v>
      </c>
      <c r="J41" s="32">
        <f t="shared" ca="1" si="2"/>
        <v>0</v>
      </c>
      <c r="K41" s="32">
        <f t="shared" ca="1" si="2"/>
        <v>0</v>
      </c>
      <c r="L41" s="32">
        <f t="shared" ca="1" si="2"/>
        <v>0</v>
      </c>
      <c r="M41" s="32">
        <f t="shared" ca="1" si="2"/>
        <v>0</v>
      </c>
      <c r="N41" s="32">
        <f t="shared" ca="1" si="2"/>
        <v>0</v>
      </c>
      <c r="O41" s="32">
        <f t="shared" ca="1" si="2"/>
        <v>0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41">
        <f t="shared" ca="1" si="3"/>
        <v>0</v>
      </c>
    </row>
    <row r="42" spans="4:31" hidden="1">
      <c r="D42" s="34"/>
      <c r="E42" s="39" t="str">
        <f t="shared" ref="E42:F42" ca="1" si="30">IF(INDIRECT("線材!"&amp;ADDRESS(ROW(A29)+13,COLUMN(B29)))="","",
INDIRECT("線材!"&amp;ADDRESS(ROW(A29)+13,COLUMN(B29))))</f>
        <v>220~234A</v>
      </c>
      <c r="F42" s="27" t="str">
        <f t="shared" ca="1" si="30"/>
        <v>80mm*3單芯線</v>
      </c>
      <c r="G42" s="32">
        <f t="shared" ca="1" si="2"/>
        <v>0</v>
      </c>
      <c r="H42" s="32">
        <f t="shared" ca="1" si="2"/>
        <v>0</v>
      </c>
      <c r="I42" s="32">
        <f t="shared" ca="1" si="2"/>
        <v>0</v>
      </c>
      <c r="J42" s="32">
        <f t="shared" ca="1" si="2"/>
        <v>0</v>
      </c>
      <c r="K42" s="32">
        <f t="shared" ca="1" si="2"/>
        <v>0</v>
      </c>
      <c r="L42" s="32">
        <f t="shared" ca="1" si="2"/>
        <v>0</v>
      </c>
      <c r="M42" s="32">
        <f t="shared" ca="1" si="2"/>
        <v>0</v>
      </c>
      <c r="N42" s="32">
        <f t="shared" ca="1" si="2"/>
        <v>0</v>
      </c>
      <c r="O42" s="32">
        <f t="shared" ca="1" si="2"/>
        <v>0</v>
      </c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41">
        <f t="shared" ca="1" si="3"/>
        <v>0</v>
      </c>
    </row>
    <row r="43" spans="4:31" hidden="1">
      <c r="D43" s="34"/>
      <c r="E43" s="39" t="str">
        <f t="shared" ref="E43:F43" ca="1" si="31">IF(INDIRECT("線材!"&amp;ADDRESS(ROW(A30)+13,COLUMN(B30)))="","",
INDIRECT("線材!"&amp;ADDRESS(ROW(A30)+13,COLUMN(B30))))</f>
        <v>220~234A</v>
      </c>
      <c r="F43" s="27" t="str">
        <f t="shared" ca="1" si="31"/>
        <v>80mm*3單芯線+地60mm*1單芯線</v>
      </c>
      <c r="G43" s="32">
        <f t="shared" ca="1" si="2"/>
        <v>0</v>
      </c>
      <c r="H43" s="32">
        <f t="shared" ca="1" si="2"/>
        <v>0</v>
      </c>
      <c r="I43" s="32">
        <f t="shared" ca="1" si="2"/>
        <v>0</v>
      </c>
      <c r="J43" s="32">
        <f t="shared" ca="1" si="2"/>
        <v>0</v>
      </c>
      <c r="K43" s="32">
        <f t="shared" ca="1" si="2"/>
        <v>0</v>
      </c>
      <c r="L43" s="32">
        <f t="shared" ca="1" si="2"/>
        <v>0</v>
      </c>
      <c r="M43" s="32">
        <f t="shared" ca="1" si="2"/>
        <v>0</v>
      </c>
      <c r="N43" s="32">
        <f t="shared" ca="1" si="2"/>
        <v>0</v>
      </c>
      <c r="O43" s="32">
        <f t="shared" ca="1" si="2"/>
        <v>0</v>
      </c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41">
        <f t="shared" ca="1" si="3"/>
        <v>0</v>
      </c>
      <c r="AE43" s="44"/>
    </row>
    <row r="44" spans="4:31" hidden="1">
      <c r="D44" s="34"/>
      <c r="E44" s="39" t="str">
        <f t="shared" ref="E44:F44" ca="1" si="32">IF(INDIRECT("線材!"&amp;ADDRESS(ROW(A31)+13,COLUMN(B31)))="","",
INDIRECT("線材!"&amp;ADDRESS(ROW(A31)+13,COLUMN(B31))))</f>
        <v>235~331A</v>
      </c>
      <c r="F44" s="27" t="str">
        <f t="shared" ca="1" si="32"/>
        <v>100mm*3單芯線+地80mm*1單芯線</v>
      </c>
      <c r="G44" s="32">
        <f t="shared" ca="1" si="2"/>
        <v>0</v>
      </c>
      <c r="H44" s="32">
        <f t="shared" ca="1" si="2"/>
        <v>0</v>
      </c>
      <c r="I44" s="32">
        <f t="shared" ca="1" si="2"/>
        <v>0</v>
      </c>
      <c r="J44" s="32">
        <f t="shared" ca="1" si="2"/>
        <v>0</v>
      </c>
      <c r="K44" s="32">
        <f t="shared" ca="1" si="2"/>
        <v>0</v>
      </c>
      <c r="L44" s="32">
        <f t="shared" ca="1" si="2"/>
        <v>0</v>
      </c>
      <c r="M44" s="32">
        <f t="shared" ca="1" si="2"/>
        <v>0</v>
      </c>
      <c r="N44" s="32">
        <f t="shared" ca="1" si="2"/>
        <v>0</v>
      </c>
      <c r="O44" s="32">
        <f t="shared" ca="1" si="2"/>
        <v>0</v>
      </c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41">
        <f t="shared" ca="1" si="3"/>
        <v>0</v>
      </c>
    </row>
    <row r="45" spans="4:31" hidden="1">
      <c r="D45" s="34"/>
      <c r="E45" s="39" t="str">
        <f t="shared" ref="E45:F45" ca="1" si="33">IF(INDIRECT("線材!"&amp;ADDRESS(ROW(A32)+13,COLUMN(B32)))="","",
INDIRECT("線材!"&amp;ADDRESS(ROW(A32)+13,COLUMN(B32))))</f>
        <v>312~332A</v>
      </c>
      <c r="F45" s="27" t="str">
        <f t="shared" ca="1" si="33"/>
        <v>125mm*3單芯線+地100mm*1單芯線</v>
      </c>
      <c r="G45" s="32">
        <f t="shared" ca="1" si="2"/>
        <v>0</v>
      </c>
      <c r="H45" s="32">
        <f t="shared" ca="1" si="2"/>
        <v>0</v>
      </c>
      <c r="I45" s="32">
        <f t="shared" ca="1" si="2"/>
        <v>0</v>
      </c>
      <c r="J45" s="32">
        <f t="shared" ca="1" si="2"/>
        <v>0</v>
      </c>
      <c r="K45" s="32">
        <f t="shared" ca="1" si="2"/>
        <v>0</v>
      </c>
      <c r="L45" s="32">
        <f t="shared" ca="1" si="2"/>
        <v>0</v>
      </c>
      <c r="M45" s="32">
        <f t="shared" ca="1" si="2"/>
        <v>0</v>
      </c>
      <c r="N45" s="32">
        <f t="shared" ca="1" si="2"/>
        <v>0</v>
      </c>
      <c r="O45" s="32">
        <f t="shared" ca="1" si="2"/>
        <v>0</v>
      </c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41">
        <f t="shared" ca="1" si="3"/>
        <v>0</v>
      </c>
      <c r="AE45" s="44"/>
    </row>
    <row r="46" spans="4:31" hidden="1">
      <c r="D46" s="34"/>
      <c r="E46" s="39" t="str">
        <f t="shared" ref="E46:F46" ca="1" si="34">IF(INDIRECT("線材!"&amp;ADDRESS(ROW(A33)+13,COLUMN(B33)))="","",
INDIRECT("線材!"&amp;ADDRESS(ROW(A33)+13,COLUMN(B33))))</f>
        <v/>
      </c>
      <c r="F46" s="27" t="str">
        <f t="shared" ca="1" si="34"/>
        <v>1.25地線</v>
      </c>
      <c r="G46" s="32">
        <f t="shared" ca="1" si="2"/>
        <v>0</v>
      </c>
      <c r="H46" s="32">
        <f t="shared" ca="1" si="2"/>
        <v>0</v>
      </c>
      <c r="I46" s="32">
        <f t="shared" ca="1" si="2"/>
        <v>0</v>
      </c>
      <c r="J46" s="32">
        <f t="shared" ca="1" si="2"/>
        <v>0</v>
      </c>
      <c r="K46" s="32">
        <f t="shared" ca="1" si="2"/>
        <v>0</v>
      </c>
      <c r="L46" s="32">
        <f t="shared" ca="1" si="2"/>
        <v>0</v>
      </c>
      <c r="M46" s="32">
        <f t="shared" ca="1" si="2"/>
        <v>0</v>
      </c>
      <c r="N46" s="32">
        <f t="shared" ca="1" si="2"/>
        <v>0</v>
      </c>
      <c r="O46" s="32">
        <f t="shared" ca="1" si="2"/>
        <v>0</v>
      </c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41">
        <f t="shared" ca="1" si="3"/>
        <v>0</v>
      </c>
    </row>
    <row r="47" spans="4:31" hidden="1">
      <c r="D47" s="34"/>
      <c r="E47" s="39" t="str">
        <f t="shared" ref="E47:F47" ca="1" si="35">IF(INDIRECT("線材!"&amp;ADDRESS(ROW(A34)+13,COLUMN(B34)))="","",
INDIRECT("線材!"&amp;ADDRESS(ROW(A34)+13,COLUMN(B34))))</f>
        <v/>
      </c>
      <c r="F47" s="27" t="str">
        <f t="shared" ca="1" si="35"/>
        <v/>
      </c>
      <c r="G47" s="32">
        <f t="shared" ref="G47:O75" ca="1" si="36">IFERROR(SUMIF(INDIRECT(G$13&amp;"!"&amp;"$F$6:$F$150"),$F47,INDIRECT(G$13&amp;"!"&amp;"$G$6:$G$150")),"")</f>
        <v>0</v>
      </c>
      <c r="H47" s="32">
        <f t="shared" ca="1" si="36"/>
        <v>0</v>
      </c>
      <c r="I47" s="32">
        <f t="shared" ca="1" si="36"/>
        <v>0</v>
      </c>
      <c r="J47" s="32">
        <f t="shared" ca="1" si="36"/>
        <v>0</v>
      </c>
      <c r="K47" s="32">
        <f t="shared" ca="1" si="36"/>
        <v>0</v>
      </c>
      <c r="L47" s="32">
        <f t="shared" ca="1" si="36"/>
        <v>0</v>
      </c>
      <c r="M47" s="32">
        <f t="shared" ca="1" si="36"/>
        <v>0</v>
      </c>
      <c r="N47" s="32">
        <f t="shared" ca="1" si="36"/>
        <v>0</v>
      </c>
      <c r="O47" s="32">
        <f t="shared" ca="1" si="36"/>
        <v>0</v>
      </c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41">
        <f t="shared" ca="1" si="3"/>
        <v>0</v>
      </c>
    </row>
    <row r="48" spans="4:31" hidden="1">
      <c r="D48" s="34"/>
      <c r="E48" s="39" t="str">
        <f t="shared" ref="E48:F48" ca="1" si="37">IF(INDIRECT("線材!"&amp;ADDRESS(ROW(A35)+13,COLUMN(B35)))="","",
INDIRECT("線材!"&amp;ADDRESS(ROW(A35)+13,COLUMN(B35))))</f>
        <v>CCLINK線</v>
      </c>
      <c r="F48" s="27" t="str">
        <f t="shared" ca="1" si="37"/>
        <v>CC-Link專用線</v>
      </c>
      <c r="G48" s="32">
        <f t="shared" ca="1" si="36"/>
        <v>0</v>
      </c>
      <c r="H48" s="32">
        <f t="shared" ca="1" si="36"/>
        <v>0</v>
      </c>
      <c r="I48" s="32">
        <f t="shared" ca="1" si="36"/>
        <v>0</v>
      </c>
      <c r="J48" s="32">
        <f t="shared" ca="1" si="36"/>
        <v>0</v>
      </c>
      <c r="K48" s="32">
        <f t="shared" ca="1" si="36"/>
        <v>0</v>
      </c>
      <c r="L48" s="32">
        <f t="shared" ca="1" si="36"/>
        <v>0</v>
      </c>
      <c r="M48" s="32">
        <f t="shared" ca="1" si="36"/>
        <v>0</v>
      </c>
      <c r="N48" s="32">
        <f t="shared" ca="1" si="36"/>
        <v>0</v>
      </c>
      <c r="O48" s="32">
        <f t="shared" ca="1" si="36"/>
        <v>0</v>
      </c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41">
        <f t="shared" ca="1" si="3"/>
        <v>0</v>
      </c>
      <c r="AE48" s="44"/>
    </row>
    <row r="49" spans="4:31">
      <c r="D49" s="34"/>
      <c r="E49" s="39" t="str">
        <f t="shared" ref="E49:F49" ca="1" si="38">IF(INDIRECT("線材!"&amp;ADDRESS(ROW(A36)+13,COLUMN(B36)))="","",
INDIRECT("線材!"&amp;ADDRESS(ROW(A36)+13,COLUMN(B36))))</f>
        <v>通訊</v>
      </c>
      <c r="F49" s="27" t="str">
        <f t="shared" ca="1" si="38"/>
        <v>22AWG*1P</v>
      </c>
      <c r="G49" s="32">
        <f t="shared" ca="1" si="36"/>
        <v>0</v>
      </c>
      <c r="H49" s="32">
        <f t="shared" ca="1" si="36"/>
        <v>0</v>
      </c>
      <c r="I49" s="32">
        <f t="shared" ca="1" si="36"/>
        <v>0</v>
      </c>
      <c r="J49" s="32">
        <f t="shared" ca="1" si="36"/>
        <v>0</v>
      </c>
      <c r="K49" s="32">
        <f t="shared" ca="1" si="36"/>
        <v>0</v>
      </c>
      <c r="L49" s="32">
        <f t="shared" ca="1" si="36"/>
        <v>0</v>
      </c>
      <c r="M49" s="32">
        <f t="shared" ca="1" si="36"/>
        <v>0</v>
      </c>
      <c r="N49" s="32">
        <f t="shared" ca="1" si="36"/>
        <v>63</v>
      </c>
      <c r="O49" s="32">
        <f t="shared" ca="1" si="36"/>
        <v>0</v>
      </c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41">
        <f t="shared" ca="1" si="3"/>
        <v>63</v>
      </c>
    </row>
    <row r="50" spans="4:31">
      <c r="D50" s="34"/>
      <c r="E50" s="39" t="str">
        <f t="shared" ref="E50:F50" ca="1" si="39">IF(INDIRECT("線材!"&amp;ADDRESS(ROW(A37)+13,COLUMN(B37)))="","",
INDIRECT("線材!"&amp;ADDRESS(ROW(A37)+13,COLUMN(B37))))</f>
        <v>通訊</v>
      </c>
      <c r="F50" s="27" t="str">
        <f t="shared" ca="1" si="39"/>
        <v>22AWG*2P</v>
      </c>
      <c r="G50" s="32">
        <f t="shared" ca="1" si="36"/>
        <v>0</v>
      </c>
      <c r="H50" s="32">
        <f t="shared" ca="1" si="36"/>
        <v>134</v>
      </c>
      <c r="I50" s="32">
        <f t="shared" ca="1" si="36"/>
        <v>0</v>
      </c>
      <c r="J50" s="32">
        <f t="shared" ca="1" si="36"/>
        <v>23</v>
      </c>
      <c r="K50" s="32">
        <f t="shared" ca="1" si="36"/>
        <v>0</v>
      </c>
      <c r="L50" s="32">
        <f t="shared" ca="1" si="36"/>
        <v>26</v>
      </c>
      <c r="M50" s="32">
        <f t="shared" ca="1" si="36"/>
        <v>60.5</v>
      </c>
      <c r="N50" s="32">
        <f t="shared" ca="1" si="36"/>
        <v>292</v>
      </c>
      <c r="O50" s="32">
        <f t="shared" ca="1" si="36"/>
        <v>0</v>
      </c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41">
        <f t="shared" ca="1" si="3"/>
        <v>535.5</v>
      </c>
    </row>
    <row r="51" spans="4:31">
      <c r="D51" s="34"/>
      <c r="E51" s="39" t="str">
        <f t="shared" ref="E51:F51" ca="1" si="40">IF(INDIRECT("線材!"&amp;ADDRESS(ROW(A38)+13,COLUMN(B38)))="","",
INDIRECT("線材!"&amp;ADDRESS(ROW(A38)+13,COLUMN(B38))))</f>
        <v>通訊</v>
      </c>
      <c r="F51" s="27" t="str">
        <f t="shared" ca="1" si="40"/>
        <v>22AWG*2P 耐繞曲</v>
      </c>
      <c r="G51" s="32">
        <f t="shared" ca="1" si="36"/>
        <v>0</v>
      </c>
      <c r="H51" s="32">
        <f t="shared" ca="1" si="36"/>
        <v>0</v>
      </c>
      <c r="I51" s="32">
        <f t="shared" ca="1" si="36"/>
        <v>0</v>
      </c>
      <c r="J51" s="32">
        <f t="shared" ca="1" si="36"/>
        <v>27</v>
      </c>
      <c r="K51" s="32">
        <f t="shared" ca="1" si="36"/>
        <v>21</v>
      </c>
      <c r="L51" s="32">
        <f t="shared" ca="1" si="36"/>
        <v>59</v>
      </c>
      <c r="M51" s="32">
        <f t="shared" ca="1" si="36"/>
        <v>0</v>
      </c>
      <c r="N51" s="32">
        <f t="shared" ca="1" si="36"/>
        <v>0</v>
      </c>
      <c r="O51" s="32">
        <f t="shared" ca="1" si="36"/>
        <v>0</v>
      </c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41">
        <f t="shared" ca="1" si="3"/>
        <v>107</v>
      </c>
      <c r="AE51" s="44"/>
    </row>
    <row r="52" spans="4:31" hidden="1">
      <c r="D52" s="34"/>
      <c r="E52" s="39" t="str">
        <f t="shared" ref="E52:F52" ca="1" si="41">IF(INDIRECT("線材!"&amp;ADDRESS(ROW(A39)+13,COLUMN(B39)))="","",
INDIRECT("線材!"&amp;ADDRESS(ROW(A39)+13,COLUMN(B39))))</f>
        <v>通訊</v>
      </c>
      <c r="F52" s="27" t="str">
        <f t="shared" ca="1" si="41"/>
        <v>22AWG*3P</v>
      </c>
      <c r="G52" s="32">
        <f t="shared" ca="1" si="36"/>
        <v>0</v>
      </c>
      <c r="H52" s="32">
        <f t="shared" ca="1" si="36"/>
        <v>0</v>
      </c>
      <c r="I52" s="32">
        <f t="shared" ca="1" si="36"/>
        <v>0</v>
      </c>
      <c r="J52" s="32">
        <f t="shared" ca="1" si="36"/>
        <v>0</v>
      </c>
      <c r="K52" s="32">
        <f t="shared" ca="1" si="36"/>
        <v>0</v>
      </c>
      <c r="L52" s="32">
        <f t="shared" ca="1" si="36"/>
        <v>0</v>
      </c>
      <c r="M52" s="32">
        <f t="shared" ca="1" si="36"/>
        <v>0</v>
      </c>
      <c r="N52" s="32">
        <f t="shared" ca="1" si="36"/>
        <v>0</v>
      </c>
      <c r="O52" s="32">
        <f t="shared" ca="1" si="36"/>
        <v>0</v>
      </c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41">
        <f t="shared" ca="1" si="3"/>
        <v>0</v>
      </c>
    </row>
    <row r="53" spans="4:31" hidden="1">
      <c r="D53" s="34"/>
      <c r="E53" s="39" t="str">
        <f t="shared" ref="E53:F53" ca="1" si="42">IF(INDIRECT("線材!"&amp;ADDRESS(ROW(A40)+13,COLUMN(B40)))="","",
INDIRECT("線材!"&amp;ADDRESS(ROW(A40)+13,COLUMN(B40))))</f>
        <v>通訊</v>
      </c>
      <c r="F53" s="27" t="str">
        <f t="shared" ca="1" si="42"/>
        <v>22AWG*4P</v>
      </c>
      <c r="G53" s="32">
        <f t="shared" ca="1" si="36"/>
        <v>0</v>
      </c>
      <c r="H53" s="32">
        <f t="shared" ca="1" si="36"/>
        <v>0</v>
      </c>
      <c r="I53" s="32">
        <f t="shared" ca="1" si="36"/>
        <v>0</v>
      </c>
      <c r="J53" s="32">
        <f t="shared" ca="1" si="36"/>
        <v>0</v>
      </c>
      <c r="K53" s="32">
        <f t="shared" ca="1" si="36"/>
        <v>0</v>
      </c>
      <c r="L53" s="32">
        <f t="shared" ca="1" si="36"/>
        <v>0</v>
      </c>
      <c r="M53" s="32">
        <f t="shared" ca="1" si="36"/>
        <v>0</v>
      </c>
      <c r="N53" s="32">
        <f t="shared" ca="1" si="36"/>
        <v>0</v>
      </c>
      <c r="O53" s="32">
        <f t="shared" ca="1" si="36"/>
        <v>0</v>
      </c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41">
        <f t="shared" ca="1" si="3"/>
        <v>0</v>
      </c>
      <c r="AE53" s="44"/>
    </row>
    <row r="54" spans="4:31" hidden="1">
      <c r="D54" s="34"/>
      <c r="E54" s="39" t="str">
        <f t="shared" ref="E54:F54" ca="1" si="43">IF(INDIRECT("線材!"&amp;ADDRESS(ROW(A41)+13,COLUMN(B41)))="","",
INDIRECT("線材!"&amp;ADDRESS(ROW(A41)+13,COLUMN(B41))))</f>
        <v>通訊</v>
      </c>
      <c r="F54" s="27" t="str">
        <f t="shared" ca="1" si="43"/>
        <v>22AWG*6P</v>
      </c>
      <c r="G54" s="32">
        <f t="shared" ca="1" si="36"/>
        <v>0</v>
      </c>
      <c r="H54" s="32">
        <f t="shared" ca="1" si="36"/>
        <v>0</v>
      </c>
      <c r="I54" s="32">
        <f t="shared" ca="1" si="36"/>
        <v>0</v>
      </c>
      <c r="J54" s="32">
        <f t="shared" ca="1" si="36"/>
        <v>0</v>
      </c>
      <c r="K54" s="32">
        <f t="shared" ca="1" si="36"/>
        <v>0</v>
      </c>
      <c r="L54" s="32">
        <f t="shared" ca="1" si="36"/>
        <v>0</v>
      </c>
      <c r="M54" s="32">
        <f t="shared" ca="1" si="36"/>
        <v>0</v>
      </c>
      <c r="N54" s="32">
        <f t="shared" ca="1" si="36"/>
        <v>0</v>
      </c>
      <c r="O54" s="32">
        <f t="shared" ca="1" si="36"/>
        <v>0</v>
      </c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41">
        <f t="shared" ca="1" si="3"/>
        <v>0</v>
      </c>
      <c r="AE54" s="44"/>
    </row>
    <row r="55" spans="4:31" hidden="1">
      <c r="D55" s="34"/>
      <c r="E55" s="39" t="str">
        <f t="shared" ref="E55:F55" ca="1" si="44">IF(INDIRECT("線材!"&amp;ADDRESS(ROW(A42)+13,COLUMN(B42)))="","",
INDIRECT("線材!"&amp;ADDRESS(ROW(A42)+13,COLUMN(B42))))</f>
        <v>通訊</v>
      </c>
      <c r="F55" s="27" t="str">
        <f t="shared" ca="1" si="44"/>
        <v>22AWG*6P -2</v>
      </c>
      <c r="G55" s="32">
        <f t="shared" ca="1" si="36"/>
        <v>0</v>
      </c>
      <c r="H55" s="32">
        <f t="shared" ca="1" si="36"/>
        <v>0</v>
      </c>
      <c r="I55" s="32">
        <f t="shared" ca="1" si="36"/>
        <v>0</v>
      </c>
      <c r="J55" s="32">
        <f t="shared" ca="1" si="36"/>
        <v>0</v>
      </c>
      <c r="K55" s="32">
        <f t="shared" ca="1" si="36"/>
        <v>0</v>
      </c>
      <c r="L55" s="32">
        <f t="shared" ca="1" si="36"/>
        <v>0</v>
      </c>
      <c r="M55" s="32">
        <f t="shared" ca="1" si="36"/>
        <v>0</v>
      </c>
      <c r="N55" s="32">
        <f t="shared" ca="1" si="36"/>
        <v>0</v>
      </c>
      <c r="O55" s="32">
        <f t="shared" ca="1" si="36"/>
        <v>0</v>
      </c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41">
        <f t="shared" ca="1" si="3"/>
        <v>0</v>
      </c>
      <c r="AE55" s="44"/>
    </row>
    <row r="56" spans="4:31" hidden="1">
      <c r="D56" s="34"/>
      <c r="E56" s="39" t="str">
        <f t="shared" ref="E56:F56" ca="1" si="45">IF(INDIRECT("線材!"&amp;ADDRESS(ROW(A43)+13,COLUMN(B43)))="","",
INDIRECT("線材!"&amp;ADDRESS(ROW(A43)+13,COLUMN(B43))))</f>
        <v>通訊-期貨</v>
      </c>
      <c r="F56" s="27" t="str">
        <f t="shared" ca="1" si="45"/>
        <v>22AWG*12P</v>
      </c>
      <c r="G56" s="32">
        <f t="shared" ca="1" si="36"/>
        <v>0</v>
      </c>
      <c r="H56" s="32">
        <f t="shared" ca="1" si="36"/>
        <v>0</v>
      </c>
      <c r="I56" s="32">
        <f t="shared" ca="1" si="36"/>
        <v>0</v>
      </c>
      <c r="J56" s="32">
        <f t="shared" ca="1" si="36"/>
        <v>0</v>
      </c>
      <c r="K56" s="32">
        <f t="shared" ca="1" si="36"/>
        <v>0</v>
      </c>
      <c r="L56" s="32">
        <f t="shared" ca="1" si="36"/>
        <v>0</v>
      </c>
      <c r="M56" s="32">
        <f t="shared" ca="1" si="36"/>
        <v>0</v>
      </c>
      <c r="N56" s="32">
        <f t="shared" ca="1" si="36"/>
        <v>0</v>
      </c>
      <c r="O56" s="32">
        <f t="shared" ca="1" si="36"/>
        <v>0</v>
      </c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41">
        <f t="shared" ca="1" si="3"/>
        <v>0</v>
      </c>
    </row>
    <row r="57" spans="4:31" hidden="1">
      <c r="D57" s="34"/>
      <c r="E57" s="39" t="str">
        <f t="shared" ref="E57:F57" ca="1" si="46">IF(INDIRECT("線材!"&amp;ADDRESS(ROW(A44)+13,COLUMN(B44)))="","",
INDIRECT("線材!"&amp;ADDRESS(ROW(A44)+13,COLUMN(B44))))</f>
        <v>通訊</v>
      </c>
      <c r="F57" s="27" t="str">
        <f t="shared" ca="1" si="46"/>
        <v>22AWG*12P -2</v>
      </c>
      <c r="G57" s="32">
        <f t="shared" ca="1" si="36"/>
        <v>0</v>
      </c>
      <c r="H57" s="32">
        <f t="shared" ca="1" si="36"/>
        <v>0</v>
      </c>
      <c r="I57" s="32">
        <f t="shared" ca="1" si="36"/>
        <v>0</v>
      </c>
      <c r="J57" s="32">
        <f t="shared" ca="1" si="36"/>
        <v>0</v>
      </c>
      <c r="K57" s="32">
        <f t="shared" ca="1" si="36"/>
        <v>0</v>
      </c>
      <c r="L57" s="32">
        <f t="shared" ca="1" si="36"/>
        <v>0</v>
      </c>
      <c r="M57" s="32">
        <f t="shared" ca="1" si="36"/>
        <v>0</v>
      </c>
      <c r="N57" s="32">
        <f t="shared" ca="1" si="36"/>
        <v>0</v>
      </c>
      <c r="O57" s="32">
        <f t="shared" ca="1" si="36"/>
        <v>0</v>
      </c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41">
        <f t="shared" ca="1" si="3"/>
        <v>0</v>
      </c>
    </row>
    <row r="58" spans="4:31" hidden="1">
      <c r="D58" s="34"/>
      <c r="E58" s="39" t="str">
        <f t="shared" ref="E58:F58" ca="1" si="47">IF(INDIRECT("線材!"&amp;ADDRESS(ROW(A45)+13,COLUMN(B45)))="","",
INDIRECT("線材!"&amp;ADDRESS(ROW(A45)+13,COLUMN(B45))))</f>
        <v>通訊</v>
      </c>
      <c r="F58" s="27" t="str">
        <f t="shared" ca="1" si="47"/>
        <v>22AWG*12P -3</v>
      </c>
      <c r="G58" s="32">
        <f t="shared" ca="1" si="36"/>
        <v>0</v>
      </c>
      <c r="H58" s="32">
        <f t="shared" ca="1" si="36"/>
        <v>0</v>
      </c>
      <c r="I58" s="32">
        <f t="shared" ca="1" si="36"/>
        <v>0</v>
      </c>
      <c r="J58" s="32">
        <f t="shared" ca="1" si="36"/>
        <v>0</v>
      </c>
      <c r="K58" s="32">
        <f t="shared" ca="1" si="36"/>
        <v>0</v>
      </c>
      <c r="L58" s="32">
        <f t="shared" ca="1" si="36"/>
        <v>0</v>
      </c>
      <c r="M58" s="32">
        <f t="shared" ca="1" si="36"/>
        <v>0</v>
      </c>
      <c r="N58" s="32">
        <f t="shared" ca="1" si="36"/>
        <v>0</v>
      </c>
      <c r="O58" s="32">
        <f t="shared" ca="1" si="36"/>
        <v>0</v>
      </c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41">
        <f t="shared" ca="1" si="3"/>
        <v>0</v>
      </c>
      <c r="AE58" s="44"/>
    </row>
    <row r="59" spans="4:31">
      <c r="D59" s="34"/>
      <c r="E59" s="39" t="str">
        <f t="shared" ref="E59:F59" ca="1" si="48">IF(INDIRECT("線材!"&amp;ADDRESS(ROW(A46)+13,COLUMN(B46)))="","",
INDIRECT("線材!"&amp;ADDRESS(ROW(A46)+13,COLUMN(B46))))</f>
        <v>網路線</v>
      </c>
      <c r="F59" s="27" t="str">
        <f t="shared" ca="1" si="48"/>
        <v>PROFINET</v>
      </c>
      <c r="G59" s="32">
        <f t="shared" ca="1" si="36"/>
        <v>0</v>
      </c>
      <c r="H59" s="32">
        <f t="shared" ca="1" si="36"/>
        <v>0</v>
      </c>
      <c r="I59" s="32">
        <f t="shared" ca="1" si="36"/>
        <v>182</v>
      </c>
      <c r="J59" s="32">
        <f t="shared" ca="1" si="36"/>
        <v>0</v>
      </c>
      <c r="K59" s="32">
        <f t="shared" ca="1" si="36"/>
        <v>0</v>
      </c>
      <c r="L59" s="32">
        <f t="shared" ca="1" si="36"/>
        <v>0</v>
      </c>
      <c r="M59" s="32">
        <f t="shared" ca="1" si="36"/>
        <v>0</v>
      </c>
      <c r="N59" s="32">
        <f t="shared" ca="1" si="36"/>
        <v>0</v>
      </c>
      <c r="O59" s="32">
        <f t="shared" ca="1" si="36"/>
        <v>0</v>
      </c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41">
        <f t="shared" ca="1" si="3"/>
        <v>182</v>
      </c>
      <c r="AE59" s="44"/>
    </row>
    <row r="60" spans="4:31">
      <c r="D60" s="34"/>
      <c r="E60" s="39" t="str">
        <f t="shared" ref="E60:F60" ca="1" si="49">IF(INDIRECT("線材!"&amp;ADDRESS(ROW(A47)+13,COLUMN(B47)))="","",
INDIRECT("線材!"&amp;ADDRESS(ROW(A47)+13,COLUMN(B47))))</f>
        <v>網路線</v>
      </c>
      <c r="F60" s="27" t="str">
        <f t="shared" ca="1" si="49"/>
        <v>CAT.6網路線</v>
      </c>
      <c r="G60" s="32">
        <f t="shared" ca="1" si="36"/>
        <v>0</v>
      </c>
      <c r="H60" s="32">
        <f t="shared" ca="1" si="36"/>
        <v>0</v>
      </c>
      <c r="I60" s="32">
        <f t="shared" ca="1" si="36"/>
        <v>148</v>
      </c>
      <c r="J60" s="32">
        <f t="shared" ca="1" si="36"/>
        <v>0</v>
      </c>
      <c r="K60" s="32">
        <f t="shared" ca="1" si="36"/>
        <v>0</v>
      </c>
      <c r="L60" s="32">
        <f t="shared" ca="1" si="36"/>
        <v>0</v>
      </c>
      <c r="M60" s="32">
        <f t="shared" ca="1" si="36"/>
        <v>0</v>
      </c>
      <c r="N60" s="32">
        <f t="shared" ca="1" si="36"/>
        <v>0</v>
      </c>
      <c r="O60" s="32">
        <f t="shared" ca="1" si="36"/>
        <v>0</v>
      </c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41">
        <f t="shared" ca="1" si="3"/>
        <v>148</v>
      </c>
    </row>
    <row r="61" spans="4:31" hidden="1">
      <c r="D61" s="34"/>
      <c r="E61" s="39" t="str">
        <f t="shared" ref="E61:F61" ca="1" si="50">IF(INDIRECT("線材!"&amp;ADDRESS(ROW(A48)+13,COLUMN(B48)))="","",
INDIRECT("線材!"&amp;ADDRESS(ROW(A48)+13,COLUMN(B48))))</f>
        <v>紅外線電纜</v>
      </c>
      <c r="F61" s="27" t="str">
        <f t="shared" ca="1" si="50"/>
        <v>MQDEC2-506</v>
      </c>
      <c r="G61" s="32">
        <f t="shared" ca="1" si="36"/>
        <v>0</v>
      </c>
      <c r="H61" s="32">
        <f t="shared" ca="1" si="36"/>
        <v>0</v>
      </c>
      <c r="I61" s="32">
        <f t="shared" ca="1" si="36"/>
        <v>0</v>
      </c>
      <c r="J61" s="32">
        <f t="shared" ca="1" si="36"/>
        <v>0</v>
      </c>
      <c r="K61" s="32">
        <f t="shared" ca="1" si="36"/>
        <v>0</v>
      </c>
      <c r="L61" s="32">
        <f t="shared" ca="1" si="36"/>
        <v>0</v>
      </c>
      <c r="M61" s="32">
        <f t="shared" ca="1" si="36"/>
        <v>0</v>
      </c>
      <c r="N61" s="32">
        <f t="shared" ca="1" si="36"/>
        <v>0</v>
      </c>
      <c r="O61" s="32">
        <f t="shared" ca="1" si="36"/>
        <v>0</v>
      </c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41">
        <f t="shared" ca="1" si="3"/>
        <v>0</v>
      </c>
    </row>
    <row r="62" spans="4:31">
      <c r="D62" s="34"/>
      <c r="E62" s="39" t="str">
        <f t="shared" ref="E62:F62" ca="1" si="51">IF(INDIRECT("線材!"&amp;ADDRESS(ROW(A49)+13,COLUMN(B49)))="","",
INDIRECT("線材!"&amp;ADDRESS(ROW(A49)+13,COLUMN(B49))))</f>
        <v>靜電棒電纜10米</v>
      </c>
      <c r="F62" s="27" t="str">
        <f t="shared" ca="1" si="51"/>
        <v>SJ-C10U原廠線</v>
      </c>
      <c r="G62" s="32">
        <f t="shared" ca="1" si="36"/>
        <v>0</v>
      </c>
      <c r="H62" s="32">
        <f t="shared" ca="1" si="36"/>
        <v>0</v>
      </c>
      <c r="I62" s="32">
        <f t="shared" ca="1" si="36"/>
        <v>0</v>
      </c>
      <c r="J62" s="32">
        <f t="shared" ca="1" si="36"/>
        <v>0</v>
      </c>
      <c r="K62" s="32">
        <f t="shared" ca="1" si="36"/>
        <v>19</v>
      </c>
      <c r="L62" s="32">
        <f t="shared" ca="1" si="36"/>
        <v>40</v>
      </c>
      <c r="M62" s="32">
        <f t="shared" ca="1" si="36"/>
        <v>0</v>
      </c>
      <c r="N62" s="32">
        <f t="shared" ca="1" si="36"/>
        <v>0</v>
      </c>
      <c r="O62" s="32">
        <f t="shared" ca="1" si="36"/>
        <v>0</v>
      </c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41">
        <f t="shared" ca="1" si="3"/>
        <v>59</v>
      </c>
    </row>
    <row r="63" spans="4:31" hidden="1">
      <c r="D63" s="34"/>
      <c r="E63" s="39" t="str">
        <f t="shared" ref="E63:F63" ca="1" si="52">IF(INDIRECT("線材!"&amp;ADDRESS(ROW(A50)+13,COLUMN(B50)))="","",
INDIRECT("線材!"&amp;ADDRESS(ROW(A50)+13,COLUMN(B50))))</f>
        <v>靜電棒電纜5米</v>
      </c>
      <c r="F63" s="27" t="str">
        <f t="shared" ca="1" si="52"/>
        <v>SJ-C5U原廠線</v>
      </c>
      <c r="G63" s="32">
        <f t="shared" ca="1" si="36"/>
        <v>0</v>
      </c>
      <c r="H63" s="32">
        <f t="shared" ca="1" si="36"/>
        <v>0</v>
      </c>
      <c r="I63" s="32">
        <f t="shared" ca="1" si="36"/>
        <v>0</v>
      </c>
      <c r="J63" s="32">
        <f t="shared" ca="1" si="36"/>
        <v>0</v>
      </c>
      <c r="K63" s="32">
        <f t="shared" ca="1" si="36"/>
        <v>0</v>
      </c>
      <c r="L63" s="32">
        <f t="shared" ca="1" si="36"/>
        <v>0</v>
      </c>
      <c r="M63" s="32">
        <f t="shared" ca="1" si="36"/>
        <v>0</v>
      </c>
      <c r="N63" s="32">
        <f t="shared" ca="1" si="36"/>
        <v>0</v>
      </c>
      <c r="O63" s="32">
        <f t="shared" ca="1" si="36"/>
        <v>0</v>
      </c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41">
        <f t="shared" ca="1" si="3"/>
        <v>0</v>
      </c>
    </row>
    <row r="64" spans="4:31" hidden="1">
      <c r="D64" s="34"/>
      <c r="E64" s="39" t="str">
        <f t="shared" ref="E64:F64" ca="1" si="53">IF(INDIRECT("線材!"&amp;ADDRESS(ROW(A51)+13,COLUMN(B51)))="","",
INDIRECT("線材!"&amp;ADDRESS(ROW(A51)+13,COLUMN(B51))))</f>
        <v>Load cell原廠</v>
      </c>
      <c r="F64" s="27" t="str">
        <f t="shared" ca="1" si="53"/>
        <v>紹凱LC附件線材</v>
      </c>
      <c r="G64" s="32">
        <f t="shared" ca="1" si="36"/>
        <v>0</v>
      </c>
      <c r="H64" s="32">
        <f t="shared" ca="1" si="36"/>
        <v>0</v>
      </c>
      <c r="I64" s="32">
        <f t="shared" ca="1" si="36"/>
        <v>0</v>
      </c>
      <c r="J64" s="32">
        <f t="shared" ca="1" si="36"/>
        <v>0</v>
      </c>
      <c r="K64" s="32">
        <f t="shared" ca="1" si="36"/>
        <v>0</v>
      </c>
      <c r="L64" s="32">
        <f t="shared" ca="1" si="36"/>
        <v>0</v>
      </c>
      <c r="M64" s="32">
        <f t="shared" ca="1" si="36"/>
        <v>0</v>
      </c>
      <c r="N64" s="32">
        <f t="shared" ca="1" si="36"/>
        <v>0</v>
      </c>
      <c r="O64" s="32">
        <f t="shared" ca="1" si="36"/>
        <v>0</v>
      </c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41">
        <f t="shared" ca="1" si="3"/>
        <v>0</v>
      </c>
    </row>
    <row r="65" spans="4:30">
      <c r="D65" s="34"/>
      <c r="E65" s="39" t="str">
        <f t="shared" ref="E65:F65" ca="1" si="54">IF(INDIRECT("線材!"&amp;ADDRESS(ROW(A52)+13,COLUMN(B52)))="","",
INDIRECT("線材!"&amp;ADDRESS(ROW(A52)+13,COLUMN(B52))))</f>
        <v>Load cell原廠</v>
      </c>
      <c r="F65" s="27" t="str">
        <f t="shared" ca="1" si="54"/>
        <v>紹凱LC連接線</v>
      </c>
      <c r="G65" s="32">
        <f t="shared" ca="1" si="36"/>
        <v>0</v>
      </c>
      <c r="H65" s="32">
        <f t="shared" ca="1" si="36"/>
        <v>0</v>
      </c>
      <c r="I65" s="32">
        <f t="shared" ca="1" si="36"/>
        <v>0</v>
      </c>
      <c r="J65" s="32">
        <f t="shared" ca="1" si="36"/>
        <v>186</v>
      </c>
      <c r="K65" s="32">
        <f t="shared" ca="1" si="36"/>
        <v>0</v>
      </c>
      <c r="L65" s="32">
        <f t="shared" ca="1" si="36"/>
        <v>62</v>
      </c>
      <c r="M65" s="32">
        <f t="shared" ca="1" si="36"/>
        <v>120</v>
      </c>
      <c r="N65" s="32">
        <f t="shared" ca="1" si="36"/>
        <v>0</v>
      </c>
      <c r="O65" s="32">
        <f t="shared" ca="1" si="36"/>
        <v>0</v>
      </c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41">
        <f t="shared" ca="1" si="3"/>
        <v>368</v>
      </c>
    </row>
    <row r="66" spans="4:30" hidden="1">
      <c r="D66" s="34"/>
      <c r="E66" s="39" t="str">
        <f t="shared" ref="E66:F66" ca="1" si="55">IF(INDIRECT("線材!"&amp;ADDRESS(ROW(A53)+13,COLUMN(B53)))="","",
INDIRECT("線材!"&amp;ADDRESS(ROW(A53)+13,COLUMN(B53))))</f>
        <v>Load cell原廠</v>
      </c>
      <c r="F66" s="27" t="str">
        <f t="shared" ca="1" si="55"/>
        <v>重量顯示器LC原廠線</v>
      </c>
      <c r="G66" s="32">
        <f t="shared" ca="1" si="36"/>
        <v>0</v>
      </c>
      <c r="H66" s="32">
        <f t="shared" ca="1" si="36"/>
        <v>0</v>
      </c>
      <c r="I66" s="32">
        <f t="shared" ca="1" si="36"/>
        <v>0</v>
      </c>
      <c r="J66" s="32">
        <f t="shared" ca="1" si="36"/>
        <v>0</v>
      </c>
      <c r="K66" s="32">
        <f t="shared" ca="1" si="36"/>
        <v>0</v>
      </c>
      <c r="L66" s="32">
        <f t="shared" ca="1" si="36"/>
        <v>0</v>
      </c>
      <c r="M66" s="32">
        <f t="shared" ca="1" si="36"/>
        <v>0</v>
      </c>
      <c r="N66" s="32">
        <f t="shared" ca="1" si="36"/>
        <v>0</v>
      </c>
      <c r="O66" s="32">
        <f t="shared" ca="1" si="36"/>
        <v>0</v>
      </c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41">
        <f t="shared" ca="1" si="3"/>
        <v>0</v>
      </c>
    </row>
    <row r="67" spans="4:30" hidden="1">
      <c r="D67" s="34"/>
      <c r="E67" s="39" t="str">
        <f t="shared" ref="E67:F67" ca="1" si="56">IF(INDIRECT("線材!"&amp;ADDRESS(ROW(A54)+13,COLUMN(B54)))="","",
INDIRECT("線材!"&amp;ADDRESS(ROW(A54)+13,COLUMN(B54))))</f>
        <v>光柵</v>
      </c>
      <c r="F67" s="27" t="str">
        <f t="shared" ca="1" si="56"/>
        <v>光柵原廠線(RX端)-黑</v>
      </c>
      <c r="G67" s="32">
        <f t="shared" ca="1" si="36"/>
        <v>0</v>
      </c>
      <c r="H67" s="32">
        <f t="shared" ca="1" si="36"/>
        <v>0</v>
      </c>
      <c r="I67" s="32">
        <f t="shared" ca="1" si="36"/>
        <v>0</v>
      </c>
      <c r="J67" s="32">
        <f t="shared" ca="1" si="36"/>
        <v>0</v>
      </c>
      <c r="K67" s="32">
        <f t="shared" ca="1" si="36"/>
        <v>0</v>
      </c>
      <c r="L67" s="32">
        <f t="shared" ca="1" si="36"/>
        <v>0</v>
      </c>
      <c r="M67" s="32">
        <f t="shared" ca="1" si="36"/>
        <v>0</v>
      </c>
      <c r="N67" s="32">
        <f t="shared" ca="1" si="36"/>
        <v>0</v>
      </c>
      <c r="O67" s="32">
        <f t="shared" ca="1" si="36"/>
        <v>0</v>
      </c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41">
        <f t="shared" ca="1" si="3"/>
        <v>0</v>
      </c>
    </row>
    <row r="68" spans="4:30" hidden="1">
      <c r="D68" s="34"/>
      <c r="E68" s="39" t="str">
        <f t="shared" ref="E68:F68" ca="1" si="57">IF(INDIRECT("線材!"&amp;ADDRESS(ROW(A55)+13,COLUMN(B55)))="","",
INDIRECT("線材!"&amp;ADDRESS(ROW(A55)+13,COLUMN(B55))))</f>
        <v>光柵</v>
      </c>
      <c r="F68" s="27" t="str">
        <f t="shared" ca="1" si="57"/>
        <v>光柵原廠線(TX端)-灰</v>
      </c>
      <c r="G68" s="32">
        <f t="shared" ca="1" si="36"/>
        <v>0</v>
      </c>
      <c r="H68" s="32">
        <f t="shared" ca="1" si="36"/>
        <v>0</v>
      </c>
      <c r="I68" s="32">
        <f t="shared" ca="1" si="36"/>
        <v>0</v>
      </c>
      <c r="J68" s="32">
        <f t="shared" ca="1" si="36"/>
        <v>0</v>
      </c>
      <c r="K68" s="32">
        <f t="shared" ca="1" si="36"/>
        <v>0</v>
      </c>
      <c r="L68" s="32">
        <f t="shared" ca="1" si="36"/>
        <v>0</v>
      </c>
      <c r="M68" s="32">
        <f t="shared" ca="1" si="36"/>
        <v>0</v>
      </c>
      <c r="N68" s="32">
        <f t="shared" ca="1" si="36"/>
        <v>0</v>
      </c>
      <c r="O68" s="32">
        <f t="shared" ca="1" si="36"/>
        <v>0</v>
      </c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41">
        <f t="shared" ca="1" si="3"/>
        <v>0</v>
      </c>
    </row>
    <row r="69" spans="4:30" hidden="1">
      <c r="D69" s="34"/>
      <c r="E69" s="39" t="str">
        <f t="shared" ref="E69:F69" ca="1" si="58">IF(INDIRECT("線材!"&amp;ADDRESS(ROW(A56)+13,COLUMN(B56)))="","",
INDIRECT("線材!"&amp;ADDRESS(ROW(A56)+13,COLUMN(B56))))</f>
        <v>EPC</v>
      </c>
      <c r="F69" s="27" t="str">
        <f t="shared" ca="1" si="58"/>
        <v>EPC超音波原廠線</v>
      </c>
      <c r="G69" s="32">
        <f t="shared" ca="1" si="36"/>
        <v>0</v>
      </c>
      <c r="H69" s="32">
        <f t="shared" ca="1" si="36"/>
        <v>0</v>
      </c>
      <c r="I69" s="32">
        <f t="shared" ca="1" si="36"/>
        <v>0</v>
      </c>
      <c r="J69" s="32">
        <f t="shared" ca="1" si="36"/>
        <v>0</v>
      </c>
      <c r="K69" s="32">
        <f t="shared" ca="1" si="36"/>
        <v>0</v>
      </c>
      <c r="L69" s="32">
        <f t="shared" ca="1" si="36"/>
        <v>0</v>
      </c>
      <c r="M69" s="32">
        <f t="shared" ca="1" si="36"/>
        <v>0</v>
      </c>
      <c r="N69" s="32">
        <f t="shared" ca="1" si="36"/>
        <v>0</v>
      </c>
      <c r="O69" s="32">
        <f t="shared" ca="1" si="36"/>
        <v>0</v>
      </c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41">
        <f t="shared" ca="1" si="3"/>
        <v>0</v>
      </c>
    </row>
    <row r="70" spans="4:30" hidden="1">
      <c r="D70" s="34"/>
      <c r="E70" s="39" t="str">
        <f t="shared" ref="E70:F70" ca="1" si="59">IF(INDIRECT("線材!"&amp;ADDRESS(ROW(A57)+13,COLUMN(B57)))="","",
INDIRECT("線材!"&amp;ADDRESS(ROW(A57)+13,COLUMN(B57))))</f>
        <v>EPC</v>
      </c>
      <c r="F70" s="27" t="str">
        <f t="shared" ca="1" si="59"/>
        <v>EPC推動器連接線(3條)</v>
      </c>
      <c r="G70" s="32">
        <f t="shared" ca="1" si="36"/>
        <v>0</v>
      </c>
      <c r="H70" s="32">
        <f t="shared" ca="1" si="36"/>
        <v>0</v>
      </c>
      <c r="I70" s="32">
        <f t="shared" ca="1" si="36"/>
        <v>0</v>
      </c>
      <c r="J70" s="32">
        <f t="shared" ca="1" si="36"/>
        <v>0</v>
      </c>
      <c r="K70" s="32">
        <f t="shared" ca="1" si="36"/>
        <v>0</v>
      </c>
      <c r="L70" s="32">
        <f t="shared" ca="1" si="36"/>
        <v>0</v>
      </c>
      <c r="M70" s="32">
        <f t="shared" ca="1" si="36"/>
        <v>0</v>
      </c>
      <c r="N70" s="32">
        <f t="shared" ca="1" si="36"/>
        <v>0</v>
      </c>
      <c r="O70" s="32">
        <f t="shared" ca="1" si="36"/>
        <v>0</v>
      </c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41">
        <f t="shared" ca="1" si="3"/>
        <v>0</v>
      </c>
    </row>
    <row r="71" spans="4:30">
      <c r="D71" s="34"/>
      <c r="E71" s="39" t="str">
        <f t="shared" ref="E71:F71" ca="1" si="60">IF(INDIRECT("線材!"&amp;ADDRESS(ROW(A58)+13,COLUMN(B58)))="","",
INDIRECT("線材!"&amp;ADDRESS(ROW(A58)+13,COLUMN(B58))))</f>
        <v>熱板</v>
      </c>
      <c r="F71" s="27" t="str">
        <f t="shared" ca="1" si="60"/>
        <v>耐熱線*3</v>
      </c>
      <c r="G71" s="32">
        <f t="shared" ca="1" si="36"/>
        <v>0</v>
      </c>
      <c r="H71" s="32">
        <f t="shared" ca="1" si="36"/>
        <v>0</v>
      </c>
      <c r="I71" s="32">
        <f t="shared" ca="1" si="36"/>
        <v>0</v>
      </c>
      <c r="J71" s="32">
        <f t="shared" ca="1" si="36"/>
        <v>0</v>
      </c>
      <c r="K71" s="32">
        <f t="shared" ca="1" si="36"/>
        <v>80</v>
      </c>
      <c r="L71" s="32">
        <f t="shared" ca="1" si="36"/>
        <v>0</v>
      </c>
      <c r="M71" s="32">
        <f t="shared" ca="1" si="36"/>
        <v>0</v>
      </c>
      <c r="N71" s="32">
        <f t="shared" ca="1" si="36"/>
        <v>0</v>
      </c>
      <c r="O71" s="32">
        <f t="shared" ca="1" si="36"/>
        <v>0</v>
      </c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41">
        <f t="shared" ca="1" si="3"/>
        <v>240</v>
      </c>
    </row>
    <row r="72" spans="4:30" hidden="1">
      <c r="D72" s="34"/>
      <c r="E72" s="39" t="str">
        <f t="shared" ref="E72:F72" ca="1" si="61">IF(INDIRECT("線材!"&amp;ADDRESS(ROW(A59)+13,COLUMN(B59)))="","",
INDIRECT("線材!"&amp;ADDRESS(ROW(A59)+13,COLUMN(B59))))</f>
        <v>日光燈</v>
      </c>
      <c r="F72" s="27" t="str">
        <f t="shared" ca="1" si="61"/>
        <v>日光燈原廠線</v>
      </c>
      <c r="G72" s="32">
        <f t="shared" ca="1" si="36"/>
        <v>0</v>
      </c>
      <c r="H72" s="32">
        <f t="shared" ca="1" si="36"/>
        <v>0</v>
      </c>
      <c r="I72" s="32">
        <f t="shared" ca="1" si="36"/>
        <v>0</v>
      </c>
      <c r="J72" s="32">
        <f t="shared" ca="1" si="36"/>
        <v>0</v>
      </c>
      <c r="K72" s="32">
        <f t="shared" ca="1" si="36"/>
        <v>0</v>
      </c>
      <c r="L72" s="32">
        <f t="shared" ca="1" si="36"/>
        <v>0</v>
      </c>
      <c r="M72" s="32">
        <f t="shared" ca="1" si="36"/>
        <v>0</v>
      </c>
      <c r="N72" s="32">
        <f t="shared" ca="1" si="36"/>
        <v>0</v>
      </c>
      <c r="O72" s="32">
        <f t="shared" ca="1" si="36"/>
        <v>0</v>
      </c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41">
        <f t="shared" ca="1" si="3"/>
        <v>0</v>
      </c>
    </row>
    <row r="73" spans="4:30" hidden="1">
      <c r="D73" s="34"/>
      <c r="E73" s="39" t="str">
        <f t="shared" ref="E73:F73" ca="1" si="62">IF(INDIRECT("線材!"&amp;ADDRESS(ROW(A60)+13,COLUMN(B60)))="","",
INDIRECT("線材!"&amp;ADDRESS(ROW(A60)+13,COLUMN(B60))))</f>
        <v>數位顯示面板</v>
      </c>
      <c r="F73" s="27" t="str">
        <f t="shared" ca="1" si="62"/>
        <v>數位顯示面板CN1</v>
      </c>
      <c r="G73" s="32">
        <f t="shared" ca="1" si="36"/>
        <v>0</v>
      </c>
      <c r="H73" s="32">
        <f t="shared" ca="1" si="36"/>
        <v>0</v>
      </c>
      <c r="I73" s="32">
        <f t="shared" ca="1" si="36"/>
        <v>0</v>
      </c>
      <c r="J73" s="32">
        <f t="shared" ca="1" si="36"/>
        <v>0</v>
      </c>
      <c r="K73" s="32">
        <f t="shared" ca="1" si="36"/>
        <v>0</v>
      </c>
      <c r="L73" s="32">
        <f t="shared" ca="1" si="36"/>
        <v>0</v>
      </c>
      <c r="M73" s="32">
        <f t="shared" ca="1" si="36"/>
        <v>0</v>
      </c>
      <c r="N73" s="32">
        <f t="shared" ca="1" si="36"/>
        <v>0</v>
      </c>
      <c r="O73" s="32">
        <f t="shared" ca="1" si="36"/>
        <v>0</v>
      </c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41">
        <f t="shared" ca="1" si="3"/>
        <v>0</v>
      </c>
    </row>
    <row r="74" spans="4:30" hidden="1">
      <c r="D74" s="34"/>
      <c r="E74" s="39" t="str">
        <f t="shared" ref="E74:F74" ca="1" si="63">IF(INDIRECT("線材!"&amp;ADDRESS(ROW(A61)+13,COLUMN(B61)))="","",
INDIRECT("線材!"&amp;ADDRESS(ROW(A61)+13,COLUMN(B61))))</f>
        <v>數位顯示面板</v>
      </c>
      <c r="F74" s="27" t="str">
        <f t="shared" ca="1" si="63"/>
        <v>數位顯示面板CN2</v>
      </c>
      <c r="G74" s="32">
        <f t="shared" ca="1" si="36"/>
        <v>0</v>
      </c>
      <c r="H74" s="32">
        <f t="shared" ca="1" si="36"/>
        <v>0</v>
      </c>
      <c r="I74" s="32">
        <f t="shared" ca="1" si="36"/>
        <v>0</v>
      </c>
      <c r="J74" s="32">
        <f t="shared" ca="1" si="36"/>
        <v>0</v>
      </c>
      <c r="K74" s="32">
        <f t="shared" ca="1" si="36"/>
        <v>0</v>
      </c>
      <c r="L74" s="32">
        <f t="shared" ca="1" si="36"/>
        <v>0</v>
      </c>
      <c r="M74" s="32">
        <f t="shared" ca="1" si="36"/>
        <v>0</v>
      </c>
      <c r="N74" s="32">
        <f t="shared" ca="1" si="36"/>
        <v>0</v>
      </c>
      <c r="O74" s="32">
        <f t="shared" ca="1" si="36"/>
        <v>0</v>
      </c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41">
        <f t="shared" ca="1" si="3"/>
        <v>0</v>
      </c>
    </row>
    <row r="75" spans="4:30" hidden="1">
      <c r="D75" s="34"/>
      <c r="E75" s="39" t="str">
        <f t="shared" ref="E75:F75" ca="1" si="64">IF(INDIRECT("線材!"&amp;ADDRESS(ROW(A62)+13,COLUMN(B62)))="","",
INDIRECT("線材!"&amp;ADDRESS(ROW(A62)+13,COLUMN(B62))))</f>
        <v>數位顯示面板</v>
      </c>
      <c r="F75" s="27" t="str">
        <f t="shared" ca="1" si="64"/>
        <v>數位顯示面板CN3</v>
      </c>
      <c r="G75" s="32">
        <f t="shared" ca="1" si="36"/>
        <v>0</v>
      </c>
      <c r="H75" s="32">
        <f t="shared" ca="1" si="36"/>
        <v>0</v>
      </c>
      <c r="I75" s="32">
        <f t="shared" ca="1" si="36"/>
        <v>0</v>
      </c>
      <c r="J75" s="32">
        <f t="shared" ref="H75:O100" ca="1" si="65">IFERROR(SUMIF(INDIRECT(J$13&amp;"!"&amp;"$F$6:$F$150"),$F75,INDIRECT(J$13&amp;"!"&amp;"$G$6:$G$150")),"")</f>
        <v>0</v>
      </c>
      <c r="K75" s="32">
        <f t="shared" ca="1" si="65"/>
        <v>0</v>
      </c>
      <c r="L75" s="32">
        <f t="shared" ca="1" si="65"/>
        <v>0</v>
      </c>
      <c r="M75" s="32">
        <f t="shared" ca="1" si="65"/>
        <v>0</v>
      </c>
      <c r="N75" s="32">
        <f t="shared" ca="1" si="65"/>
        <v>0</v>
      </c>
      <c r="O75" s="32">
        <f t="shared" ca="1" si="65"/>
        <v>0</v>
      </c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41">
        <f t="shared" ca="1" si="3"/>
        <v>0</v>
      </c>
    </row>
    <row r="76" spans="4:30" hidden="1">
      <c r="D76" s="34"/>
      <c r="E76" s="39" t="str">
        <f t="shared" ref="E76:F76" ca="1" si="66">IF(INDIRECT("線材!"&amp;ADDRESS(ROW(A63)+13,COLUMN(B63)))="","",
INDIRECT("線材!"&amp;ADDRESS(ROW(A63)+13,COLUMN(B63))))</f>
        <v>預留</v>
      </c>
      <c r="F76" s="27" t="str">
        <f t="shared" ca="1" si="66"/>
        <v>　</v>
      </c>
      <c r="G76" s="32">
        <f t="shared" ref="G76:G100" ca="1" si="67">IFERROR(SUMIF(INDIRECT(G$13&amp;"!"&amp;"$F$6:$F$150"),$F76,INDIRECT(G$13&amp;"!"&amp;"$G$6:$G$150")),"")</f>
        <v>0</v>
      </c>
      <c r="H76" s="32">
        <f t="shared" ca="1" si="65"/>
        <v>0</v>
      </c>
      <c r="I76" s="32">
        <f t="shared" ca="1" si="65"/>
        <v>0</v>
      </c>
      <c r="J76" s="32">
        <f t="shared" ca="1" si="65"/>
        <v>0</v>
      </c>
      <c r="K76" s="32">
        <f t="shared" ca="1" si="65"/>
        <v>0</v>
      </c>
      <c r="L76" s="32">
        <f t="shared" ca="1" si="65"/>
        <v>0</v>
      </c>
      <c r="M76" s="32">
        <f t="shared" ca="1" si="65"/>
        <v>0</v>
      </c>
      <c r="N76" s="32">
        <f t="shared" ca="1" si="65"/>
        <v>0</v>
      </c>
      <c r="O76" s="32">
        <f t="shared" ca="1" si="65"/>
        <v>0</v>
      </c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41">
        <f t="shared" ca="1" si="3"/>
        <v>0</v>
      </c>
    </row>
    <row r="77" spans="4:30" hidden="1">
      <c r="D77" s="34"/>
      <c r="E77" s="39" t="str">
        <f t="shared" ref="E77:F77" ca="1" si="68">IF(INDIRECT("線材!"&amp;ADDRESS(ROW(A64)+13,COLUMN(B64)))="","",
INDIRECT("線材!"&amp;ADDRESS(ROW(A64)+13,COLUMN(B64))))</f>
        <v/>
      </c>
      <c r="F77" s="27" t="str">
        <f t="shared" ca="1" si="68"/>
        <v>↑空格(預留用)</v>
      </c>
      <c r="G77" s="32">
        <f t="shared" ca="1" si="67"/>
        <v>0</v>
      </c>
      <c r="H77" s="32">
        <f t="shared" ca="1" si="65"/>
        <v>0</v>
      </c>
      <c r="I77" s="32">
        <f t="shared" ca="1" si="65"/>
        <v>0</v>
      </c>
      <c r="J77" s="32">
        <f t="shared" ca="1" si="65"/>
        <v>0</v>
      </c>
      <c r="K77" s="32">
        <f t="shared" ca="1" si="65"/>
        <v>0</v>
      </c>
      <c r="L77" s="32">
        <f t="shared" ca="1" si="65"/>
        <v>0</v>
      </c>
      <c r="M77" s="32">
        <f t="shared" ca="1" si="65"/>
        <v>0</v>
      </c>
      <c r="N77" s="32">
        <f t="shared" ca="1" si="65"/>
        <v>0</v>
      </c>
      <c r="O77" s="32">
        <f t="shared" ca="1" si="65"/>
        <v>0</v>
      </c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41">
        <f t="shared" ca="1" si="3"/>
        <v>0</v>
      </c>
    </row>
    <row r="78" spans="4:30" hidden="1">
      <c r="D78" s="34"/>
      <c r="E78" s="39" t="str">
        <f t="shared" ref="E78:F78" ca="1" si="69">IF(INDIRECT("線材!"&amp;ADDRESS(ROW(A65)+13,COLUMN(B65)))="","",
INDIRECT("線材!"&amp;ADDRESS(ROW(A65)+13,COLUMN(B65))))</f>
        <v/>
      </c>
      <c r="F78" s="27" t="str">
        <f t="shared" ca="1" si="69"/>
        <v/>
      </c>
      <c r="G78" s="32">
        <f t="shared" ca="1" si="67"/>
        <v>0</v>
      </c>
      <c r="H78" s="32">
        <f t="shared" ca="1" si="65"/>
        <v>0</v>
      </c>
      <c r="I78" s="32">
        <f t="shared" ca="1" si="65"/>
        <v>0</v>
      </c>
      <c r="J78" s="32">
        <f t="shared" ca="1" si="65"/>
        <v>0</v>
      </c>
      <c r="K78" s="32">
        <f t="shared" ca="1" si="65"/>
        <v>0</v>
      </c>
      <c r="L78" s="32">
        <f t="shared" ca="1" si="65"/>
        <v>0</v>
      </c>
      <c r="M78" s="32">
        <f t="shared" ca="1" si="65"/>
        <v>0</v>
      </c>
      <c r="N78" s="32">
        <f t="shared" ca="1" si="65"/>
        <v>0</v>
      </c>
      <c r="O78" s="32">
        <f t="shared" ca="1" si="65"/>
        <v>0</v>
      </c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41">
        <f t="shared" ca="1" si="3"/>
        <v>0</v>
      </c>
    </row>
    <row r="79" spans="4:30" hidden="1">
      <c r="D79" s="34"/>
      <c r="E79" s="39" t="str">
        <f t="shared" ref="E79:F79" ca="1" si="70">IF(INDIRECT("線材!"&amp;ADDRESS(ROW(A66)+13,COLUMN(B66)))="","",
INDIRECT("線材!"&amp;ADDRESS(ROW(A66)+13,COLUMN(B66))))</f>
        <v/>
      </c>
      <c r="F79" s="27" t="str">
        <f t="shared" ca="1" si="70"/>
        <v/>
      </c>
      <c r="G79" s="32">
        <f t="shared" ca="1" si="67"/>
        <v>0</v>
      </c>
      <c r="H79" s="32">
        <f t="shared" ca="1" si="65"/>
        <v>0</v>
      </c>
      <c r="I79" s="32">
        <f t="shared" ca="1" si="65"/>
        <v>0</v>
      </c>
      <c r="J79" s="32">
        <f t="shared" ca="1" si="65"/>
        <v>0</v>
      </c>
      <c r="K79" s="32">
        <f t="shared" ca="1" si="65"/>
        <v>0</v>
      </c>
      <c r="L79" s="32">
        <f t="shared" ca="1" si="65"/>
        <v>0</v>
      </c>
      <c r="M79" s="32">
        <f t="shared" ca="1" si="65"/>
        <v>0</v>
      </c>
      <c r="N79" s="32">
        <f t="shared" ca="1" si="65"/>
        <v>0</v>
      </c>
      <c r="O79" s="32">
        <f t="shared" ca="1" si="65"/>
        <v>0</v>
      </c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41">
        <f t="shared" ref="AD79:AD100" ca="1" si="71">IF(F79="耐熱線*3",SUM(G79:AC79)*3,SUM(G79:AC79))</f>
        <v>0</v>
      </c>
    </row>
    <row r="80" spans="4:30" hidden="1">
      <c r="D80" s="34"/>
      <c r="E80" s="39" t="str">
        <f t="shared" ref="E80:F80" ca="1" si="72">IF(INDIRECT("線材!"&amp;ADDRESS(ROW(A67)+13,COLUMN(B67)))="","",
INDIRECT("線材!"&amp;ADDRESS(ROW(A67)+13,COLUMN(B67))))</f>
        <v/>
      </c>
      <c r="F80" s="27" t="str">
        <f t="shared" ca="1" si="72"/>
        <v/>
      </c>
      <c r="G80" s="32">
        <f t="shared" ca="1" si="67"/>
        <v>0</v>
      </c>
      <c r="H80" s="32">
        <f t="shared" ca="1" si="65"/>
        <v>0</v>
      </c>
      <c r="I80" s="32">
        <f t="shared" ca="1" si="65"/>
        <v>0</v>
      </c>
      <c r="J80" s="32">
        <f t="shared" ca="1" si="65"/>
        <v>0</v>
      </c>
      <c r="K80" s="32">
        <f t="shared" ca="1" si="65"/>
        <v>0</v>
      </c>
      <c r="L80" s="32">
        <f t="shared" ca="1" si="65"/>
        <v>0</v>
      </c>
      <c r="M80" s="32">
        <f t="shared" ca="1" si="65"/>
        <v>0</v>
      </c>
      <c r="N80" s="32">
        <f t="shared" ca="1" si="65"/>
        <v>0</v>
      </c>
      <c r="O80" s="32">
        <f t="shared" ca="1" si="65"/>
        <v>0</v>
      </c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41">
        <f t="shared" ca="1" si="71"/>
        <v>0</v>
      </c>
    </row>
    <row r="81" spans="4:30" hidden="1">
      <c r="D81" s="34"/>
      <c r="E81" s="39" t="str">
        <f t="shared" ref="E81:F81" ca="1" si="73">IF(INDIRECT("線材!"&amp;ADDRESS(ROW(A68)+13,COLUMN(B68)))="","",
INDIRECT("線材!"&amp;ADDRESS(ROW(A68)+13,COLUMN(B68))))</f>
        <v/>
      </c>
      <c r="F81" s="27" t="str">
        <f t="shared" ca="1" si="73"/>
        <v/>
      </c>
      <c r="G81" s="32">
        <f t="shared" ca="1" si="67"/>
        <v>0</v>
      </c>
      <c r="H81" s="32">
        <f t="shared" ca="1" si="65"/>
        <v>0</v>
      </c>
      <c r="I81" s="32">
        <f t="shared" ca="1" si="65"/>
        <v>0</v>
      </c>
      <c r="J81" s="32">
        <f t="shared" ca="1" si="65"/>
        <v>0</v>
      </c>
      <c r="K81" s="32">
        <f t="shared" ca="1" si="65"/>
        <v>0</v>
      </c>
      <c r="L81" s="32">
        <f t="shared" ca="1" si="65"/>
        <v>0</v>
      </c>
      <c r="M81" s="32">
        <f t="shared" ca="1" si="65"/>
        <v>0</v>
      </c>
      <c r="N81" s="32">
        <f t="shared" ca="1" si="65"/>
        <v>0</v>
      </c>
      <c r="O81" s="32">
        <f t="shared" ca="1" si="65"/>
        <v>0</v>
      </c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41">
        <f t="shared" ca="1" si="71"/>
        <v>0</v>
      </c>
    </row>
    <row r="82" spans="4:30" hidden="1">
      <c r="D82" s="34"/>
      <c r="E82" s="39" t="str">
        <f t="shared" ref="E82:F82" ca="1" si="74">IF(INDIRECT("線材!"&amp;ADDRESS(ROW(A69)+13,COLUMN(B69)))="","",
INDIRECT("線材!"&amp;ADDRESS(ROW(A69)+13,COLUMN(B69))))</f>
        <v/>
      </c>
      <c r="F82" s="27" t="str">
        <f t="shared" ca="1" si="74"/>
        <v/>
      </c>
      <c r="G82" s="32">
        <f t="shared" ca="1" si="67"/>
        <v>0</v>
      </c>
      <c r="H82" s="32">
        <f t="shared" ca="1" si="65"/>
        <v>0</v>
      </c>
      <c r="I82" s="32">
        <f t="shared" ca="1" si="65"/>
        <v>0</v>
      </c>
      <c r="J82" s="32">
        <f t="shared" ca="1" si="65"/>
        <v>0</v>
      </c>
      <c r="K82" s="32">
        <f t="shared" ca="1" si="65"/>
        <v>0</v>
      </c>
      <c r="L82" s="32">
        <f t="shared" ca="1" si="65"/>
        <v>0</v>
      </c>
      <c r="M82" s="32">
        <f t="shared" ca="1" si="65"/>
        <v>0</v>
      </c>
      <c r="N82" s="32">
        <f t="shared" ca="1" si="65"/>
        <v>0</v>
      </c>
      <c r="O82" s="32">
        <f t="shared" ca="1" si="65"/>
        <v>0</v>
      </c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41">
        <f t="shared" ca="1" si="71"/>
        <v>0</v>
      </c>
    </row>
    <row r="83" spans="4:30" hidden="1">
      <c r="D83" s="34"/>
      <c r="E83" s="39" t="str">
        <f t="shared" ref="E83:F83" ca="1" si="75">IF(INDIRECT("線材!"&amp;ADDRESS(ROW(A70)+13,COLUMN(B70)))="","",
INDIRECT("線材!"&amp;ADDRESS(ROW(A70)+13,COLUMN(B70))))</f>
        <v/>
      </c>
      <c r="F83" s="27" t="str">
        <f t="shared" ca="1" si="75"/>
        <v/>
      </c>
      <c r="G83" s="32">
        <f t="shared" ca="1" si="67"/>
        <v>0</v>
      </c>
      <c r="H83" s="32">
        <f t="shared" ca="1" si="65"/>
        <v>0</v>
      </c>
      <c r="I83" s="32">
        <f t="shared" ca="1" si="65"/>
        <v>0</v>
      </c>
      <c r="J83" s="32">
        <f t="shared" ca="1" si="65"/>
        <v>0</v>
      </c>
      <c r="K83" s="32">
        <f t="shared" ca="1" si="65"/>
        <v>0</v>
      </c>
      <c r="L83" s="32">
        <f t="shared" ca="1" si="65"/>
        <v>0</v>
      </c>
      <c r="M83" s="32">
        <f t="shared" ca="1" si="65"/>
        <v>0</v>
      </c>
      <c r="N83" s="32">
        <f t="shared" ca="1" si="65"/>
        <v>0</v>
      </c>
      <c r="O83" s="32">
        <f t="shared" ca="1" si="65"/>
        <v>0</v>
      </c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41">
        <f t="shared" ca="1" si="71"/>
        <v>0</v>
      </c>
    </row>
    <row r="84" spans="4:30" hidden="1">
      <c r="D84" s="34"/>
      <c r="E84" s="39" t="str">
        <f t="shared" ref="E84:F84" ca="1" si="76">IF(INDIRECT("線材!"&amp;ADDRESS(ROW(A71)+13,COLUMN(B71)))="","",
INDIRECT("線材!"&amp;ADDRESS(ROW(A71)+13,COLUMN(B71))))</f>
        <v/>
      </c>
      <c r="F84" s="27" t="str">
        <f t="shared" ca="1" si="76"/>
        <v/>
      </c>
      <c r="G84" s="32">
        <f t="shared" ca="1" si="67"/>
        <v>0</v>
      </c>
      <c r="H84" s="32">
        <f t="shared" ca="1" si="65"/>
        <v>0</v>
      </c>
      <c r="I84" s="32">
        <f t="shared" ca="1" si="65"/>
        <v>0</v>
      </c>
      <c r="J84" s="32">
        <f t="shared" ca="1" si="65"/>
        <v>0</v>
      </c>
      <c r="K84" s="32">
        <f t="shared" ca="1" si="65"/>
        <v>0</v>
      </c>
      <c r="L84" s="32">
        <f t="shared" ca="1" si="65"/>
        <v>0</v>
      </c>
      <c r="M84" s="32">
        <f t="shared" ca="1" si="65"/>
        <v>0</v>
      </c>
      <c r="N84" s="32">
        <f t="shared" ca="1" si="65"/>
        <v>0</v>
      </c>
      <c r="O84" s="32">
        <f t="shared" ca="1" si="65"/>
        <v>0</v>
      </c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41">
        <f t="shared" ca="1" si="71"/>
        <v>0</v>
      </c>
    </row>
    <row r="85" spans="4:30" hidden="1">
      <c r="D85" s="34"/>
      <c r="E85" s="39" t="str">
        <f t="shared" ref="E85:F85" ca="1" si="77">IF(INDIRECT("線材!"&amp;ADDRESS(ROW(A72)+13,COLUMN(B72)))="","",
INDIRECT("線材!"&amp;ADDRESS(ROW(A72)+13,COLUMN(B72))))</f>
        <v/>
      </c>
      <c r="F85" s="27" t="str">
        <f t="shared" ca="1" si="77"/>
        <v/>
      </c>
      <c r="G85" s="32">
        <f t="shared" ca="1" si="67"/>
        <v>0</v>
      </c>
      <c r="H85" s="32">
        <f t="shared" ca="1" si="65"/>
        <v>0</v>
      </c>
      <c r="I85" s="32">
        <f t="shared" ca="1" si="65"/>
        <v>0</v>
      </c>
      <c r="J85" s="32">
        <f t="shared" ca="1" si="65"/>
        <v>0</v>
      </c>
      <c r="K85" s="32">
        <f t="shared" ca="1" si="65"/>
        <v>0</v>
      </c>
      <c r="L85" s="32">
        <f t="shared" ca="1" si="65"/>
        <v>0</v>
      </c>
      <c r="M85" s="32">
        <f t="shared" ca="1" si="65"/>
        <v>0</v>
      </c>
      <c r="N85" s="32">
        <f t="shared" ca="1" si="65"/>
        <v>0</v>
      </c>
      <c r="O85" s="32">
        <f t="shared" ca="1" si="65"/>
        <v>0</v>
      </c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41">
        <f t="shared" ca="1" si="71"/>
        <v>0</v>
      </c>
    </row>
    <row r="86" spans="4:30" hidden="1">
      <c r="D86" s="34"/>
      <c r="E86" s="39" t="str">
        <f t="shared" ref="E86:F86" ca="1" si="78">IF(INDIRECT("線材!"&amp;ADDRESS(ROW(A73)+13,COLUMN(B73)))="","",
INDIRECT("線材!"&amp;ADDRESS(ROW(A73)+13,COLUMN(B73))))</f>
        <v/>
      </c>
      <c r="F86" s="27" t="str">
        <f t="shared" ca="1" si="78"/>
        <v/>
      </c>
      <c r="G86" s="32">
        <f t="shared" ca="1" si="67"/>
        <v>0</v>
      </c>
      <c r="H86" s="32">
        <f t="shared" ca="1" si="65"/>
        <v>0</v>
      </c>
      <c r="I86" s="32">
        <f t="shared" ca="1" si="65"/>
        <v>0</v>
      </c>
      <c r="J86" s="32">
        <f t="shared" ca="1" si="65"/>
        <v>0</v>
      </c>
      <c r="K86" s="32">
        <f t="shared" ca="1" si="65"/>
        <v>0</v>
      </c>
      <c r="L86" s="32">
        <f t="shared" ca="1" si="65"/>
        <v>0</v>
      </c>
      <c r="M86" s="32">
        <f t="shared" ca="1" si="65"/>
        <v>0</v>
      </c>
      <c r="N86" s="32">
        <f t="shared" ca="1" si="65"/>
        <v>0</v>
      </c>
      <c r="O86" s="32">
        <f t="shared" ca="1" si="65"/>
        <v>0</v>
      </c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41">
        <f t="shared" ca="1" si="71"/>
        <v>0</v>
      </c>
    </row>
    <row r="87" spans="4:30" hidden="1">
      <c r="D87" s="34"/>
      <c r="E87" s="39" t="str">
        <f t="shared" ref="E87:F87" ca="1" si="79">IF(INDIRECT("線材!"&amp;ADDRESS(ROW(A74)+13,COLUMN(B74)))="","",
INDIRECT("線材!"&amp;ADDRESS(ROW(A74)+13,COLUMN(B74))))</f>
        <v/>
      </c>
      <c r="F87" s="27" t="str">
        <f t="shared" ca="1" si="79"/>
        <v/>
      </c>
      <c r="G87" s="32">
        <f t="shared" ca="1" si="67"/>
        <v>0</v>
      </c>
      <c r="H87" s="32">
        <f t="shared" ca="1" si="65"/>
        <v>0</v>
      </c>
      <c r="I87" s="32">
        <f t="shared" ca="1" si="65"/>
        <v>0</v>
      </c>
      <c r="J87" s="32">
        <f t="shared" ca="1" si="65"/>
        <v>0</v>
      </c>
      <c r="K87" s="32">
        <f t="shared" ca="1" si="65"/>
        <v>0</v>
      </c>
      <c r="L87" s="32">
        <f t="shared" ca="1" si="65"/>
        <v>0</v>
      </c>
      <c r="M87" s="32">
        <f t="shared" ca="1" si="65"/>
        <v>0</v>
      </c>
      <c r="N87" s="32">
        <f t="shared" ca="1" si="65"/>
        <v>0</v>
      </c>
      <c r="O87" s="32">
        <f t="shared" ca="1" si="65"/>
        <v>0</v>
      </c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41">
        <f t="shared" ca="1" si="71"/>
        <v>0</v>
      </c>
    </row>
    <row r="88" spans="4:30" hidden="1">
      <c r="D88" s="34"/>
      <c r="E88" s="39" t="str">
        <f t="shared" ref="E88:F88" ca="1" si="80">IF(INDIRECT("線材!"&amp;ADDRESS(ROW(A75)+13,COLUMN(B75)))="","",
INDIRECT("線材!"&amp;ADDRESS(ROW(A75)+13,COLUMN(B75))))</f>
        <v/>
      </c>
      <c r="F88" s="27" t="str">
        <f t="shared" ca="1" si="80"/>
        <v/>
      </c>
      <c r="G88" s="32">
        <f t="shared" ca="1" si="67"/>
        <v>0</v>
      </c>
      <c r="H88" s="32">
        <f t="shared" ca="1" si="65"/>
        <v>0</v>
      </c>
      <c r="I88" s="32">
        <f t="shared" ca="1" si="65"/>
        <v>0</v>
      </c>
      <c r="J88" s="32">
        <f t="shared" ca="1" si="65"/>
        <v>0</v>
      </c>
      <c r="K88" s="32">
        <f t="shared" ca="1" si="65"/>
        <v>0</v>
      </c>
      <c r="L88" s="32">
        <f t="shared" ca="1" si="65"/>
        <v>0</v>
      </c>
      <c r="M88" s="32">
        <f t="shared" ca="1" si="65"/>
        <v>0</v>
      </c>
      <c r="N88" s="32">
        <f t="shared" ca="1" si="65"/>
        <v>0</v>
      </c>
      <c r="O88" s="32">
        <f t="shared" ca="1" si="65"/>
        <v>0</v>
      </c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41">
        <f t="shared" ca="1" si="71"/>
        <v>0</v>
      </c>
    </row>
    <row r="89" spans="4:30" hidden="1">
      <c r="D89" s="34"/>
      <c r="E89" s="39" t="str">
        <f t="shared" ref="E89:F89" ca="1" si="81">IF(INDIRECT("線材!"&amp;ADDRESS(ROW(A76)+13,COLUMN(B76)))="","",
INDIRECT("線材!"&amp;ADDRESS(ROW(A76)+13,COLUMN(B76))))</f>
        <v/>
      </c>
      <c r="F89" s="27" t="str">
        <f t="shared" ca="1" si="81"/>
        <v/>
      </c>
      <c r="G89" s="32">
        <f t="shared" ca="1" si="67"/>
        <v>0</v>
      </c>
      <c r="H89" s="32">
        <f t="shared" ca="1" si="65"/>
        <v>0</v>
      </c>
      <c r="I89" s="32">
        <f t="shared" ca="1" si="65"/>
        <v>0</v>
      </c>
      <c r="J89" s="32">
        <f t="shared" ca="1" si="65"/>
        <v>0</v>
      </c>
      <c r="K89" s="32">
        <f t="shared" ca="1" si="65"/>
        <v>0</v>
      </c>
      <c r="L89" s="32">
        <f t="shared" ca="1" si="65"/>
        <v>0</v>
      </c>
      <c r="M89" s="32">
        <f t="shared" ca="1" si="65"/>
        <v>0</v>
      </c>
      <c r="N89" s="32">
        <f t="shared" ca="1" si="65"/>
        <v>0</v>
      </c>
      <c r="O89" s="32">
        <f t="shared" ca="1" si="65"/>
        <v>0</v>
      </c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41">
        <f t="shared" ca="1" si="71"/>
        <v>0</v>
      </c>
    </row>
    <row r="90" spans="4:30" hidden="1">
      <c r="D90" s="34"/>
      <c r="E90" s="39" t="str">
        <f t="shared" ref="E90:F90" ca="1" si="82">IF(INDIRECT("線材!"&amp;ADDRESS(ROW(A77)+13,COLUMN(B77)))="","",
INDIRECT("線材!"&amp;ADDRESS(ROW(A77)+13,COLUMN(B77))))</f>
        <v/>
      </c>
      <c r="F90" s="27" t="str">
        <f t="shared" ca="1" si="82"/>
        <v/>
      </c>
      <c r="G90" s="32">
        <f t="shared" ca="1" si="67"/>
        <v>0</v>
      </c>
      <c r="H90" s="32">
        <f t="shared" ca="1" si="65"/>
        <v>0</v>
      </c>
      <c r="I90" s="32">
        <f t="shared" ca="1" si="65"/>
        <v>0</v>
      </c>
      <c r="J90" s="32">
        <f t="shared" ca="1" si="65"/>
        <v>0</v>
      </c>
      <c r="K90" s="32">
        <f t="shared" ca="1" si="65"/>
        <v>0</v>
      </c>
      <c r="L90" s="32">
        <f t="shared" ca="1" si="65"/>
        <v>0</v>
      </c>
      <c r="M90" s="32">
        <f t="shared" ca="1" si="65"/>
        <v>0</v>
      </c>
      <c r="N90" s="32">
        <f t="shared" ca="1" si="65"/>
        <v>0</v>
      </c>
      <c r="O90" s="32">
        <f t="shared" ca="1" si="65"/>
        <v>0</v>
      </c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41">
        <f t="shared" ca="1" si="71"/>
        <v>0</v>
      </c>
    </row>
    <row r="91" spans="4:30" hidden="1">
      <c r="D91" s="34"/>
      <c r="E91" s="39" t="str">
        <f t="shared" ref="E91:F91" ca="1" si="83">IF(INDIRECT("線材!"&amp;ADDRESS(ROW(A78)+13,COLUMN(B78)))="","",
INDIRECT("線材!"&amp;ADDRESS(ROW(A78)+13,COLUMN(B78))))</f>
        <v/>
      </c>
      <c r="F91" s="27" t="str">
        <f t="shared" ca="1" si="83"/>
        <v/>
      </c>
      <c r="G91" s="32">
        <f t="shared" ca="1" si="67"/>
        <v>0</v>
      </c>
      <c r="H91" s="32">
        <f t="shared" ca="1" si="65"/>
        <v>0</v>
      </c>
      <c r="I91" s="32">
        <f t="shared" ca="1" si="65"/>
        <v>0</v>
      </c>
      <c r="J91" s="32">
        <f t="shared" ca="1" si="65"/>
        <v>0</v>
      </c>
      <c r="K91" s="32">
        <f t="shared" ca="1" si="65"/>
        <v>0</v>
      </c>
      <c r="L91" s="32">
        <f t="shared" ca="1" si="65"/>
        <v>0</v>
      </c>
      <c r="M91" s="32">
        <f t="shared" ca="1" si="65"/>
        <v>0</v>
      </c>
      <c r="N91" s="32">
        <f t="shared" ca="1" si="65"/>
        <v>0</v>
      </c>
      <c r="O91" s="32">
        <f t="shared" ca="1" si="65"/>
        <v>0</v>
      </c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41">
        <f t="shared" ca="1" si="71"/>
        <v>0</v>
      </c>
    </row>
    <row r="92" spans="4:30" hidden="1">
      <c r="D92" s="34"/>
      <c r="E92" s="39" t="str">
        <f t="shared" ref="E92:F92" ca="1" si="84">IF(INDIRECT("線材!"&amp;ADDRESS(ROW(A79)+13,COLUMN(B79)))="","",
INDIRECT("線材!"&amp;ADDRESS(ROW(A79)+13,COLUMN(B79))))</f>
        <v/>
      </c>
      <c r="F92" s="27" t="str">
        <f t="shared" ca="1" si="84"/>
        <v/>
      </c>
      <c r="G92" s="32">
        <f t="shared" ca="1" si="67"/>
        <v>0</v>
      </c>
      <c r="H92" s="32">
        <f t="shared" ca="1" si="65"/>
        <v>0</v>
      </c>
      <c r="I92" s="32">
        <f t="shared" ca="1" si="65"/>
        <v>0</v>
      </c>
      <c r="J92" s="32">
        <f t="shared" ca="1" si="65"/>
        <v>0</v>
      </c>
      <c r="K92" s="32">
        <f t="shared" ca="1" si="65"/>
        <v>0</v>
      </c>
      <c r="L92" s="32">
        <f t="shared" ca="1" si="65"/>
        <v>0</v>
      </c>
      <c r="M92" s="32">
        <f t="shared" ca="1" si="65"/>
        <v>0</v>
      </c>
      <c r="N92" s="32">
        <f t="shared" ca="1" si="65"/>
        <v>0</v>
      </c>
      <c r="O92" s="32">
        <f t="shared" ca="1" si="65"/>
        <v>0</v>
      </c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41">
        <f t="shared" ca="1" si="71"/>
        <v>0</v>
      </c>
    </row>
    <row r="93" spans="4:30" hidden="1">
      <c r="D93" s="34"/>
      <c r="E93" s="39" t="str">
        <f t="shared" ref="E93:F93" ca="1" si="85">IF(INDIRECT("線材!"&amp;ADDRESS(ROW(A80)+13,COLUMN(B80)))="","",
INDIRECT("線材!"&amp;ADDRESS(ROW(A80)+13,COLUMN(B80))))</f>
        <v/>
      </c>
      <c r="F93" s="27" t="str">
        <f t="shared" ca="1" si="85"/>
        <v/>
      </c>
      <c r="G93" s="32">
        <f t="shared" ca="1" si="67"/>
        <v>0</v>
      </c>
      <c r="H93" s="32">
        <f t="shared" ca="1" si="65"/>
        <v>0</v>
      </c>
      <c r="I93" s="32">
        <f t="shared" ca="1" si="65"/>
        <v>0</v>
      </c>
      <c r="J93" s="32">
        <f t="shared" ca="1" si="65"/>
        <v>0</v>
      </c>
      <c r="K93" s="32">
        <f t="shared" ca="1" si="65"/>
        <v>0</v>
      </c>
      <c r="L93" s="32">
        <f t="shared" ca="1" si="65"/>
        <v>0</v>
      </c>
      <c r="M93" s="32">
        <f t="shared" ca="1" si="65"/>
        <v>0</v>
      </c>
      <c r="N93" s="32">
        <f t="shared" ca="1" si="65"/>
        <v>0</v>
      </c>
      <c r="O93" s="32">
        <f t="shared" ca="1" si="65"/>
        <v>0</v>
      </c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41">
        <f t="shared" ca="1" si="71"/>
        <v>0</v>
      </c>
    </row>
    <row r="94" spans="4:30" hidden="1">
      <c r="D94" s="34"/>
      <c r="E94" s="39" t="str">
        <f t="shared" ref="E94:F94" ca="1" si="86">IF(INDIRECT("線材!"&amp;ADDRESS(ROW(A81)+13,COLUMN(B81)))="","",
INDIRECT("線材!"&amp;ADDRESS(ROW(A81)+13,COLUMN(B81))))</f>
        <v/>
      </c>
      <c r="F94" s="27" t="str">
        <f t="shared" ca="1" si="86"/>
        <v/>
      </c>
      <c r="G94" s="32">
        <f t="shared" ca="1" si="67"/>
        <v>0</v>
      </c>
      <c r="H94" s="32">
        <f t="shared" ca="1" si="65"/>
        <v>0</v>
      </c>
      <c r="I94" s="32">
        <f t="shared" ca="1" si="65"/>
        <v>0</v>
      </c>
      <c r="J94" s="32">
        <f t="shared" ca="1" si="65"/>
        <v>0</v>
      </c>
      <c r="K94" s="32">
        <f t="shared" ca="1" si="65"/>
        <v>0</v>
      </c>
      <c r="L94" s="32">
        <f t="shared" ca="1" si="65"/>
        <v>0</v>
      </c>
      <c r="M94" s="32">
        <f t="shared" ca="1" si="65"/>
        <v>0</v>
      </c>
      <c r="N94" s="32">
        <f t="shared" ca="1" si="65"/>
        <v>0</v>
      </c>
      <c r="O94" s="32">
        <f t="shared" ca="1" si="65"/>
        <v>0</v>
      </c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41">
        <f t="shared" ca="1" si="71"/>
        <v>0</v>
      </c>
    </row>
    <row r="95" spans="4:30" hidden="1">
      <c r="D95" s="34"/>
      <c r="E95" s="39" t="str">
        <f t="shared" ref="E95:F95" ca="1" si="87">IF(INDIRECT("線材!"&amp;ADDRESS(ROW(A82)+13,COLUMN(B82)))="","",
INDIRECT("線材!"&amp;ADDRESS(ROW(A82)+13,COLUMN(B82))))</f>
        <v/>
      </c>
      <c r="F95" s="27" t="str">
        <f t="shared" ca="1" si="87"/>
        <v/>
      </c>
      <c r="G95" s="32">
        <f t="shared" ca="1" si="67"/>
        <v>0</v>
      </c>
      <c r="H95" s="32">
        <f t="shared" ca="1" si="65"/>
        <v>0</v>
      </c>
      <c r="I95" s="32">
        <f t="shared" ca="1" si="65"/>
        <v>0</v>
      </c>
      <c r="J95" s="32">
        <f t="shared" ca="1" si="65"/>
        <v>0</v>
      </c>
      <c r="K95" s="32">
        <f t="shared" ca="1" si="65"/>
        <v>0</v>
      </c>
      <c r="L95" s="32">
        <f t="shared" ca="1" si="65"/>
        <v>0</v>
      </c>
      <c r="M95" s="32">
        <f t="shared" ca="1" si="65"/>
        <v>0</v>
      </c>
      <c r="N95" s="32">
        <f t="shared" ca="1" si="65"/>
        <v>0</v>
      </c>
      <c r="O95" s="32">
        <f t="shared" ca="1" si="65"/>
        <v>0</v>
      </c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41">
        <f t="shared" ca="1" si="71"/>
        <v>0</v>
      </c>
    </row>
    <row r="96" spans="4:30" hidden="1">
      <c r="D96" s="34"/>
      <c r="E96" s="39" t="str">
        <f t="shared" ref="E96:F96" ca="1" si="88">IF(INDIRECT("線材!"&amp;ADDRESS(ROW(A83)+13,COLUMN(B83)))="","",
INDIRECT("線材!"&amp;ADDRESS(ROW(A83)+13,COLUMN(B83))))</f>
        <v/>
      </c>
      <c r="F96" s="27" t="str">
        <f t="shared" ca="1" si="88"/>
        <v/>
      </c>
      <c r="G96" s="32">
        <f t="shared" ca="1" si="67"/>
        <v>0</v>
      </c>
      <c r="H96" s="32">
        <f t="shared" ca="1" si="65"/>
        <v>0</v>
      </c>
      <c r="I96" s="32">
        <f t="shared" ca="1" si="65"/>
        <v>0</v>
      </c>
      <c r="J96" s="32">
        <f t="shared" ca="1" si="65"/>
        <v>0</v>
      </c>
      <c r="K96" s="32">
        <f t="shared" ca="1" si="65"/>
        <v>0</v>
      </c>
      <c r="L96" s="32">
        <f t="shared" ca="1" si="65"/>
        <v>0</v>
      </c>
      <c r="M96" s="32">
        <f t="shared" ca="1" si="65"/>
        <v>0</v>
      </c>
      <c r="N96" s="32">
        <f t="shared" ca="1" si="65"/>
        <v>0</v>
      </c>
      <c r="O96" s="32">
        <f t="shared" ca="1" si="65"/>
        <v>0</v>
      </c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41">
        <f t="shared" ca="1" si="71"/>
        <v>0</v>
      </c>
    </row>
    <row r="97" spans="4:30" hidden="1">
      <c r="D97" s="34"/>
      <c r="E97" s="39" t="str">
        <f t="shared" ref="E97:F97" ca="1" si="89">IF(INDIRECT("線材!"&amp;ADDRESS(ROW(A84)+13,COLUMN(B84)))="","",
INDIRECT("線材!"&amp;ADDRESS(ROW(A84)+13,COLUMN(B84))))</f>
        <v/>
      </c>
      <c r="F97" s="27" t="str">
        <f t="shared" ca="1" si="89"/>
        <v/>
      </c>
      <c r="G97" s="32">
        <f t="shared" ca="1" si="67"/>
        <v>0</v>
      </c>
      <c r="H97" s="32">
        <f t="shared" ca="1" si="65"/>
        <v>0</v>
      </c>
      <c r="I97" s="32">
        <f t="shared" ca="1" si="65"/>
        <v>0</v>
      </c>
      <c r="J97" s="32">
        <f t="shared" ca="1" si="65"/>
        <v>0</v>
      </c>
      <c r="K97" s="32">
        <f t="shared" ca="1" si="65"/>
        <v>0</v>
      </c>
      <c r="L97" s="32">
        <f t="shared" ca="1" si="65"/>
        <v>0</v>
      </c>
      <c r="M97" s="32">
        <f t="shared" ca="1" si="65"/>
        <v>0</v>
      </c>
      <c r="N97" s="32">
        <f t="shared" ca="1" si="65"/>
        <v>0</v>
      </c>
      <c r="O97" s="32">
        <f t="shared" ca="1" si="65"/>
        <v>0</v>
      </c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41">
        <f t="shared" ca="1" si="71"/>
        <v>0</v>
      </c>
    </row>
    <row r="98" spans="4:30" hidden="1">
      <c r="D98" s="34"/>
      <c r="E98" s="39" t="str">
        <f t="shared" ref="E98:F98" ca="1" si="90">IF(INDIRECT("線材!"&amp;ADDRESS(ROW(A85)+13,COLUMN(B85)))="","",
INDIRECT("線材!"&amp;ADDRESS(ROW(A85)+13,COLUMN(B85))))</f>
        <v/>
      </c>
      <c r="F98" s="27" t="str">
        <f t="shared" ca="1" si="90"/>
        <v/>
      </c>
      <c r="G98" s="32">
        <f t="shared" ca="1" si="67"/>
        <v>0</v>
      </c>
      <c r="H98" s="32">
        <f t="shared" ca="1" si="65"/>
        <v>0</v>
      </c>
      <c r="I98" s="32">
        <f t="shared" ca="1" si="65"/>
        <v>0</v>
      </c>
      <c r="J98" s="32">
        <f t="shared" ca="1" si="65"/>
        <v>0</v>
      </c>
      <c r="K98" s="32">
        <f t="shared" ca="1" si="65"/>
        <v>0</v>
      </c>
      <c r="L98" s="32">
        <f t="shared" ca="1" si="65"/>
        <v>0</v>
      </c>
      <c r="M98" s="32">
        <f t="shared" ca="1" si="65"/>
        <v>0</v>
      </c>
      <c r="N98" s="32">
        <f t="shared" ca="1" si="65"/>
        <v>0</v>
      </c>
      <c r="O98" s="32">
        <f t="shared" ca="1" si="65"/>
        <v>0</v>
      </c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41">
        <f t="shared" ca="1" si="71"/>
        <v>0</v>
      </c>
    </row>
    <row r="99" spans="4:30" hidden="1">
      <c r="D99" s="34"/>
      <c r="E99" s="39" t="str">
        <f t="shared" ref="E99:F99" ca="1" si="91">IF(INDIRECT("線材!"&amp;ADDRESS(ROW(A86)+13,COLUMN(B86)))="","",
INDIRECT("線材!"&amp;ADDRESS(ROW(A86)+13,COLUMN(B86))))</f>
        <v/>
      </c>
      <c r="F99" s="27" t="str">
        <f t="shared" ca="1" si="91"/>
        <v/>
      </c>
      <c r="G99" s="32">
        <f t="shared" ca="1" si="67"/>
        <v>0</v>
      </c>
      <c r="H99" s="32">
        <f t="shared" ca="1" si="65"/>
        <v>0</v>
      </c>
      <c r="I99" s="32">
        <f t="shared" ca="1" si="65"/>
        <v>0</v>
      </c>
      <c r="J99" s="32">
        <f t="shared" ca="1" si="65"/>
        <v>0</v>
      </c>
      <c r="K99" s="32">
        <f t="shared" ca="1" si="65"/>
        <v>0</v>
      </c>
      <c r="L99" s="32">
        <f t="shared" ca="1" si="65"/>
        <v>0</v>
      </c>
      <c r="M99" s="32">
        <f t="shared" ca="1" si="65"/>
        <v>0</v>
      </c>
      <c r="N99" s="32">
        <f t="shared" ca="1" si="65"/>
        <v>0</v>
      </c>
      <c r="O99" s="32">
        <f t="shared" ca="1" si="65"/>
        <v>0</v>
      </c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41">
        <f t="shared" ca="1" si="71"/>
        <v>0</v>
      </c>
    </row>
    <row r="100" spans="4:30" hidden="1">
      <c r="D100" s="34"/>
      <c r="E100" s="39" t="str">
        <f t="shared" ref="E100:F100" ca="1" si="92">IF(INDIRECT("線材!"&amp;ADDRESS(ROW(A87)+13,COLUMN(B87)))="","",
INDIRECT("線材!"&amp;ADDRESS(ROW(A87)+13,COLUMN(B87))))</f>
        <v/>
      </c>
      <c r="F100" s="27" t="str">
        <f t="shared" ca="1" si="92"/>
        <v/>
      </c>
      <c r="G100" s="32">
        <f t="shared" ca="1" si="67"/>
        <v>0</v>
      </c>
      <c r="H100" s="32">
        <f t="shared" ca="1" si="65"/>
        <v>0</v>
      </c>
      <c r="I100" s="32">
        <f t="shared" ca="1" si="65"/>
        <v>0</v>
      </c>
      <c r="J100" s="32">
        <f t="shared" ca="1" si="65"/>
        <v>0</v>
      </c>
      <c r="K100" s="32">
        <f t="shared" ca="1" si="65"/>
        <v>0</v>
      </c>
      <c r="L100" s="32">
        <f t="shared" ca="1" si="65"/>
        <v>0</v>
      </c>
      <c r="M100" s="32">
        <f t="shared" ca="1" si="65"/>
        <v>0</v>
      </c>
      <c r="N100" s="32">
        <f t="shared" ca="1" si="65"/>
        <v>0</v>
      </c>
      <c r="O100" s="32">
        <f t="shared" ca="1" si="65"/>
        <v>0</v>
      </c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41">
        <f t="shared" ca="1" si="71"/>
        <v>0</v>
      </c>
    </row>
    <row r="101" spans="4:30">
      <c r="D101" s="34"/>
      <c r="E101" s="40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</row>
    <row r="102" spans="4:30" hidden="1">
      <c r="D102" s="34"/>
      <c r="E102" s="36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AD102"/>
    </row>
    <row r="103" spans="4:30" hidden="1">
      <c r="D103" s="34"/>
      <c r="E103" s="36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AD103"/>
    </row>
    <row r="104" spans="4:30" hidden="1">
      <c r="D104" s="34"/>
      <c r="E104" s="36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AD104"/>
    </row>
    <row r="105" spans="4:30" hidden="1">
      <c r="D105" s="34"/>
      <c r="E105" s="36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AD105"/>
    </row>
    <row r="106" spans="4:30" hidden="1">
      <c r="D106" s="34"/>
      <c r="E106" s="36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AD106"/>
    </row>
    <row r="107" spans="4:30" hidden="1">
      <c r="D107" s="34"/>
      <c r="E107" s="36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AD107"/>
    </row>
    <row r="108" spans="4:30" hidden="1">
      <c r="D108" s="34"/>
      <c r="E108" s="34"/>
      <c r="F108" s="34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AD108"/>
    </row>
    <row r="109" spans="4:30" ht="17.25" hidden="1" thickBot="1">
      <c r="D109" s="34"/>
      <c r="E109" s="34"/>
      <c r="F109" s="34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AD109"/>
    </row>
    <row r="115" spans="5:30" hidden="1">
      <c r="E115"/>
      <c r="AD115"/>
    </row>
    <row r="116" spans="5:30" hidden="1">
      <c r="E116"/>
      <c r="AD116"/>
    </row>
    <row r="117" spans="5:30" hidden="1">
      <c r="E117"/>
      <c r="AD117"/>
    </row>
    <row r="118" spans="5:30" hidden="1">
      <c r="E118"/>
      <c r="AD118"/>
    </row>
    <row r="119" spans="5:30" hidden="1">
      <c r="E119"/>
      <c r="AD119"/>
    </row>
    <row r="120" spans="5:30" hidden="1">
      <c r="E120"/>
      <c r="AD120"/>
    </row>
    <row r="121" spans="5:30" hidden="1">
      <c r="E121"/>
      <c r="AD121"/>
    </row>
    <row r="122" spans="5:30" hidden="1">
      <c r="E122"/>
      <c r="AD122"/>
    </row>
    <row r="123" spans="5:30" hidden="1">
      <c r="E123"/>
      <c r="AD123"/>
    </row>
    <row r="124" spans="5:30" hidden="1">
      <c r="E124"/>
      <c r="AD124"/>
    </row>
    <row r="125" spans="5:30" hidden="1">
      <c r="E125"/>
      <c r="AD125"/>
    </row>
    <row r="126" spans="5:30" hidden="1">
      <c r="E126"/>
      <c r="AD126"/>
    </row>
    <row r="127" spans="5:30" hidden="1">
      <c r="E127"/>
      <c r="AD127"/>
    </row>
    <row r="128" spans="5:30" hidden="1">
      <c r="E128"/>
      <c r="AD128"/>
    </row>
    <row r="129" spans="5:30" hidden="1">
      <c r="E129"/>
      <c r="AD129"/>
    </row>
    <row r="130" spans="5:30" hidden="1">
      <c r="E130"/>
      <c r="AD130"/>
    </row>
    <row r="131" spans="5:30" hidden="1">
      <c r="E131"/>
      <c r="AD131"/>
    </row>
    <row r="132" spans="5:30" hidden="1">
      <c r="E132"/>
      <c r="AD132"/>
    </row>
    <row r="133" spans="5:30" hidden="1">
      <c r="E133"/>
      <c r="AD133"/>
    </row>
    <row r="134" spans="5:30" hidden="1">
      <c r="E134"/>
      <c r="AD134"/>
    </row>
    <row r="135" spans="5:30" hidden="1">
      <c r="E135"/>
      <c r="AD135"/>
    </row>
    <row r="136" spans="5:30" hidden="1">
      <c r="E136"/>
      <c r="AD136"/>
    </row>
    <row r="137" spans="5:30" hidden="1">
      <c r="E137"/>
      <c r="AD137"/>
    </row>
    <row r="138" spans="5:30" hidden="1">
      <c r="E138"/>
      <c r="AD138"/>
    </row>
    <row r="139" spans="5:30" hidden="1">
      <c r="E139"/>
      <c r="AD139"/>
    </row>
    <row r="140" spans="5:30" hidden="1">
      <c r="E140"/>
      <c r="AD140"/>
    </row>
    <row r="141" spans="5:30" hidden="1">
      <c r="E141"/>
      <c r="AD141"/>
    </row>
    <row r="142" spans="5:30" hidden="1">
      <c r="E142"/>
      <c r="AD142"/>
    </row>
    <row r="143" spans="5:30" hidden="1">
      <c r="E143"/>
      <c r="AD143"/>
    </row>
    <row r="144" spans="5:30" hidden="1">
      <c r="E144"/>
      <c r="AD144"/>
    </row>
    <row r="145" spans="5:30" hidden="1">
      <c r="E145"/>
      <c r="AD145"/>
    </row>
    <row r="146" spans="5:30" hidden="1">
      <c r="E146"/>
      <c r="AD146"/>
    </row>
    <row r="147" spans="5:30" hidden="1">
      <c r="E147"/>
      <c r="AD147"/>
    </row>
    <row r="148" spans="5:30" hidden="1">
      <c r="E148"/>
      <c r="AD148"/>
    </row>
    <row r="149" spans="5:30" hidden="1">
      <c r="E149"/>
      <c r="AD149"/>
    </row>
    <row r="150" spans="5:30" hidden="1">
      <c r="E150"/>
      <c r="AD150"/>
    </row>
    <row r="151" spans="5:30" hidden="1">
      <c r="E151"/>
      <c r="AD151"/>
    </row>
    <row r="152" spans="5:30" hidden="1">
      <c r="E152"/>
      <c r="AD152"/>
    </row>
    <row r="153" spans="5:30" hidden="1">
      <c r="E153"/>
      <c r="AD153"/>
    </row>
    <row r="154" spans="5:30" hidden="1">
      <c r="E154"/>
      <c r="AD154"/>
    </row>
    <row r="155" spans="5:30" hidden="1">
      <c r="E155"/>
      <c r="AD155"/>
    </row>
    <row r="156" spans="5:30" hidden="1">
      <c r="E156"/>
      <c r="AD156"/>
    </row>
    <row r="157" spans="5:30" hidden="1">
      <c r="E157"/>
      <c r="AD157"/>
    </row>
    <row r="158" spans="5:30" hidden="1">
      <c r="E158"/>
      <c r="AD158"/>
    </row>
    <row r="159" spans="5:30" hidden="1">
      <c r="E159"/>
      <c r="AD159"/>
    </row>
  </sheetData>
  <autoFilter ref="AD13:AD100">
    <filterColumn colId="0">
      <filters>
        <filter val="107m"/>
        <filter val="119m"/>
        <filter val="122m"/>
        <filter val="148m"/>
        <filter val="165m"/>
        <filter val="16m"/>
        <filter val="182m"/>
        <filter val="240.5m"/>
        <filter val="240m"/>
        <filter val="278.5m"/>
        <filter val="27m"/>
        <filter val="368m"/>
        <filter val="36m"/>
        <filter val="37m"/>
        <filter val="41.5m"/>
        <filter val="451m"/>
        <filter val="518.5m"/>
        <filter val="526m"/>
        <filter val="535.5m"/>
        <filter val="59m"/>
        <filter val="63m"/>
        <filter val="91m"/>
        <filter val="98m"/>
      </filters>
    </filterColumn>
  </autoFilter>
  <phoneticPr fontId="1" type="noConversion"/>
  <pageMargins left="0.23622047244094491" right="0.23622047244094491" top="0.74803149606299213" bottom="0.74803149606299213" header="0.31496062992125984" footer="0.31496062992125984"/>
  <pageSetup paperSize="9" scale="69" orientation="landscape" r:id="rId1"/>
  <headerFooter>
    <oddHeader>&amp;C&amp;"-,粗體"&amp;18孟申機械 電控施工表
&amp;A</oddHeader>
    <oddFooter>&amp;L&amp;P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37</vt:i4>
      </vt:variant>
      <vt:variant>
        <vt:lpstr>已命名的範圍</vt:lpstr>
      </vt:variant>
      <vt:variant>
        <vt:i4>35</vt:i4>
      </vt:variant>
    </vt:vector>
  </HeadingPairs>
  <TitlesOfParts>
    <vt:vector size="72" baseType="lpstr">
      <vt:lpstr>線材</vt:lpstr>
      <vt:lpstr>端子</vt:lpstr>
      <vt:lpstr>歐規腳位</vt:lpstr>
      <vt:lpstr>歐規連接器(空白)</vt:lpstr>
      <vt:lpstr>表(空白)</vt:lpstr>
      <vt:lpstr>封面</vt:lpstr>
      <vt:lpstr>中繼箱位置</vt:lpstr>
      <vt:lpstr>P_電源</vt:lpstr>
      <vt:lpstr>P_電源總覽</vt:lpstr>
      <vt:lpstr>R_RS485</vt:lpstr>
      <vt:lpstr>R_RS485總覽</vt:lpstr>
      <vt:lpstr>N_網路</vt:lpstr>
      <vt:lpstr>N_網路總覽</vt:lpstr>
      <vt:lpstr>A_RM01</vt:lpstr>
      <vt:lpstr>A_RM01快拆</vt:lpstr>
      <vt:lpstr>A_RM01端子台</vt:lpstr>
      <vt:lpstr>A_RM01總覽</vt:lpstr>
      <vt:lpstr>B_RM02</vt:lpstr>
      <vt:lpstr>B_RM02快拆</vt:lpstr>
      <vt:lpstr>B_RM02端子台</vt:lpstr>
      <vt:lpstr>B_RM02總覽</vt:lpstr>
      <vt:lpstr>C_RM03</vt:lpstr>
      <vt:lpstr>C_RM03快拆</vt:lpstr>
      <vt:lpstr>C_RM03端子台</vt:lpstr>
      <vt:lpstr>C_RM03總覽</vt:lpstr>
      <vt:lpstr>D_RM04</vt:lpstr>
      <vt:lpstr>D_RM04快拆</vt:lpstr>
      <vt:lpstr>D_RM04端子台</vt:lpstr>
      <vt:lpstr>D_RM04總覽</vt:lpstr>
      <vt:lpstr>E_RM05</vt:lpstr>
      <vt:lpstr>E_RM05快拆</vt:lpstr>
      <vt:lpstr>E_RM05端子台</vt:lpstr>
      <vt:lpstr>E_RM05總覽</vt:lpstr>
      <vt:lpstr>F_電控箱</vt:lpstr>
      <vt:lpstr>F_電控箱快拆</vt:lpstr>
      <vt:lpstr>F_電控箱總覽</vt:lpstr>
      <vt:lpstr>總線長統計</vt:lpstr>
      <vt:lpstr>A_RM01!Print_Area</vt:lpstr>
      <vt:lpstr>A_RM01快拆!Print_Area</vt:lpstr>
      <vt:lpstr>A_RM01端子台!Print_Area</vt:lpstr>
      <vt:lpstr>B_RM02!Print_Area</vt:lpstr>
      <vt:lpstr>B_RM02快拆!Print_Area</vt:lpstr>
      <vt:lpstr>B_RM02端子台!Print_Area</vt:lpstr>
      <vt:lpstr>C_RM03!Print_Area</vt:lpstr>
      <vt:lpstr>C_RM03快拆!Print_Area</vt:lpstr>
      <vt:lpstr>C_RM03端子台!Print_Area</vt:lpstr>
      <vt:lpstr>D_RM04!Print_Area</vt:lpstr>
      <vt:lpstr>D_RM04快拆!Print_Area</vt:lpstr>
      <vt:lpstr>D_RM04端子台!Print_Area</vt:lpstr>
      <vt:lpstr>E_RM05!Print_Area</vt:lpstr>
      <vt:lpstr>E_RM05快拆!Print_Area</vt:lpstr>
      <vt:lpstr>E_RM05端子台!Print_Area</vt:lpstr>
      <vt:lpstr>F_電控箱!Print_Area</vt:lpstr>
      <vt:lpstr>F_電控箱快拆!Print_Area</vt:lpstr>
      <vt:lpstr>N_網路!Print_Area</vt:lpstr>
      <vt:lpstr>P_電源!Print_Area</vt:lpstr>
      <vt:lpstr>R_RS485!Print_Area</vt:lpstr>
      <vt:lpstr>中繼箱位置!Print_Area</vt:lpstr>
      <vt:lpstr>'表(空白)'!Print_Area</vt:lpstr>
      <vt:lpstr>封面!Print_Area</vt:lpstr>
      <vt:lpstr>'歐規連接器(空白)'!Print_Area</vt:lpstr>
      <vt:lpstr>總線長統計!Print_Area</vt:lpstr>
      <vt:lpstr>A_RM01總覽!Print_Titles</vt:lpstr>
      <vt:lpstr>B_RM02總覽!Print_Titles</vt:lpstr>
      <vt:lpstr>C_RM03總覽!Print_Titles</vt:lpstr>
      <vt:lpstr>D_RM04總覽!Print_Titles</vt:lpstr>
      <vt:lpstr>E_RM05總覽!Print_Titles</vt:lpstr>
      <vt:lpstr>F_電控箱總覽!Print_Titles</vt:lpstr>
      <vt:lpstr>N_網路總覽!Print_Titles</vt:lpstr>
      <vt:lpstr>P_電源總覽!Print_Titles</vt:lpstr>
      <vt:lpstr>R_RS485總覽!Print_Titles</vt:lpstr>
      <vt:lpstr>總線長統計!Print_Titles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電控設計俞允</dc:creator>
  <cp:lastModifiedBy>電控-廖宥甯</cp:lastModifiedBy>
  <cp:lastPrinted>2022-08-01T12:05:01Z</cp:lastPrinted>
  <dcterms:created xsi:type="dcterms:W3CDTF">2018-09-04T03:25:46Z</dcterms:created>
  <dcterms:modified xsi:type="dcterms:W3CDTF">2022-09-28T03:21:02Z</dcterms:modified>
</cp:coreProperties>
</file>