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30015DE9-6105-4902-B21D-EE54A6D4AE41}" xr6:coauthVersionLast="34" xr6:coauthVersionMax="34" xr10:uidLastSave="{00000000-0000-0000-0000-000000000000}"/>
  <bookViews>
    <workbookView xWindow="0" yWindow="0" windowWidth="22260" windowHeight="12645" xr2:uid="{00000000-000D-0000-FFFF-FFFF00000000}"/>
  </bookViews>
  <sheets>
    <sheet name="Examples" sheetId="1" r:id="rId1"/>
  </sheets>
  <definedNames>
    <definedName name="valuevx">42.314159</definedName>
    <definedName name="vertex42_copyright" hidden="1">"© 2017 Vertex42 LLC"</definedName>
    <definedName name="vertex42_id" hidden="1">"TextFormulas.xlsx"</definedName>
    <definedName name="vertex42_title" hidden="1">"Text Manipulation Formulas in Excel"</definedName>
  </definedNames>
  <calcPr calcId="179017"/>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1" i="1" l="1"/>
  <c r="J30" i="1"/>
  <c r="J29" i="1"/>
  <c r="G129" i="1" l="1"/>
  <c r="G130" i="1"/>
  <c r="G131" i="1"/>
  <c r="G132" i="1"/>
  <c r="G110" i="1"/>
  <c r="E100" i="1"/>
  <c r="E99" i="1"/>
  <c r="D87" i="1"/>
  <c r="D86" i="1"/>
  <c r="D85" i="1"/>
  <c r="D84" i="1"/>
  <c r="H157" i="1" l="1"/>
  <c r="J157" i="1" s="1"/>
  <c r="H149" i="1"/>
  <c r="J149" i="1" s="1"/>
  <c r="J48" i="1"/>
  <c r="J46" i="1"/>
  <c r="D349" i="1" a="1"/>
  <c r="D356" i="1" a="1"/>
  <c r="E364" i="1" a="1"/>
  <c r="E364" i="1" l="1"/>
  <c r="F356" i="1"/>
  <c r="H356" i="1"/>
  <c r="G356" i="1"/>
  <c r="I356" i="1"/>
  <c r="D356" i="1"/>
  <c r="J356" i="1"/>
  <c r="E356" i="1"/>
  <c r="D349" i="1"/>
  <c r="E349" i="1"/>
  <c r="F349" i="1"/>
  <c r="G349" i="1"/>
  <c r="H349" i="1"/>
  <c r="I349" i="1"/>
  <c r="J349" i="1"/>
  <c r="J202" i="1"/>
  <c r="J240" i="1"/>
  <c r="J281" i="1"/>
  <c r="J280" i="1"/>
  <c r="J181" i="1"/>
  <c r="J178" i="1"/>
  <c r="H382" i="1" l="1"/>
  <c r="F63" i="1" l="1"/>
  <c r="G63" i="1" s="1"/>
  <c r="F64" i="1"/>
  <c r="G64" i="1" s="1"/>
  <c r="F65" i="1"/>
  <c r="G65" i="1" s="1"/>
  <c r="F66" i="1"/>
  <c r="G66" i="1" s="1"/>
  <c r="F67" i="1"/>
  <c r="G67" i="1" s="1"/>
  <c r="F62" i="1"/>
  <c r="G62" i="1" s="1"/>
  <c r="D67" i="1"/>
  <c r="E67" i="1" s="1"/>
  <c r="D66" i="1"/>
  <c r="E66" i="1" s="1"/>
  <c r="D65" i="1"/>
  <c r="E65" i="1" s="1"/>
  <c r="K310" i="1" l="1"/>
  <c r="K309" i="1"/>
  <c r="K308" i="1"/>
  <c r="J250" i="1"/>
  <c r="J249" i="1"/>
  <c r="J294" i="1"/>
  <c r="J293" i="1"/>
  <c r="J292" i="1"/>
  <c r="J265" i="1"/>
  <c r="J260" i="1"/>
  <c r="I336" i="1" a="1"/>
  <c r="I335" i="1" a="1"/>
  <c r="I334" i="1" a="1"/>
  <c r="I333" i="1" a="1"/>
  <c r="K334" i="1" l="1"/>
  <c r="J334" i="1"/>
  <c r="I334" i="1"/>
  <c r="J335" i="1"/>
  <c r="K335" i="1"/>
  <c r="I335" i="1"/>
  <c r="J333" i="1"/>
  <c r="K333" i="1"/>
  <c r="I333" i="1"/>
  <c r="K336" i="1"/>
  <c r="J336" i="1"/>
  <c r="I336" i="1"/>
  <c r="J276" i="1"/>
  <c r="J275" i="1"/>
  <c r="J259" i="1"/>
  <c r="J230" i="1"/>
  <c r="J229" i="1"/>
  <c r="J220" i="1"/>
  <c r="J215" i="1"/>
  <c r="J194" i="1"/>
  <c r="J192" i="1"/>
  <c r="J172" i="1"/>
  <c r="J171" i="1"/>
  <c r="J168" i="1"/>
  <c r="J167" i="1"/>
  <c r="H73" i="1"/>
  <c r="I73" i="1"/>
  <c r="I70" i="1"/>
  <c r="D63" i="1"/>
  <c r="E63" i="1" s="1"/>
  <c r="D64" i="1"/>
  <c r="E64" i="1" s="1"/>
  <c r="D62" i="1"/>
  <c r="E62" i="1" s="1"/>
  <c r="J37" i="1"/>
  <c r="J39" i="1"/>
  <c r="J143" i="1"/>
  <c r="J21" i="1"/>
  <c r="J22" i="1"/>
  <c r="J23" i="1"/>
  <c r="J15" i="1"/>
</calcChain>
</file>

<file path=xl/sharedStrings.xml><?xml version="1.0" encoding="utf-8"?>
<sst xmlns="http://schemas.openxmlformats.org/spreadsheetml/2006/main" count="380" uniqueCount="229">
  <si>
    <t>© 2017 Vertex42 LLC</t>
  </si>
  <si>
    <t>EXAMPLES</t>
  </si>
  <si>
    <t>Text</t>
  </si>
  <si>
    <t>Result</t>
  </si>
  <si>
    <t>Formula:</t>
  </si>
  <si>
    <t>NOTE</t>
  </si>
  <si>
    <t>REFERENCES</t>
  </si>
  <si>
    <t>SEE ALSO</t>
  </si>
  <si>
    <t>Using Unicode Characters in Excel</t>
  </si>
  <si>
    <t>Text Manipulation Formulas</t>
  </si>
  <si>
    <r>
      <t xml:space="preserve">This workbook contains examples from the article "Text Manipulation Formulas in Excel." Regarding copyright and sharing, think of this file like a book. You may use the ideas and techniques and formulas explained here, but you may not reproduce this worksheet or copy substantial portions from it, just as you would not do so with a book. Thank you. </t>
    </r>
    <r>
      <rPr>
        <i/>
        <sz val="11"/>
        <color theme="1"/>
        <rFont val="Arial"/>
        <family val="2"/>
        <scheme val="minor"/>
      </rPr>
      <t>- Jon Wittwer</t>
    </r>
  </si>
  <si>
    <t>onetwothree</t>
  </si>
  <si>
    <t>this text</t>
  </si>
  <si>
    <t>THIS TEXT</t>
  </si>
  <si>
    <r>
      <rPr>
        <b/>
        <sz val="18"/>
        <color theme="3"/>
        <rFont val="Arial"/>
        <family val="2"/>
        <scheme val="minor"/>
      </rPr>
      <t>LEN</t>
    </r>
    <r>
      <rPr>
        <sz val="18"/>
        <color theme="3"/>
        <rFont val="Arial"/>
        <family val="2"/>
        <scheme val="minor"/>
      </rPr>
      <t>: Get the length of a text string (number of characters)</t>
    </r>
  </si>
  <si>
    <r>
      <rPr>
        <b/>
        <sz val="18"/>
        <color theme="3"/>
        <rFont val="Arial"/>
        <family val="2"/>
        <scheme val="minor"/>
      </rPr>
      <t>UPPER, LOWER, PROPER</t>
    </r>
    <r>
      <rPr>
        <sz val="18"/>
        <color theme="3"/>
        <rFont val="Arial"/>
        <family val="2"/>
        <scheme val="minor"/>
      </rPr>
      <t>: Change the case of a text string</t>
    </r>
  </si>
  <si>
    <t xml:space="preserve">  hi    world   </t>
  </si>
  <si>
    <r>
      <rPr>
        <b/>
        <sz val="18"/>
        <color theme="3"/>
        <rFont val="Arial"/>
        <family val="2"/>
        <scheme val="minor"/>
      </rPr>
      <t>CONCATENATE</t>
    </r>
    <r>
      <rPr>
        <sz val="18"/>
        <color theme="3"/>
        <rFont val="Arial"/>
        <family val="2"/>
        <scheme val="minor"/>
      </rPr>
      <t>: Combine text to create a string</t>
    </r>
  </si>
  <si>
    <t>Value</t>
  </si>
  <si>
    <t>Value 1</t>
  </si>
  <si>
    <t>Value 2</t>
  </si>
  <si>
    <t>Hi</t>
  </si>
  <si>
    <t>World</t>
  </si>
  <si>
    <r>
      <t>=</t>
    </r>
    <r>
      <rPr>
        <b/>
        <sz val="11"/>
        <color theme="1"/>
        <rFont val="Arial"/>
        <family val="2"/>
        <scheme val="minor"/>
      </rPr>
      <t>CONCATENATE</t>
    </r>
    <r>
      <rPr>
        <sz val="11"/>
        <color theme="1"/>
        <rFont val="Arial"/>
        <family val="2"/>
        <scheme val="minor"/>
      </rPr>
      <t>("Hi"," ","World")</t>
    </r>
  </si>
  <si>
    <r>
      <t>="Hi"</t>
    </r>
    <r>
      <rPr>
        <b/>
        <sz val="11"/>
        <color theme="1"/>
        <rFont val="Arial"/>
        <family val="2"/>
        <scheme val="minor"/>
      </rPr>
      <t>&amp;</t>
    </r>
    <r>
      <rPr>
        <sz val="11"/>
        <color theme="1"/>
        <rFont val="Arial"/>
        <family val="2"/>
        <scheme val="minor"/>
      </rPr>
      <t>" "</t>
    </r>
    <r>
      <rPr>
        <b/>
        <sz val="11"/>
        <color theme="1"/>
        <rFont val="Arial"/>
        <family val="2"/>
        <scheme val="minor"/>
      </rPr>
      <t>&amp;</t>
    </r>
    <r>
      <rPr>
        <sz val="11"/>
        <color theme="1"/>
        <rFont val="Arial"/>
        <family val="2"/>
        <scheme val="minor"/>
      </rPr>
      <t>"World"</t>
    </r>
    <r>
      <rPr>
        <b/>
        <sz val="11"/>
        <color theme="1"/>
        <rFont val="Arial"/>
        <family val="2"/>
        <scheme val="minor"/>
      </rPr>
      <t/>
    </r>
  </si>
  <si>
    <r>
      <t xml:space="preserve">When used for concatenation, the </t>
    </r>
    <r>
      <rPr>
        <b/>
        <sz val="11"/>
        <color theme="1"/>
        <rFont val="Arial"/>
        <family val="2"/>
        <scheme val="minor"/>
      </rPr>
      <t>&amp;</t>
    </r>
    <r>
      <rPr>
        <sz val="11"/>
        <color theme="1"/>
        <rFont val="Arial"/>
        <family val="2"/>
        <scheme val="minor"/>
      </rPr>
      <t xml:space="preserve"> character is used as an "operator" rather than a function. Other examples of operators are +, -, and /.</t>
    </r>
  </si>
  <si>
    <t>Hello</t>
  </si>
  <si>
    <t>Code</t>
  </si>
  <si>
    <t>CHAR</t>
  </si>
  <si>
    <t>CODE</t>
  </si>
  <si>
    <r>
      <t>=</t>
    </r>
    <r>
      <rPr>
        <b/>
        <sz val="11"/>
        <color theme="1"/>
        <rFont val="Arial"/>
        <family val="2"/>
        <scheme val="minor"/>
      </rPr>
      <t>CHAR</t>
    </r>
    <r>
      <rPr>
        <sz val="11"/>
        <color theme="1"/>
        <rFont val="Arial"/>
        <family val="2"/>
        <scheme val="minor"/>
      </rPr>
      <t xml:space="preserve">(34) &amp; </t>
    </r>
    <r>
      <rPr>
        <i/>
        <sz val="11"/>
        <color theme="1"/>
        <rFont val="Arial"/>
        <family val="2"/>
        <scheme val="minor"/>
      </rPr>
      <t xml:space="preserve">value </t>
    </r>
    <r>
      <rPr>
        <sz val="11"/>
        <color theme="1"/>
        <rFont val="Arial"/>
        <family val="2"/>
        <scheme val="minor"/>
      </rPr>
      <t xml:space="preserve">&amp; </t>
    </r>
    <r>
      <rPr>
        <b/>
        <sz val="11"/>
        <color theme="1"/>
        <rFont val="Arial"/>
        <family val="2"/>
        <scheme val="minor"/>
      </rPr>
      <t>CHAR</t>
    </r>
    <r>
      <rPr>
        <sz val="11"/>
        <color theme="1"/>
        <rFont val="Arial"/>
        <family val="2"/>
        <scheme val="minor"/>
      </rPr>
      <t>(34)</t>
    </r>
  </si>
  <si>
    <r>
      <t xml:space="preserve">="Hi" &amp; </t>
    </r>
    <r>
      <rPr>
        <b/>
        <sz val="11"/>
        <color theme="1"/>
        <rFont val="Arial"/>
        <family val="2"/>
        <scheme val="minor"/>
      </rPr>
      <t>CHAR</t>
    </r>
    <r>
      <rPr>
        <sz val="11"/>
        <color theme="1"/>
        <rFont val="Arial"/>
        <family val="2"/>
        <scheme val="minor"/>
      </rPr>
      <t>(10) &amp; "World"</t>
    </r>
    <r>
      <rPr>
        <b/>
        <sz val="11"/>
        <color theme="1"/>
        <rFont val="Arial"/>
        <family val="2"/>
        <scheme val="minor"/>
      </rPr>
      <t/>
    </r>
  </si>
  <si>
    <t>Without</t>
  </si>
  <si>
    <t>With Word Wrap</t>
  </si>
  <si>
    <r>
      <rPr>
        <b/>
        <sz val="18"/>
        <color theme="3"/>
        <rFont val="Arial"/>
        <family val="2"/>
        <scheme val="minor"/>
      </rPr>
      <t>FIND, SEARCH</t>
    </r>
    <r>
      <rPr>
        <sz val="18"/>
        <color theme="3"/>
        <rFont val="Arial"/>
        <family val="2"/>
        <scheme val="minor"/>
      </rPr>
      <t>: Get the position of text within a string</t>
    </r>
  </si>
  <si>
    <t>ooAooaoo</t>
  </si>
  <si>
    <t>a</t>
  </si>
  <si>
    <t>find_text</t>
  </si>
  <si>
    <t>within_text</t>
  </si>
  <si>
    <r>
      <t>=</t>
    </r>
    <r>
      <rPr>
        <b/>
        <sz val="11"/>
        <color theme="1"/>
        <rFont val="Arial"/>
        <family val="2"/>
        <scheme val="minor"/>
      </rPr>
      <t>FIND</t>
    </r>
    <r>
      <rPr>
        <sz val="11"/>
        <color theme="1"/>
        <rFont val="Arial"/>
        <family val="2"/>
        <scheme val="minor"/>
      </rPr>
      <t>(</t>
    </r>
    <r>
      <rPr>
        <i/>
        <sz val="11"/>
        <color theme="1"/>
        <rFont val="Arial"/>
        <family val="2"/>
        <scheme val="minor"/>
      </rPr>
      <t>find_text</t>
    </r>
    <r>
      <rPr>
        <sz val="11"/>
        <color theme="1"/>
        <rFont val="Arial"/>
        <family val="2"/>
        <scheme val="minor"/>
      </rPr>
      <t>,</t>
    </r>
    <r>
      <rPr>
        <i/>
        <sz val="11"/>
        <color theme="1"/>
        <rFont val="Arial"/>
        <family val="2"/>
        <scheme val="minor"/>
      </rPr>
      <t>within_text</t>
    </r>
    <r>
      <rPr>
        <sz val="11"/>
        <color theme="1"/>
        <rFont val="Arial"/>
        <family val="2"/>
        <scheme val="minor"/>
      </rPr>
      <t>,</t>
    </r>
    <r>
      <rPr>
        <i/>
        <sz val="11"/>
        <color theme="1"/>
        <rFont val="Arial"/>
        <family val="2"/>
        <scheme val="minor"/>
      </rPr>
      <t>[start_num]</t>
    </r>
    <r>
      <rPr>
        <sz val="11"/>
        <color theme="1"/>
        <rFont val="Arial"/>
        <family val="2"/>
        <scheme val="minor"/>
      </rPr>
      <t>)</t>
    </r>
  </si>
  <si>
    <t>Case Sensitive</t>
  </si>
  <si>
    <t>NOT Case Sensitive</t>
  </si>
  <si>
    <r>
      <t>=</t>
    </r>
    <r>
      <rPr>
        <b/>
        <sz val="11"/>
        <color theme="1"/>
        <rFont val="Arial"/>
        <family val="2"/>
        <scheme val="minor"/>
      </rPr>
      <t>SEARCH</t>
    </r>
    <r>
      <rPr>
        <sz val="11"/>
        <color theme="1"/>
        <rFont val="Arial"/>
        <family val="2"/>
        <scheme val="minor"/>
      </rPr>
      <t>(</t>
    </r>
    <r>
      <rPr>
        <i/>
        <sz val="11"/>
        <color theme="1"/>
        <rFont val="Arial"/>
        <family val="2"/>
        <scheme val="minor"/>
      </rPr>
      <t>find_text</t>
    </r>
    <r>
      <rPr>
        <sz val="11"/>
        <color theme="1"/>
        <rFont val="Arial"/>
        <family val="2"/>
        <scheme val="minor"/>
      </rPr>
      <t>,</t>
    </r>
    <r>
      <rPr>
        <i/>
        <sz val="11"/>
        <color theme="1"/>
        <rFont val="Arial"/>
        <family val="2"/>
        <scheme val="minor"/>
      </rPr>
      <t>within_text</t>
    </r>
    <r>
      <rPr>
        <sz val="11"/>
        <color theme="1"/>
        <rFont val="Arial"/>
        <family val="2"/>
        <scheme val="minor"/>
      </rPr>
      <t>,</t>
    </r>
    <r>
      <rPr>
        <i/>
        <sz val="11"/>
        <color theme="1"/>
        <rFont val="Arial"/>
        <family val="2"/>
        <scheme val="minor"/>
      </rPr>
      <t>[start_num]</t>
    </r>
    <r>
      <rPr>
        <sz val="11"/>
        <color theme="1"/>
        <rFont val="Arial"/>
        <family val="2"/>
        <scheme val="minor"/>
      </rPr>
      <t>)</t>
    </r>
  </si>
  <si>
    <t>Tom Sawyer</t>
  </si>
  <si>
    <t xml:space="preserve"> </t>
  </si>
  <si>
    <r>
      <t>=</t>
    </r>
    <r>
      <rPr>
        <b/>
        <sz val="11"/>
        <color theme="1"/>
        <rFont val="Arial"/>
        <family val="2"/>
        <scheme val="minor"/>
      </rPr>
      <t>FIND</t>
    </r>
    <r>
      <rPr>
        <sz val="11"/>
        <color theme="1"/>
        <rFont val="Arial"/>
        <family val="2"/>
        <scheme val="minor"/>
      </rPr>
      <t>(" ","Tom Sawyer"</t>
    </r>
    <r>
      <rPr>
        <sz val="11"/>
        <color theme="1"/>
        <rFont val="Arial"/>
        <family val="2"/>
        <scheme val="minor"/>
      </rPr>
      <t>)</t>
    </r>
  </si>
  <si>
    <r>
      <t>=</t>
    </r>
    <r>
      <rPr>
        <b/>
        <sz val="11"/>
        <color theme="1"/>
        <rFont val="Arial"/>
        <family val="2"/>
        <scheme val="minor"/>
      </rPr>
      <t>SEARCH</t>
    </r>
    <r>
      <rPr>
        <sz val="11"/>
        <color theme="1"/>
        <rFont val="Arial"/>
        <family val="2"/>
        <scheme val="minor"/>
      </rPr>
      <t>(" ","Tom Sawyer")</t>
    </r>
  </si>
  <si>
    <t>The FIND and SEARCH functions will return the starting character position of a text string within another string. SEARCH is case sensitive and FIND is not. The default for the [start_num] argument is 1 (the beginning of the string).</t>
  </si>
  <si>
    <t>The SUBSTITUTE function is very powerful, especially because it can be used to replace the Nth occurrence of a character with some other character. If the Nth occurrence is not specified, it will replace every occurrence.</t>
  </si>
  <si>
    <r>
      <rPr>
        <b/>
        <sz val="18"/>
        <color theme="3"/>
        <rFont val="Arial"/>
        <family val="2"/>
        <scheme val="minor"/>
      </rPr>
      <t>SUBSTITUTE</t>
    </r>
    <r>
      <rPr>
        <sz val="18"/>
        <color theme="3"/>
        <rFont val="Arial"/>
        <family val="2"/>
        <scheme val="minor"/>
      </rPr>
      <t>: Replace the Nth or each occurrence of text within a string</t>
    </r>
  </si>
  <si>
    <t>new_text</t>
  </si>
  <si>
    <t>old_text</t>
  </si>
  <si>
    <t>occurrence</t>
  </si>
  <si>
    <t>one#two#three</t>
  </si>
  <si>
    <t>#</t>
  </si>
  <si>
    <t>1#2#3</t>
  </si>
  <si>
    <t>text</t>
  </si>
  <si>
    <r>
      <t>=</t>
    </r>
    <r>
      <rPr>
        <b/>
        <sz val="11"/>
        <color theme="1"/>
        <rFont val="Arial"/>
        <family val="2"/>
        <scheme val="minor"/>
      </rPr>
      <t>SUBSTITUTE</t>
    </r>
    <r>
      <rPr>
        <sz val="11"/>
        <color theme="1"/>
        <rFont val="Arial"/>
        <family val="2"/>
        <scheme val="minor"/>
      </rPr>
      <t>(</t>
    </r>
    <r>
      <rPr>
        <i/>
        <sz val="11"/>
        <color theme="1"/>
        <rFont val="Arial"/>
        <family val="2"/>
        <scheme val="minor"/>
      </rPr>
      <t>original_text</t>
    </r>
    <r>
      <rPr>
        <sz val="11"/>
        <color theme="1"/>
        <rFont val="Arial"/>
        <family val="2"/>
        <scheme val="minor"/>
      </rPr>
      <t>,</t>
    </r>
    <r>
      <rPr>
        <i/>
        <sz val="11"/>
        <color theme="1"/>
        <rFont val="Arial"/>
        <family val="2"/>
        <scheme val="minor"/>
      </rPr>
      <t>old_text</t>
    </r>
    <r>
      <rPr>
        <sz val="11"/>
        <color theme="1"/>
        <rFont val="Arial"/>
        <family val="2"/>
        <scheme val="minor"/>
      </rPr>
      <t>,</t>
    </r>
    <r>
      <rPr>
        <i/>
        <sz val="11"/>
        <color theme="1"/>
        <rFont val="Arial"/>
        <family val="2"/>
        <scheme val="minor"/>
      </rPr>
      <t>new_text</t>
    </r>
    <r>
      <rPr>
        <sz val="11"/>
        <color theme="1"/>
        <rFont val="Arial"/>
        <family val="2"/>
        <scheme val="minor"/>
      </rPr>
      <t>,</t>
    </r>
    <r>
      <rPr>
        <i/>
        <sz val="11"/>
        <color theme="1"/>
        <rFont val="Arial"/>
        <family val="2"/>
        <scheme val="minor"/>
      </rPr>
      <t>[occurrence]</t>
    </r>
    <r>
      <rPr>
        <sz val="11"/>
        <color theme="1"/>
        <rFont val="Arial"/>
        <family val="2"/>
        <scheme val="minor"/>
      </rPr>
      <t>)</t>
    </r>
  </si>
  <si>
    <t xml:space="preserve">, </t>
  </si>
  <si>
    <t>original_text</t>
  </si>
  <si>
    <t>1#2#3#4</t>
  </si>
  <si>
    <t>Replace each occurrence:</t>
  </si>
  <si>
    <t>Replace only the 2nd occurrence:</t>
  </si>
  <si>
    <r>
      <rPr>
        <b/>
        <sz val="18"/>
        <color theme="3"/>
        <rFont val="Arial"/>
        <family val="2"/>
        <scheme val="minor"/>
      </rPr>
      <t>MID, REPLACE</t>
    </r>
    <r>
      <rPr>
        <sz val="18"/>
        <color theme="3"/>
        <rFont val="Arial"/>
        <family val="2"/>
        <scheme val="minor"/>
      </rPr>
      <t>: Extract or replace text based on position and length</t>
    </r>
  </si>
  <si>
    <t>text value</t>
  </si>
  <si>
    <t>num_chars</t>
  </si>
  <si>
    <t>start_num</t>
  </si>
  <si>
    <r>
      <t>=</t>
    </r>
    <r>
      <rPr>
        <b/>
        <sz val="11"/>
        <color theme="1"/>
        <rFont val="Arial"/>
        <family val="2"/>
        <scheme val="minor"/>
      </rPr>
      <t>MID</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start_num</t>
    </r>
    <r>
      <rPr>
        <sz val="11"/>
        <color theme="1"/>
        <rFont val="Arial"/>
        <family val="2"/>
        <scheme val="minor"/>
      </rPr>
      <t>,</t>
    </r>
    <r>
      <rPr>
        <i/>
        <sz val="11"/>
        <color theme="1"/>
        <rFont val="Arial"/>
        <family val="2"/>
        <scheme val="minor"/>
      </rPr>
      <t>num_chars</t>
    </r>
    <r>
      <rPr>
        <sz val="11"/>
        <color theme="1"/>
        <rFont val="Arial"/>
        <family val="2"/>
        <scheme val="minor"/>
      </rPr>
      <t>)</t>
    </r>
  </si>
  <si>
    <r>
      <t>=</t>
    </r>
    <r>
      <rPr>
        <b/>
        <sz val="11"/>
        <color theme="1"/>
        <rFont val="Arial"/>
        <family val="2"/>
        <scheme val="minor"/>
      </rPr>
      <t>REPLACE</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start_num</t>
    </r>
    <r>
      <rPr>
        <sz val="11"/>
        <color theme="1"/>
        <rFont val="Arial"/>
        <family val="2"/>
        <scheme val="minor"/>
      </rPr>
      <t>,</t>
    </r>
    <r>
      <rPr>
        <i/>
        <sz val="11"/>
        <color theme="1"/>
        <rFont val="Arial"/>
        <family val="2"/>
        <scheme val="minor"/>
      </rPr>
      <t>num_chars</t>
    </r>
    <r>
      <rPr>
        <sz val="11"/>
        <color theme="1"/>
        <rFont val="Arial"/>
        <family val="2"/>
        <scheme val="minor"/>
      </rPr>
      <t>,</t>
    </r>
    <r>
      <rPr>
        <i/>
        <sz val="11"/>
        <color theme="1"/>
        <rFont val="Arial"/>
        <family val="2"/>
        <scheme val="minor"/>
      </rPr>
      <t>replace_text</t>
    </r>
    <r>
      <rPr>
        <sz val="11"/>
        <color theme="1"/>
        <rFont val="Arial"/>
        <family val="2"/>
        <scheme val="minor"/>
      </rPr>
      <t>)</t>
    </r>
  </si>
  <si>
    <t>replace_text</t>
  </si>
  <si>
    <t>BLAH</t>
  </si>
  <si>
    <r>
      <rPr>
        <b/>
        <sz val="18"/>
        <color theme="3"/>
        <rFont val="Arial"/>
        <family val="2"/>
        <scheme val="minor"/>
      </rPr>
      <t>LEFT, RIGHT</t>
    </r>
    <r>
      <rPr>
        <sz val="18"/>
        <color theme="3"/>
        <rFont val="Arial"/>
        <family val="2"/>
        <scheme val="minor"/>
      </rPr>
      <t>: Get a number of characters starting from the left or right</t>
    </r>
  </si>
  <si>
    <r>
      <t>=</t>
    </r>
    <r>
      <rPr>
        <b/>
        <sz val="11"/>
        <color theme="1"/>
        <rFont val="Arial"/>
        <family val="2"/>
        <scheme val="minor"/>
      </rPr>
      <t>LEFT</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num_chars</t>
    </r>
    <r>
      <rPr>
        <sz val="11"/>
        <color theme="1"/>
        <rFont val="Arial"/>
        <family val="2"/>
        <scheme val="minor"/>
      </rPr>
      <t>)</t>
    </r>
  </si>
  <si>
    <r>
      <t>=</t>
    </r>
    <r>
      <rPr>
        <b/>
        <sz val="11"/>
        <color theme="1"/>
        <rFont val="Arial"/>
        <family val="2"/>
        <scheme val="minor"/>
      </rPr>
      <t>TRIM</t>
    </r>
    <r>
      <rPr>
        <sz val="11"/>
        <color theme="1"/>
        <rFont val="Arial"/>
        <family val="2"/>
        <scheme val="minor"/>
      </rPr>
      <t>(</t>
    </r>
    <r>
      <rPr>
        <i/>
        <sz val="11"/>
        <color theme="1"/>
        <rFont val="Arial"/>
        <family val="2"/>
        <scheme val="minor"/>
      </rPr>
      <t>text</t>
    </r>
    <r>
      <rPr>
        <sz val="11"/>
        <color theme="1"/>
        <rFont val="Arial"/>
        <family val="2"/>
        <scheme val="minor"/>
      </rPr>
      <t>)</t>
    </r>
  </si>
  <si>
    <r>
      <t>=</t>
    </r>
    <r>
      <rPr>
        <b/>
        <sz val="11"/>
        <color theme="1"/>
        <rFont val="Arial"/>
        <family val="2"/>
        <scheme val="minor"/>
      </rPr>
      <t>PROPER</t>
    </r>
    <r>
      <rPr>
        <sz val="11"/>
        <color theme="1"/>
        <rFont val="Arial"/>
        <family val="2"/>
        <scheme val="minor"/>
      </rPr>
      <t>(</t>
    </r>
    <r>
      <rPr>
        <i/>
        <sz val="11"/>
        <color theme="1"/>
        <rFont val="Arial"/>
        <family val="2"/>
        <scheme val="minor"/>
      </rPr>
      <t>text</t>
    </r>
    <r>
      <rPr>
        <sz val="11"/>
        <color theme="1"/>
        <rFont val="Arial"/>
        <family val="2"/>
        <scheme val="minor"/>
      </rPr>
      <t>)</t>
    </r>
  </si>
  <si>
    <r>
      <t>=</t>
    </r>
    <r>
      <rPr>
        <b/>
        <sz val="11"/>
        <color theme="1"/>
        <rFont val="Arial"/>
        <family val="2"/>
        <scheme val="minor"/>
      </rPr>
      <t>LOWER</t>
    </r>
    <r>
      <rPr>
        <sz val="11"/>
        <color theme="1"/>
        <rFont val="Arial"/>
        <family val="2"/>
        <scheme val="minor"/>
      </rPr>
      <t>(</t>
    </r>
    <r>
      <rPr>
        <i/>
        <sz val="11"/>
        <color theme="1"/>
        <rFont val="Arial"/>
        <family val="2"/>
        <scheme val="minor"/>
      </rPr>
      <t>text</t>
    </r>
    <r>
      <rPr>
        <sz val="11"/>
        <color theme="1"/>
        <rFont val="Arial"/>
        <family val="2"/>
        <scheme val="minor"/>
      </rPr>
      <t>)</t>
    </r>
  </si>
  <si>
    <r>
      <t>=</t>
    </r>
    <r>
      <rPr>
        <b/>
        <sz val="11"/>
        <color theme="1"/>
        <rFont val="Arial"/>
        <family val="2"/>
        <scheme val="minor"/>
      </rPr>
      <t>UPPER</t>
    </r>
    <r>
      <rPr>
        <sz val="11"/>
        <color theme="1"/>
        <rFont val="Arial"/>
        <family val="2"/>
        <scheme val="minor"/>
      </rPr>
      <t>(</t>
    </r>
    <r>
      <rPr>
        <i/>
        <sz val="11"/>
        <color theme="1"/>
        <rFont val="Arial"/>
        <family val="2"/>
        <scheme val="minor"/>
      </rPr>
      <t>text</t>
    </r>
    <r>
      <rPr>
        <sz val="11"/>
        <color theme="1"/>
        <rFont val="Arial"/>
        <family val="2"/>
        <scheme val="minor"/>
      </rPr>
      <t>)</t>
    </r>
  </si>
  <si>
    <r>
      <t>=</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</si>
  <si>
    <t>Hi World</t>
  </si>
  <si>
    <r>
      <t>=</t>
    </r>
    <r>
      <rPr>
        <b/>
        <sz val="11"/>
        <color theme="1"/>
        <rFont val="Arial"/>
        <family val="2"/>
        <scheme val="minor"/>
      </rPr>
      <t>RIGHT</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num_chars</t>
    </r>
    <r>
      <rPr>
        <sz val="11"/>
        <color theme="1"/>
        <rFont val="Arial"/>
        <family val="2"/>
        <scheme val="minor"/>
      </rPr>
      <t>)</t>
    </r>
  </si>
  <si>
    <t>Extract a First Name</t>
  </si>
  <si>
    <t>Name</t>
  </si>
  <si>
    <r>
      <t>=</t>
    </r>
    <r>
      <rPr>
        <b/>
        <sz val="11"/>
        <color theme="1"/>
        <rFont val="Arial"/>
        <family val="2"/>
        <scheme val="minor"/>
      </rPr>
      <t>LEFT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FIND</t>
    </r>
    <r>
      <rPr>
        <sz val="11"/>
        <color theme="1"/>
        <rFont val="Arial"/>
        <family val="2"/>
        <scheme val="minor"/>
      </rPr>
      <t>(" ",</t>
    </r>
    <r>
      <rPr>
        <i/>
        <sz val="11"/>
        <color theme="1"/>
        <rFont val="Arial"/>
        <family val="2"/>
        <scheme val="minor"/>
      </rPr>
      <t>text</t>
    </r>
    <r>
      <rPr>
        <sz val="11"/>
        <color theme="1"/>
        <rFont val="Arial"/>
        <family val="2"/>
        <scheme val="minor"/>
      </rPr>
      <t>)-1)</t>
    </r>
  </si>
  <si>
    <t>Extract a Last Name</t>
  </si>
  <si>
    <r>
      <t>=</t>
    </r>
    <r>
      <rPr>
        <b/>
        <sz val="11"/>
        <color theme="1"/>
        <rFont val="Arial"/>
        <family val="2"/>
        <scheme val="minor"/>
      </rPr>
      <t>RIGHT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FIND</t>
    </r>
    <r>
      <rPr>
        <sz val="11"/>
        <color theme="1"/>
        <rFont val="Arial"/>
        <family val="2"/>
        <scheme val="minor"/>
      </rPr>
      <t>(" ",</t>
    </r>
    <r>
      <rPr>
        <i/>
        <sz val="11"/>
        <color theme="1"/>
        <rFont val="Arial"/>
        <family val="2"/>
        <scheme val="minor"/>
      </rPr>
      <t>text</t>
    </r>
    <r>
      <rPr>
        <sz val="11"/>
        <color theme="1"/>
        <rFont val="Arial"/>
        <family val="2"/>
        <scheme val="minor"/>
      </rPr>
      <t>))</t>
    </r>
  </si>
  <si>
    <t>Todd Allen Smith</t>
  </si>
  <si>
    <t>To extract the first word or name from a text string, you can use the LEFT function and then use FIND to return the position of the first space. Subtracting 1 gives you the number of characters in the first word or name.</t>
  </si>
  <si>
    <t>Huck</t>
  </si>
  <si>
    <t>A. J. Aimes</t>
  </si>
  <si>
    <t>First</t>
  </si>
  <si>
    <t>Middle</t>
  </si>
  <si>
    <t>Last</t>
  </si>
  <si>
    <t>Todd</t>
  </si>
  <si>
    <t>Allen</t>
  </si>
  <si>
    <t>Smith</t>
  </si>
  <si>
    <t>Mr. Johnson</t>
  </si>
  <si>
    <t>Count the number of spaces in a text string</t>
  </si>
  <si>
    <t>You can use this technique to count other characters besides spaces. Just substitute " " with "," or ";" to count the number of commas or semi-colons for example.</t>
  </si>
  <si>
    <r>
      <t>=</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LEN</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 ",""))</t>
    </r>
  </si>
  <si>
    <t>Return the Nth word in a string</t>
  </si>
  <si>
    <t>Tom</t>
  </si>
  <si>
    <r>
      <t>=</t>
    </r>
    <r>
      <rPr>
        <b/>
        <sz val="11"/>
        <color theme="1"/>
        <rFont val="Arial"/>
        <family val="2"/>
        <scheme val="minor"/>
      </rPr>
      <t>IFERROR</t>
    </r>
    <r>
      <rPr>
        <sz val="11"/>
        <color theme="1"/>
        <rFont val="Arial"/>
        <family val="2"/>
        <scheme val="minor"/>
      </rPr>
      <t xml:space="preserve">( </t>
    </r>
    <r>
      <rPr>
        <b/>
        <sz val="11"/>
        <color theme="1"/>
        <rFont val="Arial"/>
        <family val="2"/>
        <scheme val="minor"/>
      </rPr>
      <t>LEFT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FIND</t>
    </r>
    <r>
      <rPr>
        <sz val="11"/>
        <color theme="1"/>
        <rFont val="Arial"/>
        <family val="2"/>
        <scheme val="minor"/>
      </rPr>
      <t>(" ",</t>
    </r>
    <r>
      <rPr>
        <i/>
        <sz val="11"/>
        <color theme="1"/>
        <rFont val="Arial"/>
        <family val="2"/>
        <scheme val="minor"/>
      </rPr>
      <t>text</t>
    </r>
    <r>
      <rPr>
        <sz val="11"/>
        <color theme="1"/>
        <rFont val="Arial"/>
        <family val="2"/>
        <scheme val="minor"/>
      </rPr>
      <t xml:space="preserve">)-1), </t>
    </r>
    <r>
      <rPr>
        <i/>
        <sz val="11"/>
        <color theme="1"/>
        <rFont val="Arial"/>
        <family val="2"/>
        <scheme val="minor"/>
      </rPr>
      <t>text</t>
    </r>
    <r>
      <rPr>
        <sz val="11"/>
        <color theme="1"/>
        <rFont val="Arial"/>
        <family val="2"/>
        <scheme val="minor"/>
      </rPr>
      <t>)</t>
    </r>
  </si>
  <si>
    <t>It a space is not found, FIND will return an error, so you can wrap the formula with ISERROR to return the full text value if no spaces are found, like this:</t>
  </si>
  <si>
    <t>Todd Smith</t>
  </si>
  <si>
    <t>Todd A. B. Smith</t>
  </si>
  <si>
    <t>Extract Text After the First Space</t>
  </si>
  <si>
    <t>To return the text after the first space, you can use the RIGHT function and then calculate the length of the last name using LEN(text)-FIND(" ",text). If a name only contains a first and last name, this would return the last name, but if it is a name like "Todd Allen Smith" it will return "Allen Smith".</t>
  </si>
  <si>
    <t>Extract the Last Name</t>
  </si>
  <si>
    <r>
      <t xml:space="preserve">The return the last name in a string when there may be more than two names, we replace FIND(" ",text) with the position of the </t>
    </r>
    <r>
      <rPr>
        <i/>
        <sz val="11"/>
        <color theme="1"/>
        <rFont val="Arial"/>
        <family val="2"/>
        <scheme val="minor"/>
      </rPr>
      <t>last</t>
    </r>
    <r>
      <rPr>
        <sz val="11"/>
        <color theme="1"/>
        <rFont val="Arial"/>
        <family val="2"/>
        <scheme val="minor"/>
      </rPr>
      <t xml:space="preserve"> space. To do that, first count the number of spaces using the formula mentioned above, then SUBSTITUTE the last space with another special character and use FIND to get the position of that special character. You can use any character that you know won't be in the name. The example below uses the "!" character.</t>
    </r>
  </si>
  <si>
    <r>
      <t>=</t>
    </r>
    <r>
      <rPr>
        <b/>
        <sz val="11"/>
        <color theme="1"/>
        <rFont val="Arial"/>
        <family val="2"/>
        <scheme val="minor"/>
      </rPr>
      <t>IFERROR</t>
    </r>
    <r>
      <rPr>
        <sz val="11"/>
        <color theme="1"/>
        <rFont val="Arial"/>
        <family val="2"/>
        <scheme val="minor"/>
      </rPr>
      <t xml:space="preserve">( </t>
    </r>
    <r>
      <rPr>
        <b/>
        <sz val="11"/>
        <color theme="1"/>
        <rFont val="Arial"/>
        <family val="2"/>
        <scheme val="minor"/>
      </rPr>
      <t>RIGHT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FIND</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 ","!",</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LEN</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 ",""))))), ""</t>
    </r>
    <r>
      <rPr>
        <sz val="11"/>
        <color theme="1"/>
        <rFont val="Arial"/>
        <family val="2"/>
        <scheme val="minor"/>
      </rPr>
      <t>)</t>
    </r>
  </si>
  <si>
    <t>I've wrapped the formula with IFERROR because if the name contains no spaces, I assume the name is only a first name, so I return the empty string "". You could instead use IFERROR to return the original text value instead of "".</t>
  </si>
  <si>
    <t>String</t>
  </si>
  <si>
    <t>A, B, C</t>
  </si>
  <si>
    <t>Delimeter</t>
  </si>
  <si>
    <t>Count the number of occurrences of a string within a string</t>
  </si>
  <si>
    <t>A##B##C</t>
  </si>
  <si>
    <t>##</t>
  </si>
  <si>
    <t>If you want to count the number of occurrences of a string within a string, then you can use a slightly modified version of the above formula. In this case, you'll need to divide the result by the length of string.</t>
  </si>
  <si>
    <r>
      <t>=(</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LEN</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string</t>
    </r>
    <r>
      <rPr>
        <sz val="11"/>
        <color theme="1"/>
        <rFont val="Arial"/>
        <family val="2"/>
        <scheme val="minor"/>
      </rPr>
      <t xml:space="preserve">",""))) / </t>
    </r>
    <r>
      <rPr>
        <b/>
        <sz val="11"/>
        <color theme="1"/>
        <rFont val="Arial"/>
        <family val="2"/>
        <scheme val="minor"/>
      </rPr>
      <t>LEN</t>
    </r>
    <r>
      <rPr>
        <sz val="11"/>
        <color theme="1"/>
        <rFont val="Arial"/>
        <family val="2"/>
        <scheme val="minor"/>
      </rPr>
      <t>(</t>
    </r>
    <r>
      <rPr>
        <i/>
        <sz val="11"/>
        <color theme="1"/>
        <rFont val="Arial"/>
        <family val="2"/>
        <scheme val="minor"/>
      </rPr>
      <t>string</t>
    </r>
    <r>
      <rPr>
        <sz val="11"/>
        <color theme="1"/>
        <rFont val="Arial"/>
        <family val="2"/>
        <scheme val="minor"/>
      </rPr>
      <t>)</t>
    </r>
  </si>
  <si>
    <t>REFERENCE</t>
  </si>
  <si>
    <t>https://exceljet.net/formula/extract-nth-word-from-text-string</t>
  </si>
  <si>
    <t>Experiment with Flash Fill or Text-to-Columns</t>
  </si>
  <si>
    <t>This example is provided for you to experiment with using flash fill (Ctrl+e) or the text-to-columns feature.</t>
  </si>
  <si>
    <t>word</t>
  </si>
  <si>
    <t>One#Two#Three</t>
  </si>
  <si>
    <r>
      <t>=</t>
    </r>
    <r>
      <rPr>
        <b/>
        <sz val="11"/>
        <color theme="1"/>
        <rFont val="Arial"/>
        <family val="2"/>
        <scheme val="minor"/>
      </rPr>
      <t>TRIM</t>
    </r>
    <r>
      <rPr>
        <sz val="11"/>
        <color theme="1"/>
        <rFont val="Arial"/>
        <family val="2"/>
        <scheme val="minor"/>
      </rPr>
      <t>(</t>
    </r>
    <r>
      <rPr>
        <b/>
        <sz val="11"/>
        <color theme="1"/>
        <rFont val="Arial"/>
        <family val="2"/>
        <scheme val="minor"/>
      </rPr>
      <t>MID</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delimeter</t>
    </r>
    <r>
      <rPr>
        <sz val="11"/>
        <color theme="1"/>
        <rFont val="Arial"/>
        <family val="2"/>
        <scheme val="minor"/>
      </rPr>
      <t>,</t>
    </r>
    <r>
      <rPr>
        <b/>
        <sz val="11"/>
        <color theme="1"/>
        <rFont val="Arial"/>
        <family val="2"/>
        <scheme val="minor"/>
      </rPr>
      <t>REPT</t>
    </r>
    <r>
      <rPr>
        <sz val="11"/>
        <color theme="1"/>
        <rFont val="Arial"/>
        <family val="2"/>
        <scheme val="minor"/>
      </rPr>
      <t>(" ",</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word</t>
    </r>
    <r>
      <rPr>
        <sz val="11"/>
        <color theme="1"/>
        <rFont val="Arial"/>
        <family val="2"/>
        <scheme val="minor"/>
      </rPr>
      <t>-1)*</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)+1,</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</si>
  <si>
    <t>delimiter</t>
  </si>
  <si>
    <t>To display the results within an array of cells, remember to use Ctrl+Shift+Enter. Use TRANSPOSE if you want to display the results of this formula in a row instead of a column.</t>
  </si>
  <si>
    <t>The final formula will look like this:</t>
  </si>
  <si>
    <t>Want to convert "One#Two#Three" into an array like {"One";"Two";"Three"} that can be used within array formulas? First, start with the formula in the previous tip and replace "word" with the following:</t>
  </si>
  <si>
    <t>Results (entered as an array formula)</t>
  </si>
  <si>
    <r>
      <rPr>
        <i/>
        <sz val="11"/>
        <color theme="1"/>
        <rFont val="Arial"/>
        <family val="2"/>
        <scheme val="minor"/>
      </rPr>
      <t>word</t>
    </r>
    <r>
      <rPr>
        <sz val="11"/>
        <color theme="1"/>
        <rFont val="Arial"/>
        <family val="2"/>
        <scheme val="minor"/>
      </rPr>
      <t xml:space="preserve"> = </t>
    </r>
    <r>
      <rPr>
        <b/>
        <sz val="11"/>
        <color theme="1"/>
        <rFont val="Arial"/>
        <family val="2"/>
        <scheme val="minor"/>
      </rPr>
      <t>ROW</t>
    </r>
    <r>
      <rPr>
        <sz val="11"/>
        <color theme="1"/>
        <rFont val="Arial"/>
        <family val="2"/>
        <scheme val="minor"/>
      </rPr>
      <t>(</t>
    </r>
    <r>
      <rPr>
        <b/>
        <sz val="11"/>
        <color theme="1"/>
        <rFont val="Arial"/>
        <family val="2"/>
        <scheme val="minor"/>
      </rPr>
      <t>INDIRECT</t>
    </r>
    <r>
      <rPr>
        <sz val="11"/>
        <color theme="1"/>
        <rFont val="Arial"/>
        <family val="2"/>
        <scheme val="minor"/>
      </rPr>
      <t>("1:"&amp;((</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LEN</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delimiter</t>
    </r>
    <r>
      <rPr>
        <sz val="11"/>
        <color theme="1"/>
        <rFont val="Arial"/>
        <family val="2"/>
        <scheme val="minor"/>
      </rPr>
      <t>,"")))/</t>
    </r>
    <r>
      <rPr>
        <b/>
        <sz val="11"/>
        <color theme="1"/>
        <rFont val="Arial"/>
        <family val="2"/>
        <scheme val="minor"/>
      </rPr>
      <t>LEN</t>
    </r>
    <r>
      <rPr>
        <sz val="11"/>
        <color theme="1"/>
        <rFont val="Arial"/>
        <family val="2"/>
        <scheme val="minor"/>
      </rPr>
      <t>(</t>
    </r>
    <r>
      <rPr>
        <i/>
        <sz val="11"/>
        <color theme="1"/>
        <rFont val="Arial"/>
        <family val="2"/>
        <scheme val="minor"/>
      </rPr>
      <t>delimiter</t>
    </r>
    <r>
      <rPr>
        <sz val="11"/>
        <color theme="1"/>
        <rFont val="Arial"/>
        <family val="2"/>
        <scheme val="minor"/>
      </rPr>
      <t>)+1)))</t>
    </r>
  </si>
  <si>
    <r>
      <t>=</t>
    </r>
    <r>
      <rPr>
        <b/>
        <sz val="11"/>
        <color theme="1"/>
        <rFont val="Arial"/>
        <family val="2"/>
        <scheme val="minor"/>
      </rPr>
      <t>TRIM</t>
    </r>
    <r>
      <rPr>
        <sz val="11"/>
        <color theme="1"/>
        <rFont val="Arial"/>
        <family val="2"/>
        <scheme val="minor"/>
      </rPr>
      <t>(</t>
    </r>
    <r>
      <rPr>
        <b/>
        <sz val="11"/>
        <color theme="1"/>
        <rFont val="Arial"/>
        <family val="2"/>
        <scheme val="minor"/>
      </rPr>
      <t>MID</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t>
    </r>
    <r>
      <rPr>
        <i/>
        <sz val="11"/>
        <color theme="1"/>
        <rFont val="Arial"/>
        <family val="2"/>
        <scheme val="minor"/>
      </rPr>
      <t>delimieter</t>
    </r>
    <r>
      <rPr>
        <sz val="11"/>
        <color theme="1"/>
        <rFont val="Arial"/>
        <family val="2"/>
        <scheme val="minor"/>
      </rPr>
      <t xml:space="preserve">, </t>
    </r>
    <r>
      <rPr>
        <b/>
        <sz val="11"/>
        <color theme="1"/>
        <rFont val="Arial"/>
        <family val="2"/>
        <scheme val="minor"/>
      </rPr>
      <t>REPT</t>
    </r>
    <r>
      <rPr>
        <sz val="11"/>
        <color theme="1"/>
        <rFont val="Arial"/>
        <family val="2"/>
        <scheme val="minor"/>
      </rPr>
      <t>(" ",</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 (</t>
    </r>
    <r>
      <rPr>
        <b/>
        <sz val="11"/>
        <color theme="6" tint="-0.499984740745262"/>
        <rFont val="Arial"/>
        <family val="2"/>
        <scheme val="minor"/>
      </rPr>
      <t>ROW</t>
    </r>
    <r>
      <rPr>
        <sz val="11"/>
        <color theme="6" tint="-0.499984740745262"/>
        <rFont val="Arial"/>
        <family val="2"/>
        <scheme val="minor"/>
      </rPr>
      <t>(</t>
    </r>
    <r>
      <rPr>
        <b/>
        <sz val="11"/>
        <color theme="6" tint="-0.499984740745262"/>
        <rFont val="Arial"/>
        <family val="2"/>
        <scheme val="minor"/>
      </rPr>
      <t>INDIRECT</t>
    </r>
    <r>
      <rPr>
        <sz val="11"/>
        <color theme="6" tint="-0.499984740745262"/>
        <rFont val="Arial"/>
        <family val="2"/>
        <scheme val="minor"/>
      </rPr>
      <t>("1:"&amp;((</t>
    </r>
    <r>
      <rPr>
        <b/>
        <sz val="11"/>
        <color theme="6" tint="-0.499984740745262"/>
        <rFont val="Arial"/>
        <family val="2"/>
        <scheme val="minor"/>
      </rPr>
      <t>LEN</t>
    </r>
    <r>
      <rPr>
        <sz val="11"/>
        <color theme="6" tint="-0.499984740745262"/>
        <rFont val="Arial"/>
        <family val="2"/>
        <scheme val="minor"/>
      </rPr>
      <t>(</t>
    </r>
    <r>
      <rPr>
        <i/>
        <sz val="11"/>
        <color theme="6" tint="-0.499984740745262"/>
        <rFont val="Arial"/>
        <family val="2"/>
        <scheme val="minor"/>
      </rPr>
      <t>text</t>
    </r>
    <r>
      <rPr>
        <sz val="11"/>
        <color theme="6" tint="-0.499984740745262"/>
        <rFont val="Arial"/>
        <family val="2"/>
        <scheme val="minor"/>
      </rPr>
      <t>)-</t>
    </r>
    <r>
      <rPr>
        <b/>
        <sz val="11"/>
        <color theme="6" tint="-0.499984740745262"/>
        <rFont val="Arial"/>
        <family val="2"/>
        <scheme val="minor"/>
      </rPr>
      <t>LEN</t>
    </r>
    <r>
      <rPr>
        <sz val="11"/>
        <color theme="6" tint="-0.499984740745262"/>
        <rFont val="Arial"/>
        <family val="2"/>
        <scheme val="minor"/>
      </rPr>
      <t>(</t>
    </r>
    <r>
      <rPr>
        <b/>
        <sz val="11"/>
        <color theme="6" tint="-0.499984740745262"/>
        <rFont val="Arial"/>
        <family val="2"/>
        <scheme val="minor"/>
      </rPr>
      <t>SUBSTITUTE</t>
    </r>
    <r>
      <rPr>
        <sz val="11"/>
        <color theme="6" tint="-0.499984740745262"/>
        <rFont val="Arial"/>
        <family val="2"/>
        <scheme val="minor"/>
      </rPr>
      <t>(</t>
    </r>
    <r>
      <rPr>
        <i/>
        <sz val="11"/>
        <color theme="6" tint="-0.499984740745262"/>
        <rFont val="Arial"/>
        <family val="2"/>
        <scheme val="minor"/>
      </rPr>
      <t>text</t>
    </r>
    <r>
      <rPr>
        <sz val="11"/>
        <color theme="6" tint="-0.499984740745262"/>
        <rFont val="Arial"/>
        <family val="2"/>
        <scheme val="minor"/>
      </rPr>
      <t>,</t>
    </r>
    <r>
      <rPr>
        <i/>
        <sz val="11"/>
        <color theme="6" tint="-0.499984740745262"/>
        <rFont val="Arial"/>
        <family val="2"/>
        <scheme val="minor"/>
      </rPr>
      <t>delimiter</t>
    </r>
    <r>
      <rPr>
        <sz val="11"/>
        <color theme="6" tint="-0.499984740745262"/>
        <rFont val="Arial"/>
        <family val="2"/>
        <scheme val="minor"/>
      </rPr>
      <t>,"")))/</t>
    </r>
    <r>
      <rPr>
        <b/>
        <sz val="11"/>
        <color theme="6" tint="-0.499984740745262"/>
        <rFont val="Arial"/>
        <family val="2"/>
        <scheme val="minor"/>
      </rPr>
      <t>LEN</t>
    </r>
    <r>
      <rPr>
        <sz val="11"/>
        <color theme="6" tint="-0.499984740745262"/>
        <rFont val="Arial"/>
        <family val="2"/>
        <scheme val="minor"/>
      </rPr>
      <t>(</t>
    </r>
    <r>
      <rPr>
        <i/>
        <sz val="11"/>
        <color theme="6" tint="-0.499984740745262"/>
        <rFont val="Arial"/>
        <family val="2"/>
        <scheme val="minor"/>
      </rPr>
      <t>delimiter</t>
    </r>
    <r>
      <rPr>
        <sz val="11"/>
        <color theme="6" tint="-0.499984740745262"/>
        <rFont val="Arial"/>
        <family val="2"/>
        <scheme val="minor"/>
      </rPr>
      <t xml:space="preserve">)+1))) </t>
    </r>
    <r>
      <rPr>
        <sz val="11"/>
        <color theme="1"/>
        <rFont val="Arial"/>
        <family val="2"/>
        <scheme val="minor"/>
      </rPr>
      <t xml:space="preserve">-1) * </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 xml:space="preserve">)+1, </t>
    </r>
    <r>
      <rPr>
        <b/>
        <sz val="11"/>
        <color theme="1"/>
        <rFont val="Arial"/>
        <family val="2"/>
        <scheme val="minor"/>
      </rPr>
      <t>LEN</t>
    </r>
    <r>
      <rPr>
        <sz val="11"/>
        <color theme="1"/>
        <rFont val="Arial"/>
        <family val="2"/>
        <scheme val="minor"/>
      </rPr>
      <t>(</t>
    </r>
    <r>
      <rPr>
        <i/>
        <sz val="11"/>
        <color theme="1"/>
        <rFont val="Arial"/>
        <family val="2"/>
        <scheme val="minor"/>
      </rPr>
      <t>text</t>
    </r>
    <r>
      <rPr>
        <sz val="11"/>
        <color theme="1"/>
        <rFont val="Arial"/>
        <family val="2"/>
        <scheme val="minor"/>
      </rPr>
      <t>)))</t>
    </r>
  </si>
  <si>
    <t>http://www.mrexcel.com/forum/excel-questions/587534-text-columns-via-formula.html</t>
  </si>
  <si>
    <t>https://stackoverflow.com/questions/25316094/split-a-string-cell-in-excel-without-vba-e-g-for-array-formula</t>
  </si>
  <si>
    <t>3B9Q</t>
  </si>
  <si>
    <t>The following function will split a text string into an array of separate characters.</t>
  </si>
  <si>
    <t>Convert a Text String to an Array of Characters</t>
  </si>
  <si>
    <r>
      <t>=</t>
    </r>
    <r>
      <rPr>
        <b/>
        <sz val="11"/>
        <color theme="1"/>
        <rFont val="Arial"/>
        <family val="2"/>
        <scheme val="minor"/>
      </rPr>
      <t>MID</t>
    </r>
    <r>
      <rPr>
        <sz val="11"/>
        <color theme="1"/>
        <rFont val="Arial"/>
        <family val="2"/>
        <scheme val="minor"/>
      </rPr>
      <t>(</t>
    </r>
    <r>
      <rPr>
        <i/>
        <sz val="11"/>
        <color theme="1"/>
        <rFont val="Arial"/>
        <family val="2"/>
        <scheme val="minor"/>
      </rPr>
      <t>text_string</t>
    </r>
    <r>
      <rPr>
        <sz val="11"/>
        <color theme="1"/>
        <rFont val="Arial"/>
        <family val="2"/>
        <scheme val="minor"/>
      </rPr>
      <t xml:space="preserve">, </t>
    </r>
    <r>
      <rPr>
        <b/>
        <sz val="11"/>
        <color theme="1"/>
        <rFont val="Arial"/>
        <family val="2"/>
        <scheme val="minor"/>
      </rPr>
      <t>ROW</t>
    </r>
    <r>
      <rPr>
        <sz val="11"/>
        <color theme="1"/>
        <rFont val="Arial"/>
        <family val="2"/>
        <scheme val="minor"/>
      </rPr>
      <t>(</t>
    </r>
    <r>
      <rPr>
        <b/>
        <sz val="11"/>
        <color theme="1"/>
        <rFont val="Arial"/>
        <family val="2"/>
        <scheme val="minor"/>
      </rPr>
      <t>INDIRECT</t>
    </r>
    <r>
      <rPr>
        <sz val="11"/>
        <color theme="1"/>
        <rFont val="Arial"/>
        <family val="2"/>
        <scheme val="minor"/>
      </rPr>
      <t>("1:"&amp;</t>
    </r>
    <r>
      <rPr>
        <b/>
        <sz val="11"/>
        <color theme="1"/>
        <rFont val="Arial"/>
        <family val="2"/>
        <scheme val="minor"/>
      </rPr>
      <t>LEN</t>
    </r>
    <r>
      <rPr>
        <sz val="11"/>
        <color theme="1"/>
        <rFont val="Arial"/>
        <family val="2"/>
        <scheme val="minor"/>
      </rPr>
      <t>(</t>
    </r>
    <r>
      <rPr>
        <i/>
        <sz val="11"/>
        <color theme="1"/>
        <rFont val="Arial"/>
        <family val="2"/>
        <scheme val="minor"/>
      </rPr>
      <t>text_string</t>
    </r>
    <r>
      <rPr>
        <sz val="11"/>
        <color theme="1"/>
        <rFont val="Arial"/>
        <family val="2"/>
        <scheme val="minor"/>
      </rPr>
      <t>))), 1)</t>
    </r>
  </si>
  <si>
    <t>UNICHAR</t>
  </si>
  <si>
    <t>UNICODE</t>
  </si>
  <si>
    <t>The UNICHAR and UNICODE functions are available in Excel 2013 or later.</t>
  </si>
  <si>
    <t>Start With</t>
  </si>
  <si>
    <t>Text Manipulation</t>
  </si>
  <si>
    <t>Formula in Image for Blog Post "Text Manipulation with Excel Formulas"</t>
  </si>
  <si>
    <t>Jim A. Swift</t>
  </si>
  <si>
    <t>Find the Position of the 2nd Space</t>
  </si>
  <si>
    <r>
      <t xml:space="preserve">The </t>
    </r>
    <r>
      <rPr>
        <i/>
        <sz val="11"/>
        <color theme="1"/>
        <rFont val="Arial"/>
        <family val="2"/>
        <scheme val="minor"/>
      </rPr>
      <t>[start_num]</t>
    </r>
    <r>
      <rPr>
        <sz val="11"/>
        <color theme="1"/>
        <rFont val="Arial"/>
        <family val="2"/>
        <scheme val="minor"/>
      </rPr>
      <t xml:space="preserve"> argument can come in handy if you want to find the position of the 2nd occurrence of text within a string. You can do this by using a nested FIND or nested SEARCH formula, like this:</t>
    </r>
  </si>
  <si>
    <t>Find the Position of the 2nd "A"</t>
  </si>
  <si>
    <t>A</t>
  </si>
  <si>
    <r>
      <t>=</t>
    </r>
    <r>
      <rPr>
        <b/>
        <sz val="11"/>
        <color theme="1"/>
        <rFont val="Arial"/>
        <family val="2"/>
        <scheme val="minor"/>
      </rPr>
      <t>FIND</t>
    </r>
    <r>
      <rPr>
        <sz val="11"/>
        <color theme="1"/>
        <rFont val="Arial"/>
        <family val="2"/>
        <scheme val="minor"/>
      </rPr>
      <t>(" ",</t>
    </r>
    <r>
      <rPr>
        <i/>
        <sz val="11"/>
        <color theme="1"/>
        <rFont val="Arial"/>
        <family val="2"/>
        <scheme val="minor"/>
      </rPr>
      <t>text</t>
    </r>
    <r>
      <rPr>
        <sz val="11"/>
        <color theme="1"/>
        <rFont val="Arial"/>
        <family val="2"/>
        <scheme val="minor"/>
      </rPr>
      <t>,</t>
    </r>
    <r>
      <rPr>
        <b/>
        <sz val="11"/>
        <color theme="1"/>
        <rFont val="Arial"/>
        <family val="2"/>
        <scheme val="minor"/>
      </rPr>
      <t>FIND</t>
    </r>
    <r>
      <rPr>
        <sz val="11"/>
        <color theme="1"/>
        <rFont val="Arial"/>
        <family val="2"/>
        <scheme val="minor"/>
      </rPr>
      <t>(" ",</t>
    </r>
    <r>
      <rPr>
        <i/>
        <sz val="11"/>
        <color theme="1"/>
        <rFont val="Arial"/>
        <family val="2"/>
        <scheme val="minor"/>
      </rPr>
      <t>text</t>
    </r>
    <r>
      <rPr>
        <sz val="11"/>
        <color theme="1"/>
        <rFont val="Arial"/>
        <family val="2"/>
        <scheme val="minor"/>
      </rPr>
      <t>,1)+1)</t>
    </r>
    <r>
      <rPr>
        <i/>
        <sz val="11"/>
        <color theme="1"/>
        <rFont val="Arial"/>
        <family val="2"/>
        <scheme val="minor"/>
      </rPr>
      <t/>
    </r>
  </si>
  <si>
    <r>
      <t>=</t>
    </r>
    <r>
      <rPr>
        <b/>
        <sz val="11"/>
        <color theme="1"/>
        <rFont val="Arial"/>
        <family val="2"/>
        <scheme val="minor"/>
      </rPr>
      <t>SEARCH</t>
    </r>
    <r>
      <rPr>
        <sz val="11"/>
        <color theme="1"/>
        <rFont val="Arial"/>
        <family val="2"/>
        <scheme val="minor"/>
      </rPr>
      <t>("A",</t>
    </r>
    <r>
      <rPr>
        <i/>
        <sz val="11"/>
        <color theme="1"/>
        <rFont val="Arial"/>
        <family val="2"/>
        <scheme val="minor"/>
      </rPr>
      <t>text</t>
    </r>
    <r>
      <rPr>
        <sz val="11"/>
        <color theme="1"/>
        <rFont val="Arial"/>
        <family val="2"/>
        <scheme val="minor"/>
      </rPr>
      <t>,</t>
    </r>
    <r>
      <rPr>
        <b/>
        <sz val="11"/>
        <color theme="1"/>
        <rFont val="Arial"/>
        <family val="2"/>
        <scheme val="minor"/>
      </rPr>
      <t>SEARCH</t>
    </r>
    <r>
      <rPr>
        <sz val="11"/>
        <color theme="1"/>
        <rFont val="Arial"/>
        <family val="2"/>
        <scheme val="minor"/>
      </rPr>
      <t>("A"</t>
    </r>
    <r>
      <rPr>
        <sz val="11"/>
        <color theme="1"/>
        <rFont val="Arial"/>
        <family val="2"/>
        <scheme val="minor"/>
      </rPr>
      <t>,</t>
    </r>
    <r>
      <rPr>
        <i/>
        <sz val="11"/>
        <color theme="1"/>
        <rFont val="Arial"/>
        <family val="2"/>
        <scheme val="minor"/>
      </rPr>
      <t>text</t>
    </r>
    <r>
      <rPr>
        <sz val="11"/>
        <color theme="1"/>
        <rFont val="Arial"/>
        <family val="2"/>
        <scheme val="minor"/>
      </rPr>
      <t>,1)+1)</t>
    </r>
    <r>
      <rPr>
        <i/>
        <sz val="11"/>
        <color theme="1"/>
        <rFont val="Arial"/>
        <family val="2"/>
        <scheme val="minor"/>
      </rPr>
      <t/>
    </r>
  </si>
  <si>
    <t>When combined with FIND or REPLACE, you can use SUBSTITUTE to find the position of the Nth occurrence of a string within another text string.</t>
  </si>
  <si>
    <t>Find the Position of the 3rd space in the text string</t>
  </si>
  <si>
    <t>Text:</t>
  </si>
  <si>
    <r>
      <t>=</t>
    </r>
    <r>
      <rPr>
        <b/>
        <sz val="11"/>
        <color theme="1"/>
        <rFont val="Arial"/>
        <family val="2"/>
        <scheme val="minor"/>
      </rPr>
      <t>FIND</t>
    </r>
    <r>
      <rPr>
        <sz val="11"/>
        <color theme="1"/>
        <rFont val="Arial"/>
        <family val="2"/>
        <scheme val="minor"/>
      </rPr>
      <t>("#",</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 ","#",</t>
    </r>
    <r>
      <rPr>
        <i/>
        <sz val="11"/>
        <color theme="1"/>
        <rFont val="Arial"/>
        <family val="2"/>
        <scheme val="minor"/>
      </rPr>
      <t>3</t>
    </r>
    <r>
      <rPr>
        <sz val="11"/>
        <color theme="1"/>
        <rFont val="Arial"/>
        <family val="2"/>
        <scheme val="minor"/>
      </rPr>
      <t>),1)</t>
    </r>
  </si>
  <si>
    <t>Tim A. J. Crane</t>
  </si>
  <si>
    <t>The MID function is like the substr() function in other coding languages. It extracts a string from within another string by specifying the starting character position and the number of characters. The REPLACE function is similar, except that instead of extract the text, it replaces the text with a string that you specify.</t>
  </si>
  <si>
    <t>The LEFT and RIGHT functions are like shorthand versions of the MID function. The LEFT function extracts text starting from the left of the string and RIGHT function extracts text starting from the end of the string.</t>
  </si>
  <si>
    <t>Using the MID function instead of RIGHT</t>
  </si>
  <si>
    <r>
      <t>=</t>
    </r>
    <r>
      <rPr>
        <b/>
        <sz val="11"/>
        <color theme="1"/>
        <rFont val="Arial"/>
        <family val="2"/>
        <scheme val="minor"/>
      </rPr>
      <t>MID</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FIND</t>
    </r>
    <r>
      <rPr>
        <sz val="11"/>
        <color theme="1"/>
        <rFont val="Arial"/>
        <family val="2"/>
        <scheme val="minor"/>
      </rPr>
      <t>(" ",</t>
    </r>
    <r>
      <rPr>
        <i/>
        <sz val="11"/>
        <color theme="1"/>
        <rFont val="Arial"/>
        <family val="2"/>
        <scheme val="minor"/>
      </rPr>
      <t>text</t>
    </r>
    <r>
      <rPr>
        <sz val="11"/>
        <color theme="1"/>
        <rFont val="Arial"/>
        <family val="2"/>
        <scheme val="minor"/>
      </rPr>
      <t>)+1,9999999)</t>
    </r>
  </si>
  <si>
    <t>TRIM removes all spaces (ASCII character 32) except for one space between words.</t>
  </si>
  <si>
    <r>
      <t>=</t>
    </r>
    <r>
      <rPr>
        <b/>
        <sz val="11"/>
        <color theme="1"/>
        <rFont val="Arial"/>
        <family val="2"/>
        <scheme val="minor"/>
      </rPr>
      <t>CLEAN</t>
    </r>
    <r>
      <rPr>
        <sz val="11"/>
        <color theme="1"/>
        <rFont val="Arial"/>
        <family val="2"/>
        <scheme val="minor"/>
      </rPr>
      <t>(</t>
    </r>
    <r>
      <rPr>
        <i/>
        <sz val="11"/>
        <color theme="1"/>
        <rFont val="Arial"/>
        <family val="2"/>
        <scheme val="minor"/>
      </rPr>
      <t>text</t>
    </r>
    <r>
      <rPr>
        <sz val="11"/>
        <color theme="1"/>
        <rFont val="Arial"/>
        <family val="2"/>
        <scheme val="minor"/>
      </rPr>
      <t>)</t>
    </r>
  </si>
  <si>
    <r>
      <rPr>
        <b/>
        <sz val="18"/>
        <color theme="3"/>
        <rFont val="Arial"/>
        <family val="2"/>
        <scheme val="minor"/>
      </rPr>
      <t>TRIM, CLEAN, SUBSTITUTE</t>
    </r>
    <r>
      <rPr>
        <sz val="18"/>
        <color theme="3"/>
        <rFont val="Arial"/>
        <family val="2"/>
        <scheme val="minor"/>
      </rPr>
      <t>: Remove extra spaces and other characters</t>
    </r>
  </si>
  <si>
    <t>If you also need to remove nonprinting characters such as tabs, newlines, etc. you can use the CLEAN function which removes all ASCII characters 0-31.</t>
  </si>
  <si>
    <r>
      <t>=</t>
    </r>
    <r>
      <rPr>
        <b/>
        <sz val="11"/>
        <color theme="1"/>
        <rFont val="Arial"/>
        <family val="2"/>
        <scheme val="minor"/>
      </rPr>
      <t>TRIM</t>
    </r>
    <r>
      <rPr>
        <sz val="11"/>
        <color theme="1"/>
        <rFont val="Arial"/>
        <family val="2"/>
        <scheme val="minor"/>
      </rPr>
      <t xml:space="preserve">( </t>
    </r>
    <r>
      <rPr>
        <b/>
        <sz val="11"/>
        <color theme="1"/>
        <rFont val="Arial"/>
        <family val="2"/>
        <scheme val="minor"/>
      </rPr>
      <t>SUBSTITUTE</t>
    </r>
    <r>
      <rPr>
        <sz val="11"/>
        <color theme="1"/>
        <rFont val="Arial"/>
        <family val="2"/>
        <scheme val="minor"/>
      </rPr>
      <t xml:space="preserve">( </t>
    </r>
    <r>
      <rPr>
        <b/>
        <sz val="11"/>
        <color theme="1"/>
        <rFont val="Arial"/>
        <family val="2"/>
        <scheme val="minor"/>
      </rPr>
      <t>SUBSTITUTE</t>
    </r>
    <r>
      <rPr>
        <sz val="11"/>
        <color theme="1"/>
        <rFont val="Arial"/>
        <family val="2"/>
        <scheme val="minor"/>
      </rPr>
      <t xml:space="preserve">( </t>
    </r>
    <r>
      <rPr>
        <b/>
        <sz val="11"/>
        <color theme="1"/>
        <rFont val="Arial"/>
        <family val="2"/>
        <scheme val="minor"/>
      </rPr>
      <t>SUBSTITUTE</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CHAR</t>
    </r>
    <r>
      <rPr>
        <sz val="11"/>
        <color theme="1"/>
        <rFont val="Arial"/>
        <family val="2"/>
        <scheme val="minor"/>
      </rPr>
      <t>(160)," "),</t>
    </r>
    <r>
      <rPr>
        <b/>
        <sz val="11"/>
        <color theme="1"/>
        <rFont val="Arial"/>
        <family val="2"/>
        <scheme val="minor"/>
      </rPr>
      <t>CHAR</t>
    </r>
    <r>
      <rPr>
        <sz val="11"/>
        <color theme="1"/>
        <rFont val="Arial"/>
        <family val="2"/>
        <scheme val="minor"/>
      </rPr>
      <t>(10)," "),</t>
    </r>
    <r>
      <rPr>
        <b/>
        <sz val="11"/>
        <color theme="1"/>
        <rFont val="Arial"/>
        <family val="2"/>
        <scheme val="minor"/>
      </rPr>
      <t>CHAR</t>
    </r>
    <r>
      <rPr>
        <sz val="11"/>
        <color theme="1"/>
        <rFont val="Arial"/>
        <family val="2"/>
        <scheme val="minor"/>
      </rPr>
      <t>(9)," ") )</t>
    </r>
  </si>
  <si>
    <t>You can use the SUBSTITUTE function when cleaning up text if you need to remove other types of non-ASCII characters or want to replace the characters with normal spaces. Wrap the function within TRIM to remove extra spaces. This is a good way to handle tabs (9) and newlines (10) and non-breaking spaces (160) so that you don't combine words that should be separated by a space. The example below nests the SUBSTITUTE function multiple times to get rid of tabs, newlines, and non-breaking spaces within one formula.</t>
  </si>
  <si>
    <r>
      <rPr>
        <b/>
        <sz val="18"/>
        <color theme="3"/>
        <rFont val="Arial"/>
        <family val="2"/>
        <scheme val="minor"/>
      </rPr>
      <t>CHAR, UNICHAR</t>
    </r>
    <r>
      <rPr>
        <sz val="18"/>
        <color theme="3"/>
        <rFont val="Arial"/>
        <family val="2"/>
        <scheme val="minor"/>
      </rPr>
      <t>: Return a special character based on a numeric code.</t>
    </r>
  </si>
  <si>
    <r>
      <t xml:space="preserve">When you concatenate text and need to include double quotes, you can use the </t>
    </r>
    <r>
      <rPr>
        <b/>
        <sz val="11"/>
        <color theme="1"/>
        <rFont val="Arial"/>
        <family val="2"/>
        <scheme val="minor"/>
      </rPr>
      <t>CHAR(34)</t>
    </r>
    <r>
      <rPr>
        <sz val="11"/>
        <color theme="1"/>
        <rFont val="Arial"/>
        <family val="2"/>
        <scheme val="minor"/>
      </rPr>
      <t xml:space="preserve"> or UNICHAR(34) function. The </t>
    </r>
    <r>
      <rPr>
        <b/>
        <sz val="11"/>
        <color theme="1"/>
        <rFont val="Arial"/>
        <family val="2"/>
        <scheme val="minor"/>
      </rPr>
      <t>CHAR</t>
    </r>
    <r>
      <rPr>
        <sz val="11"/>
        <color theme="1"/>
        <rFont val="Arial"/>
        <family val="2"/>
        <scheme val="minor"/>
      </rPr>
      <t xml:space="preserve"> function lets you return the character for a given numeric code (most of the codes correspond to ASCII values). The </t>
    </r>
    <r>
      <rPr>
        <b/>
        <sz val="11"/>
        <color theme="1"/>
        <rFont val="Arial"/>
        <family val="2"/>
        <scheme val="minor"/>
      </rPr>
      <t>UNICHAR</t>
    </r>
    <r>
      <rPr>
        <sz val="11"/>
        <color theme="1"/>
        <rFont val="Arial"/>
        <family val="2"/>
        <scheme val="minor"/>
      </rPr>
      <t xml:space="preserve"> function does the same thing for decimal Unicode values (UTF-16). The </t>
    </r>
    <r>
      <rPr>
        <b/>
        <sz val="11"/>
        <color theme="1"/>
        <rFont val="Arial"/>
        <family val="2"/>
        <scheme val="minor"/>
      </rPr>
      <t>CODE</t>
    </r>
    <r>
      <rPr>
        <sz val="11"/>
        <color theme="1"/>
        <rFont val="Arial"/>
        <family val="2"/>
        <scheme val="minor"/>
      </rPr>
      <t xml:space="preserve"> and </t>
    </r>
    <r>
      <rPr>
        <b/>
        <sz val="11"/>
        <color theme="1"/>
        <rFont val="Arial"/>
        <family val="2"/>
        <scheme val="minor"/>
      </rPr>
      <t>UNICODE</t>
    </r>
    <r>
      <rPr>
        <sz val="11"/>
        <color theme="1"/>
        <rFont val="Arial"/>
        <family val="2"/>
        <scheme val="minor"/>
      </rPr>
      <t xml:space="preserve"> functions do the reverse and will tell you the decimal numeric value for a given character.</t>
    </r>
  </si>
  <si>
    <t>https://www.vertex42.com/blog/excel-formulas/text-formulas-in-excel.html</t>
  </si>
  <si>
    <t>support.office.com: Split text into different columns with functions</t>
  </si>
  <si>
    <r>
      <t>=</t>
    </r>
    <r>
      <rPr>
        <b/>
        <sz val="11"/>
        <color theme="1"/>
        <rFont val="Arial"/>
        <family val="2"/>
        <scheme val="minor"/>
      </rPr>
      <t>CONCAT</t>
    </r>
    <r>
      <rPr>
        <sz val="11"/>
        <color theme="1"/>
        <rFont val="Arial"/>
        <family val="2"/>
        <scheme val="minor"/>
      </rPr>
      <t>(A1:B1)</t>
    </r>
    <r>
      <rPr>
        <b/>
        <sz val="11"/>
        <color theme="1"/>
        <rFont val="Arial"/>
        <family val="2"/>
        <scheme val="minor"/>
      </rPr>
      <t/>
    </r>
  </si>
  <si>
    <t>B</t>
  </si>
  <si>
    <r>
      <t>=</t>
    </r>
    <r>
      <rPr>
        <b/>
        <sz val="11"/>
        <color theme="1"/>
        <rFont val="Arial"/>
        <family val="2"/>
        <scheme val="minor"/>
      </rPr>
      <t>TEXTJOIN</t>
    </r>
    <r>
      <rPr>
        <sz val="11"/>
        <color theme="1"/>
        <rFont val="Arial"/>
        <family val="2"/>
        <scheme val="minor"/>
      </rPr>
      <t>(", ", TRUE, A1:B1)</t>
    </r>
    <r>
      <rPr>
        <b/>
        <sz val="11"/>
        <color theme="1"/>
        <rFont val="Arial"/>
        <family val="2"/>
        <scheme val="minor"/>
      </rPr>
      <t/>
    </r>
  </si>
  <si>
    <r>
      <t xml:space="preserve">The </t>
    </r>
    <r>
      <rPr>
        <b/>
        <sz val="11"/>
        <color theme="1"/>
        <rFont val="Arial"/>
        <family val="2"/>
        <scheme val="minor"/>
      </rPr>
      <t>CONCAT</t>
    </r>
    <r>
      <rPr>
        <sz val="11"/>
        <color theme="1"/>
        <rFont val="Arial"/>
        <family val="2"/>
        <scheme val="minor"/>
      </rPr>
      <t xml:space="preserve"> and </t>
    </r>
    <r>
      <rPr>
        <b/>
        <sz val="11"/>
        <color theme="1"/>
        <rFont val="Arial"/>
        <family val="2"/>
        <scheme val="minor"/>
      </rPr>
      <t>TEXTJOIN</t>
    </r>
    <r>
      <rPr>
        <sz val="11"/>
        <color theme="1"/>
        <rFont val="Arial"/>
        <family val="2"/>
        <scheme val="minor"/>
      </rPr>
      <t xml:space="preserve"> functions are also useful for concatenating strings, but are available only with an Office 365 subscription using Excel 2016 or Excel Online.</t>
    </r>
  </si>
  <si>
    <r>
      <t xml:space="preserve">Use </t>
    </r>
    <r>
      <rPr>
        <b/>
        <sz val="11"/>
        <color theme="1"/>
        <rFont val="Arial"/>
        <family val="2"/>
        <scheme val="minor"/>
      </rPr>
      <t>CHAR(10)</t>
    </r>
    <r>
      <rPr>
        <sz val="11"/>
        <color theme="1"/>
        <rFont val="Arial"/>
        <family val="2"/>
        <scheme val="minor"/>
      </rPr>
      <t xml:space="preserve"> or </t>
    </r>
    <r>
      <rPr>
        <b/>
        <sz val="11"/>
        <color theme="1"/>
        <rFont val="Arial"/>
        <family val="2"/>
        <scheme val="minor"/>
      </rPr>
      <t>UNICHAR(10)</t>
    </r>
    <r>
      <rPr>
        <sz val="11"/>
        <color theme="1"/>
        <rFont val="Arial"/>
        <family val="2"/>
        <scheme val="minor"/>
      </rPr>
      <t xml:space="preserve"> to return the line break character - and remember to toggle Word Wrap for the cell to see the effect of the line break.</t>
    </r>
  </si>
  <si>
    <t>This function is really crazy, but useful. Basically what is going on is that you replace the delimiter with a bunch of blank spaces so that you create a new text string that can be divided into chunks, where each chunk contains a different word. There will be a lot of space surrounding each word, so you use TRIM to remove it.</t>
  </si>
  <si>
    <t>If you wrap the function with CODE or UNICODE then you can display the numeric code for each character in the string.</t>
  </si>
  <si>
    <t>! " =</t>
  </si>
  <si>
    <t>Results (entered as a multi-cell array formula)</t>
  </si>
  <si>
    <t>Some references have been included above. See the support.office.com website for official documentation of Excel functions.</t>
  </si>
  <si>
    <t>Convert a Text String to an Array of Words</t>
  </si>
  <si>
    <t>In Excel 2016 with an Office 365 Subscription, you can wrap the above functions with TEXTJOIN to display a list as a text string separated by a delimiter.</t>
  </si>
  <si>
    <r>
      <t>=</t>
    </r>
    <r>
      <rPr>
        <b/>
        <sz val="11"/>
        <color theme="1"/>
        <rFont val="Arial"/>
        <family val="2"/>
        <scheme val="minor"/>
      </rPr>
      <t>TEXTJOIN</t>
    </r>
    <r>
      <rPr>
        <sz val="11"/>
        <color theme="1"/>
        <rFont val="Arial"/>
        <family val="2"/>
        <scheme val="minor"/>
      </rPr>
      <t xml:space="preserve">(",",TRUE, </t>
    </r>
    <r>
      <rPr>
        <sz val="11"/>
        <color rgb="FF008000"/>
        <rFont val="Arial"/>
        <family val="2"/>
        <scheme val="minor"/>
      </rPr>
      <t>UNICODE(MID(text,ROW(INDIRECT("1:"&amp;LEN(text)) ),1))</t>
    </r>
    <r>
      <rPr>
        <sz val="11"/>
        <color theme="1"/>
        <rFont val="Arial"/>
        <family val="2"/>
        <scheme val="minor"/>
      </rPr>
      <t xml:space="preserve"> )</t>
    </r>
  </si>
  <si>
    <r>
      <t>=</t>
    </r>
    <r>
      <rPr>
        <b/>
        <sz val="11"/>
        <color theme="1"/>
        <rFont val="Arial"/>
        <family val="2"/>
        <scheme val="minor"/>
      </rPr>
      <t>UNICODE</t>
    </r>
    <r>
      <rPr>
        <sz val="11"/>
        <color theme="1"/>
        <rFont val="Arial"/>
        <family val="2"/>
        <scheme val="minor"/>
      </rPr>
      <t xml:space="preserve">( </t>
    </r>
    <r>
      <rPr>
        <sz val="11"/>
        <color rgb="FF008000"/>
        <rFont val="Arial"/>
        <family val="2"/>
        <scheme val="minor"/>
      </rPr>
      <t>MID(</t>
    </r>
    <r>
      <rPr>
        <i/>
        <sz val="11"/>
        <color rgb="FF008000"/>
        <rFont val="Arial"/>
        <family val="2"/>
        <scheme val="minor"/>
      </rPr>
      <t>text_string</t>
    </r>
    <r>
      <rPr>
        <sz val="11"/>
        <color rgb="FF008000"/>
        <rFont val="Arial"/>
        <family val="2"/>
        <scheme val="minor"/>
      </rPr>
      <t>, ROW(INDIRECT("1:"&amp;LEN(</t>
    </r>
    <r>
      <rPr>
        <i/>
        <sz val="11"/>
        <color rgb="FF008000"/>
        <rFont val="Arial"/>
        <family val="2"/>
        <scheme val="minor"/>
      </rPr>
      <t>text_string</t>
    </r>
    <r>
      <rPr>
        <sz val="11"/>
        <color rgb="FF008000"/>
        <rFont val="Arial"/>
        <family val="2"/>
        <scheme val="minor"/>
      </rPr>
      <t>))), 1)</t>
    </r>
    <r>
      <rPr>
        <sz val="11"/>
        <color theme="1"/>
        <rFont val="Arial"/>
        <family val="2"/>
        <scheme val="minor"/>
      </rPr>
      <t xml:space="preserve"> )</t>
    </r>
  </si>
  <si>
    <t>Entered as an Array Formula</t>
  </si>
  <si>
    <r>
      <rPr>
        <b/>
        <sz val="18"/>
        <color theme="3"/>
        <rFont val="Arial"/>
        <family val="2"/>
        <scheme val="minor"/>
      </rPr>
      <t>REPT</t>
    </r>
    <r>
      <rPr>
        <sz val="18"/>
        <color theme="3"/>
        <rFont val="Arial"/>
        <family val="2"/>
        <scheme val="minor"/>
      </rPr>
      <t>: Repeat a text string N times</t>
    </r>
  </si>
  <si>
    <t>Votes</t>
  </si>
  <si>
    <t>Dot Plot</t>
  </si>
  <si>
    <r>
      <t xml:space="preserve">The REPT function creates a text string by repeating a character or string a number of times. The following example uses </t>
    </r>
    <r>
      <rPr>
        <b/>
        <sz val="11"/>
        <color theme="1"/>
        <rFont val="Arial"/>
        <family val="2"/>
        <scheme val="minor"/>
      </rPr>
      <t>REPT</t>
    </r>
    <r>
      <rPr>
        <sz val="11"/>
        <color theme="1"/>
        <rFont val="Arial"/>
        <family val="2"/>
        <scheme val="minor"/>
      </rPr>
      <t>("★",</t>
    </r>
    <r>
      <rPr>
        <i/>
        <sz val="11"/>
        <color theme="1"/>
        <rFont val="Arial"/>
        <family val="2"/>
        <scheme val="minor"/>
      </rPr>
      <t>num</t>
    </r>
    <r>
      <rPr>
        <sz val="11"/>
        <color theme="1"/>
        <rFont val="Arial"/>
        <family val="2"/>
        <scheme val="minor"/>
      </rPr>
      <t>) to create a dot plot.</t>
    </r>
  </si>
  <si>
    <t>Date Start</t>
  </si>
  <si>
    <t>Days</t>
  </si>
  <si>
    <t>Today</t>
  </si>
  <si>
    <t>Progress</t>
  </si>
  <si>
    <t>Complete:</t>
  </si>
  <si>
    <t>Incomplete:</t>
  </si>
  <si>
    <t>Today:</t>
  </si>
  <si>
    <t>Finish:</t>
  </si>
  <si>
    <t>⚐</t>
  </si>
  <si>
    <t>🏁</t>
  </si>
  <si>
    <t>⚑</t>
  </si>
  <si>
    <t>In-Cell Sprint Chart</t>
  </si>
  <si>
    <t>⌚</t>
  </si>
  <si>
    <t>⌚, ⌛, 🕓</t>
  </si>
  <si>
    <t>☐, ⚐</t>
  </si>
  <si>
    <t>☒, ⚑, 🏃</t>
  </si>
  <si>
    <t>Others</t>
  </si>
  <si>
    <t>Create a Progress bar without Conditional Formatting</t>
  </si>
  <si>
    <t>Using REPT</t>
  </si>
  <si>
    <t>Using Conditional Formatting</t>
  </si>
  <si>
    <r>
      <t>=</t>
    </r>
    <r>
      <rPr>
        <b/>
        <sz val="11"/>
        <color theme="1"/>
        <rFont val="Arial"/>
        <family val="2"/>
        <scheme val="minor"/>
      </rPr>
      <t>REPT</t>
    </r>
    <r>
      <rPr>
        <sz val="11"/>
        <color theme="1"/>
        <rFont val="Arial"/>
        <family val="2"/>
        <scheme val="minor"/>
      </rPr>
      <t>("☒",ROUND(</t>
    </r>
    <r>
      <rPr>
        <i/>
        <sz val="11"/>
        <color theme="1"/>
        <rFont val="Arial"/>
        <family val="2"/>
        <scheme val="minor"/>
      </rPr>
      <t>progress</t>
    </r>
    <r>
      <rPr>
        <sz val="11"/>
        <color theme="1"/>
        <rFont val="Arial"/>
        <family val="2"/>
        <scheme val="minor"/>
      </rPr>
      <t xml:space="preserve">*10,0)) &amp; </t>
    </r>
    <r>
      <rPr>
        <b/>
        <sz val="11"/>
        <color theme="1"/>
        <rFont val="Arial"/>
        <family val="2"/>
        <scheme val="minor"/>
      </rPr>
      <t>REPT</t>
    </r>
    <r>
      <rPr>
        <sz val="11"/>
        <color theme="1"/>
        <rFont val="Arial"/>
        <family val="2"/>
        <scheme val="minor"/>
      </rPr>
      <t>("☐",ROUND((1-</t>
    </r>
    <r>
      <rPr>
        <i/>
        <sz val="11"/>
        <color theme="1"/>
        <rFont val="Arial"/>
        <family val="2"/>
        <scheme val="minor"/>
      </rPr>
      <t>progress</t>
    </r>
    <r>
      <rPr>
        <sz val="11"/>
        <color theme="1"/>
        <rFont val="Arial"/>
        <family val="2"/>
        <scheme val="minor"/>
      </rPr>
      <t>)*10,0))</t>
    </r>
  </si>
  <si>
    <r>
      <t xml:space="preserve">You can create a progress bar using an in-cell bar via conditional formatting, but if that method is not available to you (for compatibility reasons), you can represent the progress as a discrete fraction like </t>
    </r>
    <r>
      <rPr>
        <b/>
        <sz val="11"/>
        <color theme="1"/>
        <rFont val="Arial"/>
        <family val="2"/>
        <scheme val="minor"/>
      </rPr>
      <t>n/10</t>
    </r>
    <r>
      <rPr>
        <sz val="11"/>
        <color theme="1"/>
        <rFont val="Arial"/>
        <family val="2"/>
        <scheme val="minor"/>
      </rPr>
      <t xml:space="preserve"> and use REPT to create an in-cell progress chart. It's a good idea to use "empty" character symbols to represent the incomplete portion of the progress bar because the resulting string will not fit exactly into a cell like a conditional formatting progress bar.</t>
    </r>
  </si>
  <si>
    <t>Create a Sprint-style Progress bar</t>
  </si>
  <si>
    <t>Team</t>
  </si>
  <si>
    <t>C</t>
  </si>
  <si>
    <t>D</t>
  </si>
  <si>
    <t>Why do some unicode characters like the watch ⌚ and hourglass ⌛ and finishline flag 🏁 change to other characters when used in a formula? I have no idea.</t>
  </si>
  <si>
    <r>
      <rPr>
        <i/>
        <sz val="11"/>
        <color theme="1"/>
        <rFont val="Arial"/>
        <family val="2"/>
        <scheme val="minor"/>
      </rPr>
      <t>sprint</t>
    </r>
    <r>
      <rPr>
        <sz val="11"/>
        <color theme="1"/>
        <rFont val="Arial"/>
        <family val="2"/>
        <scheme val="minor"/>
      </rPr>
      <t xml:space="preserve"> = 14</t>
    </r>
  </si>
  <si>
    <r>
      <rPr>
        <i/>
        <sz val="11"/>
        <color theme="1"/>
        <rFont val="Arial"/>
        <family val="2"/>
        <scheme val="minor"/>
      </rPr>
      <t>progress</t>
    </r>
    <r>
      <rPr>
        <sz val="11"/>
        <color theme="1"/>
        <rFont val="Arial"/>
        <family val="2"/>
        <scheme val="minor"/>
      </rPr>
      <t xml:space="preserve"> = 24.5%</t>
    </r>
  </si>
  <si>
    <r>
      <rPr>
        <i/>
        <sz val="11"/>
        <color theme="1"/>
        <rFont val="Arial"/>
        <family val="2"/>
        <scheme val="minor"/>
      </rPr>
      <t>complete</t>
    </r>
    <r>
      <rPr>
        <sz val="11"/>
        <color theme="1"/>
        <rFont val="Arial"/>
        <family val="2"/>
        <scheme val="minor"/>
      </rPr>
      <t xml:space="preserve"> = ROUND(</t>
    </r>
    <r>
      <rPr>
        <i/>
        <sz val="11"/>
        <color theme="1"/>
        <rFont val="Arial"/>
        <family val="2"/>
        <scheme val="minor"/>
      </rPr>
      <t>sprint</t>
    </r>
    <r>
      <rPr>
        <sz val="11"/>
        <color theme="1"/>
        <rFont val="Arial"/>
        <family val="2"/>
        <scheme val="minor"/>
      </rPr>
      <t>*</t>
    </r>
    <r>
      <rPr>
        <i/>
        <sz val="11"/>
        <color theme="1"/>
        <rFont val="Arial"/>
        <family val="2"/>
        <scheme val="minor"/>
      </rPr>
      <t>progress</t>
    </r>
    <r>
      <rPr>
        <sz val="11"/>
        <color theme="1"/>
        <rFont val="Arial"/>
        <family val="2"/>
        <scheme val="minor"/>
      </rPr>
      <t>,0)</t>
    </r>
  </si>
  <si>
    <t>Symbols</t>
  </si>
  <si>
    <r>
      <rPr>
        <i/>
        <sz val="11"/>
        <color theme="1"/>
        <rFont val="Arial"/>
        <family val="2"/>
        <scheme val="minor"/>
      </rPr>
      <t>time</t>
    </r>
    <r>
      <rPr>
        <sz val="11"/>
        <color theme="1"/>
        <rFont val="Arial"/>
        <family val="2"/>
        <scheme val="minor"/>
      </rPr>
      <t xml:space="preserve"> = IF(TODAY()&lt;</t>
    </r>
    <r>
      <rPr>
        <i/>
        <sz val="11"/>
        <color theme="1"/>
        <rFont val="Arial"/>
        <family val="2"/>
        <scheme val="minor"/>
      </rPr>
      <t>start_date</t>
    </r>
    <r>
      <rPr>
        <sz val="11"/>
        <color theme="1"/>
        <rFont val="Arial"/>
        <family val="2"/>
        <scheme val="minor"/>
      </rPr>
      <t>,0,IF(TODAY()&gt;(</t>
    </r>
    <r>
      <rPr>
        <i/>
        <sz val="11"/>
        <color theme="1"/>
        <rFont val="Arial"/>
        <family val="2"/>
        <scheme val="minor"/>
      </rPr>
      <t>start_date</t>
    </r>
    <r>
      <rPr>
        <sz val="11"/>
        <color theme="1"/>
        <rFont val="Arial"/>
        <family val="2"/>
        <scheme val="minor"/>
      </rPr>
      <t>+</t>
    </r>
    <r>
      <rPr>
        <i/>
        <sz val="11"/>
        <color theme="1"/>
        <rFont val="Arial"/>
        <family val="2"/>
        <scheme val="minor"/>
      </rPr>
      <t>sprint</t>
    </r>
    <r>
      <rPr>
        <sz val="11"/>
        <color theme="1"/>
        <rFont val="Arial"/>
        <family val="2"/>
        <scheme val="minor"/>
      </rPr>
      <t>),</t>
    </r>
    <r>
      <rPr>
        <i/>
        <sz val="11"/>
        <color theme="1"/>
        <rFont val="Arial"/>
        <family val="2"/>
        <scheme val="minor"/>
      </rPr>
      <t>sprint</t>
    </r>
    <r>
      <rPr>
        <sz val="11"/>
        <color theme="1"/>
        <rFont val="Arial"/>
        <family val="2"/>
        <scheme val="minor"/>
      </rPr>
      <t>,TODAY()-</t>
    </r>
    <r>
      <rPr>
        <i/>
        <sz val="11"/>
        <color theme="1"/>
        <rFont val="Arial"/>
        <family val="2"/>
        <scheme val="minor"/>
      </rPr>
      <t>start_date</t>
    </r>
    <r>
      <rPr>
        <sz val="11"/>
        <color theme="1"/>
        <rFont val="Arial"/>
        <family val="2"/>
        <scheme val="minor"/>
      </rPr>
      <t>))</t>
    </r>
  </si>
  <si>
    <r>
      <t>=</t>
    </r>
    <r>
      <rPr>
        <b/>
        <sz val="11"/>
        <color theme="1"/>
        <rFont val="Arial"/>
        <family val="2"/>
        <scheme val="minor"/>
      </rPr>
      <t>REPT</t>
    </r>
    <r>
      <rPr>
        <sz val="11"/>
        <color theme="1"/>
        <rFont val="Arial"/>
        <family val="2"/>
        <scheme val="minor"/>
      </rPr>
      <t>("⚑",MIN(</t>
    </r>
    <r>
      <rPr>
        <i/>
        <sz val="11"/>
        <color theme="1"/>
        <rFont val="Arial"/>
        <family val="2"/>
        <scheme val="minor"/>
      </rPr>
      <t>time</t>
    </r>
    <r>
      <rPr>
        <sz val="11"/>
        <color theme="1"/>
        <rFont val="Arial"/>
        <family val="2"/>
        <scheme val="minor"/>
      </rPr>
      <t>,</t>
    </r>
    <r>
      <rPr>
        <i/>
        <sz val="11"/>
        <color theme="1"/>
        <rFont val="Arial"/>
        <family val="2"/>
        <scheme val="minor"/>
      </rPr>
      <t>complete</t>
    </r>
    <r>
      <rPr>
        <sz val="11"/>
        <color theme="1"/>
        <rFont val="Arial"/>
        <family val="2"/>
        <scheme val="minor"/>
      </rPr>
      <t xml:space="preserve">)) &amp; </t>
    </r>
    <r>
      <rPr>
        <b/>
        <sz val="11"/>
        <color theme="1"/>
        <rFont val="Arial"/>
        <family val="2"/>
        <scheme val="minor"/>
      </rPr>
      <t>REPT</t>
    </r>
    <r>
      <rPr>
        <sz val="11"/>
        <color theme="1"/>
        <rFont val="Arial"/>
        <family val="2"/>
        <scheme val="minor"/>
      </rPr>
      <t>("⚐",MAX(0,</t>
    </r>
    <r>
      <rPr>
        <i/>
        <sz val="11"/>
        <color theme="1"/>
        <rFont val="Arial"/>
        <family val="2"/>
        <scheme val="minor"/>
      </rPr>
      <t>time</t>
    </r>
    <r>
      <rPr>
        <sz val="11"/>
        <color theme="1"/>
        <rFont val="Arial"/>
        <family val="2"/>
        <scheme val="minor"/>
      </rPr>
      <t>-</t>
    </r>
    <r>
      <rPr>
        <i/>
        <sz val="11"/>
        <color theme="1"/>
        <rFont val="Arial"/>
        <family val="2"/>
        <scheme val="minor"/>
      </rPr>
      <t>complete</t>
    </r>
    <r>
      <rPr>
        <sz val="11"/>
        <color theme="1"/>
        <rFont val="Arial"/>
        <family val="2"/>
        <scheme val="minor"/>
      </rPr>
      <t xml:space="preserve">)) &amp; "⌛" &amp; </t>
    </r>
    <r>
      <rPr>
        <b/>
        <sz val="11"/>
        <color theme="1"/>
        <rFont val="Arial"/>
        <family val="2"/>
        <scheme val="minor"/>
      </rPr>
      <t>REPT</t>
    </r>
    <r>
      <rPr>
        <sz val="11"/>
        <color theme="1"/>
        <rFont val="Arial"/>
        <family val="2"/>
        <scheme val="minor"/>
      </rPr>
      <t>("⚑",MAX(0,</t>
    </r>
    <r>
      <rPr>
        <i/>
        <sz val="11"/>
        <color theme="1"/>
        <rFont val="Arial"/>
        <family val="2"/>
        <scheme val="minor"/>
      </rPr>
      <t>complete</t>
    </r>
    <r>
      <rPr>
        <sz val="11"/>
        <color theme="1"/>
        <rFont val="Arial"/>
        <family val="2"/>
        <scheme val="minor"/>
      </rPr>
      <t>-</t>
    </r>
    <r>
      <rPr>
        <i/>
        <sz val="11"/>
        <color theme="1"/>
        <rFont val="Arial"/>
        <family val="2"/>
        <scheme val="minor"/>
      </rPr>
      <t>time</t>
    </r>
    <r>
      <rPr>
        <sz val="11"/>
        <color theme="1"/>
        <rFont val="Arial"/>
        <family val="2"/>
        <scheme val="minor"/>
      </rPr>
      <t xml:space="preserve">)) &amp; </t>
    </r>
    <r>
      <rPr>
        <b/>
        <sz val="11"/>
        <color theme="1"/>
        <rFont val="Arial"/>
        <family val="2"/>
        <scheme val="minor"/>
      </rPr>
      <t>REPT</t>
    </r>
    <r>
      <rPr>
        <sz val="11"/>
        <color theme="1"/>
        <rFont val="Arial"/>
        <family val="2"/>
        <scheme val="minor"/>
      </rPr>
      <t>("⚐",</t>
    </r>
    <r>
      <rPr>
        <i/>
        <sz val="11"/>
        <color theme="1"/>
        <rFont val="Arial"/>
        <family val="2"/>
        <scheme val="minor"/>
      </rPr>
      <t>sprint</t>
    </r>
    <r>
      <rPr>
        <sz val="11"/>
        <color theme="1"/>
        <rFont val="Arial"/>
        <family val="2"/>
        <scheme val="minor"/>
      </rPr>
      <t>-MAX(</t>
    </r>
    <r>
      <rPr>
        <i/>
        <sz val="11"/>
        <color theme="1"/>
        <rFont val="Arial"/>
        <family val="2"/>
        <scheme val="minor"/>
      </rPr>
      <t>time</t>
    </r>
    <r>
      <rPr>
        <sz val="11"/>
        <color theme="1"/>
        <rFont val="Arial"/>
        <family val="2"/>
        <scheme val="minor"/>
      </rPr>
      <t>,</t>
    </r>
    <r>
      <rPr>
        <i/>
        <sz val="11"/>
        <color theme="1"/>
        <rFont val="Arial"/>
        <family val="2"/>
        <scheme val="minor"/>
      </rPr>
      <t>complete</t>
    </r>
    <r>
      <rPr>
        <sz val="11"/>
        <color theme="1"/>
        <rFont val="Arial"/>
        <family val="2"/>
        <scheme val="minor"/>
      </rPr>
      <t>)) &amp; "🏁"</t>
    </r>
  </si>
  <si>
    <t>When combined with concatenation and special unicode characters, you can create an in-cell "sprint chart" like the following example. A sprint chart is just a progress bar that shows the progress relative to the amount of time left. The time can be represented in the chart as a watch, clock or hourglass symbol.</t>
  </si>
  <si>
    <r>
      <rPr>
        <b/>
        <sz val="18"/>
        <color theme="3"/>
        <rFont val="Arial"/>
        <family val="2"/>
        <scheme val="minor"/>
      </rPr>
      <t>EXACT</t>
    </r>
    <r>
      <rPr>
        <sz val="18"/>
        <color theme="3"/>
        <rFont val="Arial"/>
        <family val="2"/>
        <scheme val="minor"/>
      </rPr>
      <t>: Case-sensitive text comparisons</t>
    </r>
  </si>
  <si>
    <r>
      <t>=</t>
    </r>
    <r>
      <rPr>
        <b/>
        <sz val="11"/>
        <color theme="1"/>
        <rFont val="Arial"/>
        <family val="2"/>
        <scheme val="minor"/>
      </rPr>
      <t>EXACT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UPPER</t>
    </r>
    <r>
      <rPr>
        <sz val="11"/>
        <color theme="1"/>
        <rFont val="Arial"/>
        <family val="2"/>
        <scheme val="minor"/>
      </rPr>
      <t>(</t>
    </r>
    <r>
      <rPr>
        <i/>
        <sz val="11"/>
        <color theme="1"/>
        <rFont val="Arial"/>
        <family val="2"/>
        <scheme val="minor"/>
      </rPr>
      <t>text</t>
    </r>
    <r>
      <rPr>
        <sz val="11"/>
        <color theme="1"/>
        <rFont val="Arial"/>
        <family val="2"/>
        <scheme val="minor"/>
      </rPr>
      <t>))</t>
    </r>
  </si>
  <si>
    <r>
      <t>=</t>
    </r>
    <r>
      <rPr>
        <b/>
        <sz val="11"/>
        <color theme="1"/>
        <rFont val="Arial"/>
        <family val="2"/>
        <scheme val="minor"/>
      </rPr>
      <t>EXACT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LOWER</t>
    </r>
    <r>
      <rPr>
        <sz val="11"/>
        <color theme="1"/>
        <rFont val="Arial"/>
        <family val="2"/>
        <scheme val="minor"/>
      </rPr>
      <t>(</t>
    </r>
    <r>
      <rPr>
        <i/>
        <sz val="11"/>
        <color theme="1"/>
        <rFont val="Arial"/>
        <family val="2"/>
        <scheme val="minor"/>
      </rPr>
      <t>text</t>
    </r>
    <r>
      <rPr>
        <sz val="11"/>
        <color theme="1"/>
        <rFont val="Arial"/>
        <family val="2"/>
        <scheme val="minor"/>
      </rPr>
      <t>))</t>
    </r>
  </si>
  <si>
    <r>
      <t>=</t>
    </r>
    <r>
      <rPr>
        <b/>
        <sz val="11"/>
        <color theme="1"/>
        <rFont val="Arial"/>
        <family val="2"/>
        <scheme val="minor"/>
      </rPr>
      <t>EXACT</t>
    </r>
    <r>
      <rPr>
        <sz val="11"/>
        <color theme="1"/>
        <rFont val="Arial"/>
        <family val="2"/>
        <scheme val="minor"/>
      </rPr>
      <t>(</t>
    </r>
    <r>
      <rPr>
        <i/>
        <sz val="11"/>
        <color theme="1"/>
        <rFont val="Arial"/>
        <family val="2"/>
        <scheme val="minor"/>
      </rPr>
      <t>text</t>
    </r>
    <r>
      <rPr>
        <sz val="11"/>
        <color theme="1"/>
        <rFont val="Arial"/>
        <family val="2"/>
        <scheme val="minor"/>
      </rPr>
      <t>,</t>
    </r>
    <r>
      <rPr>
        <b/>
        <sz val="11"/>
        <color theme="1"/>
        <rFont val="Arial"/>
        <family val="2"/>
        <scheme val="minor"/>
      </rPr>
      <t>PROPER</t>
    </r>
    <r>
      <rPr>
        <sz val="11"/>
        <color theme="1"/>
        <rFont val="Arial"/>
        <family val="2"/>
        <scheme val="minor"/>
      </rPr>
      <t>(</t>
    </r>
    <r>
      <rPr>
        <i/>
        <sz val="11"/>
        <color theme="1"/>
        <rFont val="Arial"/>
        <family val="2"/>
        <scheme val="minor"/>
      </rPr>
      <t>text</t>
    </r>
    <r>
      <rPr>
        <sz val="11"/>
        <color theme="1"/>
        <rFont val="Arial"/>
        <family val="2"/>
        <scheme val="minor"/>
      </rPr>
      <t>))</t>
    </r>
  </si>
  <si>
    <t>This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</si>
</sst>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5" x14ac:knownFonts="1">
    <font>
      <sz val="11"/>
      <color theme="1"/>
      <name val="Arial"/>
      <family val="2"/>
      <scheme val="minor"/>
    </font>
    <font>
      <sz val="11"/>
      <color theme="1"/>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8"/>
      <color theme="0"/>
      <name val="Arial"/>
      <family val="1"/>
      <scheme val="major"/>
    </font>
    <font>
      <sz val="11"/>
      <color theme="1" tint="0.499984740745262"/>
      <name val="Arial"/>
      <family val="2"/>
      <scheme val="minor"/>
    </font>
    <font>
      <b/>
      <sz val="12"/>
      <color theme="0"/>
      <name val="Arial"/>
      <family val="2"/>
      <scheme val="minor"/>
    </font>
    <font>
      <sz val="18"/>
      <color theme="3"/>
      <name val="Arial"/>
      <family val="2"/>
      <scheme val="minor"/>
    </font>
    <font>
      <b/>
      <sz val="18"/>
      <color theme="3"/>
      <name val="Arial"/>
      <family val="2"/>
      <scheme val="minor"/>
    </font>
    <font>
      <i/>
      <sz val="11"/>
      <color theme="0"/>
      <name val="Arial"/>
      <family val="2"/>
      <scheme val="minor"/>
    </font>
    <font>
      <i/>
      <sz val="11"/>
      <color theme="1"/>
      <name val="Arial"/>
      <family val="2"/>
      <scheme val="minor"/>
    </font>
    <font>
      <b/>
      <sz val="9"/>
      <color theme="1" tint="0.34998626667073579"/>
      <name val="Arial"/>
      <family val="2"/>
      <scheme val="minor"/>
    </font>
    <font>
      <sz val="16"/>
      <color theme="3"/>
      <name val="Arial"/>
      <family val="2"/>
      <scheme val="minor"/>
    </font>
    <font>
      <b/>
      <sz val="9"/>
      <color theme="0"/>
      <name val="Arial"/>
      <family val="2"/>
      <scheme val="minor"/>
    </font>
    <font>
      <b/>
      <sz val="11"/>
      <color theme="3"/>
      <name val="Arial"/>
      <family val="2"/>
      <scheme val="minor"/>
    </font>
    <font>
      <sz val="11"/>
      <color theme="6" tint="-0.499984740745262"/>
      <name val="Arial"/>
      <family val="2"/>
      <scheme val="minor"/>
    </font>
    <font>
      <b/>
      <sz val="11"/>
      <color theme="6" tint="-0.499984740745262"/>
      <name val="Arial"/>
      <family val="2"/>
      <scheme val="minor"/>
    </font>
    <font>
      <i/>
      <sz val="11"/>
      <color theme="6" tint="-0.499984740745262"/>
      <name val="Arial"/>
      <family val="2"/>
      <scheme val="minor"/>
    </font>
    <font>
      <b/>
      <sz val="11"/>
      <color theme="10"/>
      <name val="Arial"/>
      <family val="2"/>
      <scheme val="minor"/>
    </font>
    <font>
      <sz val="11"/>
      <color rgb="FF008000"/>
      <name val="Arial"/>
      <family val="2"/>
      <scheme val="minor"/>
    </font>
    <font>
      <i/>
      <sz val="11"/>
      <color rgb="FF008000"/>
      <name val="Arial"/>
      <family val="2"/>
      <scheme val="minor"/>
    </font>
    <font>
      <sz val="11"/>
      <name val="Arial"/>
      <family val="2"/>
      <scheme val="minor"/>
    </font>
    <font>
      <sz val="12"/>
      <color theme="1"/>
      <name val="Arial"/>
      <family val="2"/>
      <scheme val="minor"/>
    </font>
    <font>
      <sz val="14"/>
      <color theme="1"/>
      <name val="Arial"/>
      <family val="2"/>
      <scheme val="minor"/>
    </font>
  </fonts>
  <fills count="12">
    <fill>
      <patternFill patternType="none"/>
    </fill>
    <fill>
      <patternFill patternType="gray125"/>
    </fill>
    <fill>
      <patternFill patternType="solid">
        <fgColor theme="4" tint="0.39997558519241921"/>
        <bgColor indexed="65"/>
      </patternFill>
    </fill>
    <fill>
      <patternFill patternType="solid">
        <fgColor theme="4" tint="-0.249977111117893"/>
        <bgColor indexed="64"/>
      </patternFill>
    </fill>
    <fill>
      <patternFill patternType="solid">
        <fgColor theme="4" tint="-0.24994659260841701"/>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rgb="FFFFFFFF"/>
        <bgColor indexed="64"/>
      </patternFill>
    </fill>
  </fills>
  <borders count="20">
    <border>
      <left/>
      <right/>
      <top/>
      <bottom/>
      <diagonal/>
    </border>
    <border>
      <left/>
      <right/>
      <top/>
      <bottom style="thin">
        <color theme="4"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6" tint="-0.499984740745262"/>
      </left>
      <right/>
      <top style="thin">
        <color theme="6" tint="-0.499984740745262"/>
      </top>
      <bottom style="thin">
        <color theme="0" tint="-0.24994659260841701"/>
      </bottom>
      <diagonal/>
    </border>
    <border>
      <left style="thin">
        <color theme="4"/>
      </left>
      <right style="thin">
        <color theme="4"/>
      </right>
      <top style="thin">
        <color theme="4"/>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4"/>
      </left>
      <right/>
      <top style="thin">
        <color theme="0" tint="-0.24994659260841701"/>
      </top>
      <bottom style="thin">
        <color theme="0" tint="-0.24994659260841701"/>
      </bottom>
      <diagonal/>
    </border>
    <border>
      <left style="thin">
        <color theme="4"/>
      </left>
      <right style="thin">
        <color theme="4"/>
      </right>
      <top style="thin">
        <color theme="4"/>
      </top>
      <bottom style="thin">
        <color theme="4"/>
      </bottom>
      <diagonal/>
    </border>
  </borders>
  <cellStyleXfs count="13">
    <xf numFmtId="0" fontId="0" fillId="0" borderId="0"/>
    <xf numFmtId="0" fontId="8" fillId="0" borderId="1" applyNumberFormat="0" applyFill="0" applyAlignment="0" applyProtection="0"/>
    <xf numFmtId="0" fontId="1" fillId="2" borderId="0" applyNumberFormat="0" applyBorder="0" applyAlignment="0" applyProtection="0"/>
    <xf numFmtId="0" fontId="4" fillId="0" borderId="0" applyNumberFormat="0" applyFill="0" applyBorder="0" applyAlignment="0" applyProtection="0"/>
    <xf numFmtId="0" fontId="5" fillId="3" borderId="0">
      <alignment horizontal="left" vertical="center" indent="1"/>
    </xf>
    <xf numFmtId="0" fontId="7" fillId="4" borderId="0">
      <alignment vertical="center"/>
    </xf>
    <xf numFmtId="0" fontId="1" fillId="0" borderId="5" applyNumberFormat="0" applyFont="0" applyFill="0" applyAlignment="0" applyProtection="0"/>
    <xf numFmtId="0" fontId="12" fillId="7" borderId="0">
      <alignment horizontal="center" vertical="center" shrinkToFit="1"/>
    </xf>
    <xf numFmtId="0" fontId="13" fillId="0" borderId="0" applyNumberFormat="0" applyFill="0" applyAlignment="0" applyProtection="0"/>
    <xf numFmtId="0" fontId="14" fillId="8" borderId="0">
      <alignment horizontal="center" vertical="center" shrinkToFit="1"/>
    </xf>
    <xf numFmtId="44" fontId="1" fillId="0" borderId="0" applyFon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cellStyleXfs>
  <cellXfs count="100">
    <xf numFmtId="0" fontId="0" fillId="0" borderId="0" xfId="0"/>
    <xf numFmtId="0" fontId="5" fillId="3" borderId="0" xfId="4">
      <alignment horizontal="left" vertical="center" indent="1"/>
    </xf>
    <xf numFmtId="0" fontId="5" fillId="3" borderId="0" xfId="4" applyAlignment="1">
      <alignment horizontal="left" vertical="center"/>
    </xf>
    <xf numFmtId="0" fontId="4" fillId="0" borderId="0" xfId="3"/>
    <xf numFmtId="0" fontId="6" fillId="0" borderId="0" xfId="0" applyFont="1" applyAlignment="1">
      <alignment horizontal="right"/>
    </xf>
    <xf numFmtId="0" fontId="0" fillId="0" borderId="0" xfId="0" applyBorder="1"/>
    <xf numFmtId="0" fontId="0" fillId="0" borderId="0" xfId="0" applyAlignment="1">
      <alignment horizontal="left" vertical="top" wrapText="1"/>
    </xf>
    <xf numFmtId="0" fontId="7" fillId="4" borderId="0" xfId="5">
      <alignment vertical="center"/>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right" vertical="center"/>
    </xf>
    <xf numFmtId="0" fontId="0" fillId="0" borderId="5" xfId="6" quotePrefix="1" applyNumberFormat="1" applyFont="1" applyFill="1" applyAlignment="1">
      <alignment horizontal="center" vertical="center"/>
    </xf>
    <xf numFmtId="0" fontId="12" fillId="7" borderId="0" xfId="7" applyAlignment="1">
      <alignment horizontal="center" vertical="center" shrinkToFit="1"/>
    </xf>
    <xf numFmtId="0" fontId="4" fillId="0" borderId="0" xfId="3" applyAlignment="1">
      <alignment horizontal="left" vertical="center" indent="1"/>
    </xf>
    <xf numFmtId="0" fontId="4" fillId="0" borderId="0" xfId="3" applyAlignment="1">
      <alignment horizontal="left" vertical="center"/>
    </xf>
    <xf numFmtId="0" fontId="0" fillId="0" borderId="0" xfId="0" applyAlignment="1">
      <alignment vertical="top" wrapText="1"/>
    </xf>
    <xf numFmtId="0" fontId="0" fillId="0" borderId="5" xfId="10" quotePrefix="1" applyNumberFormat="1" applyFont="1" applyFill="1" applyBorder="1" applyAlignment="1">
      <alignment horizontal="center" vertical="center"/>
    </xf>
    <xf numFmtId="0" fontId="0" fillId="0" borderId="0" xfId="0" applyBorder="1" applyAlignment="1">
      <alignment vertical="center"/>
    </xf>
    <xf numFmtId="0" fontId="0" fillId="0" borderId="0" xfId="0" applyNumberFormat="1" applyAlignment="1">
      <alignment vertical="center"/>
    </xf>
    <xf numFmtId="0" fontId="3" fillId="5" borderId="15" xfId="2" applyNumberFormat="1" applyFont="1" applyFill="1" applyBorder="1" applyAlignment="1">
      <alignment horizontal="center" vertical="center"/>
    </xf>
    <xf numFmtId="0" fontId="0" fillId="0" borderId="0" xfId="0" applyNumberFormat="1" applyAlignment="1">
      <alignment horizontal="right" vertical="center"/>
    </xf>
    <xf numFmtId="0" fontId="0" fillId="6" borderId="2" xfId="0" quotePrefix="1" applyNumberFormat="1" applyFill="1" applyBorder="1" applyAlignment="1">
      <alignment horizontal="left" vertical="center" indent="1"/>
    </xf>
    <xf numFmtId="0" fontId="0" fillId="6" borderId="3" xfId="0" applyNumberFormat="1" applyFill="1" applyBorder="1" applyAlignment="1">
      <alignment vertical="center"/>
    </xf>
    <xf numFmtId="0" fontId="0" fillId="6" borderId="4" xfId="0" applyNumberFormat="1" applyFill="1" applyBorder="1" applyAlignment="1">
      <alignment vertical="center"/>
    </xf>
    <xf numFmtId="0" fontId="0" fillId="7" borderId="5" xfId="6" applyNumberFormat="1" applyFont="1" applyFill="1" applyAlignment="1">
      <alignment horizontal="center" vertical="center"/>
    </xf>
    <xf numFmtId="0" fontId="8" fillId="0" borderId="1" xfId="1" applyNumberFormat="1" applyAlignment="1">
      <alignment vertical="center"/>
    </xf>
    <xf numFmtId="0" fontId="12" fillId="7" borderId="0" xfId="7" applyNumberFormat="1" applyFont="1" applyAlignment="1">
      <alignment horizontal="center" vertical="center" shrinkToFit="1"/>
    </xf>
    <xf numFmtId="0" fontId="0" fillId="0" borderId="0" xfId="0" applyNumberFormat="1" applyBorder="1" applyAlignment="1">
      <alignment vertical="center"/>
    </xf>
    <xf numFmtId="0" fontId="0" fillId="0" borderId="0" xfId="0" applyNumberFormat="1"/>
    <xf numFmtId="0" fontId="3" fillId="9" borderId="14" xfId="2" applyNumberFormat="1" applyFont="1" applyFill="1" applyBorder="1" applyAlignment="1">
      <alignment horizontal="center" vertical="center"/>
    </xf>
    <xf numFmtId="0" fontId="0" fillId="0" borderId="0" xfId="0" applyNumberFormat="1" applyAlignment="1">
      <alignment horizontal="right"/>
    </xf>
    <xf numFmtId="0" fontId="0" fillId="0" borderId="0" xfId="0" quotePrefix="1" applyNumberFormat="1" applyAlignment="1">
      <alignment horizontal="right"/>
    </xf>
    <xf numFmtId="0" fontId="15" fillId="0" borderId="0" xfId="11" applyNumberFormat="1" applyAlignment="1">
      <alignment vertical="center"/>
    </xf>
    <xf numFmtId="0" fontId="10" fillId="5" borderId="15" xfId="2" applyNumberFormat="1" applyFont="1" applyFill="1" applyBorder="1" applyAlignment="1">
      <alignment horizontal="center" vertical="center"/>
    </xf>
    <xf numFmtId="0" fontId="0" fillId="6" borderId="0" xfId="0" applyNumberFormat="1" applyFill="1" applyBorder="1" applyAlignment="1">
      <alignment vertical="center"/>
    </xf>
    <xf numFmtId="0" fontId="8" fillId="0" borderId="1" xfId="1" applyNumberFormat="1" applyFont="1" applyAlignment="1">
      <alignment vertical="center"/>
    </xf>
    <xf numFmtId="0" fontId="15" fillId="0" borderId="0" xfId="11" applyNumberFormat="1" applyBorder="1" applyAlignment="1">
      <alignment vertical="center"/>
    </xf>
    <xf numFmtId="0" fontId="0" fillId="6" borderId="2" xfId="0" quotePrefix="1" applyNumberFormat="1" applyFont="1" applyFill="1" applyBorder="1" applyAlignment="1">
      <alignment horizontal="left" vertical="center" indent="1"/>
    </xf>
    <xf numFmtId="0" fontId="0" fillId="0" borderId="0" xfId="6" quotePrefix="1" applyNumberFormat="1" applyFont="1" applyFill="1" applyBorder="1" applyAlignment="1">
      <alignment horizontal="center" vertical="center"/>
    </xf>
    <xf numFmtId="0" fontId="0" fillId="10" borderId="5" xfId="6" applyNumberFormat="1" applyFont="1" applyFill="1" applyAlignment="1">
      <alignment horizontal="center" vertical="center"/>
    </xf>
    <xf numFmtId="0" fontId="10" fillId="5" borderId="15" xfId="2" applyNumberFormat="1" applyFont="1" applyFill="1" applyBorder="1" applyAlignment="1">
      <alignment horizontal="left" vertical="center"/>
    </xf>
    <xf numFmtId="0" fontId="0" fillId="6" borderId="2" xfId="0" quotePrefix="1" applyFont="1" applyFill="1" applyBorder="1" applyAlignment="1">
      <alignment horizontal="left" vertical="center" indent="1"/>
    </xf>
    <xf numFmtId="0" fontId="0" fillId="6" borderId="3" xfId="0" quotePrefix="1" applyFont="1" applyFill="1" applyBorder="1" applyAlignment="1">
      <alignment horizontal="left" vertical="center" indent="1"/>
    </xf>
    <xf numFmtId="0" fontId="0" fillId="6" borderId="4" xfId="0" quotePrefix="1" applyFont="1" applyFill="1" applyBorder="1" applyAlignment="1">
      <alignment horizontal="left" vertical="center" indent="1"/>
    </xf>
    <xf numFmtId="0" fontId="19" fillId="0" borderId="0" xfId="3" applyFont="1" applyAlignment="1">
      <alignment horizontal="left" vertical="center" indent="1"/>
    </xf>
    <xf numFmtId="0" fontId="0" fillId="0" borderId="3" xfId="6" quotePrefix="1" applyNumberFormat="1" applyFont="1" applyFill="1" applyBorder="1" applyAlignment="1">
      <alignment horizontal="center" vertical="center"/>
    </xf>
    <xf numFmtId="0" fontId="0" fillId="0" borderId="4" xfId="6" quotePrefix="1" applyNumberFormat="1" applyFont="1" applyFill="1" applyBorder="1" applyAlignment="1">
      <alignment horizontal="center" vertical="center"/>
    </xf>
    <xf numFmtId="0" fontId="10" fillId="5" borderId="19" xfId="2" applyNumberFormat="1" applyFont="1" applyFill="1" applyBorder="1" applyAlignment="1">
      <alignment horizontal="right" vertical="center"/>
    </xf>
    <xf numFmtId="0" fontId="0" fillId="0" borderId="18" xfId="6" quotePrefix="1" applyNumberFormat="1" applyFont="1" applyFill="1" applyBorder="1" applyAlignment="1">
      <alignment horizontal="left" vertical="center" indent="1"/>
    </xf>
    <xf numFmtId="0" fontId="0" fillId="0" borderId="0" xfId="0" applyNumberFormat="1" applyAlignment="1">
      <alignment horizontal="left" vertical="top" wrapText="1"/>
    </xf>
    <xf numFmtId="0" fontId="0" fillId="0" borderId="5" xfId="6" quotePrefix="1" applyNumberFormat="1" applyFont="1" applyFill="1" applyAlignment="1">
      <alignment horizontal="center" vertical="center" wrapText="1"/>
    </xf>
    <xf numFmtId="0" fontId="0" fillId="7" borderId="5" xfId="6" applyNumberFormat="1" applyFont="1" applyFill="1" applyAlignment="1">
      <alignment horizontal="center" vertical="center" wrapText="1"/>
    </xf>
    <xf numFmtId="0" fontId="11" fillId="0" borderId="0" xfId="0" applyNumberFormat="1" applyFont="1" applyAlignment="1">
      <alignment vertical="center"/>
    </xf>
    <xf numFmtId="14" fontId="0" fillId="0" borderId="5" xfId="10" quotePrefix="1" applyNumberFormat="1" applyFont="1" applyFill="1" applyBorder="1" applyAlignment="1">
      <alignment horizontal="center" vertical="center"/>
    </xf>
    <xf numFmtId="9" fontId="0" fillId="0" borderId="5" xfId="10" quotePrefix="1" applyNumberFormat="1" applyFont="1" applyFill="1" applyBorder="1" applyAlignment="1">
      <alignment horizontal="center" vertical="center"/>
    </xf>
    <xf numFmtId="0" fontId="22" fillId="11" borderId="5" xfId="0" applyFont="1" applyFill="1" applyBorder="1" applyAlignment="1">
      <alignment horizontal="center" vertical="center" wrapText="1"/>
    </xf>
    <xf numFmtId="0" fontId="22" fillId="0" borderId="5" xfId="0" applyFont="1" applyBorder="1" applyAlignment="1">
      <alignment horizontal="center" vertical="center" wrapText="1"/>
    </xf>
    <xf numFmtId="0" fontId="23" fillId="0" borderId="0" xfId="0" applyNumberFormat="1" applyFont="1" applyBorder="1" applyAlignment="1">
      <alignment vertical="center"/>
    </xf>
    <xf numFmtId="0" fontId="24" fillId="0" borderId="0" xfId="0" applyNumberFormat="1" applyFont="1" applyBorder="1" applyAlignment="1">
      <alignment vertical="center"/>
    </xf>
    <xf numFmtId="0" fontId="3" fillId="9" borderId="14" xfId="2" applyNumberFormat="1" applyFont="1" applyFill="1" applyBorder="1" applyAlignment="1">
      <alignment horizontal="left" vertical="center"/>
    </xf>
    <xf numFmtId="0" fontId="13" fillId="0" borderId="0" xfId="8" applyNumberFormat="1" applyAlignment="1">
      <alignment vertical="center"/>
    </xf>
    <xf numFmtId="164" fontId="0" fillId="0" borderId="5" xfId="12" quotePrefix="1" applyNumberFormat="1" applyFont="1" applyFill="1" applyBorder="1" applyAlignment="1">
      <alignment horizontal="center" vertical="center"/>
    </xf>
    <xf numFmtId="0" fontId="11" fillId="0" borderId="0" xfId="0" applyNumberFormat="1" applyFont="1" applyBorder="1" applyAlignment="1">
      <alignment vertical="center"/>
    </xf>
    <xf numFmtId="0" fontId="23" fillId="0" borderId="2" xfId="0" applyNumberFormat="1" applyFont="1" applyBorder="1" applyAlignment="1">
      <alignment vertical="center"/>
    </xf>
    <xf numFmtId="0" fontId="0" fillId="0" borderId="4" xfId="0" applyNumberFormat="1" applyBorder="1" applyAlignment="1">
      <alignment vertical="center"/>
    </xf>
    <xf numFmtId="0" fontId="0" fillId="0" borderId="0" xfId="0" applyNumberFormat="1" applyBorder="1" applyAlignment="1">
      <alignment horizontal="right" vertical="center"/>
    </xf>
    <xf numFmtId="0" fontId="0" fillId="0" borderId="0" xfId="0" applyNumberFormat="1" applyAlignment="1">
      <alignment horizontal="left" vertical="top" wrapText="1" indent="1"/>
    </xf>
    <xf numFmtId="0" fontId="0" fillId="0" borderId="0" xfId="0" applyNumberFormat="1" applyBorder="1" applyAlignment="1">
      <alignment horizontal="left" vertical="top" wrapText="1"/>
    </xf>
    <xf numFmtId="0" fontId="0" fillId="6" borderId="7" xfId="0" quotePrefix="1" applyFont="1" applyFill="1" applyBorder="1" applyAlignment="1">
      <alignment horizontal="left" vertical="top" wrapText="1" indent="1"/>
    </xf>
    <xf numFmtId="0" fontId="0" fillId="6" borderId="6" xfId="0" quotePrefix="1" applyFont="1" applyFill="1" applyBorder="1" applyAlignment="1">
      <alignment horizontal="left" vertical="top" wrapText="1" indent="1"/>
    </xf>
    <xf numFmtId="0" fontId="0" fillId="6" borderId="8" xfId="0" quotePrefix="1" applyFont="1" applyFill="1" applyBorder="1" applyAlignment="1">
      <alignment horizontal="left" vertical="top" wrapText="1" indent="1"/>
    </xf>
    <xf numFmtId="0" fontId="0" fillId="6" borderId="9" xfId="0" quotePrefix="1" applyFont="1" applyFill="1" applyBorder="1" applyAlignment="1">
      <alignment horizontal="left" vertical="top" wrapText="1" indent="1"/>
    </xf>
    <xf numFmtId="0" fontId="0" fillId="6" borderId="0" xfId="0" quotePrefix="1" applyFont="1" applyFill="1" applyBorder="1" applyAlignment="1">
      <alignment horizontal="left" vertical="top" wrapText="1" indent="1"/>
    </xf>
    <xf numFmtId="0" fontId="0" fillId="6" borderId="10" xfId="0" quotePrefix="1" applyFont="1" applyFill="1" applyBorder="1" applyAlignment="1">
      <alignment horizontal="left" vertical="top" wrapText="1" indent="1"/>
    </xf>
    <xf numFmtId="0" fontId="0" fillId="6" borderId="11" xfId="0" quotePrefix="1" applyFont="1" applyFill="1" applyBorder="1" applyAlignment="1">
      <alignment horizontal="left" vertical="top" wrapText="1" indent="1"/>
    </xf>
    <xf numFmtId="0" fontId="0" fillId="6" borderId="12" xfId="0" quotePrefix="1" applyFont="1" applyFill="1" applyBorder="1" applyAlignment="1">
      <alignment horizontal="left" vertical="top" wrapText="1" indent="1"/>
    </xf>
    <xf numFmtId="0" fontId="0" fillId="6" borderId="13" xfId="0" quotePrefix="1" applyFont="1" applyFill="1" applyBorder="1" applyAlignment="1">
      <alignment horizontal="left" vertical="top" wrapText="1" indent="1"/>
    </xf>
    <xf numFmtId="0" fontId="0" fillId="0" borderId="0" xfId="0" applyNumberFormat="1" applyAlignment="1">
      <alignment horizontal="left" vertical="top" wrapText="1"/>
    </xf>
    <xf numFmtId="0" fontId="0" fillId="0" borderId="16" xfId="6" quotePrefix="1" applyNumberFormat="1" applyFont="1" applyFill="1" applyBorder="1" applyAlignment="1">
      <alignment horizontal="center" vertical="center" wrapText="1"/>
    </xf>
    <xf numFmtId="0" fontId="0" fillId="0" borderId="17" xfId="6" quotePrefix="1" applyNumberFormat="1" applyFont="1" applyFill="1" applyBorder="1" applyAlignment="1">
      <alignment horizontal="center" vertical="center" wrapText="1"/>
    </xf>
    <xf numFmtId="0" fontId="0" fillId="6" borderId="7" xfId="0" quotePrefix="1" applyNumberFormat="1" applyFont="1" applyFill="1" applyBorder="1" applyAlignment="1">
      <alignment horizontal="left" vertical="top" wrapText="1" indent="1"/>
    </xf>
    <xf numFmtId="0" fontId="0" fillId="6" borderId="6" xfId="0" quotePrefix="1" applyNumberFormat="1" applyFont="1" applyFill="1" applyBorder="1" applyAlignment="1">
      <alignment horizontal="left" vertical="top" wrapText="1" indent="1"/>
    </xf>
    <xf numFmtId="0" fontId="0" fillId="6" borderId="8" xfId="0" quotePrefix="1" applyNumberFormat="1" applyFont="1" applyFill="1" applyBorder="1" applyAlignment="1">
      <alignment horizontal="left" vertical="top" wrapText="1" indent="1"/>
    </xf>
    <xf numFmtId="0" fontId="0" fillId="6" borderId="9" xfId="0" quotePrefix="1" applyNumberFormat="1" applyFont="1" applyFill="1" applyBorder="1" applyAlignment="1">
      <alignment horizontal="left" vertical="top" wrapText="1" indent="1"/>
    </xf>
    <xf numFmtId="0" fontId="0" fillId="6" borderId="0" xfId="0" quotePrefix="1" applyNumberFormat="1" applyFont="1" applyFill="1" applyBorder="1" applyAlignment="1">
      <alignment horizontal="left" vertical="top" wrapText="1" indent="1"/>
    </xf>
    <xf numFmtId="0" fontId="0" fillId="6" borderId="10" xfId="0" quotePrefix="1" applyNumberFormat="1" applyFont="1" applyFill="1" applyBorder="1" applyAlignment="1">
      <alignment horizontal="left" vertical="top" wrapText="1" indent="1"/>
    </xf>
    <xf numFmtId="0" fontId="0" fillId="6" borderId="11" xfId="0" quotePrefix="1" applyNumberFormat="1" applyFont="1" applyFill="1" applyBorder="1" applyAlignment="1">
      <alignment horizontal="left" vertical="top" wrapText="1" indent="1"/>
    </xf>
    <xf numFmtId="0" fontId="0" fillId="6" borderId="12" xfId="0" quotePrefix="1" applyNumberFormat="1" applyFont="1" applyFill="1" applyBorder="1" applyAlignment="1">
      <alignment horizontal="left" vertical="top" wrapText="1" indent="1"/>
    </xf>
    <xf numFmtId="0" fontId="0" fillId="6" borderId="13" xfId="0" quotePrefix="1" applyNumberFormat="1" applyFont="1" applyFill="1" applyBorder="1" applyAlignment="1">
      <alignment horizontal="left" vertical="top" wrapText="1" indent="1"/>
    </xf>
    <xf numFmtId="0" fontId="0" fillId="0" borderId="0" xfId="0" applyAlignment="1">
      <alignment horizontal="left" vertical="top" wrapText="1"/>
    </xf>
    <xf numFmtId="0" fontId="0" fillId="7" borderId="16" xfId="6" applyNumberFormat="1" applyFont="1" applyFill="1" applyBorder="1" applyAlignment="1">
      <alignment horizontal="center" vertical="center" wrapText="1"/>
    </xf>
    <xf numFmtId="0" fontId="0" fillId="7" borderId="17" xfId="6" applyNumberFormat="1" applyFont="1" applyFill="1" applyBorder="1" applyAlignment="1">
      <alignment horizontal="center" vertical="center" wrapText="1"/>
    </xf>
    <xf numFmtId="0" fontId="0" fillId="7" borderId="16" xfId="6" applyNumberFormat="1" applyFont="1" applyFill="1" applyBorder="1" applyAlignment="1">
      <alignment horizontal="center" vertical="center"/>
    </xf>
    <xf numFmtId="0" fontId="0" fillId="7" borderId="17" xfId="6" applyNumberFormat="1" applyFont="1" applyFill="1" applyBorder="1" applyAlignment="1">
      <alignment horizontal="center" vertical="center"/>
    </xf>
    <xf numFmtId="0" fontId="0" fillId="6" borderId="7" xfId="0" quotePrefix="1" applyNumberFormat="1" applyFill="1" applyBorder="1" applyAlignment="1">
      <alignment horizontal="left" vertical="top" wrapText="1" indent="1"/>
    </xf>
    <xf numFmtId="0" fontId="0" fillId="6" borderId="6" xfId="0" quotePrefix="1" applyNumberFormat="1" applyFill="1" applyBorder="1" applyAlignment="1">
      <alignment horizontal="left" vertical="top" wrapText="1" indent="1"/>
    </xf>
    <xf numFmtId="0" fontId="0" fillId="6" borderId="8" xfId="0" quotePrefix="1" applyNumberFormat="1" applyFill="1" applyBorder="1" applyAlignment="1">
      <alignment horizontal="left" vertical="top" wrapText="1" indent="1"/>
    </xf>
    <xf numFmtId="0" fontId="0" fillId="6" borderId="11" xfId="0" quotePrefix="1" applyNumberFormat="1" applyFill="1" applyBorder="1" applyAlignment="1">
      <alignment horizontal="left" vertical="top" wrapText="1" indent="1"/>
    </xf>
    <xf numFmtId="0" fontId="0" fillId="6" borderId="12" xfId="0" quotePrefix="1" applyNumberFormat="1" applyFill="1" applyBorder="1" applyAlignment="1">
      <alignment horizontal="left" vertical="top" wrapText="1" indent="1"/>
    </xf>
    <xf numFmtId="0" fontId="0" fillId="6" borderId="13" xfId="0" quotePrefix="1" applyNumberFormat="1" applyFill="1" applyBorder="1" applyAlignment="1">
      <alignment horizontal="left" vertical="top" wrapText="1" indent="1"/>
    </xf>
  </cellXfs>
  <cellStyles count="13">
    <cellStyle name="60% - Accent1" xfId="2" builtinId="32"/>
    <cellStyle name="Currency" xfId="10" builtinId="4"/>
    <cellStyle name="Heading 2" xfId="1" builtinId="17" customBuiltin="1"/>
    <cellStyle name="Heading 3" xfId="8" builtinId="18" customBuiltin="1"/>
    <cellStyle name="Heading 4" xfId="11" builtinId="19"/>
    <cellStyle name="Hyperlink" xfId="3" builtinId="8"/>
    <cellStyle name="Normal" xfId="0" builtinId="0"/>
    <cellStyle name="Percent" xfId="12" builtinId="5"/>
    <cellStyle name="v42_caution_note" xfId="9" xr:uid="{00000000-0005-0000-0000-000008000000}"/>
    <cellStyle name="v42_H_Practice" xfId="5" xr:uid="{00000000-0005-0000-0000-000009000000}"/>
    <cellStyle name="v42_input" xfId="6" xr:uid="{00000000-0005-0000-0000-00000A000000}"/>
    <cellStyle name="v42_refnote" xfId="7" xr:uid="{00000000-0005-0000-0000-00000B000000}"/>
    <cellStyle name="v42_Title" xfId="4" xr:uid="{00000000-0005-0000-0000-00000C00000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114300</xdr:rowOff>
    </xdr:from>
    <xdr:to>
      <xdr:col>1</xdr:col>
      <xdr:colOff>419100</xdr:colOff>
      <xdr:row>8</xdr:row>
      <xdr:rowOff>114300</xdr:rowOff>
    </xdr:to>
    <xdr:pic>
      <xdr:nvPicPr>
        <xdr:cNvPr id="3" name="Picture 2">
          <a:extLst>
            <a:ext uri="{FF2B5EF4-FFF2-40B4-BE49-F238E27FC236}">
              <a16:creationId xmlns:a16="http://schemas.microsoft.com/office/drawing/2014/main" id="{5117491E-1971-49EA-B4CB-2F8CD008E1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1950" y="2181225"/>
          <a:ext cx="419100" cy="495300"/>
        </a:xfrm>
        <a:prstGeom prst="rect">
          <a:avLst/>
        </a:prstGeom>
        <a:solidFill>
          <a:schemeClr val="bg1"/>
        </a:solidFill>
        <a:ln w="28575">
          <a:solidFill>
            <a:schemeClr val="bg1"/>
          </a:solidFill>
        </a:ln>
      </xdr:spPr>
    </xdr:pic>
    <xdr:clientData/>
  </xdr:twoCellAnchor>
  <xdr:twoCellAnchor editAs="oneCell">
    <xdr:from>
      <xdr:col>1</xdr:col>
      <xdr:colOff>0</xdr:colOff>
      <xdr:row>386</xdr:row>
      <xdr:rowOff>104775</xdr:rowOff>
    </xdr:from>
    <xdr:to>
      <xdr:col>1</xdr:col>
      <xdr:colOff>440055</xdr:colOff>
      <xdr:row>388</xdr:row>
      <xdr:rowOff>129063</xdr:rowOff>
    </xdr:to>
    <xdr:pic>
      <xdr:nvPicPr>
        <xdr:cNvPr id="4" name="Picture 3">
          <a:extLst>
            <a:ext uri="{FF2B5EF4-FFF2-40B4-BE49-F238E27FC236}">
              <a16:creationId xmlns:a16="http://schemas.microsoft.com/office/drawing/2014/main" id="{DE7EF345-B6E7-424F-994C-8C2373261D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1950" y="11620500"/>
          <a:ext cx="440055" cy="519588"/>
        </a:xfrm>
        <a:prstGeom prst="rect">
          <a:avLst/>
        </a:prstGeom>
        <a:solidFill>
          <a:schemeClr val="bg1"/>
        </a:solidFill>
        <a:ln w="28575">
          <a:solidFill>
            <a:schemeClr val="bg1"/>
          </a:solidFill>
        </a:ln>
      </xdr:spPr>
    </xdr:pic>
    <xdr:clientData/>
  </xdr:twoCellAnchor>
  <xdr:twoCellAnchor editAs="oneCell">
    <xdr:from>
      <xdr:col>8</xdr:col>
      <xdr:colOff>142875</xdr:colOff>
      <xdr:row>0</xdr:row>
      <xdr:rowOff>0</xdr:rowOff>
    </xdr:from>
    <xdr:to>
      <xdr:col>9</xdr:col>
      <xdr:colOff>914400</xdr:colOff>
      <xdr:row>0</xdr:row>
      <xdr:rowOff>433388</xdr:rowOff>
    </xdr:to>
    <xdr:pic>
      <xdr:nvPicPr>
        <xdr:cNvPr id="6" name="Picture 5">
          <a:extLst>
            <a:ext uri="{FF2B5EF4-FFF2-40B4-BE49-F238E27FC236}">
              <a16:creationId xmlns:a16="http://schemas.microsoft.com/office/drawing/2014/main" id="{132BA93A-32B7-4542-B96B-0324F9616E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58025" y="0"/>
          <a:ext cx="1733550" cy="433388"/>
        </a:xfrm>
        <a:prstGeom prst="rect">
          <a:avLst/>
        </a:prstGeom>
      </xdr:spPr>
    </xdr:pic>
    <xdr:clientData/>
  </xdr:twoCellAnchor>
  <xdr:twoCellAnchor editAs="oneCell">
    <xdr:from>
      <xdr:col>7</xdr:col>
      <xdr:colOff>542925</xdr:colOff>
      <xdr:row>127</xdr:row>
      <xdr:rowOff>28575</xdr:rowOff>
    </xdr:from>
    <xdr:to>
      <xdr:col>7</xdr:col>
      <xdr:colOff>1209674</xdr:colOff>
      <xdr:row>127</xdr:row>
      <xdr:rowOff>195262</xdr:rowOff>
    </xdr:to>
    <xdr:pic>
      <xdr:nvPicPr>
        <xdr:cNvPr id="5" name="Picture 4">
          <a:extLst>
            <a:ext uri="{FF2B5EF4-FFF2-40B4-BE49-F238E27FC236}">
              <a16:creationId xmlns:a16="http://schemas.microsoft.com/office/drawing/2014/main" id="{91D09B65-F4A9-46BE-958C-CBB8E0A9EA2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57875" y="26241375"/>
          <a:ext cx="666749" cy="166687"/>
        </a:xfrm>
        <a:prstGeom prst="rect">
          <a:avLst/>
        </a:prstGeom>
      </xdr:spPr>
    </xdr:pic>
    <xdr:clientData/>
  </xdr:twoCellAnchor>
</xdr:wsDr>
</file>

<file path=xl/theme/theme1.xml><?xml version="1.0" encoding="utf-8"?>
<a:theme xmlns:a="http://schemas.openxmlformats.org/drawingml/2006/main" name="Office Theme">
  <a:themeElements>
    <a:clrScheme name="Vertex42 - PersonalPlanner">
      <a:dk1>
        <a:sysClr val="windowText" lastClr="000000"/>
      </a:dk1>
      <a:lt1>
        <a:sysClr val="window" lastClr="FFFFFF"/>
      </a:lt1>
      <a:dk2>
        <a:srgbClr val="2A5181"/>
      </a:dk2>
      <a:lt2>
        <a:srgbClr val="EEE9E2"/>
      </a:lt2>
      <a:accent1>
        <a:srgbClr val="4A81C4"/>
      </a:accent1>
      <a:accent2>
        <a:srgbClr val="704AC4"/>
      </a:accent2>
      <a:accent3>
        <a:srgbClr val="9BC44A"/>
      </a:accent3>
      <a:accent4>
        <a:srgbClr val="C44D4A"/>
      </a:accent4>
      <a:accent5>
        <a:srgbClr val="4AAAC4"/>
      </a:accent5>
      <a:accent6>
        <a:srgbClr val="C4814A"/>
      </a:accent6>
      <a:hlink>
        <a:srgbClr val="5286C6"/>
      </a:hlink>
      <a:folHlink>
        <a:srgbClr val="7F7F7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ackoverflow.com/questions/25316094/split-a-string-cell-in-excel-without-vba-e-g-for-array-formula" TargetMode="External"/><Relationship Id="rId13" Type="http://schemas.openxmlformats.org/officeDocument/2006/relationships/printerSettings" Target="../printerSettings/printerSettings1.bin"/><Relationship Id="rId3" Type="http://schemas.openxmlformats.org/officeDocument/2006/relationships/hyperlink" Target="http://office.microsoft.com/en-us/excel-help/top-ten-ways-to-clean-your-data-HA010342959.aspx" TargetMode="External"/><Relationship Id="rId7" Type="http://schemas.openxmlformats.org/officeDocument/2006/relationships/hyperlink" Target="http://office.microsoft.com/en-us/excel-help/top-ten-ways-to-clean-your-data-HA010342959.aspx" TargetMode="External"/><Relationship Id="rId12" Type="http://schemas.openxmlformats.org/officeDocument/2006/relationships/hyperlink" Target="https://www.vertex42.com/blog/help/excel-help/using-unicode-character-symbols-in-excel.html" TargetMode="External"/><Relationship Id="rId2" Type="http://schemas.openxmlformats.org/officeDocument/2006/relationships/hyperlink" Target="https://exceljet.net/formula/extract-nth-word-from-text-string" TargetMode="External"/><Relationship Id="rId1" Type="http://schemas.openxmlformats.org/officeDocument/2006/relationships/hyperlink" Target="https://www.vertex42.com/blog/excel-formulas/text-formulas-in-excel.html" TargetMode="External"/><Relationship Id="rId6" Type="http://schemas.openxmlformats.org/officeDocument/2006/relationships/hyperlink" Target="http://www.mrexcel.com/forum/excel-questions/587534-text-columns-via-formula.html" TargetMode="External"/><Relationship Id="rId11" Type="http://schemas.openxmlformats.org/officeDocument/2006/relationships/hyperlink" Target="https://support.office.com/en-us/article/Split-text-into-different-columns-with-functions-49ec57f9-3d5a-44b2-82da-50dded6e4a68" TargetMode="External"/><Relationship Id="rId5" Type="http://schemas.openxmlformats.org/officeDocument/2006/relationships/hyperlink" Target="https://www.vertex42.com/ExcelTemplates/excel-checkbook.html" TargetMode="External"/><Relationship Id="rId10" Type="http://schemas.openxmlformats.org/officeDocument/2006/relationships/hyperlink" Target="https://www.vertex42.com/blog/help/excel-help/using-unicode-character-symbols-in-excel.html" TargetMode="External"/><Relationship Id="rId4" Type="http://schemas.openxmlformats.org/officeDocument/2006/relationships/hyperlink" Target="https://www.vertex42.com/blog/help/excel-help/using-unicode-character-symbols-in-excel.html" TargetMode="External"/><Relationship Id="rId9" Type="http://schemas.openxmlformats.org/officeDocument/2006/relationships/hyperlink" Target="http://office.microsoft.com/en-us/excel-help/top-ten-ways-to-clean-your-data-HA010342959.aspx"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1"/>
  <sheetViews>
    <sheetView showGridLines="0" tabSelected="1" workbookViewId="0">
      <selection activeCell="A2" sqref="A2"/>
    </sheetView>
  </sheetViews>
  <sheetFormatPr defaultRowHeight="14.25" x14ac:dyDescent="0.2"/>
  <cols>
    <col min="1" max="1" width="4.75" customWidth="1"/>
    <col min="2" max="3" width="11.625" customWidth="1"/>
    <col min="4" max="4" width="8.875" customWidth="1"/>
    <col min="5" max="5" width="11.625" customWidth="1"/>
    <col min="6" max="6" width="9.625" customWidth="1"/>
    <col min="7" max="7" width="11.625" customWidth="1"/>
    <col min="8" max="8" width="16.25" customWidth="1"/>
    <col min="9" max="11" width="12.625" customWidth="1"/>
  </cols>
  <sheetData>
    <row r="1" spans="1:11" ht="36.950000000000003" customHeight="1" x14ac:dyDescent="0.2">
      <c r="A1" s="1"/>
      <c r="B1" s="2" t="s">
        <v>9</v>
      </c>
      <c r="C1" s="1"/>
      <c r="D1" s="1"/>
      <c r="E1" s="1"/>
      <c r="F1" s="1"/>
      <c r="G1" s="1"/>
      <c r="H1" s="1"/>
      <c r="I1" s="1"/>
      <c r="J1" s="1"/>
    </row>
    <row r="2" spans="1:11" ht="18" customHeight="1" x14ac:dyDescent="0.2">
      <c r="B2" s="3" t="s">
        <v>169</v>
      </c>
      <c r="J2" s="4" t="s">
        <v>0</v>
      </c>
    </row>
    <row r="3" spans="1:11" ht="18" customHeight="1" x14ac:dyDescent="0.2"/>
    <row r="4" spans="1:11" ht="18" customHeight="1" x14ac:dyDescent="0.2">
      <c r="B4" s="89" t="s">
        <v>10</v>
      </c>
      <c r="C4" s="89"/>
      <c r="D4" s="89"/>
      <c r="E4" s="89"/>
      <c r="F4" s="89"/>
      <c r="G4" s="89"/>
      <c r="H4" s="89"/>
      <c r="I4" s="89"/>
      <c r="J4" s="89"/>
    </row>
    <row r="5" spans="1:11" ht="18" customHeight="1" x14ac:dyDescent="0.2">
      <c r="B5" s="89"/>
      <c r="C5" s="89"/>
      <c r="D5" s="89"/>
      <c r="E5" s="89"/>
      <c r="F5" s="89"/>
      <c r="G5" s="89"/>
      <c r="H5" s="89"/>
      <c r="I5" s="89"/>
      <c r="J5" s="89"/>
    </row>
    <row r="6" spans="1:11" ht="18" customHeight="1" x14ac:dyDescent="0.2">
      <c r="B6" s="89"/>
      <c r="C6" s="89"/>
      <c r="D6" s="89"/>
      <c r="E6" s="89"/>
      <c r="F6" s="89"/>
      <c r="G6" s="89"/>
      <c r="H6" s="89"/>
      <c r="I6" s="89"/>
      <c r="J6" s="89"/>
    </row>
    <row r="7" spans="1:11" ht="18" customHeight="1" x14ac:dyDescent="0.2">
      <c r="B7" s="6"/>
      <c r="C7" s="6"/>
      <c r="D7" s="6"/>
      <c r="E7" s="6"/>
      <c r="F7" s="6"/>
      <c r="G7" s="6"/>
    </row>
    <row r="8" spans="1:11" ht="21" customHeight="1" x14ac:dyDescent="0.2">
      <c r="A8" s="7"/>
      <c r="B8" s="7"/>
      <c r="C8" s="7" t="s">
        <v>1</v>
      </c>
      <c r="D8" s="7"/>
      <c r="E8" s="7"/>
      <c r="F8" s="7"/>
      <c r="G8" s="7"/>
      <c r="H8" s="7"/>
      <c r="I8" s="7"/>
      <c r="J8" s="7"/>
    </row>
    <row r="9" spans="1:11" ht="18" customHeight="1" x14ac:dyDescent="0.2">
      <c r="A9" s="8"/>
      <c r="B9" s="9"/>
      <c r="C9" s="9"/>
      <c r="D9" s="9"/>
      <c r="E9" s="9"/>
      <c r="F9" s="9"/>
      <c r="G9" s="9"/>
      <c r="H9" s="8"/>
      <c r="I9" s="8"/>
      <c r="J9" s="8"/>
      <c r="K9" s="8"/>
    </row>
    <row r="10" spans="1:11" ht="18" customHeight="1" x14ac:dyDescent="0.2">
      <c r="A10" s="8"/>
      <c r="B10" s="9"/>
      <c r="C10" s="9"/>
      <c r="D10" s="9"/>
      <c r="E10" s="9"/>
      <c r="F10" s="9"/>
      <c r="G10" s="9"/>
      <c r="H10" s="8"/>
      <c r="I10" s="8"/>
      <c r="J10" s="8"/>
      <c r="K10" s="8"/>
    </row>
    <row r="11" spans="1:11" ht="18" customHeight="1" x14ac:dyDescent="0.2">
      <c r="A11" s="8"/>
      <c r="B11" s="18"/>
      <c r="C11" s="18"/>
      <c r="D11" s="18"/>
      <c r="E11" s="18"/>
      <c r="F11" s="18"/>
      <c r="G11" s="18"/>
      <c r="H11" s="18"/>
      <c r="I11" s="18"/>
      <c r="J11" s="18"/>
      <c r="K11" s="8"/>
    </row>
    <row r="12" spans="1:11" ht="23.25" x14ac:dyDescent="0.2">
      <c r="A12" s="18"/>
      <c r="B12" s="25" t="s">
        <v>14</v>
      </c>
      <c r="C12" s="25"/>
      <c r="D12" s="25"/>
      <c r="E12" s="25"/>
      <c r="F12" s="25"/>
      <c r="G12" s="25"/>
      <c r="H12" s="25"/>
      <c r="I12" s="25"/>
      <c r="J12" s="25"/>
      <c r="K12" s="8"/>
    </row>
    <row r="13" spans="1:11" ht="18" customHeight="1" x14ac:dyDescent="0.2">
      <c r="A13" s="18"/>
      <c r="B13" s="18"/>
      <c r="C13" s="18"/>
      <c r="D13" s="18"/>
      <c r="E13" s="18"/>
      <c r="F13" s="18"/>
      <c r="G13" s="18"/>
      <c r="H13" s="18"/>
      <c r="I13" s="18"/>
      <c r="J13" s="18"/>
      <c r="K13" s="8"/>
    </row>
    <row r="14" spans="1:11" ht="18" customHeight="1" x14ac:dyDescent="0.2">
      <c r="A14" s="18"/>
      <c r="B14" s="18"/>
      <c r="C14" s="18"/>
      <c r="D14" s="18"/>
      <c r="E14" s="18"/>
      <c r="F14" s="18"/>
      <c r="G14" s="18"/>
      <c r="H14" s="19" t="s">
        <v>2</v>
      </c>
      <c r="I14" s="18"/>
      <c r="J14" s="19" t="s">
        <v>3</v>
      </c>
      <c r="K14" s="8"/>
    </row>
    <row r="15" spans="1:11" ht="18" customHeight="1" x14ac:dyDescent="0.2">
      <c r="A15" s="18"/>
      <c r="B15" s="20" t="s">
        <v>4</v>
      </c>
      <c r="C15" s="21" t="s">
        <v>77</v>
      </c>
      <c r="D15" s="22"/>
      <c r="E15" s="22"/>
      <c r="F15" s="23"/>
      <c r="G15" s="18"/>
      <c r="H15" s="11" t="s">
        <v>11</v>
      </c>
      <c r="I15" s="18"/>
      <c r="J15" s="24">
        <f>LEN(H15)</f>
        <v>11</v>
      </c>
      <c r="K15" s="8"/>
    </row>
    <row r="16" spans="1:11" ht="18" customHeight="1" x14ac:dyDescent="0.2">
      <c r="A16" s="18"/>
      <c r="B16" s="18"/>
      <c r="C16" s="18"/>
      <c r="D16" s="18"/>
      <c r="E16" s="18"/>
      <c r="F16" s="18"/>
      <c r="G16" s="18"/>
      <c r="H16" s="18"/>
      <c r="I16" s="18"/>
      <c r="J16" s="18"/>
      <c r="K16" s="8"/>
    </row>
    <row r="17" spans="1:11" ht="18" customHeight="1" x14ac:dyDescent="0.2">
      <c r="A17" s="18"/>
      <c r="B17" s="18"/>
      <c r="C17" s="18"/>
      <c r="D17" s="18"/>
      <c r="E17" s="18"/>
      <c r="F17" s="18"/>
      <c r="G17" s="18"/>
      <c r="H17" s="18"/>
      <c r="I17" s="18"/>
      <c r="J17" s="18"/>
      <c r="K17" s="8"/>
    </row>
    <row r="18" spans="1:11" ht="23.25" x14ac:dyDescent="0.2">
      <c r="A18" s="18"/>
      <c r="B18" s="25" t="s">
        <v>15</v>
      </c>
      <c r="C18" s="25"/>
      <c r="D18" s="25"/>
      <c r="E18" s="25"/>
      <c r="F18" s="25"/>
      <c r="G18" s="25"/>
      <c r="H18" s="25"/>
      <c r="I18" s="25"/>
      <c r="J18" s="25"/>
      <c r="K18" s="8"/>
    </row>
    <row r="19" spans="1:11" ht="18" customHeight="1" x14ac:dyDescent="0.2">
      <c r="A19" s="18"/>
      <c r="B19" s="18"/>
      <c r="C19" s="18"/>
      <c r="D19" s="18"/>
      <c r="E19" s="18"/>
      <c r="F19" s="18"/>
      <c r="G19" s="18"/>
      <c r="H19" s="18"/>
      <c r="I19" s="18"/>
      <c r="J19" s="18"/>
      <c r="K19" s="8"/>
    </row>
    <row r="20" spans="1:11" ht="18" customHeight="1" x14ac:dyDescent="0.2">
      <c r="A20" s="8"/>
      <c r="B20" s="18"/>
      <c r="C20" s="18"/>
      <c r="D20" s="18"/>
      <c r="E20" s="18"/>
      <c r="F20" s="18"/>
      <c r="G20" s="18"/>
      <c r="H20" s="19" t="s">
        <v>2</v>
      </c>
      <c r="I20" s="18"/>
      <c r="J20" s="19" t="s">
        <v>3</v>
      </c>
      <c r="K20" s="8"/>
    </row>
    <row r="21" spans="1:11" ht="18" customHeight="1" x14ac:dyDescent="0.2">
      <c r="A21" s="8"/>
      <c r="B21" s="20" t="s">
        <v>4</v>
      </c>
      <c r="C21" s="21" t="s">
        <v>76</v>
      </c>
      <c r="D21" s="22"/>
      <c r="E21" s="22"/>
      <c r="F21" s="23"/>
      <c r="G21" s="18"/>
      <c r="H21" s="11" t="s">
        <v>12</v>
      </c>
      <c r="I21" s="18"/>
      <c r="J21" s="24" t="str">
        <f>UPPER(H21)</f>
        <v>THIS TEXT</v>
      </c>
      <c r="K21" s="8"/>
    </row>
    <row r="22" spans="1:11" ht="18" customHeight="1" x14ac:dyDescent="0.2">
      <c r="A22" s="8"/>
      <c r="B22" s="20" t="s">
        <v>4</v>
      </c>
      <c r="C22" s="21" t="s">
        <v>75</v>
      </c>
      <c r="D22" s="22"/>
      <c r="E22" s="22"/>
      <c r="F22" s="23"/>
      <c r="G22" s="18"/>
      <c r="H22" s="11" t="s">
        <v>13</v>
      </c>
      <c r="I22" s="18"/>
      <c r="J22" s="24" t="str">
        <f>LOWER(H22)</f>
        <v>this text</v>
      </c>
      <c r="K22" s="8"/>
    </row>
    <row r="23" spans="1:11" ht="18" customHeight="1" x14ac:dyDescent="0.2">
      <c r="A23" s="8"/>
      <c r="B23" s="20" t="s">
        <v>4</v>
      </c>
      <c r="C23" s="21" t="s">
        <v>74</v>
      </c>
      <c r="D23" s="22"/>
      <c r="E23" s="22"/>
      <c r="F23" s="23"/>
      <c r="G23" s="18"/>
      <c r="H23" s="11" t="s">
        <v>12</v>
      </c>
      <c r="I23" s="18"/>
      <c r="J23" s="24" t="str">
        <f>PROPER(H23)</f>
        <v>This Text</v>
      </c>
      <c r="K23" s="8"/>
    </row>
    <row r="24" spans="1:11" ht="18" customHeight="1" x14ac:dyDescent="0.2">
      <c r="A24" s="8"/>
      <c r="B24" s="18"/>
      <c r="C24" s="18"/>
      <c r="D24" s="18"/>
      <c r="E24" s="18"/>
      <c r="F24" s="18"/>
      <c r="G24" s="18"/>
      <c r="H24" s="18"/>
      <c r="I24" s="18"/>
      <c r="J24" s="18"/>
      <c r="K24" s="8"/>
    </row>
    <row r="25" spans="1:11" ht="18" customHeight="1" x14ac:dyDescent="0.2">
      <c r="A25" s="8"/>
      <c r="B25" s="18"/>
      <c r="C25" s="18"/>
      <c r="D25" s="18"/>
      <c r="E25" s="18"/>
      <c r="F25" s="18"/>
      <c r="G25" s="18"/>
      <c r="H25" s="18"/>
      <c r="I25" s="18"/>
      <c r="J25" s="18"/>
      <c r="K25" s="8"/>
    </row>
    <row r="26" spans="1:11" ht="23.25" x14ac:dyDescent="0.2">
      <c r="A26" s="18"/>
      <c r="B26" s="25" t="s">
        <v>224</v>
      </c>
      <c r="C26" s="25"/>
      <c r="D26" s="25"/>
      <c r="E26" s="25"/>
      <c r="F26" s="25"/>
      <c r="G26" s="25"/>
      <c r="H26" s="25"/>
      <c r="I26" s="25"/>
      <c r="J26" s="25"/>
      <c r="K26" s="8"/>
    </row>
    <row r="27" spans="1:11" ht="18" customHeight="1" x14ac:dyDescent="0.2">
      <c r="A27" s="18"/>
      <c r="B27" s="18"/>
      <c r="C27" s="18"/>
      <c r="D27" s="18"/>
      <c r="E27" s="18"/>
      <c r="F27" s="18"/>
      <c r="G27" s="18"/>
      <c r="H27" s="18"/>
      <c r="I27" s="18"/>
      <c r="J27" s="18"/>
      <c r="K27" s="8"/>
    </row>
    <row r="28" spans="1:11" ht="18" customHeight="1" x14ac:dyDescent="0.2">
      <c r="A28" s="8"/>
      <c r="B28" s="18"/>
      <c r="C28" s="18"/>
      <c r="D28" s="18"/>
      <c r="E28" s="18"/>
      <c r="F28" s="18"/>
      <c r="G28" s="18"/>
      <c r="H28" s="19" t="s">
        <v>2</v>
      </c>
      <c r="I28" s="18"/>
      <c r="J28" s="19" t="s">
        <v>3</v>
      </c>
      <c r="K28" s="8"/>
    </row>
    <row r="29" spans="1:11" ht="18" customHeight="1" x14ac:dyDescent="0.2">
      <c r="A29" s="8"/>
      <c r="B29" s="20" t="s">
        <v>4</v>
      </c>
      <c r="C29" s="21" t="s">
        <v>225</v>
      </c>
      <c r="D29" s="22"/>
      <c r="E29" s="22"/>
      <c r="F29" s="23"/>
      <c r="G29" s="18"/>
      <c r="H29" s="11" t="s">
        <v>13</v>
      </c>
      <c r="I29" s="18"/>
      <c r="J29" s="24" t="b">
        <f>EXACT(H29,UPPER(H29))</f>
        <v>1</v>
      </c>
      <c r="K29" s="8"/>
    </row>
    <row r="30" spans="1:11" ht="18" customHeight="1" x14ac:dyDescent="0.2">
      <c r="A30" s="8"/>
      <c r="B30" s="20" t="s">
        <v>4</v>
      </c>
      <c r="C30" s="21" t="s">
        <v>226</v>
      </c>
      <c r="D30" s="22"/>
      <c r="E30" s="22"/>
      <c r="F30" s="23"/>
      <c r="G30" s="18"/>
      <c r="H30" s="11" t="s">
        <v>12</v>
      </c>
      <c r="I30" s="18"/>
      <c r="J30" s="24" t="b">
        <f>EXACT(H30,LOWER(H30))</f>
        <v>1</v>
      </c>
      <c r="K30" s="8"/>
    </row>
    <row r="31" spans="1:11" ht="18" customHeight="1" x14ac:dyDescent="0.2">
      <c r="A31" s="8"/>
      <c r="B31" s="20" t="s">
        <v>4</v>
      </c>
      <c r="C31" s="21" t="s">
        <v>227</v>
      </c>
      <c r="D31" s="22"/>
      <c r="E31" s="22"/>
      <c r="F31" s="23"/>
      <c r="G31" s="18"/>
      <c r="H31" s="11" t="s">
        <v>228</v>
      </c>
      <c r="I31" s="18"/>
      <c r="J31" s="24" t="b">
        <f>EXACT(H31,PROPER(H31))</f>
        <v>1</v>
      </c>
      <c r="K31" s="8"/>
    </row>
    <row r="32" spans="1:11" ht="18" customHeight="1" x14ac:dyDescent="0.2">
      <c r="A32" s="8"/>
      <c r="B32" s="18"/>
      <c r="C32" s="18"/>
      <c r="D32" s="18"/>
      <c r="E32" s="18"/>
      <c r="F32" s="18"/>
      <c r="G32" s="18"/>
      <c r="H32" s="18"/>
      <c r="I32" s="18"/>
      <c r="J32" s="18"/>
      <c r="K32" s="8"/>
    </row>
    <row r="33" spans="1:11" ht="18" customHeight="1" x14ac:dyDescent="0.2">
      <c r="A33" s="8"/>
      <c r="B33" s="18"/>
      <c r="C33" s="18"/>
      <c r="D33" s="18"/>
      <c r="E33" s="18"/>
      <c r="F33" s="18"/>
      <c r="G33" s="18"/>
      <c r="H33" s="18"/>
      <c r="I33" s="18"/>
      <c r="J33" s="18"/>
      <c r="K33" s="8"/>
    </row>
    <row r="34" spans="1:11" ht="23.25" x14ac:dyDescent="0.2">
      <c r="A34" s="8"/>
      <c r="B34" s="25" t="s">
        <v>17</v>
      </c>
      <c r="C34" s="25"/>
      <c r="D34" s="25"/>
      <c r="E34" s="25"/>
      <c r="F34" s="25"/>
      <c r="G34" s="25"/>
      <c r="H34" s="25"/>
      <c r="I34" s="25"/>
      <c r="J34" s="25"/>
      <c r="K34" s="8"/>
    </row>
    <row r="35" spans="1:11" ht="18" customHeight="1" x14ac:dyDescent="0.2">
      <c r="A35" s="8"/>
      <c r="B35" s="18"/>
      <c r="C35" s="18"/>
      <c r="D35" s="18"/>
      <c r="E35" s="18"/>
      <c r="F35" s="18"/>
      <c r="G35" s="18"/>
      <c r="H35" s="18"/>
      <c r="I35" s="18"/>
      <c r="J35" s="18"/>
      <c r="K35" s="8"/>
    </row>
    <row r="36" spans="1:11" ht="18" customHeight="1" x14ac:dyDescent="0.2">
      <c r="A36" s="8"/>
      <c r="B36" s="18"/>
      <c r="C36" s="18"/>
      <c r="D36" s="18"/>
      <c r="E36" s="18"/>
      <c r="F36" s="18"/>
      <c r="G36" s="18"/>
      <c r="H36" s="19" t="s">
        <v>19</v>
      </c>
      <c r="I36" s="19" t="s">
        <v>20</v>
      </c>
      <c r="J36" s="19" t="s">
        <v>3</v>
      </c>
      <c r="K36" s="8"/>
    </row>
    <row r="37" spans="1:11" ht="18" customHeight="1" x14ac:dyDescent="0.2">
      <c r="A37" s="8"/>
      <c r="B37" s="20" t="s">
        <v>4</v>
      </c>
      <c r="C37" s="21" t="s">
        <v>23</v>
      </c>
      <c r="D37" s="22"/>
      <c r="E37" s="22"/>
      <c r="F37" s="23"/>
      <c r="G37" s="18"/>
      <c r="H37" s="11" t="s">
        <v>21</v>
      </c>
      <c r="I37" s="11" t="s">
        <v>22</v>
      </c>
      <c r="J37" s="24" t="str">
        <f>CONCATENATE(H37," ",I37)</f>
        <v>Hi World</v>
      </c>
      <c r="K37" s="8"/>
    </row>
    <row r="38" spans="1:11" ht="18" customHeight="1" x14ac:dyDescent="0.2">
      <c r="A38" s="8"/>
      <c r="B38" s="18"/>
      <c r="C38" s="18"/>
      <c r="D38" s="18"/>
      <c r="E38" s="18"/>
      <c r="F38" s="18"/>
      <c r="G38" s="18"/>
      <c r="H38" s="18"/>
      <c r="I38" s="18"/>
      <c r="J38" s="18"/>
      <c r="K38" s="8"/>
    </row>
    <row r="39" spans="1:11" ht="18" customHeight="1" x14ac:dyDescent="0.2">
      <c r="A39" s="8"/>
      <c r="B39" s="20" t="s">
        <v>4</v>
      </c>
      <c r="C39" s="21" t="s">
        <v>24</v>
      </c>
      <c r="D39" s="22"/>
      <c r="E39" s="22"/>
      <c r="F39" s="23"/>
      <c r="G39" s="18"/>
      <c r="H39" s="11" t="s">
        <v>21</v>
      </c>
      <c r="I39" s="11" t="s">
        <v>22</v>
      </c>
      <c r="J39" s="24" t="str">
        <f>H39&amp;" "&amp;I39</f>
        <v>Hi World</v>
      </c>
      <c r="K39" s="8"/>
    </row>
    <row r="40" spans="1:11" ht="18" customHeight="1" x14ac:dyDescent="0.2">
      <c r="A40" s="8"/>
      <c r="B40" s="18"/>
      <c r="C40" s="18"/>
      <c r="D40" s="18"/>
      <c r="E40" s="18"/>
      <c r="F40" s="18"/>
      <c r="G40" s="18"/>
      <c r="H40" s="18"/>
      <c r="I40" s="18"/>
      <c r="J40" s="18"/>
      <c r="K40" s="8"/>
    </row>
    <row r="41" spans="1:11" ht="18" customHeight="1" x14ac:dyDescent="0.2">
      <c r="A41" s="8"/>
      <c r="B41" s="26" t="s">
        <v>5</v>
      </c>
      <c r="C41" s="66" t="s">
        <v>25</v>
      </c>
      <c r="D41" s="66"/>
      <c r="E41" s="66"/>
      <c r="F41" s="66"/>
      <c r="G41" s="66"/>
      <c r="H41" s="66"/>
      <c r="I41" s="66"/>
      <c r="J41" s="66"/>
      <c r="K41" s="15"/>
    </row>
    <row r="42" spans="1:11" ht="18" customHeight="1" x14ac:dyDescent="0.2">
      <c r="A42" s="8"/>
      <c r="B42" s="18"/>
      <c r="C42" s="66"/>
      <c r="D42" s="66"/>
      <c r="E42" s="66"/>
      <c r="F42" s="66"/>
      <c r="G42" s="66"/>
      <c r="H42" s="66"/>
      <c r="I42" s="66"/>
      <c r="J42" s="66"/>
      <c r="K42" s="15"/>
    </row>
    <row r="43" spans="1:11" ht="18" customHeight="1" x14ac:dyDescent="0.2">
      <c r="A43" s="8"/>
      <c r="B43" s="18"/>
      <c r="C43" s="66" t="s">
        <v>174</v>
      </c>
      <c r="D43" s="66"/>
      <c r="E43" s="66"/>
      <c r="F43" s="66"/>
      <c r="G43" s="66"/>
      <c r="H43" s="66"/>
      <c r="I43" s="66"/>
      <c r="J43" s="66"/>
      <c r="K43" s="15"/>
    </row>
    <row r="44" spans="1:11" ht="18" customHeight="1" x14ac:dyDescent="0.2">
      <c r="A44" s="8"/>
      <c r="B44" s="18"/>
      <c r="C44" s="66"/>
      <c r="D44" s="66"/>
      <c r="E44" s="66"/>
      <c r="F44" s="66"/>
      <c r="G44" s="66"/>
      <c r="H44" s="66"/>
      <c r="I44" s="66"/>
      <c r="J44" s="66"/>
      <c r="K44" s="15"/>
    </row>
    <row r="45" spans="1:11" ht="18" customHeight="1" x14ac:dyDescent="0.2">
      <c r="A45" s="8"/>
      <c r="B45" s="18"/>
      <c r="C45" s="18"/>
      <c r="D45" s="18"/>
      <c r="E45" s="18"/>
      <c r="F45" s="18"/>
      <c r="G45" s="18"/>
      <c r="H45" s="18"/>
      <c r="I45" s="18"/>
      <c r="J45" s="18"/>
      <c r="K45" s="8"/>
    </row>
    <row r="46" spans="1:11" ht="18" customHeight="1" x14ac:dyDescent="0.2">
      <c r="A46" s="8"/>
      <c r="B46" s="20" t="s">
        <v>4</v>
      </c>
      <c r="C46" s="21" t="s">
        <v>171</v>
      </c>
      <c r="D46" s="22"/>
      <c r="E46" s="22"/>
      <c r="F46" s="23"/>
      <c r="G46" s="18"/>
      <c r="H46" s="11" t="s">
        <v>21</v>
      </c>
      <c r="I46" s="11" t="s">
        <v>22</v>
      </c>
      <c r="J46" s="24" t="e">
        <f ca="1">_xludf.CONCAT(H46:I46)</f>
        <v>#NAME?</v>
      </c>
      <c r="K46" s="8"/>
    </row>
    <row r="47" spans="1:11" ht="18" customHeight="1" x14ac:dyDescent="0.2">
      <c r="A47" s="8"/>
      <c r="B47" s="18"/>
      <c r="C47" s="18"/>
      <c r="D47" s="18"/>
      <c r="E47" s="18"/>
      <c r="F47" s="18"/>
      <c r="G47" s="18"/>
      <c r="H47" s="18"/>
      <c r="I47" s="18"/>
      <c r="J47" s="18"/>
      <c r="K47" s="8"/>
    </row>
    <row r="48" spans="1:11" ht="18" customHeight="1" x14ac:dyDescent="0.2">
      <c r="A48" s="8"/>
      <c r="B48" s="20" t="s">
        <v>4</v>
      </c>
      <c r="C48" s="21" t="s">
        <v>173</v>
      </c>
      <c r="D48" s="22"/>
      <c r="E48" s="22"/>
      <c r="F48" s="23"/>
      <c r="G48" s="18"/>
      <c r="H48" s="11" t="s">
        <v>149</v>
      </c>
      <c r="I48" s="11" t="s">
        <v>172</v>
      </c>
      <c r="J48" s="24" t="e">
        <f ca="1">_xludf.TEXTJOIN(", ",TRUE,H48:I48)</f>
        <v>#NAME?</v>
      </c>
      <c r="K48" s="8"/>
    </row>
    <row r="49" spans="1:11" ht="18" customHeight="1" x14ac:dyDescent="0.2">
      <c r="A49" s="8"/>
      <c r="B49" s="18"/>
      <c r="C49" s="18"/>
      <c r="D49" s="18"/>
      <c r="E49" s="18"/>
      <c r="F49" s="18"/>
      <c r="G49" s="18"/>
      <c r="H49" s="18"/>
      <c r="I49" s="18"/>
      <c r="J49" s="18"/>
      <c r="K49" s="8"/>
    </row>
    <row r="50" spans="1:11" ht="23.25" x14ac:dyDescent="0.2">
      <c r="A50" s="8"/>
      <c r="B50" s="25" t="s">
        <v>167</v>
      </c>
      <c r="C50" s="25"/>
      <c r="D50" s="25"/>
      <c r="E50" s="25"/>
      <c r="F50" s="25"/>
      <c r="G50" s="25"/>
      <c r="H50" s="25"/>
      <c r="I50" s="25"/>
      <c r="J50" s="25"/>
      <c r="K50" s="8"/>
    </row>
    <row r="51" spans="1:11" ht="18" customHeight="1" x14ac:dyDescent="0.2">
      <c r="A51" s="8"/>
      <c r="B51" s="18"/>
      <c r="C51" s="18"/>
      <c r="D51" s="18"/>
      <c r="E51" s="18"/>
      <c r="F51" s="18"/>
      <c r="G51" s="18"/>
      <c r="H51" s="18"/>
      <c r="I51" s="18"/>
      <c r="J51" s="18"/>
      <c r="K51" s="8"/>
    </row>
    <row r="52" spans="1:11" s="5" customFormat="1" ht="18" customHeight="1" x14ac:dyDescent="0.2">
      <c r="A52" s="17"/>
      <c r="B52" s="67" t="s">
        <v>168</v>
      </c>
      <c r="C52" s="67"/>
      <c r="D52" s="67"/>
      <c r="E52" s="67"/>
      <c r="F52" s="67"/>
      <c r="G52" s="67"/>
      <c r="H52" s="67"/>
      <c r="I52" s="67"/>
      <c r="J52" s="67"/>
      <c r="K52" s="17"/>
    </row>
    <row r="53" spans="1:11" s="5" customFormat="1" ht="18" customHeight="1" x14ac:dyDescent="0.2">
      <c r="A53" s="17"/>
      <c r="B53" s="67"/>
      <c r="C53" s="67"/>
      <c r="D53" s="67"/>
      <c r="E53" s="67"/>
      <c r="F53" s="67"/>
      <c r="G53" s="67"/>
      <c r="H53" s="67"/>
      <c r="I53" s="67"/>
      <c r="J53" s="67"/>
      <c r="K53" s="17"/>
    </row>
    <row r="54" spans="1:11" s="5" customFormat="1" ht="18" customHeight="1" x14ac:dyDescent="0.2">
      <c r="A54" s="17"/>
      <c r="B54" s="67"/>
      <c r="C54" s="67"/>
      <c r="D54" s="67"/>
      <c r="E54" s="67"/>
      <c r="F54" s="67"/>
      <c r="G54" s="67"/>
      <c r="H54" s="67"/>
      <c r="I54" s="67"/>
      <c r="J54" s="67"/>
      <c r="K54" s="17"/>
    </row>
    <row r="55" spans="1:11" s="5" customFormat="1" ht="18" customHeight="1" x14ac:dyDescent="0.2">
      <c r="A55" s="17"/>
      <c r="B55" s="67"/>
      <c r="C55" s="67"/>
      <c r="D55" s="67"/>
      <c r="E55" s="67"/>
      <c r="F55" s="67"/>
      <c r="G55" s="67"/>
      <c r="H55" s="67"/>
      <c r="I55" s="67"/>
      <c r="J55" s="67"/>
      <c r="K55" s="17"/>
    </row>
    <row r="56" spans="1:11" s="5" customFormat="1" ht="18" customHeight="1" x14ac:dyDescent="0.2">
      <c r="A56" s="17"/>
      <c r="B56" s="67" t="s">
        <v>141</v>
      </c>
      <c r="C56" s="67"/>
      <c r="D56" s="67"/>
      <c r="E56" s="67"/>
      <c r="F56" s="67"/>
      <c r="G56" s="67"/>
      <c r="H56" s="67"/>
      <c r="I56" s="67"/>
      <c r="J56" s="67"/>
      <c r="K56" s="17"/>
    </row>
    <row r="57" spans="1:11" s="5" customFormat="1" ht="18" customHeight="1" x14ac:dyDescent="0.2">
      <c r="A57" s="17"/>
      <c r="B57" s="67"/>
      <c r="C57" s="67"/>
      <c r="D57" s="67"/>
      <c r="E57" s="67"/>
      <c r="F57" s="67"/>
      <c r="G57" s="67"/>
      <c r="H57" s="67"/>
      <c r="I57" s="67"/>
      <c r="J57" s="67"/>
      <c r="K57" s="17"/>
    </row>
    <row r="58" spans="1:11" s="5" customFormat="1" ht="18" customHeight="1" x14ac:dyDescent="0.2">
      <c r="A58" s="17"/>
      <c r="B58" s="67" t="s">
        <v>175</v>
      </c>
      <c r="C58" s="67"/>
      <c r="D58" s="67"/>
      <c r="E58" s="67"/>
      <c r="F58" s="67"/>
      <c r="G58" s="67"/>
      <c r="H58" s="67"/>
      <c r="I58" s="67"/>
      <c r="J58" s="67"/>
      <c r="K58" s="17"/>
    </row>
    <row r="59" spans="1:11" s="5" customFormat="1" ht="18" customHeight="1" x14ac:dyDescent="0.2">
      <c r="A59" s="17"/>
      <c r="B59" s="67"/>
      <c r="C59" s="67"/>
      <c r="D59" s="67"/>
      <c r="E59" s="67"/>
      <c r="F59" s="67"/>
      <c r="G59" s="67"/>
      <c r="H59" s="67"/>
      <c r="I59" s="67"/>
      <c r="J59" s="67"/>
      <c r="K59" s="17"/>
    </row>
    <row r="60" spans="1:11" s="5" customFormat="1" ht="18" customHeight="1" x14ac:dyDescent="0.2">
      <c r="A60" s="17"/>
      <c r="B60" s="27"/>
      <c r="C60" s="27"/>
      <c r="D60" s="27"/>
      <c r="E60" s="27"/>
      <c r="F60" s="27"/>
      <c r="G60" s="27"/>
      <c r="H60" s="27"/>
      <c r="I60" s="27"/>
      <c r="J60" s="27"/>
      <c r="K60" s="17"/>
    </row>
    <row r="61" spans="1:11" ht="18" customHeight="1" x14ac:dyDescent="0.2">
      <c r="A61" s="8"/>
      <c r="B61" s="28"/>
      <c r="C61" s="29" t="s">
        <v>27</v>
      </c>
      <c r="D61" s="29" t="s">
        <v>28</v>
      </c>
      <c r="E61" s="29" t="s">
        <v>29</v>
      </c>
      <c r="F61" s="29" t="s">
        <v>139</v>
      </c>
      <c r="G61" s="29" t="s">
        <v>140</v>
      </c>
      <c r="K61" s="8"/>
    </row>
    <row r="62" spans="1:11" ht="18" customHeight="1" x14ac:dyDescent="0.2">
      <c r="A62" s="8"/>
      <c r="B62" s="30"/>
      <c r="C62" s="16">
        <v>34</v>
      </c>
      <c r="D62" s="24" t="str">
        <f t="shared" ref="D62:D67" si="0">CHAR(C62)</f>
        <v>"</v>
      </c>
      <c r="E62" s="24">
        <f t="shared" ref="E62:E67" si="1">CODE(D62)</f>
        <v>34</v>
      </c>
      <c r="F62" s="24" t="str">
        <f>_xlfn.UNICHAR(C62)</f>
        <v>"</v>
      </c>
      <c r="G62" s="24">
        <f t="shared" ref="G62:G66" si="2">_xlfn.UNICODE(F62)</f>
        <v>34</v>
      </c>
      <c r="K62" s="8"/>
    </row>
    <row r="63" spans="1:11" ht="18" customHeight="1" x14ac:dyDescent="0.2">
      <c r="A63" s="8"/>
      <c r="B63" s="31"/>
      <c r="C63" s="16">
        <v>182</v>
      </c>
      <c r="D63" s="24" t="str">
        <f t="shared" si="0"/>
        <v>¶</v>
      </c>
      <c r="E63" s="24">
        <f t="shared" si="1"/>
        <v>182</v>
      </c>
      <c r="F63" s="24" t="str">
        <f t="shared" ref="F63:F67" si="3">_xlfn.UNICHAR(C63)</f>
        <v>¶</v>
      </c>
      <c r="G63" s="24">
        <f t="shared" si="2"/>
        <v>182</v>
      </c>
    </row>
    <row r="64" spans="1:11" ht="18" customHeight="1" x14ac:dyDescent="0.2">
      <c r="A64" s="8"/>
      <c r="B64" s="28"/>
      <c r="C64" s="16">
        <v>169</v>
      </c>
      <c r="D64" s="24" t="str">
        <f t="shared" si="0"/>
        <v>©</v>
      </c>
      <c r="E64" s="24">
        <f t="shared" si="1"/>
        <v>169</v>
      </c>
      <c r="F64" s="24" t="str">
        <f t="shared" si="3"/>
        <v>©</v>
      </c>
      <c r="G64" s="24">
        <f t="shared" si="2"/>
        <v>169</v>
      </c>
    </row>
    <row r="65" spans="1:11" ht="18" customHeight="1" x14ac:dyDescent="0.2">
      <c r="A65" s="8"/>
      <c r="B65" s="28"/>
      <c r="C65" s="16">
        <v>149</v>
      </c>
      <c r="D65" s="24" t="str">
        <f t="shared" si="0"/>
        <v>•</v>
      </c>
      <c r="E65" s="24">
        <f t="shared" si="1"/>
        <v>149</v>
      </c>
      <c r="F65" s="24" t="str">
        <f t="shared" si="3"/>
        <v></v>
      </c>
      <c r="G65" s="24">
        <f t="shared" si="2"/>
        <v>149</v>
      </c>
    </row>
    <row r="66" spans="1:11" ht="18" customHeight="1" x14ac:dyDescent="0.2">
      <c r="A66" s="8"/>
      <c r="B66" s="18"/>
      <c r="C66" s="16">
        <v>10004</v>
      </c>
      <c r="D66" s="24" t="e">
        <f t="shared" si="0"/>
        <v>#VALUE!</v>
      </c>
      <c r="E66" s="24" t="e">
        <f t="shared" si="1"/>
        <v>#VALUE!</v>
      </c>
      <c r="F66" s="24" t="str">
        <f t="shared" si="3"/>
        <v>✔</v>
      </c>
      <c r="G66" s="24">
        <f t="shared" si="2"/>
        <v>10004</v>
      </c>
      <c r="H66" s="18"/>
      <c r="I66" s="18"/>
      <c r="J66" s="18"/>
      <c r="K66" s="8"/>
    </row>
    <row r="67" spans="1:11" ht="18" customHeight="1" x14ac:dyDescent="0.2">
      <c r="A67" s="8"/>
      <c r="B67" s="18"/>
      <c r="C67" s="16">
        <v>128515</v>
      </c>
      <c r="D67" s="24" t="e">
        <f t="shared" si="0"/>
        <v>#VALUE!</v>
      </c>
      <c r="E67" s="24" t="e">
        <f t="shared" si="1"/>
        <v>#VALUE!</v>
      </c>
      <c r="F67" s="24" t="str">
        <f t="shared" si="3"/>
        <v>😃</v>
      </c>
      <c r="G67" s="24">
        <f>_xlfn.UNICODE(F67)</f>
        <v>128515</v>
      </c>
      <c r="H67" s="18"/>
      <c r="I67" s="18"/>
      <c r="J67" s="18"/>
      <c r="K67" s="8"/>
    </row>
    <row r="68" spans="1:11" ht="18" customHeight="1" x14ac:dyDescent="0.2">
      <c r="A68" s="8"/>
      <c r="B68" s="18"/>
      <c r="C68" s="18"/>
      <c r="D68" s="18"/>
      <c r="E68" s="18"/>
      <c r="F68" s="18"/>
      <c r="G68" s="18"/>
      <c r="H68" s="18"/>
      <c r="I68" s="18"/>
      <c r="J68" s="18"/>
      <c r="K68" s="8"/>
    </row>
    <row r="69" spans="1:11" ht="18" customHeight="1" x14ac:dyDescent="0.2">
      <c r="A69" s="8"/>
      <c r="B69" s="18"/>
      <c r="C69" s="18"/>
      <c r="D69" s="18"/>
      <c r="E69" s="18"/>
      <c r="F69" s="18"/>
      <c r="G69" s="18"/>
      <c r="H69" s="19" t="s">
        <v>18</v>
      </c>
      <c r="I69" s="19" t="s">
        <v>3</v>
      </c>
      <c r="J69" s="28"/>
      <c r="K69" s="8"/>
    </row>
    <row r="70" spans="1:11" ht="18" customHeight="1" x14ac:dyDescent="0.2">
      <c r="A70" s="8"/>
      <c r="B70" s="20" t="s">
        <v>4</v>
      </c>
      <c r="C70" s="21" t="s">
        <v>30</v>
      </c>
      <c r="D70" s="22"/>
      <c r="E70" s="22"/>
      <c r="F70" s="23"/>
      <c r="G70" s="18"/>
      <c r="H70" s="11" t="s">
        <v>26</v>
      </c>
      <c r="I70" s="24" t="str">
        <f>CHAR(34)&amp;H70&amp;CHAR(34)</f>
        <v>"Hello"</v>
      </c>
      <c r="J70" s="28"/>
      <c r="K70" s="8"/>
    </row>
    <row r="71" spans="1:11" ht="18" customHeight="1" x14ac:dyDescent="0.2">
      <c r="A71" s="8"/>
      <c r="B71" s="18"/>
      <c r="C71" s="18"/>
      <c r="D71" s="18"/>
      <c r="E71" s="18"/>
      <c r="F71" s="18"/>
      <c r="G71" s="18"/>
      <c r="H71" s="18"/>
      <c r="I71" s="18"/>
      <c r="J71" s="18"/>
      <c r="K71" s="8"/>
    </row>
    <row r="72" spans="1:11" ht="18" customHeight="1" x14ac:dyDescent="0.2">
      <c r="A72" s="8"/>
      <c r="B72" s="18"/>
      <c r="C72" s="18"/>
      <c r="D72" s="18"/>
      <c r="E72" s="18"/>
      <c r="F72" s="18"/>
      <c r="G72" s="18"/>
      <c r="H72" s="19" t="s">
        <v>33</v>
      </c>
      <c r="I72" s="19" t="s">
        <v>32</v>
      </c>
      <c r="J72" s="28"/>
      <c r="K72" s="8"/>
    </row>
    <row r="73" spans="1:11" ht="18" customHeight="1" x14ac:dyDescent="0.2">
      <c r="A73" s="8"/>
      <c r="B73" s="20" t="s">
        <v>4</v>
      </c>
      <c r="C73" s="21" t="s">
        <v>31</v>
      </c>
      <c r="D73" s="22"/>
      <c r="E73" s="22"/>
      <c r="F73" s="23"/>
      <c r="G73" s="18"/>
      <c r="H73" s="90" t="str">
        <f>"Hi"&amp;CHAR(10)&amp;"World"</f>
        <v>Hi
World</v>
      </c>
      <c r="I73" s="92" t="str">
        <f>"Hi"&amp;CHAR(10)&amp;"World"</f>
        <v>Hi
World</v>
      </c>
      <c r="J73" s="28"/>
      <c r="K73" s="8"/>
    </row>
    <row r="74" spans="1:11" ht="18" customHeight="1" x14ac:dyDescent="0.2">
      <c r="A74" s="8"/>
      <c r="B74" s="18"/>
      <c r="C74" s="18"/>
      <c r="D74" s="18"/>
      <c r="E74" s="18"/>
      <c r="F74" s="18"/>
      <c r="G74" s="18"/>
      <c r="H74" s="91"/>
      <c r="I74" s="93"/>
      <c r="J74" s="18"/>
      <c r="K74" s="8"/>
    </row>
    <row r="75" spans="1:11" ht="18" customHeight="1" x14ac:dyDescent="0.2">
      <c r="A75" s="8"/>
      <c r="B75" s="18"/>
      <c r="C75" s="18"/>
      <c r="D75" s="18"/>
      <c r="E75" s="18"/>
      <c r="F75" s="18"/>
      <c r="G75" s="18"/>
      <c r="H75" s="18"/>
      <c r="I75" s="18"/>
      <c r="J75" s="18"/>
      <c r="K75" s="8"/>
    </row>
    <row r="76" spans="1:11" ht="18" customHeight="1" x14ac:dyDescent="0.2">
      <c r="A76" s="8"/>
      <c r="B76" s="12" t="s">
        <v>7</v>
      </c>
      <c r="C76" s="44" t="s">
        <v>8</v>
      </c>
      <c r="D76" s="8"/>
      <c r="E76" s="8"/>
      <c r="F76" s="8"/>
      <c r="G76" s="8"/>
      <c r="H76" s="8"/>
      <c r="I76" s="8"/>
      <c r="J76" s="8"/>
      <c r="K76" s="8"/>
    </row>
    <row r="77" spans="1:11" ht="18" customHeight="1" x14ac:dyDescent="0.2">
      <c r="A77" s="8"/>
      <c r="B77" s="8"/>
      <c r="C77" s="8"/>
      <c r="D77" s="8"/>
      <c r="E77" s="8"/>
      <c r="F77" s="8"/>
      <c r="G77" s="8"/>
      <c r="H77" s="8"/>
      <c r="I77" s="8"/>
      <c r="J77" s="8"/>
      <c r="K77" s="8"/>
    </row>
    <row r="78" spans="1:11" ht="23.25" x14ac:dyDescent="0.2">
      <c r="A78" s="8"/>
      <c r="B78" s="25" t="s">
        <v>186</v>
      </c>
      <c r="C78" s="25"/>
      <c r="D78" s="25"/>
      <c r="E78" s="25"/>
      <c r="F78" s="25"/>
      <c r="G78" s="25"/>
      <c r="H78" s="25"/>
      <c r="I78" s="25"/>
      <c r="J78" s="25"/>
      <c r="K78" s="8"/>
    </row>
    <row r="79" spans="1:11" ht="18" customHeight="1" x14ac:dyDescent="0.2">
      <c r="A79" s="8"/>
      <c r="B79" s="18"/>
      <c r="C79" s="18"/>
      <c r="D79" s="18"/>
      <c r="E79" s="18"/>
      <c r="F79" s="18"/>
      <c r="G79" s="18"/>
      <c r="H79" s="18"/>
      <c r="I79" s="18"/>
      <c r="J79" s="18"/>
      <c r="K79" s="8"/>
    </row>
    <row r="80" spans="1:11" ht="18" customHeight="1" x14ac:dyDescent="0.2">
      <c r="A80" s="8"/>
      <c r="B80" s="77" t="s">
        <v>189</v>
      </c>
      <c r="C80" s="77"/>
      <c r="D80" s="77"/>
      <c r="E80" s="77"/>
      <c r="F80" s="77"/>
      <c r="G80" s="77"/>
      <c r="H80" s="77"/>
      <c r="I80" s="77"/>
      <c r="J80" s="77"/>
      <c r="K80" s="8"/>
    </row>
    <row r="81" spans="1:11" ht="18" customHeight="1" x14ac:dyDescent="0.2">
      <c r="A81" s="8"/>
      <c r="B81" s="77"/>
      <c r="C81" s="77"/>
      <c r="D81" s="77"/>
      <c r="E81" s="77"/>
      <c r="F81" s="77"/>
      <c r="G81" s="77"/>
      <c r="H81" s="77"/>
      <c r="I81" s="77"/>
      <c r="J81" s="77"/>
      <c r="K81" s="8"/>
    </row>
    <row r="82" spans="1:11" ht="18" customHeight="1" x14ac:dyDescent="0.2">
      <c r="A82" s="8"/>
      <c r="B82" s="18"/>
      <c r="C82" s="18"/>
      <c r="D82" s="18"/>
      <c r="E82" s="18"/>
      <c r="F82" s="18"/>
      <c r="G82" s="18"/>
      <c r="H82" s="18"/>
      <c r="I82" s="18"/>
      <c r="J82" s="18"/>
      <c r="K82" s="8"/>
    </row>
    <row r="83" spans="1:11" s="5" customFormat="1" ht="18" customHeight="1" x14ac:dyDescent="0.2">
      <c r="A83" s="17"/>
      <c r="B83" s="27"/>
      <c r="C83" s="29" t="s">
        <v>187</v>
      </c>
      <c r="D83" s="29" t="s">
        <v>188</v>
      </c>
      <c r="E83" s="29"/>
      <c r="F83" s="18"/>
      <c r="G83" s="27"/>
      <c r="H83" s="27"/>
      <c r="I83" s="27"/>
      <c r="J83" s="27"/>
      <c r="K83" s="17"/>
    </row>
    <row r="84" spans="1:11" s="5" customFormat="1" ht="18" customHeight="1" x14ac:dyDescent="0.2">
      <c r="A84" s="17"/>
      <c r="B84" s="27"/>
      <c r="C84" s="16">
        <v>5</v>
      </c>
      <c r="D84" s="27" t="str">
        <f>REPT("★",C84)</f>
        <v>★★★★★</v>
      </c>
      <c r="E84" s="27"/>
      <c r="F84" s="27"/>
      <c r="G84" s="27"/>
      <c r="H84" s="27"/>
      <c r="I84" s="27"/>
      <c r="J84" s="27"/>
      <c r="K84" s="17"/>
    </row>
    <row r="85" spans="1:11" s="5" customFormat="1" ht="18" customHeight="1" x14ac:dyDescent="0.2">
      <c r="A85" s="17"/>
      <c r="B85" s="27"/>
      <c r="C85" s="16">
        <v>9</v>
      </c>
      <c r="D85" s="27" t="str">
        <f>REPT("★",C85)</f>
        <v>★★★★★★★★★</v>
      </c>
      <c r="E85" s="27"/>
      <c r="F85" s="27"/>
      <c r="G85" s="27"/>
      <c r="H85" s="27"/>
      <c r="I85" s="27"/>
      <c r="J85" s="27"/>
      <c r="K85" s="17"/>
    </row>
    <row r="86" spans="1:11" s="5" customFormat="1" ht="18" customHeight="1" x14ac:dyDescent="0.2">
      <c r="A86" s="17"/>
      <c r="B86" s="27"/>
      <c r="C86" s="16">
        <v>3</v>
      </c>
      <c r="D86" s="27" t="str">
        <f>REPT("★",C86)</f>
        <v>★★★</v>
      </c>
      <c r="E86" s="27"/>
      <c r="F86" s="27"/>
      <c r="G86" s="27"/>
      <c r="H86" s="27"/>
      <c r="I86" s="27"/>
      <c r="J86" s="27"/>
      <c r="K86" s="17"/>
    </row>
    <row r="87" spans="1:11" s="5" customFormat="1" ht="18" customHeight="1" x14ac:dyDescent="0.2">
      <c r="A87" s="17"/>
      <c r="B87" s="27"/>
      <c r="C87" s="16">
        <v>6</v>
      </c>
      <c r="D87" s="27" t="str">
        <f>REPT("★",C87)</f>
        <v>★★★★★★</v>
      </c>
      <c r="E87" s="27"/>
      <c r="F87" s="27"/>
      <c r="G87" s="27"/>
      <c r="H87" s="27"/>
      <c r="I87" s="27"/>
      <c r="J87" s="27"/>
      <c r="K87" s="17"/>
    </row>
    <row r="88" spans="1:11" s="5" customFormat="1" ht="18" customHeight="1" x14ac:dyDescent="0.2">
      <c r="A88" s="17"/>
      <c r="B88" s="27"/>
      <c r="C88" s="27"/>
      <c r="D88" s="27"/>
      <c r="E88" s="27"/>
      <c r="F88" s="27"/>
      <c r="G88" s="27"/>
      <c r="H88" s="27"/>
      <c r="I88" s="27"/>
      <c r="J88" s="27"/>
      <c r="K88" s="17"/>
    </row>
    <row r="89" spans="1:11" s="5" customFormat="1" ht="18" customHeight="1" x14ac:dyDescent="0.2">
      <c r="A89" s="17"/>
      <c r="B89" s="60" t="s">
        <v>207</v>
      </c>
      <c r="C89" s="27"/>
      <c r="D89" s="27"/>
      <c r="E89" s="27"/>
      <c r="F89" s="27"/>
      <c r="G89" s="27"/>
      <c r="H89" s="27"/>
      <c r="I89" s="27"/>
      <c r="J89" s="27"/>
      <c r="K89" s="17"/>
    </row>
    <row r="90" spans="1:11" s="5" customFormat="1" ht="18" customHeight="1" x14ac:dyDescent="0.2">
      <c r="A90" s="17"/>
      <c r="B90" s="27"/>
      <c r="C90" s="27"/>
      <c r="D90" s="27"/>
      <c r="E90" s="27"/>
      <c r="F90" s="27"/>
      <c r="G90" s="27"/>
      <c r="H90" s="27"/>
      <c r="I90" s="27"/>
      <c r="J90" s="27"/>
      <c r="K90" s="17"/>
    </row>
    <row r="91" spans="1:11" ht="18" customHeight="1" x14ac:dyDescent="0.2">
      <c r="A91" s="8"/>
      <c r="B91" s="77" t="s">
        <v>211</v>
      </c>
      <c r="C91" s="77"/>
      <c r="D91" s="77"/>
      <c r="E91" s="77"/>
      <c r="F91" s="77"/>
      <c r="G91" s="77"/>
      <c r="H91" s="77"/>
      <c r="I91" s="77"/>
      <c r="J91" s="77"/>
      <c r="K91" s="8"/>
    </row>
    <row r="92" spans="1:11" ht="18" customHeight="1" x14ac:dyDescent="0.2">
      <c r="A92" s="8"/>
      <c r="B92" s="77"/>
      <c r="C92" s="77"/>
      <c r="D92" s="77"/>
      <c r="E92" s="77"/>
      <c r="F92" s="77"/>
      <c r="G92" s="77"/>
      <c r="H92" s="77"/>
      <c r="I92" s="77"/>
      <c r="J92" s="77"/>
      <c r="K92" s="8"/>
    </row>
    <row r="93" spans="1:11" ht="18" customHeight="1" x14ac:dyDescent="0.2">
      <c r="A93" s="8"/>
      <c r="B93" s="77"/>
      <c r="C93" s="77"/>
      <c r="D93" s="77"/>
      <c r="E93" s="77"/>
      <c r="F93" s="77"/>
      <c r="G93" s="77"/>
      <c r="H93" s="77"/>
      <c r="I93" s="77"/>
      <c r="J93" s="77"/>
      <c r="K93" s="8"/>
    </row>
    <row r="94" spans="1:11" ht="18" customHeight="1" x14ac:dyDescent="0.2">
      <c r="A94" s="8"/>
      <c r="B94" s="77"/>
      <c r="C94" s="77"/>
      <c r="D94" s="77"/>
      <c r="E94" s="77"/>
      <c r="F94" s="77"/>
      <c r="G94" s="77"/>
      <c r="H94" s="77"/>
      <c r="I94" s="77"/>
      <c r="J94" s="77"/>
      <c r="K94" s="8"/>
    </row>
    <row r="95" spans="1:11" ht="18" customHeight="1" x14ac:dyDescent="0.2">
      <c r="A95" s="8"/>
      <c r="B95" s="49"/>
      <c r="C95" s="49"/>
      <c r="D95" s="49"/>
      <c r="E95" s="49"/>
      <c r="F95" s="49"/>
      <c r="G95" s="49"/>
      <c r="H95" s="49"/>
      <c r="I95" s="49"/>
      <c r="J95" s="49"/>
      <c r="K95" s="8"/>
    </row>
    <row r="96" spans="1:11" ht="18" customHeight="1" x14ac:dyDescent="0.2">
      <c r="A96" s="8"/>
      <c r="B96" s="20" t="s">
        <v>4</v>
      </c>
      <c r="C96" s="21" t="s">
        <v>210</v>
      </c>
      <c r="D96" s="22"/>
      <c r="E96" s="22"/>
      <c r="F96" s="22"/>
      <c r="G96" s="22"/>
      <c r="H96" s="23"/>
      <c r="I96" s="28"/>
      <c r="J96" s="28"/>
      <c r="K96" s="8"/>
    </row>
    <row r="97" spans="1:11" ht="18" customHeight="1" x14ac:dyDescent="0.2">
      <c r="A97" s="8"/>
      <c r="B97" s="18"/>
      <c r="C97" s="18"/>
      <c r="D97" s="18"/>
      <c r="E97" s="18"/>
      <c r="F97" s="18"/>
      <c r="G97" s="18"/>
      <c r="H97" s="18"/>
      <c r="I97" s="18"/>
      <c r="J97" s="18"/>
      <c r="K97" s="8"/>
    </row>
    <row r="98" spans="1:11" s="5" customFormat="1" ht="18" customHeight="1" x14ac:dyDescent="0.2">
      <c r="A98" s="17"/>
      <c r="B98" s="27"/>
      <c r="C98" s="27"/>
      <c r="D98" s="19" t="s">
        <v>193</v>
      </c>
      <c r="E98" s="62" t="s">
        <v>208</v>
      </c>
      <c r="F98" s="27"/>
      <c r="G98" s="27"/>
      <c r="H98" s="62" t="s">
        <v>209</v>
      </c>
      <c r="I98" s="27"/>
      <c r="J98" s="27"/>
      <c r="K98" s="17"/>
    </row>
    <row r="99" spans="1:11" s="5" customFormat="1" ht="18" customHeight="1" x14ac:dyDescent="0.2">
      <c r="A99" s="17"/>
      <c r="B99" s="27"/>
      <c r="C99" s="27"/>
      <c r="D99" s="61">
        <v>0.34989999999999999</v>
      </c>
      <c r="E99" s="57" t="str">
        <f>REPT("☒",ROUND(D99*10,0)) &amp; REPT("☐",ROUND((1-D99)*10,0))</f>
        <v>☒☒☒☐☐☐☐☐☐☐</v>
      </c>
      <c r="F99" s="27"/>
      <c r="G99" s="27"/>
      <c r="H99" s="61">
        <v>0.34989999999999999</v>
      </c>
      <c r="I99" s="27"/>
      <c r="J99" s="27"/>
      <c r="K99" s="17"/>
    </row>
    <row r="100" spans="1:11" s="5" customFormat="1" ht="18" customHeight="1" x14ac:dyDescent="0.2">
      <c r="A100" s="17"/>
      <c r="B100" s="27"/>
      <c r="C100" s="27"/>
      <c r="D100" s="61">
        <v>0.75</v>
      </c>
      <c r="E100" s="57" t="str">
        <f>REPT("⚑",ROUND(D100*10,0)) &amp; REPT("⚐",10-ROUND(D100*10,0))</f>
        <v>⚑⚑⚑⚑⚑⚑⚑⚑⚐⚐</v>
      </c>
      <c r="F100" s="27"/>
      <c r="G100" s="27"/>
      <c r="H100" s="61">
        <v>0.75</v>
      </c>
      <c r="I100" s="27"/>
      <c r="J100" s="27"/>
      <c r="K100" s="17"/>
    </row>
    <row r="101" spans="1:11" s="5" customFormat="1" ht="18" customHeight="1" x14ac:dyDescent="0.2">
      <c r="A101" s="17"/>
      <c r="B101" s="27"/>
      <c r="C101" s="27"/>
      <c r="D101" s="27"/>
      <c r="E101" s="27"/>
      <c r="F101" s="27"/>
      <c r="G101" s="27"/>
      <c r="H101" s="27"/>
      <c r="I101" s="27"/>
      <c r="J101" s="27"/>
      <c r="K101" s="17"/>
    </row>
    <row r="102" spans="1:11" s="5" customFormat="1" ht="18" customHeight="1" x14ac:dyDescent="0.2">
      <c r="A102" s="17"/>
      <c r="B102" s="27"/>
      <c r="C102" s="27"/>
      <c r="D102" s="27"/>
      <c r="E102" s="27"/>
      <c r="F102" s="27"/>
      <c r="G102" s="27"/>
      <c r="H102" s="27"/>
      <c r="I102" s="27"/>
      <c r="J102" s="27"/>
      <c r="K102" s="17"/>
    </row>
    <row r="103" spans="1:11" s="5" customFormat="1" ht="18" customHeight="1" x14ac:dyDescent="0.2">
      <c r="A103" s="17"/>
      <c r="B103" s="60" t="s">
        <v>212</v>
      </c>
      <c r="C103" s="27"/>
      <c r="D103" s="27"/>
      <c r="E103" s="27"/>
      <c r="F103" s="27"/>
      <c r="G103" s="27"/>
      <c r="H103" s="27"/>
      <c r="I103" s="27"/>
      <c r="J103" s="27"/>
      <c r="K103" s="17"/>
    </row>
    <row r="104" spans="1:11" s="5" customFormat="1" ht="18" customHeight="1" x14ac:dyDescent="0.2">
      <c r="A104" s="17"/>
      <c r="B104" s="27"/>
      <c r="C104" s="27"/>
      <c r="D104" s="27"/>
      <c r="E104" s="27"/>
      <c r="F104" s="27"/>
      <c r="G104" s="27"/>
      <c r="H104" s="27"/>
      <c r="I104" s="27"/>
      <c r="J104" s="27"/>
      <c r="K104" s="17"/>
    </row>
    <row r="105" spans="1:11" ht="18" customHeight="1" x14ac:dyDescent="0.2">
      <c r="A105" s="8"/>
      <c r="B105" s="77" t="s">
        <v>223</v>
      </c>
      <c r="C105" s="77"/>
      <c r="D105" s="77"/>
      <c r="E105" s="77"/>
      <c r="F105" s="77"/>
      <c r="G105" s="77"/>
      <c r="H105" s="77"/>
      <c r="I105" s="77"/>
      <c r="J105" s="77"/>
      <c r="K105" s="8"/>
    </row>
    <row r="106" spans="1:11" ht="18" customHeight="1" x14ac:dyDescent="0.2">
      <c r="A106" s="8"/>
      <c r="B106" s="77"/>
      <c r="C106" s="77"/>
      <c r="D106" s="77"/>
      <c r="E106" s="77"/>
      <c r="F106" s="77"/>
      <c r="G106" s="77"/>
      <c r="H106" s="77"/>
      <c r="I106" s="77"/>
      <c r="J106" s="77"/>
      <c r="K106" s="8"/>
    </row>
    <row r="107" spans="1:11" ht="18" customHeight="1" x14ac:dyDescent="0.2">
      <c r="A107" s="8"/>
      <c r="B107" s="77"/>
      <c r="C107" s="77"/>
      <c r="D107" s="77"/>
      <c r="E107" s="77"/>
      <c r="F107" s="77"/>
      <c r="G107" s="77"/>
      <c r="H107" s="77"/>
      <c r="I107" s="77"/>
      <c r="J107" s="77"/>
      <c r="K107" s="8"/>
    </row>
    <row r="108" spans="1:11" s="5" customFormat="1" ht="18" customHeight="1" x14ac:dyDescent="0.2">
      <c r="A108" s="17"/>
      <c r="B108" s="27"/>
      <c r="C108" s="27"/>
      <c r="D108" s="27"/>
      <c r="E108" s="27"/>
      <c r="F108" s="27"/>
      <c r="G108" s="27"/>
      <c r="H108" s="27"/>
      <c r="I108" s="27"/>
      <c r="J108" s="27"/>
      <c r="K108" s="17"/>
    </row>
    <row r="109" spans="1:11" s="5" customFormat="1" ht="18" customHeight="1" x14ac:dyDescent="0.2">
      <c r="A109" s="17"/>
      <c r="B109" s="27"/>
      <c r="C109" s="29" t="s">
        <v>190</v>
      </c>
      <c r="D109" s="29" t="s">
        <v>191</v>
      </c>
      <c r="E109" s="29" t="s">
        <v>192</v>
      </c>
      <c r="F109" s="29" t="s">
        <v>193</v>
      </c>
      <c r="G109" s="59" t="s">
        <v>201</v>
      </c>
      <c r="H109" s="29"/>
      <c r="I109" s="29"/>
      <c r="J109" s="27"/>
      <c r="K109" s="17"/>
    </row>
    <row r="110" spans="1:11" s="5" customFormat="1" ht="18" customHeight="1" x14ac:dyDescent="0.2">
      <c r="A110" s="17"/>
      <c r="B110" s="27"/>
      <c r="C110" s="53">
        <v>43070</v>
      </c>
      <c r="D110" s="16">
        <v>14</v>
      </c>
      <c r="E110" s="53">
        <v>43079</v>
      </c>
      <c r="F110" s="54">
        <v>0.28000000000000003</v>
      </c>
      <c r="G110" s="58" t="str">
        <f>REPT($F$113,MIN((E110-C110),ROUND(D110*F110,0))) &amp; REPT($F$114,IF((E110-C110)&gt;ROUND(D110*F110,0),(E110-C110)-ROUND(D110*F110,0),0)) &amp; $F$115 &amp; REPT($F$113,IF((E110-C110)&lt;ROUND(D110*F110,0),ROUND(D110*F110,0)-(E110-C110),0)) &amp; REPT($F$114,IF((E110-C110)&lt;ROUND(D110*F110,0),D110-ROUND(D110*F110,0),D110-(E110-C110))) &amp; $F$116</f>
        <v>⚑⚑⚑⚑⚐⚐⚐⚐⚐⌚⚐⚐⚐⚐⚐🏁</v>
      </c>
      <c r="H110" s="27"/>
      <c r="I110" s="27"/>
      <c r="J110" s="27"/>
      <c r="K110" s="17"/>
    </row>
    <row r="111" spans="1:11" s="5" customFormat="1" ht="18" customHeight="1" x14ac:dyDescent="0.2">
      <c r="A111" s="17"/>
      <c r="B111" s="27"/>
      <c r="C111" s="27"/>
      <c r="D111" s="27"/>
      <c r="E111" s="27"/>
      <c r="F111" s="27"/>
      <c r="G111" s="27"/>
      <c r="H111" s="27"/>
      <c r="I111" s="27"/>
      <c r="J111" s="27"/>
      <c r="K111" s="17"/>
    </row>
    <row r="112" spans="1:11" s="5" customFormat="1" ht="18" customHeight="1" x14ac:dyDescent="0.2">
      <c r="A112" s="17"/>
      <c r="B112" s="27"/>
      <c r="C112" s="27"/>
      <c r="D112" s="27"/>
      <c r="E112" s="27"/>
      <c r="F112" s="29" t="s">
        <v>220</v>
      </c>
      <c r="G112" s="29" t="s">
        <v>206</v>
      </c>
      <c r="H112" s="27"/>
      <c r="I112" s="27"/>
      <c r="J112" s="27"/>
      <c r="K112" s="17"/>
    </row>
    <row r="113" spans="1:11" s="5" customFormat="1" ht="18" customHeight="1" x14ac:dyDescent="0.2">
      <c r="A113" s="17"/>
      <c r="D113" s="27"/>
      <c r="E113" s="27" t="s">
        <v>194</v>
      </c>
      <c r="F113" s="55" t="s">
        <v>200</v>
      </c>
      <c r="G113" s="27" t="s">
        <v>205</v>
      </c>
      <c r="H113" s="27"/>
      <c r="I113" s="27"/>
      <c r="J113" s="27"/>
      <c r="K113" s="17"/>
    </row>
    <row r="114" spans="1:11" s="5" customFormat="1" ht="18" customHeight="1" x14ac:dyDescent="0.2">
      <c r="A114" s="17"/>
      <c r="D114" s="27"/>
      <c r="E114" s="27" t="s">
        <v>195</v>
      </c>
      <c r="F114" s="55" t="s">
        <v>198</v>
      </c>
      <c r="G114" s="27" t="s">
        <v>204</v>
      </c>
      <c r="H114" s="27"/>
      <c r="I114" s="27"/>
      <c r="J114" s="27"/>
      <c r="K114" s="17"/>
    </row>
    <row r="115" spans="1:11" s="5" customFormat="1" ht="18" customHeight="1" x14ac:dyDescent="0.2">
      <c r="A115" s="17"/>
      <c r="D115" s="27"/>
      <c r="E115" s="27" t="s">
        <v>196</v>
      </c>
      <c r="F115" s="55" t="s">
        <v>202</v>
      </c>
      <c r="G115" s="27" t="s">
        <v>203</v>
      </c>
      <c r="H115" s="27"/>
      <c r="I115" s="27"/>
      <c r="J115" s="27"/>
      <c r="K115" s="17"/>
    </row>
    <row r="116" spans="1:11" s="5" customFormat="1" ht="18" customHeight="1" x14ac:dyDescent="0.2">
      <c r="A116" s="17"/>
      <c r="D116" s="27"/>
      <c r="E116" s="27" t="s">
        <v>197</v>
      </c>
      <c r="F116" s="56" t="s">
        <v>199</v>
      </c>
      <c r="G116" s="27"/>
      <c r="H116" s="27"/>
      <c r="I116" s="27"/>
      <c r="J116" s="27"/>
      <c r="K116" s="17"/>
    </row>
    <row r="117" spans="1:11" s="5" customFormat="1" ht="18" customHeight="1" x14ac:dyDescent="0.2">
      <c r="A117" s="17"/>
      <c r="B117" s="27"/>
      <c r="C117" s="27"/>
      <c r="D117" s="27"/>
      <c r="E117" s="27"/>
      <c r="F117" s="27"/>
      <c r="G117" s="27"/>
      <c r="H117" s="27"/>
      <c r="I117" s="27"/>
      <c r="J117" s="27"/>
      <c r="K117" s="17"/>
    </row>
    <row r="118" spans="1:11" s="5" customFormat="1" ht="18" customHeight="1" x14ac:dyDescent="0.2">
      <c r="A118" s="17"/>
      <c r="B118" s="65" t="s">
        <v>4</v>
      </c>
      <c r="C118" s="21" t="s">
        <v>217</v>
      </c>
      <c r="D118" s="22"/>
      <c r="E118" s="22"/>
      <c r="F118" s="22"/>
      <c r="G118" s="22"/>
      <c r="H118" s="22"/>
      <c r="I118" s="23"/>
      <c r="J118" s="27"/>
      <c r="K118" s="17"/>
    </row>
    <row r="119" spans="1:11" s="5" customFormat="1" ht="18" customHeight="1" x14ac:dyDescent="0.2">
      <c r="A119" s="17"/>
      <c r="B119" s="27"/>
      <c r="C119" s="21" t="s">
        <v>218</v>
      </c>
      <c r="D119" s="22"/>
      <c r="E119" s="22"/>
      <c r="F119" s="22"/>
      <c r="G119" s="22"/>
      <c r="H119" s="22"/>
      <c r="I119" s="23"/>
      <c r="J119" s="27"/>
      <c r="K119" s="17"/>
    </row>
    <row r="120" spans="1:11" s="5" customFormat="1" ht="18" customHeight="1" x14ac:dyDescent="0.2">
      <c r="A120" s="17"/>
      <c r="B120" s="27"/>
      <c r="C120" s="21" t="s">
        <v>219</v>
      </c>
      <c r="D120" s="22"/>
      <c r="E120" s="22"/>
      <c r="F120" s="22"/>
      <c r="G120" s="22"/>
      <c r="H120" s="22"/>
      <c r="I120" s="23"/>
      <c r="J120" s="27"/>
      <c r="K120" s="17"/>
    </row>
    <row r="121" spans="1:11" s="5" customFormat="1" ht="18" customHeight="1" x14ac:dyDescent="0.2">
      <c r="A121" s="17"/>
      <c r="B121" s="27"/>
      <c r="C121" s="21" t="s">
        <v>221</v>
      </c>
      <c r="D121" s="22"/>
      <c r="E121" s="22"/>
      <c r="F121" s="22"/>
      <c r="G121" s="22"/>
      <c r="H121" s="22"/>
      <c r="I121" s="23"/>
      <c r="J121" s="27"/>
      <c r="K121" s="17"/>
    </row>
    <row r="122" spans="1:11" s="5" customFormat="1" ht="18" customHeight="1" x14ac:dyDescent="0.2">
      <c r="A122" s="17"/>
      <c r="B122" s="27"/>
      <c r="C122" s="94" t="s">
        <v>222</v>
      </c>
      <c r="D122" s="95"/>
      <c r="E122" s="95"/>
      <c r="F122" s="95"/>
      <c r="G122" s="95"/>
      <c r="H122" s="95"/>
      <c r="I122" s="96"/>
      <c r="J122" s="27"/>
      <c r="K122" s="17"/>
    </row>
    <row r="123" spans="1:11" s="5" customFormat="1" ht="18" customHeight="1" x14ac:dyDescent="0.2">
      <c r="A123" s="17"/>
      <c r="B123" s="27"/>
      <c r="C123" s="97"/>
      <c r="D123" s="98"/>
      <c r="E123" s="98"/>
      <c r="F123" s="98"/>
      <c r="G123" s="98"/>
      <c r="H123" s="98"/>
      <c r="I123" s="99"/>
      <c r="J123" s="27"/>
      <c r="K123" s="17"/>
    </row>
    <row r="124" spans="1:11" s="5" customFormat="1" ht="18" customHeight="1" x14ac:dyDescent="0.2">
      <c r="A124" s="17"/>
      <c r="B124" s="27"/>
      <c r="C124" s="27"/>
      <c r="D124" s="27"/>
      <c r="E124" s="27"/>
      <c r="F124" s="27"/>
      <c r="G124" s="27"/>
      <c r="H124" s="27"/>
      <c r="I124" s="27"/>
      <c r="J124" s="27"/>
      <c r="K124" s="17"/>
    </row>
    <row r="125" spans="1:11" s="5" customFormat="1" ht="18" customHeight="1" x14ac:dyDescent="0.2">
      <c r="A125" s="17"/>
      <c r="B125" s="67" t="s">
        <v>216</v>
      </c>
      <c r="C125" s="67"/>
      <c r="D125" s="67"/>
      <c r="E125" s="67"/>
      <c r="F125" s="67"/>
      <c r="G125" s="67"/>
      <c r="H125" s="67"/>
      <c r="I125" s="67"/>
      <c r="J125" s="67"/>
      <c r="K125" s="17"/>
    </row>
    <row r="126" spans="1:11" s="5" customFormat="1" ht="18" customHeight="1" x14ac:dyDescent="0.2">
      <c r="A126" s="17"/>
      <c r="B126" s="67"/>
      <c r="C126" s="67"/>
      <c r="D126" s="67"/>
      <c r="E126" s="67"/>
      <c r="F126" s="67"/>
      <c r="G126" s="67"/>
      <c r="H126" s="67"/>
      <c r="I126" s="67"/>
      <c r="J126" s="67"/>
      <c r="K126" s="17"/>
    </row>
    <row r="127" spans="1:11" s="5" customFormat="1" ht="18" customHeight="1" x14ac:dyDescent="0.2">
      <c r="A127" s="17"/>
      <c r="B127" s="27"/>
      <c r="C127" s="27"/>
      <c r="D127" s="27"/>
      <c r="E127" s="27"/>
      <c r="F127" s="27"/>
      <c r="G127" s="27"/>
      <c r="H127" s="27"/>
      <c r="I127" s="27"/>
      <c r="J127" s="27"/>
      <c r="K127" s="17"/>
    </row>
    <row r="128" spans="1:11" s="5" customFormat="1" ht="18" customHeight="1" x14ac:dyDescent="0.2">
      <c r="A128" s="17"/>
      <c r="B128" s="27"/>
      <c r="C128" s="27"/>
      <c r="D128" s="27"/>
      <c r="E128" s="29" t="s">
        <v>213</v>
      </c>
      <c r="F128" s="29" t="s">
        <v>193</v>
      </c>
      <c r="G128" s="59"/>
      <c r="H128" s="29"/>
      <c r="I128" s="27"/>
      <c r="J128" s="27"/>
      <c r="K128" s="17"/>
    </row>
    <row r="129" spans="1:11" s="5" customFormat="1" ht="18" customHeight="1" x14ac:dyDescent="0.2">
      <c r="A129" s="17"/>
      <c r="B129" s="27"/>
      <c r="C129" s="27"/>
      <c r="D129" s="27"/>
      <c r="E129" s="53" t="s">
        <v>149</v>
      </c>
      <c r="F129" s="54">
        <v>0.4</v>
      </c>
      <c r="G129" s="63" t="str">
        <f>REPT($F$113,MIN(($E$110-$C$110),ROUND($D$110*F129,0))) &amp; REPT($F$114,MAX(0,($E$110-$C$110)-ROUND($D$110*F129,0))) &amp; $F$115 &amp; REPT($F$113,MAX(0,ROUND($D$110*F129,0)-($E$110-$C$110))) &amp; REPT($F$114,$D$110-MAX(ROUND($D$110*F129,0),($E$110-$C$110))) &amp; $F$116</f>
        <v>⚑⚑⚑⚑⚑⚑⚐⚐⚐⌚⚐⚐⚐⚐⚐🏁</v>
      </c>
      <c r="H129" s="64"/>
      <c r="I129" s="27"/>
      <c r="J129" s="27"/>
      <c r="K129" s="17"/>
    </row>
    <row r="130" spans="1:11" s="5" customFormat="1" ht="18" customHeight="1" x14ac:dyDescent="0.2">
      <c r="A130" s="17"/>
      <c r="B130" s="27"/>
      <c r="C130" s="27"/>
      <c r="D130" s="27"/>
      <c r="E130" s="53" t="s">
        <v>172</v>
      </c>
      <c r="F130" s="54">
        <v>0.73</v>
      </c>
      <c r="G130" s="63" t="str">
        <f t="shared" ref="G130:G132" si="4">REPT($F$113,MIN(($E$110-$C$110),ROUND($D$110*F130,0))) &amp; REPT($F$114,MAX(0,($E$110-$C$110)-ROUND($D$110*F130,0))) &amp; $F$115 &amp; REPT($F$113,MAX(0,ROUND($D$110*F130,0)-($E$110-$C$110))) &amp; REPT($F$114,$D$110-MAX(ROUND($D$110*F130,0),($E$110-$C$110))) &amp; $F$116</f>
        <v>⚑⚑⚑⚑⚑⚑⚑⚑⚑⌚⚑⚐⚐⚐⚐🏁</v>
      </c>
      <c r="H130" s="64"/>
      <c r="I130" s="27"/>
      <c r="J130" s="27"/>
      <c r="K130" s="17"/>
    </row>
    <row r="131" spans="1:11" s="5" customFormat="1" ht="18" customHeight="1" x14ac:dyDescent="0.2">
      <c r="A131" s="17"/>
      <c r="B131" s="27"/>
      <c r="C131" s="27"/>
      <c r="D131" s="27"/>
      <c r="E131" s="53" t="s">
        <v>214</v>
      </c>
      <c r="F131" s="54">
        <v>0.65</v>
      </c>
      <c r="G131" s="63" t="str">
        <f t="shared" si="4"/>
        <v>⚑⚑⚑⚑⚑⚑⚑⚑⚑⌚⚐⚐⚐⚐⚐🏁</v>
      </c>
      <c r="H131" s="64"/>
      <c r="I131" s="27"/>
      <c r="J131" s="27"/>
      <c r="K131" s="17"/>
    </row>
    <row r="132" spans="1:11" s="5" customFormat="1" ht="18" customHeight="1" x14ac:dyDescent="0.2">
      <c r="A132" s="17"/>
      <c r="B132" s="27"/>
      <c r="C132" s="27"/>
      <c r="D132" s="27"/>
      <c r="E132" s="53" t="s">
        <v>215</v>
      </c>
      <c r="F132" s="54">
        <v>0.56000000000000005</v>
      </c>
      <c r="G132" s="63" t="str">
        <f t="shared" si="4"/>
        <v>⚑⚑⚑⚑⚑⚑⚑⚑⚐⌚⚐⚐⚐⚐⚐🏁</v>
      </c>
      <c r="H132" s="64"/>
      <c r="I132" s="27"/>
      <c r="J132" s="27"/>
      <c r="K132" s="17"/>
    </row>
    <row r="133" spans="1:11" s="5" customFormat="1" ht="18" customHeight="1" x14ac:dyDescent="0.2">
      <c r="A133" s="17"/>
      <c r="B133" s="27"/>
      <c r="C133" s="27"/>
      <c r="D133" s="27"/>
      <c r="E133" s="27"/>
      <c r="F133" s="27"/>
      <c r="G133" s="27"/>
      <c r="H133" s="27"/>
      <c r="I133" s="27"/>
      <c r="J133" s="27"/>
      <c r="K133" s="17"/>
    </row>
    <row r="134" spans="1:11" s="5" customFormat="1" ht="18" customHeight="1" x14ac:dyDescent="0.2">
      <c r="A134" s="17"/>
      <c r="B134" s="27"/>
      <c r="C134" s="27"/>
      <c r="D134" s="27"/>
      <c r="E134" s="27"/>
      <c r="F134" s="27"/>
      <c r="G134" s="27"/>
      <c r="H134" s="27"/>
      <c r="I134" s="27"/>
      <c r="J134" s="27"/>
      <c r="K134" s="17"/>
    </row>
    <row r="135" spans="1:11" ht="18" customHeight="1" x14ac:dyDescent="0.2">
      <c r="A135" s="8"/>
      <c r="B135" s="12" t="s">
        <v>119</v>
      </c>
      <c r="C135" s="44" t="s">
        <v>8</v>
      </c>
      <c r="D135" s="8"/>
      <c r="E135" s="8"/>
      <c r="F135" s="8"/>
      <c r="G135" s="8"/>
      <c r="H135" s="8"/>
      <c r="I135" s="8"/>
      <c r="J135" s="8"/>
      <c r="K135" s="8"/>
    </row>
    <row r="136" spans="1:11" ht="18" customHeight="1" x14ac:dyDescent="0.2">
      <c r="A136" s="8"/>
      <c r="B136" s="8"/>
      <c r="C136" s="8"/>
      <c r="D136" s="8"/>
      <c r="E136" s="8"/>
      <c r="F136" s="8"/>
      <c r="G136" s="8"/>
      <c r="H136" s="8"/>
      <c r="I136" s="8"/>
      <c r="J136" s="8"/>
      <c r="K136" s="8"/>
    </row>
    <row r="137" spans="1:11" s="5" customFormat="1" ht="18" customHeight="1" x14ac:dyDescent="0.2">
      <c r="A137" s="17"/>
      <c r="B137" s="17"/>
      <c r="C137" s="17"/>
      <c r="D137" s="17"/>
      <c r="E137" s="17"/>
      <c r="F137" s="17"/>
      <c r="G137" s="17"/>
      <c r="H137" s="17"/>
      <c r="I137" s="17"/>
      <c r="J137" s="17"/>
      <c r="K137" s="17"/>
    </row>
    <row r="138" spans="1:11" ht="23.25" x14ac:dyDescent="0.2">
      <c r="A138" s="8"/>
      <c r="B138" s="25" t="s">
        <v>163</v>
      </c>
      <c r="C138" s="25"/>
      <c r="D138" s="25"/>
      <c r="E138" s="25"/>
      <c r="F138" s="25"/>
      <c r="G138" s="25"/>
      <c r="H138" s="25"/>
      <c r="I138" s="25"/>
      <c r="J138" s="25"/>
      <c r="K138" s="8"/>
    </row>
    <row r="139" spans="1:11" ht="18" customHeight="1" x14ac:dyDescent="0.2">
      <c r="A139" s="8"/>
      <c r="B139" s="18"/>
      <c r="C139" s="18"/>
      <c r="D139" s="18"/>
      <c r="E139" s="18"/>
      <c r="F139" s="18"/>
      <c r="G139" s="18"/>
      <c r="H139" s="18"/>
      <c r="I139" s="18"/>
      <c r="J139" s="18"/>
      <c r="K139" s="8"/>
    </row>
    <row r="140" spans="1:11" ht="18" customHeight="1" x14ac:dyDescent="0.2">
      <c r="A140" s="8"/>
      <c r="B140" s="77" t="s">
        <v>161</v>
      </c>
      <c r="C140" s="77"/>
      <c r="D140" s="77"/>
      <c r="E140" s="77"/>
      <c r="F140" s="77"/>
      <c r="G140" s="77"/>
      <c r="H140" s="77"/>
      <c r="I140" s="77"/>
      <c r="J140" s="77"/>
      <c r="K140" s="8"/>
    </row>
    <row r="141" spans="1:11" ht="18" customHeight="1" x14ac:dyDescent="0.2">
      <c r="A141" s="8"/>
      <c r="B141" s="18"/>
      <c r="C141" s="18"/>
      <c r="D141" s="18"/>
      <c r="E141" s="18"/>
      <c r="F141" s="18"/>
      <c r="G141" s="18"/>
      <c r="H141" s="18"/>
      <c r="I141" s="18"/>
      <c r="J141" s="18"/>
      <c r="K141" s="8"/>
    </row>
    <row r="142" spans="1:11" ht="18" customHeight="1" x14ac:dyDescent="0.2">
      <c r="A142" s="8"/>
      <c r="B142" s="18"/>
      <c r="C142" s="18"/>
      <c r="D142" s="18"/>
      <c r="E142" s="18"/>
      <c r="F142" s="18"/>
      <c r="G142" s="18"/>
      <c r="H142" s="19" t="s">
        <v>2</v>
      </c>
      <c r="I142" s="18"/>
      <c r="J142" s="19" t="s">
        <v>3</v>
      </c>
      <c r="K142" s="8"/>
    </row>
    <row r="143" spans="1:11" ht="18" customHeight="1" x14ac:dyDescent="0.2">
      <c r="A143" s="8"/>
      <c r="B143" s="20" t="s">
        <v>4</v>
      </c>
      <c r="C143" s="21" t="s">
        <v>73</v>
      </c>
      <c r="D143" s="22"/>
      <c r="E143" s="22"/>
      <c r="F143" s="23"/>
      <c r="G143" s="18"/>
      <c r="H143" s="11" t="s">
        <v>16</v>
      </c>
      <c r="I143" s="18"/>
      <c r="J143" s="24" t="str">
        <f>TRIM(H143)</f>
        <v>hi world</v>
      </c>
      <c r="K143" s="8"/>
    </row>
    <row r="144" spans="1:11" ht="18" customHeight="1" x14ac:dyDescent="0.2">
      <c r="A144" s="8"/>
      <c r="B144" s="18"/>
      <c r="C144" s="18"/>
      <c r="D144" s="18"/>
      <c r="E144" s="18"/>
      <c r="F144" s="18"/>
      <c r="G144" s="18"/>
      <c r="H144" s="18"/>
      <c r="I144" s="18"/>
      <c r="J144" s="18"/>
      <c r="K144" s="8"/>
    </row>
    <row r="145" spans="1:11" ht="18" customHeight="1" x14ac:dyDescent="0.2">
      <c r="A145" s="8"/>
      <c r="B145" s="77" t="s">
        <v>164</v>
      </c>
      <c r="C145" s="77"/>
      <c r="D145" s="77"/>
      <c r="E145" s="77"/>
      <c r="F145" s="77"/>
      <c r="G145" s="77"/>
      <c r="H145" s="77"/>
      <c r="I145" s="77"/>
      <c r="J145" s="77"/>
      <c r="K145" s="8"/>
    </row>
    <row r="146" spans="1:11" ht="18" customHeight="1" x14ac:dyDescent="0.2">
      <c r="A146" s="8"/>
      <c r="B146" s="77"/>
      <c r="C146" s="77"/>
      <c r="D146" s="77"/>
      <c r="E146" s="77"/>
      <c r="F146" s="77"/>
      <c r="G146" s="77"/>
      <c r="H146" s="77"/>
      <c r="I146" s="77"/>
      <c r="J146" s="77"/>
      <c r="K146" s="8"/>
    </row>
    <row r="147" spans="1:11" ht="18" customHeight="1" x14ac:dyDescent="0.2">
      <c r="A147" s="8"/>
      <c r="B147" s="18"/>
      <c r="C147" s="18"/>
      <c r="D147" s="18"/>
      <c r="E147" s="18"/>
      <c r="F147" s="18"/>
      <c r="G147" s="18"/>
      <c r="H147" s="18"/>
      <c r="I147" s="18"/>
      <c r="J147" s="18"/>
      <c r="K147" s="8"/>
    </row>
    <row r="148" spans="1:11" ht="18" customHeight="1" x14ac:dyDescent="0.2">
      <c r="A148" s="8"/>
      <c r="B148" s="18"/>
      <c r="C148" s="18"/>
      <c r="D148" s="18"/>
      <c r="E148" s="18"/>
      <c r="F148" s="18"/>
      <c r="G148" s="18"/>
      <c r="H148" s="19" t="s">
        <v>2</v>
      </c>
      <c r="I148" s="18"/>
      <c r="J148" s="19" t="s">
        <v>3</v>
      </c>
      <c r="K148" s="8"/>
    </row>
    <row r="149" spans="1:11" ht="18" customHeight="1" x14ac:dyDescent="0.2">
      <c r="A149" s="8"/>
      <c r="B149" s="20" t="s">
        <v>4</v>
      </c>
      <c r="C149" s="21" t="s">
        <v>162</v>
      </c>
      <c r="D149" s="22"/>
      <c r="E149" s="22"/>
      <c r="F149" s="23"/>
      <c r="G149" s="18"/>
      <c r="H149" s="50" t="str">
        <f>"Hi"&amp;CHAR(10)&amp;"World"</f>
        <v>Hi
World</v>
      </c>
      <c r="I149" s="18"/>
      <c r="J149" s="51" t="str">
        <f>CLEAN(H149)</f>
        <v>HiWorld</v>
      </c>
      <c r="K149" s="8"/>
    </row>
    <row r="150" spans="1:11" ht="18" customHeight="1" x14ac:dyDescent="0.2">
      <c r="A150" s="8"/>
      <c r="B150" s="18"/>
      <c r="C150" s="18"/>
      <c r="D150" s="18"/>
      <c r="E150" s="18"/>
      <c r="F150" s="18"/>
      <c r="G150" s="18"/>
      <c r="H150" s="18"/>
      <c r="I150" s="18"/>
      <c r="J150" s="18"/>
      <c r="K150" s="8"/>
    </row>
    <row r="151" spans="1:11" ht="18" customHeight="1" x14ac:dyDescent="0.2">
      <c r="A151" s="8"/>
      <c r="B151" s="77" t="s">
        <v>166</v>
      </c>
      <c r="C151" s="77"/>
      <c r="D151" s="77"/>
      <c r="E151" s="77"/>
      <c r="F151" s="77"/>
      <c r="G151" s="77"/>
      <c r="H151" s="77"/>
      <c r="I151" s="77"/>
      <c r="J151" s="77"/>
      <c r="K151" s="8"/>
    </row>
    <row r="152" spans="1:11" ht="18" customHeight="1" x14ac:dyDescent="0.2">
      <c r="A152" s="8"/>
      <c r="B152" s="77"/>
      <c r="C152" s="77"/>
      <c r="D152" s="77"/>
      <c r="E152" s="77"/>
      <c r="F152" s="77"/>
      <c r="G152" s="77"/>
      <c r="H152" s="77"/>
      <c r="I152" s="77"/>
      <c r="J152" s="77"/>
      <c r="K152" s="8"/>
    </row>
    <row r="153" spans="1:11" ht="18" customHeight="1" x14ac:dyDescent="0.2">
      <c r="A153" s="8"/>
      <c r="B153" s="77"/>
      <c r="C153" s="77"/>
      <c r="D153" s="77"/>
      <c r="E153" s="77"/>
      <c r="F153" s="77"/>
      <c r="G153" s="77"/>
      <c r="H153" s="77"/>
      <c r="I153" s="77"/>
      <c r="J153" s="77"/>
      <c r="K153" s="8"/>
    </row>
    <row r="154" spans="1:11" ht="18" customHeight="1" x14ac:dyDescent="0.2">
      <c r="A154" s="8"/>
      <c r="B154" s="77"/>
      <c r="C154" s="77"/>
      <c r="D154" s="77"/>
      <c r="E154" s="77"/>
      <c r="F154" s="77"/>
      <c r="G154" s="77"/>
      <c r="H154" s="77"/>
      <c r="I154" s="77"/>
      <c r="J154" s="77"/>
      <c r="K154" s="8"/>
    </row>
    <row r="155" spans="1:11" ht="18" customHeight="1" x14ac:dyDescent="0.2">
      <c r="A155" s="8"/>
      <c r="B155" s="18"/>
      <c r="C155" s="18"/>
      <c r="D155" s="18"/>
      <c r="E155" s="18"/>
      <c r="F155" s="18"/>
      <c r="G155" s="18"/>
      <c r="I155" s="18"/>
      <c r="K155" s="8"/>
    </row>
    <row r="156" spans="1:11" ht="18" customHeight="1" x14ac:dyDescent="0.2">
      <c r="A156" s="8"/>
      <c r="B156" s="20" t="s">
        <v>4</v>
      </c>
      <c r="C156" s="80" t="s">
        <v>165</v>
      </c>
      <c r="D156" s="81"/>
      <c r="E156" s="81"/>
      <c r="F156" s="82"/>
      <c r="G156" s="18"/>
      <c r="H156" s="19" t="s">
        <v>2</v>
      </c>
      <c r="I156" s="18"/>
      <c r="J156" s="19" t="s">
        <v>3</v>
      </c>
      <c r="K156" s="8"/>
    </row>
    <row r="157" spans="1:11" ht="18" customHeight="1" x14ac:dyDescent="0.2">
      <c r="A157" s="8"/>
      <c r="B157" s="18"/>
      <c r="C157" s="83"/>
      <c r="D157" s="84"/>
      <c r="E157" s="84"/>
      <c r="F157" s="85"/>
      <c r="G157" s="18"/>
      <c r="H157" s="78" t="str">
        <f>"Hi"&amp;CHAR(9)&amp;CHAR(160)&amp;CHAR(10)&amp;"World"</f>
        <v>Hi	 
World</v>
      </c>
      <c r="I157" s="18"/>
      <c r="J157" s="51" t="str">
        <f>TRIM( SUBSTITUTE( SUBSTITUTE( SUBSTITUTE(H157,CHAR(160)," "),CHAR(10)," "),CHAR(9)," ") )</f>
        <v>Hi World</v>
      </c>
      <c r="K157" s="8"/>
    </row>
    <row r="158" spans="1:11" ht="18" customHeight="1" x14ac:dyDescent="0.2">
      <c r="A158" s="8"/>
      <c r="B158" s="18"/>
      <c r="C158" s="86"/>
      <c r="D158" s="87"/>
      <c r="E158" s="87"/>
      <c r="F158" s="88"/>
      <c r="G158" s="18"/>
      <c r="H158" s="79"/>
      <c r="J158" s="18"/>
      <c r="K158" s="8"/>
    </row>
    <row r="159" spans="1:11" ht="18" customHeight="1" x14ac:dyDescent="0.2">
      <c r="A159" s="8"/>
      <c r="B159" s="18"/>
      <c r="C159" s="18"/>
      <c r="D159" s="18"/>
      <c r="E159" s="18"/>
      <c r="F159" s="18"/>
      <c r="G159" s="18"/>
      <c r="J159" s="18"/>
      <c r="K159" s="8"/>
    </row>
    <row r="160" spans="1:11" ht="18" customHeight="1" x14ac:dyDescent="0.2">
      <c r="A160" s="8"/>
      <c r="B160" s="18"/>
      <c r="C160" s="18"/>
      <c r="D160" s="18"/>
      <c r="E160" s="18"/>
      <c r="F160" s="18"/>
      <c r="G160" s="18"/>
      <c r="J160" s="18"/>
      <c r="K160" s="8"/>
    </row>
    <row r="161" spans="1:11" ht="23.25" x14ac:dyDescent="0.2">
      <c r="A161" s="8"/>
      <c r="B161" s="25" t="s">
        <v>34</v>
      </c>
      <c r="C161" s="25"/>
      <c r="D161" s="25"/>
      <c r="E161" s="25"/>
      <c r="F161" s="25"/>
      <c r="G161" s="25"/>
      <c r="H161" s="25"/>
      <c r="I161" s="25"/>
      <c r="J161" s="25"/>
      <c r="K161" s="8"/>
    </row>
    <row r="162" spans="1:11" ht="18" customHeight="1" x14ac:dyDescent="0.2">
      <c r="A162" s="8"/>
      <c r="B162" s="18"/>
      <c r="C162" s="18"/>
      <c r="D162" s="18"/>
      <c r="E162" s="18"/>
      <c r="F162" s="18"/>
      <c r="G162" s="18"/>
      <c r="H162" s="18"/>
      <c r="I162" s="18"/>
      <c r="J162" s="18"/>
      <c r="K162" s="8"/>
    </row>
    <row r="163" spans="1:11" s="5" customFormat="1" ht="18" customHeight="1" x14ac:dyDescent="0.2">
      <c r="A163" s="17"/>
      <c r="B163" s="67" t="s">
        <v>47</v>
      </c>
      <c r="C163" s="67"/>
      <c r="D163" s="67"/>
      <c r="E163" s="67"/>
      <c r="F163" s="67"/>
      <c r="G163" s="67"/>
      <c r="H163" s="67"/>
      <c r="I163" s="67"/>
      <c r="J163" s="67"/>
      <c r="K163" s="17"/>
    </row>
    <row r="164" spans="1:11" s="5" customFormat="1" ht="18" customHeight="1" x14ac:dyDescent="0.2">
      <c r="A164" s="17"/>
      <c r="B164" s="67"/>
      <c r="C164" s="67"/>
      <c r="D164" s="67"/>
      <c r="E164" s="67"/>
      <c r="F164" s="67"/>
      <c r="G164" s="67"/>
      <c r="H164" s="67"/>
      <c r="I164" s="67"/>
      <c r="J164" s="67"/>
      <c r="K164" s="17"/>
    </row>
    <row r="165" spans="1:11" s="5" customFormat="1" ht="18" customHeight="1" x14ac:dyDescent="0.2">
      <c r="A165" s="17"/>
      <c r="B165" s="27"/>
      <c r="C165" s="27"/>
      <c r="D165" s="27"/>
      <c r="E165" s="27"/>
      <c r="F165" s="27"/>
      <c r="G165" s="27"/>
      <c r="H165" s="27"/>
      <c r="I165" s="27"/>
      <c r="J165" s="27"/>
      <c r="K165" s="17"/>
    </row>
    <row r="166" spans="1:11" ht="18" customHeight="1" x14ac:dyDescent="0.2">
      <c r="A166" s="8"/>
      <c r="B166" s="18"/>
      <c r="C166" s="32" t="s">
        <v>40</v>
      </c>
      <c r="D166" s="18"/>
      <c r="E166" s="18"/>
      <c r="F166" s="18"/>
      <c r="G166" s="18"/>
      <c r="H166" s="33" t="s">
        <v>38</v>
      </c>
      <c r="I166" s="33" t="s">
        <v>37</v>
      </c>
      <c r="J166" s="19" t="s">
        <v>3</v>
      </c>
      <c r="K166" s="8"/>
    </row>
    <row r="167" spans="1:11" ht="18" customHeight="1" x14ac:dyDescent="0.2">
      <c r="A167" s="8"/>
      <c r="B167" s="20" t="s">
        <v>4</v>
      </c>
      <c r="C167" s="21" t="s">
        <v>39</v>
      </c>
      <c r="D167" s="22"/>
      <c r="E167" s="22"/>
      <c r="F167" s="23"/>
      <c r="G167" s="18"/>
      <c r="H167" s="11" t="s">
        <v>35</v>
      </c>
      <c r="I167" s="11" t="s">
        <v>36</v>
      </c>
      <c r="J167" s="24">
        <f>FIND(I167,H167)</f>
        <v>6</v>
      </c>
      <c r="K167" s="8"/>
    </row>
    <row r="168" spans="1:11" ht="18" customHeight="1" x14ac:dyDescent="0.2">
      <c r="A168" s="8"/>
      <c r="B168" s="18"/>
      <c r="C168" s="21" t="s">
        <v>45</v>
      </c>
      <c r="D168" s="22"/>
      <c r="E168" s="22"/>
      <c r="F168" s="23"/>
      <c r="G168" s="18"/>
      <c r="H168" s="11" t="s">
        <v>43</v>
      </c>
      <c r="I168" s="11" t="s">
        <v>44</v>
      </c>
      <c r="J168" s="24">
        <f>FIND(I168,H168)</f>
        <v>4</v>
      </c>
      <c r="K168" s="8"/>
    </row>
    <row r="169" spans="1:11" ht="18" customHeight="1" x14ac:dyDescent="0.2">
      <c r="A169" s="8"/>
      <c r="B169" s="18"/>
      <c r="C169" s="18"/>
      <c r="D169" s="18"/>
      <c r="E169" s="18"/>
      <c r="F169" s="18"/>
      <c r="G169" s="18"/>
      <c r="H169" s="18"/>
      <c r="I169" s="18"/>
      <c r="J169" s="18"/>
      <c r="K169" s="8"/>
    </row>
    <row r="170" spans="1:11" ht="18" customHeight="1" x14ac:dyDescent="0.2">
      <c r="A170" s="8"/>
      <c r="B170" s="18"/>
      <c r="C170" s="32" t="s">
        <v>41</v>
      </c>
      <c r="D170" s="18"/>
      <c r="E170" s="18"/>
      <c r="F170" s="18"/>
      <c r="G170" s="18"/>
      <c r="H170" s="33" t="s">
        <v>38</v>
      </c>
      <c r="I170" s="33" t="s">
        <v>37</v>
      </c>
      <c r="J170" s="19" t="s">
        <v>3</v>
      </c>
      <c r="K170" s="8"/>
    </row>
    <row r="171" spans="1:11" ht="18" customHeight="1" x14ac:dyDescent="0.2">
      <c r="A171" s="8"/>
      <c r="B171" s="20" t="s">
        <v>4</v>
      </c>
      <c r="C171" s="21" t="s">
        <v>42</v>
      </c>
      <c r="D171" s="22"/>
      <c r="E171" s="22"/>
      <c r="F171" s="23"/>
      <c r="G171" s="18"/>
      <c r="H171" s="11" t="s">
        <v>35</v>
      </c>
      <c r="I171" s="11" t="s">
        <v>36</v>
      </c>
      <c r="J171" s="24">
        <f>SEARCH(I171,H171)</f>
        <v>3</v>
      </c>
      <c r="K171" s="8"/>
    </row>
    <row r="172" spans="1:11" ht="18" customHeight="1" x14ac:dyDescent="0.2">
      <c r="A172" s="8"/>
      <c r="B172" s="18"/>
      <c r="C172" s="21" t="s">
        <v>46</v>
      </c>
      <c r="D172" s="22"/>
      <c r="E172" s="22"/>
      <c r="F172" s="23"/>
      <c r="G172" s="18"/>
      <c r="H172" s="11" t="s">
        <v>43</v>
      </c>
      <c r="I172" s="11" t="s">
        <v>44</v>
      </c>
      <c r="J172" s="24">
        <f>SEARCH(I172,H172)</f>
        <v>4</v>
      </c>
      <c r="K172" s="8"/>
    </row>
    <row r="173" spans="1:11" ht="18" customHeight="1" x14ac:dyDescent="0.2">
      <c r="A173" s="8"/>
      <c r="B173" s="18"/>
      <c r="C173" s="18"/>
      <c r="D173" s="18"/>
      <c r="E173" s="18"/>
      <c r="F173" s="18"/>
      <c r="G173" s="18"/>
      <c r="H173" s="18"/>
      <c r="I173" s="18"/>
      <c r="J173" s="18"/>
      <c r="K173" s="8"/>
    </row>
    <row r="174" spans="1:11" s="5" customFormat="1" ht="18" customHeight="1" x14ac:dyDescent="0.2">
      <c r="A174" s="17"/>
      <c r="B174" s="67" t="s">
        <v>147</v>
      </c>
      <c r="C174" s="67"/>
      <c r="D174" s="67"/>
      <c r="E174" s="67"/>
      <c r="F174" s="67"/>
      <c r="G174" s="67"/>
      <c r="H174" s="67"/>
      <c r="I174" s="67"/>
      <c r="J174" s="67"/>
      <c r="K174" s="17"/>
    </row>
    <row r="175" spans="1:11" s="5" customFormat="1" ht="18" customHeight="1" x14ac:dyDescent="0.2">
      <c r="A175" s="17"/>
      <c r="B175" s="67"/>
      <c r="C175" s="67"/>
      <c r="D175" s="67"/>
      <c r="E175" s="67"/>
      <c r="F175" s="67"/>
      <c r="G175" s="67"/>
      <c r="H175" s="67"/>
      <c r="I175" s="67"/>
      <c r="J175" s="67"/>
      <c r="K175" s="17"/>
    </row>
    <row r="176" spans="1:11" s="5" customFormat="1" ht="18" customHeight="1" x14ac:dyDescent="0.2">
      <c r="A176" s="17"/>
      <c r="B176" s="27"/>
      <c r="C176" s="27"/>
      <c r="D176" s="27"/>
      <c r="E176" s="27"/>
      <c r="F176" s="27"/>
      <c r="G176" s="27"/>
      <c r="H176" s="27"/>
      <c r="I176" s="27"/>
      <c r="J176" s="27"/>
      <c r="K176" s="17"/>
    </row>
    <row r="177" spans="1:11" ht="18" customHeight="1" x14ac:dyDescent="0.2">
      <c r="A177" s="8"/>
      <c r="B177" s="18"/>
      <c r="C177" s="32" t="s">
        <v>146</v>
      </c>
      <c r="D177" s="18"/>
      <c r="E177" s="18"/>
      <c r="F177" s="18"/>
      <c r="G177" s="18"/>
      <c r="H177" s="33" t="s">
        <v>56</v>
      </c>
      <c r="I177" s="27"/>
      <c r="J177" s="19" t="s">
        <v>3</v>
      </c>
      <c r="K177" s="8"/>
    </row>
    <row r="178" spans="1:11" ht="18" customHeight="1" x14ac:dyDescent="0.2">
      <c r="A178" s="8"/>
      <c r="B178" s="20" t="s">
        <v>4</v>
      </c>
      <c r="C178" s="21" t="s">
        <v>150</v>
      </c>
      <c r="D178" s="22"/>
      <c r="E178" s="22"/>
      <c r="F178" s="23"/>
      <c r="G178" s="18"/>
      <c r="H178" s="11" t="s">
        <v>145</v>
      </c>
      <c r="I178" s="27"/>
      <c r="J178" s="24">
        <f>FIND(" ",H178,FIND(" ",H178,1)+1)</f>
        <v>7</v>
      </c>
      <c r="K178" s="8"/>
    </row>
    <row r="179" spans="1:11" ht="18" customHeight="1" x14ac:dyDescent="0.2">
      <c r="A179" s="8"/>
      <c r="B179" s="18"/>
      <c r="C179" s="18"/>
      <c r="D179" s="18"/>
      <c r="E179" s="18"/>
      <c r="F179" s="18"/>
      <c r="G179" s="18"/>
      <c r="H179" s="18"/>
      <c r="I179" s="18"/>
      <c r="J179" s="18"/>
      <c r="K179" s="8"/>
    </row>
    <row r="180" spans="1:11" ht="18" customHeight="1" x14ac:dyDescent="0.2">
      <c r="A180" s="8"/>
      <c r="B180" s="18"/>
      <c r="C180" s="32" t="s">
        <v>148</v>
      </c>
      <c r="D180" s="18"/>
      <c r="E180" s="18"/>
      <c r="F180" s="18"/>
      <c r="G180" s="18"/>
      <c r="H180" s="33" t="s">
        <v>38</v>
      </c>
      <c r="I180" s="33" t="s">
        <v>37</v>
      </c>
      <c r="J180" s="19" t="s">
        <v>3</v>
      </c>
      <c r="K180" s="8"/>
    </row>
    <row r="181" spans="1:11" ht="18" customHeight="1" x14ac:dyDescent="0.2">
      <c r="A181" s="8"/>
      <c r="B181" s="20" t="s">
        <v>4</v>
      </c>
      <c r="C181" s="21" t="s">
        <v>151</v>
      </c>
      <c r="D181" s="22"/>
      <c r="E181" s="22"/>
      <c r="F181" s="23"/>
      <c r="G181" s="18"/>
      <c r="H181" s="11" t="s">
        <v>35</v>
      </c>
      <c r="I181" s="11" t="s">
        <v>149</v>
      </c>
      <c r="J181" s="24">
        <f>SEARCH(I181,H181,SEARCH(I181,H181,1)+1)</f>
        <v>6</v>
      </c>
      <c r="K181" s="8"/>
    </row>
    <row r="182" spans="1:11" ht="18" customHeight="1" x14ac:dyDescent="0.2">
      <c r="A182" s="8"/>
      <c r="B182" s="18"/>
      <c r="C182" s="18"/>
      <c r="D182" s="18"/>
      <c r="E182" s="18"/>
      <c r="F182" s="18"/>
      <c r="G182" s="18"/>
      <c r="H182" s="18"/>
      <c r="I182" s="18"/>
      <c r="J182" s="18"/>
      <c r="K182" s="8"/>
    </row>
    <row r="183" spans="1:11" ht="18" customHeight="1" x14ac:dyDescent="0.2">
      <c r="A183" s="8"/>
      <c r="B183" s="18"/>
      <c r="C183" s="18"/>
      <c r="D183" s="18"/>
      <c r="E183" s="18"/>
      <c r="F183" s="18"/>
      <c r="G183" s="18"/>
      <c r="H183" s="18"/>
      <c r="I183" s="18"/>
      <c r="J183" s="18"/>
      <c r="K183" s="8"/>
    </row>
    <row r="184" spans="1:11" ht="23.25" x14ac:dyDescent="0.2">
      <c r="A184" s="8"/>
      <c r="B184" s="25" t="s">
        <v>49</v>
      </c>
      <c r="C184" s="25"/>
      <c r="D184" s="25"/>
      <c r="E184" s="25"/>
      <c r="F184" s="25"/>
      <c r="G184" s="25"/>
      <c r="H184" s="25"/>
      <c r="I184" s="25"/>
      <c r="J184" s="25"/>
      <c r="K184" s="8"/>
    </row>
    <row r="185" spans="1:11" ht="18" customHeight="1" x14ac:dyDescent="0.2">
      <c r="A185" s="8"/>
      <c r="B185" s="18"/>
      <c r="C185" s="18"/>
      <c r="D185" s="18"/>
      <c r="E185" s="18"/>
      <c r="F185" s="18"/>
      <c r="G185" s="18"/>
      <c r="H185" s="18"/>
      <c r="I185" s="18"/>
      <c r="J185" s="18"/>
      <c r="K185" s="8"/>
    </row>
    <row r="186" spans="1:11" s="5" customFormat="1" ht="18" customHeight="1" x14ac:dyDescent="0.2">
      <c r="A186" s="17"/>
      <c r="B186" s="67" t="s">
        <v>48</v>
      </c>
      <c r="C186" s="67"/>
      <c r="D186" s="67"/>
      <c r="E186" s="67"/>
      <c r="F186" s="67"/>
      <c r="G186" s="67"/>
      <c r="H186" s="67"/>
      <c r="I186" s="67"/>
      <c r="J186" s="67"/>
      <c r="K186" s="17"/>
    </row>
    <row r="187" spans="1:11" s="5" customFormat="1" ht="18" customHeight="1" x14ac:dyDescent="0.2">
      <c r="A187" s="17"/>
      <c r="B187" s="67"/>
      <c r="C187" s="67"/>
      <c r="D187" s="67"/>
      <c r="E187" s="67"/>
      <c r="F187" s="67"/>
      <c r="G187" s="67"/>
      <c r="H187" s="67"/>
      <c r="I187" s="67"/>
      <c r="J187" s="67"/>
      <c r="K187" s="17"/>
    </row>
    <row r="188" spans="1:11" s="5" customFormat="1" ht="18" customHeight="1" x14ac:dyDescent="0.2">
      <c r="A188" s="17"/>
      <c r="B188" s="27"/>
      <c r="C188" s="27"/>
      <c r="D188" s="27"/>
      <c r="E188" s="27"/>
      <c r="F188" s="27"/>
      <c r="G188" s="27"/>
      <c r="H188" s="27"/>
      <c r="I188" s="27"/>
      <c r="J188" s="27"/>
      <c r="K188" s="17"/>
    </row>
    <row r="189" spans="1:11" ht="18" customHeight="1" x14ac:dyDescent="0.2">
      <c r="A189" s="8"/>
      <c r="B189" s="20" t="s">
        <v>4</v>
      </c>
      <c r="C189" s="21" t="s">
        <v>57</v>
      </c>
      <c r="D189" s="22"/>
      <c r="E189" s="22"/>
      <c r="F189" s="22"/>
      <c r="G189" s="23"/>
      <c r="H189" s="28"/>
      <c r="I189" s="28"/>
      <c r="J189" s="28"/>
      <c r="K189" s="8"/>
    </row>
    <row r="190" spans="1:11" ht="18" customHeight="1" x14ac:dyDescent="0.2">
      <c r="A190" s="8"/>
      <c r="B190" s="18"/>
      <c r="C190" s="18"/>
      <c r="D190" s="18"/>
      <c r="E190" s="18"/>
      <c r="F190" s="18"/>
      <c r="G190" s="18"/>
      <c r="H190" s="18"/>
      <c r="I190" s="18"/>
      <c r="J190" s="18"/>
      <c r="K190" s="8"/>
    </row>
    <row r="191" spans="1:11" ht="18" customHeight="1" x14ac:dyDescent="0.2">
      <c r="A191" s="8"/>
      <c r="B191" s="18"/>
      <c r="C191" s="28"/>
      <c r="D191" s="28"/>
      <c r="E191" s="28"/>
      <c r="F191" s="33" t="s">
        <v>51</v>
      </c>
      <c r="G191" s="33" t="s">
        <v>50</v>
      </c>
      <c r="H191" s="33" t="s">
        <v>59</v>
      </c>
      <c r="I191" s="28"/>
      <c r="J191" s="19" t="s">
        <v>3</v>
      </c>
      <c r="K191" s="8"/>
    </row>
    <row r="192" spans="1:11" ht="18" customHeight="1" x14ac:dyDescent="0.2">
      <c r="A192" s="8"/>
      <c r="B192" s="18"/>
      <c r="C192" s="28"/>
      <c r="D192" s="28"/>
      <c r="E192" s="20" t="s">
        <v>61</v>
      </c>
      <c r="F192" s="11" t="s">
        <v>54</v>
      </c>
      <c r="G192" s="11" t="s">
        <v>58</v>
      </c>
      <c r="H192" s="11" t="s">
        <v>60</v>
      </c>
      <c r="I192" s="28"/>
      <c r="J192" s="24" t="str">
        <f>SUBSTITUTE(H192,F192,G192)</f>
        <v>1, 2, 3, 4</v>
      </c>
      <c r="K192" s="8"/>
    </row>
    <row r="193" spans="1:11" ht="18" customHeight="1" x14ac:dyDescent="0.2">
      <c r="A193" s="8"/>
      <c r="B193" s="18"/>
      <c r="C193" s="18"/>
      <c r="D193" s="18"/>
      <c r="E193" s="28"/>
      <c r="F193" s="33" t="s">
        <v>51</v>
      </c>
      <c r="G193" s="33" t="s">
        <v>50</v>
      </c>
      <c r="H193" s="33" t="s">
        <v>59</v>
      </c>
      <c r="I193" s="33" t="s">
        <v>52</v>
      </c>
      <c r="J193" s="19" t="s">
        <v>3</v>
      </c>
      <c r="K193" s="8"/>
    </row>
    <row r="194" spans="1:11" ht="18" customHeight="1" x14ac:dyDescent="0.2">
      <c r="A194" s="8"/>
      <c r="B194" s="18"/>
      <c r="C194" s="28"/>
      <c r="D194" s="28"/>
      <c r="E194" s="20" t="s">
        <v>62</v>
      </c>
      <c r="F194" s="11" t="s">
        <v>54</v>
      </c>
      <c r="G194" s="11" t="s">
        <v>58</v>
      </c>
      <c r="H194" s="11" t="s">
        <v>60</v>
      </c>
      <c r="I194" s="11">
        <v>2</v>
      </c>
      <c r="J194" s="24" t="str">
        <f>SUBSTITUTE(H194,F194,G194,I194)</f>
        <v>1#2, 3#4</v>
      </c>
      <c r="K194" s="8"/>
    </row>
    <row r="195" spans="1:11" ht="18" customHeight="1" x14ac:dyDescent="0.2">
      <c r="A195" s="8"/>
      <c r="B195" s="18"/>
      <c r="C195" s="18"/>
      <c r="D195" s="18"/>
      <c r="E195" s="18"/>
      <c r="F195" s="18"/>
      <c r="G195" s="18"/>
      <c r="H195" s="18"/>
      <c r="I195" s="18"/>
      <c r="J195" s="18"/>
      <c r="K195" s="8"/>
    </row>
    <row r="196" spans="1:11" ht="18" customHeight="1" x14ac:dyDescent="0.2">
      <c r="A196" s="8"/>
      <c r="B196" s="18"/>
      <c r="C196" s="18"/>
      <c r="D196" s="18"/>
      <c r="E196" s="18"/>
      <c r="F196" s="18"/>
      <c r="G196" s="18"/>
      <c r="H196" s="18"/>
      <c r="I196" s="18"/>
      <c r="J196" s="18"/>
      <c r="K196" s="8"/>
    </row>
    <row r="197" spans="1:11" s="5" customFormat="1" ht="18" customHeight="1" x14ac:dyDescent="0.2">
      <c r="A197" s="17"/>
      <c r="B197" s="67" t="s">
        <v>152</v>
      </c>
      <c r="C197" s="67"/>
      <c r="D197" s="67"/>
      <c r="E197" s="67"/>
      <c r="F197" s="67"/>
      <c r="G197" s="67"/>
      <c r="H197" s="67"/>
      <c r="I197" s="67"/>
      <c r="J197" s="67"/>
      <c r="K197" s="17"/>
    </row>
    <row r="198" spans="1:11" s="5" customFormat="1" ht="18" customHeight="1" x14ac:dyDescent="0.2">
      <c r="A198" s="17"/>
      <c r="B198" s="67"/>
      <c r="C198" s="67"/>
      <c r="D198" s="67"/>
      <c r="E198" s="67"/>
      <c r="F198" s="67"/>
      <c r="G198" s="67"/>
      <c r="H198" s="67"/>
      <c r="I198" s="67"/>
      <c r="J198" s="67"/>
      <c r="K198" s="17"/>
    </row>
    <row r="199" spans="1:11" ht="18" customHeight="1" x14ac:dyDescent="0.2">
      <c r="A199" s="8"/>
      <c r="B199" s="18"/>
      <c r="C199" s="32" t="s">
        <v>153</v>
      </c>
      <c r="D199" s="18"/>
      <c r="E199" s="18"/>
      <c r="F199" s="18"/>
      <c r="G199" s="18"/>
      <c r="H199" s="18"/>
      <c r="I199" s="18"/>
      <c r="J199" s="18"/>
      <c r="K199" s="8"/>
    </row>
    <row r="200" spans="1:11" ht="18" customHeight="1" x14ac:dyDescent="0.2">
      <c r="A200" s="8"/>
      <c r="B200" s="20" t="s">
        <v>4</v>
      </c>
      <c r="C200" s="21" t="s">
        <v>155</v>
      </c>
      <c r="D200" s="22"/>
      <c r="E200" s="22"/>
      <c r="F200" s="22"/>
      <c r="G200" s="23"/>
      <c r="H200" s="28"/>
      <c r="I200" s="28"/>
      <c r="J200" s="28"/>
      <c r="K200" s="8"/>
    </row>
    <row r="201" spans="1:11" ht="18" customHeight="1" x14ac:dyDescent="0.2">
      <c r="A201" s="8"/>
      <c r="B201" s="18"/>
      <c r="C201" s="18"/>
      <c r="D201" s="18"/>
      <c r="E201" s="18"/>
      <c r="F201" s="18"/>
      <c r="G201" s="18"/>
      <c r="H201" s="18"/>
      <c r="I201" s="18"/>
      <c r="J201" s="19" t="s">
        <v>3</v>
      </c>
      <c r="K201" s="8"/>
    </row>
    <row r="202" spans="1:11" ht="18" customHeight="1" x14ac:dyDescent="0.2">
      <c r="A202" s="8"/>
      <c r="B202" s="47" t="s">
        <v>154</v>
      </c>
      <c r="C202" s="48" t="s">
        <v>156</v>
      </c>
      <c r="D202" s="45"/>
      <c r="E202" s="45"/>
      <c r="F202" s="46"/>
      <c r="G202" s="18"/>
      <c r="H202" s="18"/>
      <c r="I202" s="18"/>
      <c r="J202" s="24">
        <f>FIND("#",SUBSTITUTE(C202," ","#",3),1)</f>
        <v>10</v>
      </c>
      <c r="K202" s="8"/>
    </row>
    <row r="203" spans="1:11" ht="18" customHeight="1" x14ac:dyDescent="0.2">
      <c r="A203" s="8"/>
      <c r="B203" s="18"/>
      <c r="C203" s="18"/>
      <c r="D203" s="18"/>
      <c r="E203" s="18"/>
      <c r="F203" s="18"/>
      <c r="G203" s="18"/>
      <c r="H203" s="18"/>
      <c r="I203" s="18"/>
      <c r="J203" s="18"/>
      <c r="K203" s="8"/>
    </row>
    <row r="204" spans="1:11" s="5" customFormat="1" ht="18" customHeight="1" x14ac:dyDescent="0.2">
      <c r="A204" s="17"/>
      <c r="B204" s="27"/>
      <c r="C204" s="27"/>
      <c r="D204" s="27"/>
      <c r="E204" s="27"/>
      <c r="F204" s="27"/>
      <c r="G204" s="27"/>
      <c r="H204" s="27"/>
      <c r="I204" s="27"/>
      <c r="J204" s="27"/>
      <c r="K204" s="17"/>
    </row>
    <row r="205" spans="1:11" ht="18" customHeight="1" x14ac:dyDescent="0.2">
      <c r="A205" s="8"/>
      <c r="B205" s="18"/>
      <c r="C205" s="18"/>
      <c r="D205" s="18"/>
      <c r="E205" s="18"/>
      <c r="F205" s="18"/>
      <c r="G205" s="18"/>
      <c r="H205" s="18"/>
      <c r="I205" s="18"/>
      <c r="J205" s="18"/>
      <c r="K205" s="8"/>
    </row>
    <row r="206" spans="1:11" ht="23.25" x14ac:dyDescent="0.2">
      <c r="A206" s="8"/>
      <c r="B206" s="25" t="s">
        <v>63</v>
      </c>
      <c r="C206" s="25"/>
      <c r="D206" s="25"/>
      <c r="E206" s="25"/>
      <c r="F206" s="25"/>
      <c r="G206" s="25"/>
      <c r="H206" s="25"/>
      <c r="I206" s="25"/>
      <c r="J206" s="25"/>
      <c r="K206" s="8"/>
    </row>
    <row r="207" spans="1:11" ht="18" customHeight="1" x14ac:dyDescent="0.2">
      <c r="A207" s="8"/>
      <c r="B207" s="18"/>
      <c r="C207" s="18"/>
      <c r="D207" s="18"/>
      <c r="E207" s="18"/>
      <c r="F207" s="18"/>
      <c r="G207" s="18"/>
      <c r="H207" s="18"/>
      <c r="I207" s="18"/>
      <c r="J207" s="18"/>
      <c r="K207" s="8"/>
    </row>
    <row r="208" spans="1:11" s="5" customFormat="1" ht="18" customHeight="1" x14ac:dyDescent="0.2">
      <c r="A208" s="17"/>
      <c r="B208" s="67" t="s">
        <v>157</v>
      </c>
      <c r="C208" s="67"/>
      <c r="D208" s="67"/>
      <c r="E208" s="67"/>
      <c r="F208" s="67"/>
      <c r="G208" s="67"/>
      <c r="H208" s="67"/>
      <c r="I208" s="67"/>
      <c r="J208" s="67"/>
      <c r="K208" s="17"/>
    </row>
    <row r="209" spans="1:11" s="5" customFormat="1" ht="18" customHeight="1" x14ac:dyDescent="0.2">
      <c r="A209" s="17"/>
      <c r="B209" s="67"/>
      <c r="C209" s="67"/>
      <c r="D209" s="67"/>
      <c r="E209" s="67"/>
      <c r="F209" s="67"/>
      <c r="G209" s="67"/>
      <c r="H209" s="67"/>
      <c r="I209" s="67"/>
      <c r="J209" s="67"/>
      <c r="K209" s="17"/>
    </row>
    <row r="210" spans="1:11" s="5" customFormat="1" ht="18" customHeight="1" x14ac:dyDescent="0.2">
      <c r="A210" s="17"/>
      <c r="B210" s="67"/>
      <c r="C210" s="67"/>
      <c r="D210" s="67"/>
      <c r="E210" s="67"/>
      <c r="F210" s="67"/>
      <c r="G210" s="67"/>
      <c r="H210" s="67"/>
      <c r="I210" s="67"/>
      <c r="J210" s="67"/>
      <c r="K210" s="17"/>
    </row>
    <row r="211" spans="1:11" s="5" customFormat="1" ht="18" customHeight="1" x14ac:dyDescent="0.2">
      <c r="A211" s="17"/>
      <c r="B211" s="27"/>
      <c r="C211" s="27"/>
      <c r="D211" s="27"/>
      <c r="E211" s="27"/>
      <c r="F211" s="27"/>
      <c r="G211" s="27"/>
      <c r="H211" s="27"/>
      <c r="I211" s="27"/>
      <c r="J211" s="27"/>
      <c r="K211" s="17"/>
    </row>
    <row r="212" spans="1:11" ht="18" customHeight="1" x14ac:dyDescent="0.2">
      <c r="A212" s="8"/>
      <c r="B212" s="20" t="s">
        <v>4</v>
      </c>
      <c r="C212" s="21" t="s">
        <v>67</v>
      </c>
      <c r="D212" s="22"/>
      <c r="E212" s="22"/>
      <c r="F212" s="22"/>
      <c r="G212" s="23"/>
      <c r="H212" s="28"/>
      <c r="I212" s="28"/>
      <c r="J212" s="28"/>
      <c r="K212" s="8"/>
    </row>
    <row r="213" spans="1:11" ht="18" customHeight="1" x14ac:dyDescent="0.2">
      <c r="A213" s="8"/>
      <c r="B213" s="18"/>
      <c r="C213" s="18"/>
      <c r="D213" s="18"/>
      <c r="E213" s="18"/>
      <c r="F213" s="18"/>
      <c r="G213" s="18"/>
      <c r="H213" s="18"/>
      <c r="I213" s="18"/>
      <c r="J213" s="18"/>
      <c r="K213" s="8"/>
    </row>
    <row r="214" spans="1:11" ht="18" customHeight="1" x14ac:dyDescent="0.2">
      <c r="A214" s="8"/>
      <c r="B214" s="18"/>
      <c r="C214" s="28"/>
      <c r="D214" s="28"/>
      <c r="E214" s="28"/>
      <c r="F214" s="33" t="s">
        <v>66</v>
      </c>
      <c r="G214" s="33" t="s">
        <v>65</v>
      </c>
      <c r="H214" s="33" t="s">
        <v>64</v>
      </c>
      <c r="I214" s="28"/>
      <c r="J214" s="19" t="s">
        <v>3</v>
      </c>
      <c r="K214" s="8"/>
    </row>
    <row r="215" spans="1:11" ht="18" customHeight="1" x14ac:dyDescent="0.2">
      <c r="A215" s="8"/>
      <c r="B215" s="18"/>
      <c r="C215" s="28"/>
      <c r="D215" s="28"/>
      <c r="E215" s="20"/>
      <c r="F215" s="11">
        <v>5</v>
      </c>
      <c r="G215" s="11">
        <v>3</v>
      </c>
      <c r="H215" s="11" t="s">
        <v>53</v>
      </c>
      <c r="I215" s="28"/>
      <c r="J215" s="24" t="str">
        <f>MID(H215,F215,G215)</f>
        <v>two</v>
      </c>
      <c r="K215" s="8"/>
    </row>
    <row r="216" spans="1:11" s="5" customFormat="1" ht="18" customHeight="1" x14ac:dyDescent="0.2">
      <c r="A216" s="17"/>
      <c r="B216" s="27"/>
      <c r="C216" s="27"/>
      <c r="D216" s="27"/>
      <c r="E216" s="27"/>
      <c r="F216" s="27"/>
      <c r="G216" s="27"/>
      <c r="H216" s="27"/>
      <c r="I216" s="27"/>
      <c r="J216" s="27"/>
      <c r="K216" s="17"/>
    </row>
    <row r="217" spans="1:11" ht="18" customHeight="1" x14ac:dyDescent="0.2">
      <c r="A217" s="8"/>
      <c r="B217" s="20" t="s">
        <v>4</v>
      </c>
      <c r="C217" s="21" t="s">
        <v>68</v>
      </c>
      <c r="D217" s="22"/>
      <c r="E217" s="22"/>
      <c r="F217" s="22"/>
      <c r="G217" s="23"/>
      <c r="H217" s="28"/>
      <c r="I217" s="28"/>
      <c r="J217" s="28"/>
      <c r="K217" s="8"/>
    </row>
    <row r="218" spans="1:11" ht="18" customHeight="1" x14ac:dyDescent="0.2">
      <c r="A218" s="8"/>
      <c r="B218" s="18"/>
      <c r="C218" s="18"/>
      <c r="D218" s="18"/>
      <c r="E218" s="18"/>
      <c r="F218" s="18"/>
      <c r="G218" s="18"/>
      <c r="H218" s="18"/>
      <c r="I218" s="18"/>
      <c r="J218" s="18"/>
      <c r="K218" s="8"/>
    </row>
    <row r="219" spans="1:11" ht="18" customHeight="1" x14ac:dyDescent="0.2">
      <c r="A219" s="8"/>
      <c r="B219" s="18"/>
      <c r="C219" s="18"/>
      <c r="D219" s="18"/>
      <c r="E219" s="28"/>
      <c r="F219" s="33" t="s">
        <v>66</v>
      </c>
      <c r="G219" s="33" t="s">
        <v>65</v>
      </c>
      <c r="H219" s="33" t="s">
        <v>64</v>
      </c>
      <c r="I219" s="33" t="s">
        <v>69</v>
      </c>
      <c r="J219" s="19" t="s">
        <v>3</v>
      </c>
      <c r="K219" s="8"/>
    </row>
    <row r="220" spans="1:11" ht="18" customHeight="1" x14ac:dyDescent="0.2">
      <c r="A220" s="8"/>
      <c r="B220" s="18"/>
      <c r="C220" s="28"/>
      <c r="D220" s="28"/>
      <c r="E220" s="20"/>
      <c r="F220" s="11">
        <v>3</v>
      </c>
      <c r="G220" s="11">
        <v>1</v>
      </c>
      <c r="H220" s="11" t="s">
        <v>55</v>
      </c>
      <c r="I220" s="11" t="s">
        <v>70</v>
      </c>
      <c r="J220" s="24" t="str">
        <f>REPLACE(H220,F220,G220,I220)</f>
        <v>1#BLAH#3</v>
      </c>
      <c r="K220" s="8"/>
    </row>
    <row r="221" spans="1:11" ht="18" customHeight="1" x14ac:dyDescent="0.2">
      <c r="A221" s="8"/>
      <c r="B221" s="18"/>
      <c r="C221" s="18"/>
      <c r="D221" s="18"/>
      <c r="E221" s="18"/>
      <c r="F221" s="18"/>
      <c r="G221" s="18"/>
      <c r="H221" s="18"/>
      <c r="I221" s="18"/>
      <c r="J221" s="18"/>
      <c r="K221" s="8"/>
    </row>
    <row r="222" spans="1:11" ht="23.25" x14ac:dyDescent="0.2">
      <c r="A222" s="8"/>
      <c r="B222" s="25" t="s">
        <v>71</v>
      </c>
      <c r="C222" s="25"/>
      <c r="D222" s="25"/>
      <c r="E222" s="25"/>
      <c r="F222" s="25"/>
      <c r="G222" s="25"/>
      <c r="H222" s="25"/>
      <c r="I222" s="25"/>
      <c r="J222" s="25"/>
      <c r="K222" s="8"/>
    </row>
    <row r="223" spans="1:11" ht="18" customHeight="1" x14ac:dyDescent="0.2">
      <c r="A223" s="8"/>
      <c r="B223" s="18"/>
      <c r="C223" s="18"/>
      <c r="D223" s="18"/>
      <c r="E223" s="18"/>
      <c r="F223" s="18"/>
      <c r="G223" s="18"/>
      <c r="H223" s="18"/>
      <c r="I223" s="18"/>
      <c r="J223" s="18"/>
      <c r="K223" s="8"/>
    </row>
    <row r="224" spans="1:11" s="5" customFormat="1" ht="18" customHeight="1" x14ac:dyDescent="0.2">
      <c r="A224" s="17"/>
      <c r="B224" s="67" t="s">
        <v>158</v>
      </c>
      <c r="C224" s="67"/>
      <c r="D224" s="67"/>
      <c r="E224" s="67"/>
      <c r="F224" s="67"/>
      <c r="G224" s="67"/>
      <c r="H224" s="67"/>
      <c r="I224" s="67"/>
      <c r="J224" s="67"/>
      <c r="K224" s="17"/>
    </row>
    <row r="225" spans="1:11" s="5" customFormat="1" ht="18" customHeight="1" x14ac:dyDescent="0.2">
      <c r="A225" s="17"/>
      <c r="B225" s="67"/>
      <c r="C225" s="67"/>
      <c r="D225" s="67"/>
      <c r="E225" s="67"/>
      <c r="F225" s="67"/>
      <c r="G225" s="67"/>
      <c r="H225" s="67"/>
      <c r="I225" s="67"/>
      <c r="J225" s="67"/>
      <c r="K225" s="17"/>
    </row>
    <row r="226" spans="1:11" s="5" customFormat="1" ht="18" customHeight="1" x14ac:dyDescent="0.2">
      <c r="A226" s="17"/>
      <c r="B226" s="67"/>
      <c r="C226" s="67"/>
      <c r="D226" s="67"/>
      <c r="E226" s="67"/>
      <c r="F226" s="67"/>
      <c r="G226" s="67"/>
      <c r="H226" s="67"/>
      <c r="I226" s="67"/>
      <c r="J226" s="67"/>
      <c r="K226" s="17"/>
    </row>
    <row r="227" spans="1:11" s="5" customFormat="1" ht="18" customHeight="1" x14ac:dyDescent="0.2">
      <c r="A227" s="17"/>
      <c r="B227" s="27"/>
      <c r="C227" s="27"/>
      <c r="D227" s="27"/>
      <c r="E227" s="27"/>
      <c r="F227" s="27"/>
      <c r="G227" s="27"/>
      <c r="H227" s="27"/>
      <c r="I227" s="27"/>
      <c r="J227" s="27"/>
      <c r="K227" s="17"/>
    </row>
    <row r="228" spans="1:11" ht="18" customHeight="1" x14ac:dyDescent="0.2">
      <c r="A228" s="8"/>
      <c r="B228" s="18"/>
      <c r="C228" s="18"/>
      <c r="D228" s="18"/>
      <c r="E228" s="18"/>
      <c r="F228" s="18"/>
      <c r="G228" s="18"/>
      <c r="H228" s="33" t="s">
        <v>56</v>
      </c>
      <c r="I228" s="33" t="s">
        <v>65</v>
      </c>
      <c r="J228" s="19" t="s">
        <v>3</v>
      </c>
      <c r="K228" s="8"/>
    </row>
    <row r="229" spans="1:11" ht="18" customHeight="1" x14ac:dyDescent="0.2">
      <c r="A229" s="8"/>
      <c r="B229" s="20" t="s">
        <v>4</v>
      </c>
      <c r="C229" s="21" t="s">
        <v>72</v>
      </c>
      <c r="D229" s="22"/>
      <c r="E229" s="22"/>
      <c r="F229" s="23"/>
      <c r="G229" s="18"/>
      <c r="H229" s="11" t="s">
        <v>78</v>
      </c>
      <c r="I229" s="11">
        <v>4</v>
      </c>
      <c r="J229" s="24" t="str">
        <f>LEFT(H229,I229)</f>
        <v>Hi W</v>
      </c>
      <c r="K229" s="8"/>
    </row>
    <row r="230" spans="1:11" ht="18" customHeight="1" x14ac:dyDescent="0.2">
      <c r="A230" s="8"/>
      <c r="B230" s="20" t="s">
        <v>4</v>
      </c>
      <c r="C230" s="21" t="s">
        <v>79</v>
      </c>
      <c r="D230" s="34"/>
      <c r="E230" s="34"/>
      <c r="F230" s="34"/>
      <c r="G230" s="18"/>
      <c r="H230" s="11" t="s">
        <v>78</v>
      </c>
      <c r="I230" s="11">
        <v>4</v>
      </c>
      <c r="J230" s="24" t="str">
        <f>RIGHT(H230,I230)</f>
        <v>orld</v>
      </c>
      <c r="K230" s="8"/>
    </row>
    <row r="231" spans="1:11" ht="18" customHeight="1" x14ac:dyDescent="0.2">
      <c r="A231" s="8"/>
      <c r="B231" s="18"/>
      <c r="C231" s="18"/>
      <c r="D231" s="18"/>
      <c r="E231" s="18"/>
      <c r="F231" s="18"/>
      <c r="G231" s="18"/>
      <c r="H231" s="18"/>
      <c r="I231" s="18"/>
      <c r="J231" s="18"/>
      <c r="K231" s="8"/>
    </row>
    <row r="232" spans="1:11" ht="18" customHeight="1" x14ac:dyDescent="0.2">
      <c r="A232" s="8"/>
      <c r="B232" s="18"/>
      <c r="C232" s="18"/>
      <c r="D232" s="18"/>
      <c r="E232" s="18"/>
      <c r="F232" s="18"/>
      <c r="G232" s="18"/>
      <c r="H232" s="18"/>
      <c r="I232" s="18"/>
      <c r="J232" s="18"/>
      <c r="K232" s="8"/>
    </row>
    <row r="233" spans="1:11" ht="18" customHeight="1" x14ac:dyDescent="0.2">
      <c r="A233" s="8"/>
      <c r="B233" s="18"/>
      <c r="C233" s="18"/>
      <c r="D233" s="18"/>
      <c r="E233" s="18"/>
      <c r="F233" s="18"/>
      <c r="G233" s="18"/>
      <c r="H233" s="18"/>
      <c r="I233" s="18"/>
      <c r="J233" s="18"/>
      <c r="K233" s="8"/>
    </row>
    <row r="234" spans="1:11" ht="23.25" x14ac:dyDescent="0.2">
      <c r="A234" s="8"/>
      <c r="B234" s="35" t="s">
        <v>96</v>
      </c>
      <c r="C234" s="25"/>
      <c r="D234" s="25"/>
      <c r="E234" s="25"/>
      <c r="F234" s="25"/>
      <c r="G234" s="25"/>
      <c r="H234" s="25"/>
      <c r="I234" s="25"/>
      <c r="J234" s="25"/>
      <c r="K234" s="8"/>
    </row>
    <row r="235" spans="1:11" ht="18" customHeight="1" x14ac:dyDescent="0.2">
      <c r="A235" s="8"/>
      <c r="B235" s="18"/>
      <c r="C235" s="18"/>
      <c r="D235" s="18"/>
      <c r="E235" s="18"/>
      <c r="F235" s="18"/>
      <c r="G235" s="18"/>
      <c r="H235" s="18"/>
      <c r="I235" s="18"/>
      <c r="J235" s="18"/>
      <c r="K235" s="8"/>
    </row>
    <row r="236" spans="1:11" s="5" customFormat="1" ht="18" customHeight="1" x14ac:dyDescent="0.2">
      <c r="A236" s="17"/>
      <c r="B236" s="67" t="s">
        <v>97</v>
      </c>
      <c r="C236" s="67"/>
      <c r="D236" s="67"/>
      <c r="E236" s="67"/>
      <c r="F236" s="67"/>
      <c r="G236" s="67"/>
      <c r="H236" s="67"/>
      <c r="I236" s="67"/>
      <c r="J236" s="67"/>
      <c r="K236" s="17"/>
    </row>
    <row r="237" spans="1:11" s="5" customFormat="1" ht="18" customHeight="1" x14ac:dyDescent="0.2">
      <c r="A237" s="17"/>
      <c r="B237" s="67"/>
      <c r="C237" s="67"/>
      <c r="D237" s="67"/>
      <c r="E237" s="67"/>
      <c r="F237" s="67"/>
      <c r="G237" s="67"/>
      <c r="H237" s="67"/>
      <c r="I237" s="67"/>
      <c r="J237" s="67"/>
      <c r="K237" s="17"/>
    </row>
    <row r="238" spans="1:11" ht="18" customHeight="1" x14ac:dyDescent="0.2">
      <c r="A238" s="8"/>
      <c r="B238" s="18"/>
      <c r="C238" s="18"/>
      <c r="D238" s="18"/>
      <c r="E238" s="18"/>
      <c r="F238" s="18"/>
      <c r="G238" s="18"/>
      <c r="H238" s="18"/>
      <c r="I238" s="18"/>
      <c r="J238" s="18"/>
      <c r="K238" s="8"/>
    </row>
    <row r="239" spans="1:11" s="5" customFormat="1" ht="18" customHeight="1" x14ac:dyDescent="0.2">
      <c r="A239" s="17"/>
      <c r="B239" s="27"/>
      <c r="C239" s="36"/>
      <c r="D239" s="27"/>
      <c r="E239" s="27"/>
      <c r="F239" s="27"/>
      <c r="G239" s="27"/>
      <c r="H239" s="33" t="s">
        <v>81</v>
      </c>
      <c r="I239" s="33" t="s">
        <v>113</v>
      </c>
      <c r="J239" s="19" t="s">
        <v>3</v>
      </c>
      <c r="K239" s="17"/>
    </row>
    <row r="240" spans="1:11" ht="18" customHeight="1" x14ac:dyDescent="0.2">
      <c r="A240" s="8"/>
      <c r="B240" s="20" t="s">
        <v>4</v>
      </c>
      <c r="C240" s="37" t="s">
        <v>98</v>
      </c>
      <c r="D240" s="22"/>
      <c r="E240" s="22"/>
      <c r="F240" s="23"/>
      <c r="H240" s="11" t="s">
        <v>85</v>
      </c>
      <c r="I240" s="11" t="s">
        <v>44</v>
      </c>
      <c r="J240" s="24">
        <f>LEN(H240)-LEN(SUBSTITUTE(H240,I240,""))</f>
        <v>2</v>
      </c>
      <c r="K240" s="8"/>
    </row>
    <row r="241" spans="1:11" ht="18" customHeight="1" x14ac:dyDescent="0.2">
      <c r="A241" s="8"/>
      <c r="B241" s="18"/>
      <c r="C241" s="18"/>
      <c r="D241" s="18"/>
      <c r="E241" s="18"/>
      <c r="F241" s="18"/>
      <c r="G241" s="18"/>
      <c r="K241" s="8"/>
    </row>
    <row r="242" spans="1:11" ht="18" customHeight="1" x14ac:dyDescent="0.2">
      <c r="A242" s="8"/>
      <c r="B242" s="18"/>
      <c r="C242" s="18"/>
      <c r="D242" s="18"/>
      <c r="E242" s="18"/>
      <c r="F242" s="18"/>
      <c r="G242" s="18"/>
      <c r="H242" s="18"/>
      <c r="I242" s="18"/>
      <c r="J242" s="18"/>
      <c r="K242" s="8"/>
    </row>
    <row r="243" spans="1:11" ht="23.25" x14ac:dyDescent="0.2">
      <c r="A243" s="8"/>
      <c r="B243" s="35" t="s">
        <v>114</v>
      </c>
      <c r="C243" s="25"/>
      <c r="D243" s="25"/>
      <c r="E243" s="25"/>
      <c r="F243" s="25"/>
      <c r="G243" s="25"/>
      <c r="H243" s="25"/>
      <c r="I243" s="25"/>
      <c r="J243" s="25"/>
      <c r="K243" s="8"/>
    </row>
    <row r="244" spans="1:11" ht="18" customHeight="1" x14ac:dyDescent="0.2">
      <c r="A244" s="8"/>
      <c r="B244" s="18"/>
      <c r="C244" s="18"/>
      <c r="D244" s="18"/>
      <c r="E244" s="18"/>
      <c r="F244" s="18"/>
      <c r="G244" s="18"/>
      <c r="H244" s="18"/>
      <c r="I244" s="18"/>
      <c r="J244" s="18"/>
      <c r="K244" s="8"/>
    </row>
    <row r="245" spans="1:11" s="5" customFormat="1" ht="18" customHeight="1" x14ac:dyDescent="0.2">
      <c r="A245" s="17"/>
      <c r="B245" s="67" t="s">
        <v>117</v>
      </c>
      <c r="C245" s="67"/>
      <c r="D245" s="67"/>
      <c r="E245" s="67"/>
      <c r="F245" s="67"/>
      <c r="G245" s="67"/>
      <c r="H245" s="67"/>
      <c r="I245" s="67"/>
      <c r="J245" s="67"/>
      <c r="K245" s="17"/>
    </row>
    <row r="246" spans="1:11" s="5" customFormat="1" ht="18" customHeight="1" x14ac:dyDescent="0.2">
      <c r="A246" s="17"/>
      <c r="B246" s="67"/>
      <c r="C246" s="67"/>
      <c r="D246" s="67"/>
      <c r="E246" s="67"/>
      <c r="F246" s="67"/>
      <c r="G246" s="67"/>
      <c r="H246" s="67"/>
      <c r="I246" s="67"/>
      <c r="J246" s="67"/>
      <c r="K246" s="17"/>
    </row>
    <row r="247" spans="1:11" ht="18" customHeight="1" x14ac:dyDescent="0.2">
      <c r="A247" s="8"/>
      <c r="B247" s="18"/>
      <c r="C247" s="18"/>
      <c r="D247" s="18"/>
      <c r="E247" s="18"/>
      <c r="F247" s="18"/>
      <c r="G247" s="18"/>
      <c r="H247" s="18"/>
      <c r="I247" s="18"/>
      <c r="J247" s="18"/>
      <c r="K247" s="8"/>
    </row>
    <row r="248" spans="1:11" ht="18" customHeight="1" x14ac:dyDescent="0.2">
      <c r="A248" s="8"/>
      <c r="B248" s="18"/>
      <c r="C248" s="36" t="s">
        <v>83</v>
      </c>
      <c r="D248" s="18"/>
      <c r="E248" s="18"/>
      <c r="F248" s="18"/>
      <c r="G248" s="18"/>
      <c r="H248" s="33" t="s">
        <v>81</v>
      </c>
      <c r="I248" s="33" t="s">
        <v>111</v>
      </c>
      <c r="J248" s="19" t="s">
        <v>3</v>
      </c>
      <c r="K248" s="8"/>
    </row>
    <row r="249" spans="1:11" ht="18" customHeight="1" x14ac:dyDescent="0.2">
      <c r="A249" s="8"/>
      <c r="B249" s="10" t="s">
        <v>4</v>
      </c>
      <c r="C249" s="68" t="s">
        <v>118</v>
      </c>
      <c r="D249" s="69"/>
      <c r="E249" s="69"/>
      <c r="F249" s="70"/>
      <c r="G249" s="18"/>
      <c r="H249" s="11" t="s">
        <v>115</v>
      </c>
      <c r="I249" s="11" t="s">
        <v>116</v>
      </c>
      <c r="J249" s="24">
        <f>(LEN(H249)-LEN(SUBSTITUTE(H249,I249,""))) / LEN(I249)</f>
        <v>2</v>
      </c>
      <c r="K249" s="8"/>
    </row>
    <row r="250" spans="1:11" ht="18" customHeight="1" x14ac:dyDescent="0.2">
      <c r="A250" s="8"/>
      <c r="B250" s="10"/>
      <c r="C250" s="74"/>
      <c r="D250" s="75"/>
      <c r="E250" s="75"/>
      <c r="F250" s="76"/>
      <c r="G250" s="18"/>
      <c r="H250" s="11" t="s">
        <v>112</v>
      </c>
      <c r="I250" s="11" t="s">
        <v>58</v>
      </c>
      <c r="J250" s="24">
        <f>(LEN(H250)-LEN(SUBSTITUTE(H250,I250,""))) / LEN(I250)</f>
        <v>2</v>
      </c>
      <c r="K250" s="8"/>
    </row>
    <row r="251" spans="1:11" ht="18" customHeight="1" x14ac:dyDescent="0.2">
      <c r="A251" s="8"/>
      <c r="B251" s="18"/>
      <c r="C251" s="18"/>
      <c r="D251" s="18"/>
      <c r="E251" s="18"/>
      <c r="F251" s="18"/>
      <c r="G251" s="18"/>
      <c r="H251" s="18"/>
      <c r="I251" s="18"/>
      <c r="J251" s="18"/>
      <c r="K251" s="8"/>
    </row>
    <row r="252" spans="1:11" ht="18" customHeight="1" x14ac:dyDescent="0.2">
      <c r="A252" s="8"/>
      <c r="B252" s="18"/>
      <c r="C252" s="18"/>
      <c r="D252" s="18"/>
      <c r="E252" s="18"/>
      <c r="F252" s="18"/>
      <c r="G252" s="18"/>
      <c r="H252" s="18"/>
      <c r="I252" s="18"/>
      <c r="J252" s="18"/>
      <c r="K252" s="8"/>
    </row>
    <row r="253" spans="1:11" ht="23.25" x14ac:dyDescent="0.2">
      <c r="A253" s="8"/>
      <c r="B253" s="35" t="s">
        <v>80</v>
      </c>
      <c r="C253" s="25"/>
      <c r="D253" s="25"/>
      <c r="E253" s="25"/>
      <c r="F253" s="25"/>
      <c r="G253" s="25"/>
      <c r="H253" s="25"/>
      <c r="I253" s="25"/>
      <c r="J253" s="25"/>
      <c r="K253" s="8"/>
    </row>
    <row r="254" spans="1:11" ht="18" customHeight="1" x14ac:dyDescent="0.2">
      <c r="A254" s="8"/>
      <c r="B254" s="18"/>
      <c r="C254" s="18"/>
      <c r="D254" s="18"/>
      <c r="E254" s="18"/>
      <c r="F254" s="18"/>
      <c r="G254" s="18"/>
      <c r="H254" s="18"/>
      <c r="I254" s="18"/>
      <c r="J254" s="18"/>
      <c r="K254" s="8"/>
    </row>
    <row r="255" spans="1:11" s="5" customFormat="1" ht="18" customHeight="1" x14ac:dyDescent="0.2">
      <c r="A255" s="17"/>
      <c r="B255" s="67" t="s">
        <v>86</v>
      </c>
      <c r="C255" s="67"/>
      <c r="D255" s="67"/>
      <c r="E255" s="67"/>
      <c r="F255" s="67"/>
      <c r="G255" s="67"/>
      <c r="H255" s="67"/>
      <c r="I255" s="67"/>
      <c r="J255" s="67"/>
      <c r="K255" s="17"/>
    </row>
    <row r="256" spans="1:11" s="5" customFormat="1" ht="18" customHeight="1" x14ac:dyDescent="0.2">
      <c r="A256" s="17"/>
      <c r="B256" s="67"/>
      <c r="C256" s="67"/>
      <c r="D256" s="67"/>
      <c r="E256" s="67"/>
      <c r="F256" s="67"/>
      <c r="G256" s="67"/>
      <c r="H256" s="67"/>
      <c r="I256" s="67"/>
      <c r="J256" s="67"/>
      <c r="K256" s="17"/>
    </row>
    <row r="257" spans="1:11" ht="18" customHeight="1" x14ac:dyDescent="0.2">
      <c r="A257" s="8"/>
      <c r="B257" s="18"/>
      <c r="C257" s="18"/>
      <c r="D257" s="18"/>
      <c r="E257" s="18"/>
      <c r="F257" s="18"/>
      <c r="G257" s="18"/>
      <c r="H257" s="18"/>
      <c r="I257" s="18"/>
      <c r="J257" s="18"/>
      <c r="K257" s="8"/>
    </row>
    <row r="258" spans="1:11" s="5" customFormat="1" ht="18" customHeight="1" x14ac:dyDescent="0.2">
      <c r="A258" s="17"/>
      <c r="B258" s="27"/>
      <c r="C258" s="36" t="s">
        <v>80</v>
      </c>
      <c r="D258" s="27"/>
      <c r="E258" s="27"/>
      <c r="F258" s="27"/>
      <c r="G258" s="27"/>
      <c r="H258" s="33" t="s">
        <v>81</v>
      </c>
      <c r="I258" s="28"/>
      <c r="J258" s="19" t="s">
        <v>3</v>
      </c>
      <c r="K258" s="17"/>
    </row>
    <row r="259" spans="1:11" ht="18" customHeight="1" x14ac:dyDescent="0.2">
      <c r="A259" s="8"/>
      <c r="B259" s="20" t="s">
        <v>4</v>
      </c>
      <c r="C259" s="21" t="s">
        <v>82</v>
      </c>
      <c r="D259" s="22"/>
      <c r="E259" s="22"/>
      <c r="F259" s="23"/>
      <c r="H259" s="11" t="s">
        <v>43</v>
      </c>
      <c r="I259" s="28"/>
      <c r="J259" s="24" t="str">
        <f>LEFT(H259,FIND(" ",H259)-1)</f>
        <v>Tom</v>
      </c>
      <c r="K259" s="8"/>
    </row>
    <row r="260" spans="1:11" ht="18" customHeight="1" x14ac:dyDescent="0.2">
      <c r="A260" s="8"/>
      <c r="B260" s="18"/>
      <c r="C260" s="18"/>
      <c r="D260" s="18"/>
      <c r="E260" s="18"/>
      <c r="F260" s="18"/>
      <c r="G260" s="18"/>
      <c r="H260" s="11" t="s">
        <v>100</v>
      </c>
      <c r="I260" s="18"/>
      <c r="J260" s="24" t="e">
        <f>LEFT(H260,FIND(" ",H260)-1)</f>
        <v>#VALUE!</v>
      </c>
      <c r="K260" s="8"/>
    </row>
    <row r="261" spans="1:11" ht="18" customHeight="1" x14ac:dyDescent="0.2">
      <c r="A261" s="8"/>
      <c r="B261" s="18"/>
      <c r="C261" s="18"/>
      <c r="D261" s="18"/>
      <c r="E261" s="18"/>
      <c r="F261" s="18"/>
      <c r="G261" s="18"/>
      <c r="H261" s="18"/>
      <c r="I261" s="18"/>
      <c r="J261" s="18"/>
      <c r="K261" s="8"/>
    </row>
    <row r="262" spans="1:11" s="5" customFormat="1" ht="18" customHeight="1" x14ac:dyDescent="0.2">
      <c r="A262" s="17"/>
      <c r="B262" s="67" t="s">
        <v>102</v>
      </c>
      <c r="C262" s="67"/>
      <c r="D262" s="67"/>
      <c r="E262" s="67"/>
      <c r="F262" s="67"/>
      <c r="G262" s="67"/>
      <c r="H262" s="67"/>
      <c r="I262" s="67"/>
      <c r="J262" s="67"/>
      <c r="K262" s="17"/>
    </row>
    <row r="263" spans="1:11" s="5" customFormat="1" ht="18" customHeight="1" x14ac:dyDescent="0.2">
      <c r="A263" s="17"/>
      <c r="B263" s="67"/>
      <c r="C263" s="67"/>
      <c r="D263" s="67"/>
      <c r="E263" s="67"/>
      <c r="F263" s="67"/>
      <c r="G263" s="67"/>
      <c r="H263" s="67"/>
      <c r="I263" s="67"/>
      <c r="J263" s="67"/>
      <c r="K263" s="17"/>
    </row>
    <row r="264" spans="1:11" s="5" customFormat="1" ht="18" customHeight="1" x14ac:dyDescent="0.2">
      <c r="A264" s="17"/>
      <c r="B264" s="27"/>
      <c r="C264" s="36"/>
      <c r="D264" s="27"/>
      <c r="E264" s="27"/>
      <c r="F264" s="27"/>
      <c r="G264" s="27"/>
      <c r="H264" s="33" t="s">
        <v>81</v>
      </c>
      <c r="I264" s="28"/>
      <c r="J264" s="19" t="s">
        <v>3</v>
      </c>
      <c r="K264" s="17"/>
    </row>
    <row r="265" spans="1:11" ht="18" customHeight="1" x14ac:dyDescent="0.2">
      <c r="A265" s="8"/>
      <c r="B265" s="20" t="s">
        <v>4</v>
      </c>
      <c r="C265" s="21" t="s">
        <v>101</v>
      </c>
      <c r="D265" s="22"/>
      <c r="E265" s="22"/>
      <c r="F265" s="23"/>
      <c r="H265" s="11" t="s">
        <v>100</v>
      </c>
      <c r="I265" s="18"/>
      <c r="J265" s="24" t="str">
        <f>IFERROR( LEFT(H265,FIND(" ",H265)-1), H265 )</f>
        <v>Tom</v>
      </c>
      <c r="K265" s="8"/>
    </row>
    <row r="266" spans="1:11" ht="18" customHeight="1" x14ac:dyDescent="0.2">
      <c r="A266" s="8"/>
      <c r="B266" s="18"/>
      <c r="C266" s="18"/>
      <c r="D266" s="18"/>
      <c r="E266" s="18"/>
      <c r="F266" s="18"/>
      <c r="G266" s="18"/>
      <c r="K266" s="8"/>
    </row>
    <row r="267" spans="1:11" ht="18" customHeight="1" x14ac:dyDescent="0.2">
      <c r="A267" s="8"/>
      <c r="B267" s="18"/>
      <c r="C267" s="18"/>
      <c r="D267" s="18"/>
      <c r="E267" s="18"/>
      <c r="F267" s="18"/>
      <c r="G267" s="18"/>
      <c r="H267" s="18"/>
      <c r="I267" s="18"/>
      <c r="J267" s="18"/>
      <c r="K267" s="8"/>
    </row>
    <row r="268" spans="1:11" ht="23.25" x14ac:dyDescent="0.2">
      <c r="A268" s="8"/>
      <c r="B268" s="35" t="s">
        <v>105</v>
      </c>
      <c r="C268" s="25"/>
      <c r="D268" s="25"/>
      <c r="E268" s="25"/>
      <c r="F268" s="25"/>
      <c r="G268" s="25"/>
      <c r="H268" s="25"/>
      <c r="I268" s="25"/>
      <c r="J268" s="25"/>
      <c r="K268" s="8"/>
    </row>
    <row r="269" spans="1:11" ht="18" customHeight="1" x14ac:dyDescent="0.2">
      <c r="A269" s="8"/>
      <c r="B269" s="18"/>
      <c r="C269" s="18"/>
      <c r="D269" s="18"/>
      <c r="E269" s="18"/>
      <c r="F269" s="18"/>
      <c r="G269" s="18"/>
      <c r="H269" s="18"/>
      <c r="I269" s="18"/>
      <c r="J269" s="18"/>
      <c r="K269" s="8"/>
    </row>
    <row r="270" spans="1:11" s="5" customFormat="1" ht="18" customHeight="1" x14ac:dyDescent="0.2">
      <c r="A270" s="17"/>
      <c r="B270" s="67" t="s">
        <v>106</v>
      </c>
      <c r="C270" s="67"/>
      <c r="D270" s="67"/>
      <c r="E270" s="67"/>
      <c r="F270" s="67"/>
      <c r="G270" s="67"/>
      <c r="H270" s="67"/>
      <c r="I270" s="67"/>
      <c r="J270" s="67"/>
      <c r="K270" s="17"/>
    </row>
    <row r="271" spans="1:11" s="5" customFormat="1" ht="18" customHeight="1" x14ac:dyDescent="0.2">
      <c r="A271" s="17"/>
      <c r="B271" s="67"/>
      <c r="C271" s="67"/>
      <c r="D271" s="67"/>
      <c r="E271" s="67"/>
      <c r="F271" s="67"/>
      <c r="G271" s="67"/>
      <c r="H271" s="67"/>
      <c r="I271" s="67"/>
      <c r="J271" s="67"/>
      <c r="K271" s="17"/>
    </row>
    <row r="272" spans="1:11" s="5" customFormat="1" ht="18" customHeight="1" x14ac:dyDescent="0.2">
      <c r="A272" s="17"/>
      <c r="B272" s="67"/>
      <c r="C272" s="67"/>
      <c r="D272" s="67"/>
      <c r="E272" s="67"/>
      <c r="F272" s="67"/>
      <c r="G272" s="67"/>
      <c r="H272" s="67"/>
      <c r="I272" s="67"/>
      <c r="J272" s="67"/>
      <c r="K272" s="17"/>
    </row>
    <row r="273" spans="1:11" ht="18" customHeight="1" x14ac:dyDescent="0.2">
      <c r="A273" s="8"/>
      <c r="B273" s="18"/>
      <c r="C273" s="18"/>
      <c r="D273" s="18"/>
      <c r="E273" s="18"/>
      <c r="F273" s="18"/>
      <c r="G273" s="18"/>
      <c r="H273" s="18"/>
      <c r="I273" s="18"/>
      <c r="J273" s="18"/>
      <c r="K273" s="8"/>
    </row>
    <row r="274" spans="1:11" s="5" customFormat="1" ht="18" customHeight="1" x14ac:dyDescent="0.2">
      <c r="A274" s="17"/>
      <c r="B274" s="27"/>
      <c r="C274" s="36"/>
      <c r="D274" s="27"/>
      <c r="E274" s="27"/>
      <c r="F274" s="27"/>
      <c r="G274" s="27"/>
      <c r="H274" s="33" t="s">
        <v>81</v>
      </c>
      <c r="I274" s="28"/>
      <c r="J274" s="19" t="s">
        <v>3</v>
      </c>
      <c r="K274" s="17"/>
    </row>
    <row r="275" spans="1:11" ht="18" customHeight="1" x14ac:dyDescent="0.2">
      <c r="A275" s="8"/>
      <c r="B275" s="20" t="s">
        <v>4</v>
      </c>
      <c r="C275" s="37" t="s">
        <v>84</v>
      </c>
      <c r="D275" s="22"/>
      <c r="E275" s="22"/>
      <c r="F275" s="23"/>
      <c r="H275" s="11" t="s">
        <v>43</v>
      </c>
      <c r="I275" s="28"/>
      <c r="J275" s="24" t="str">
        <f>RIGHT(H275,LEN(H275)-FIND(" ",H275))</f>
        <v>Sawyer</v>
      </c>
      <c r="K275" s="8"/>
    </row>
    <row r="276" spans="1:11" ht="18" customHeight="1" x14ac:dyDescent="0.2">
      <c r="A276" s="8"/>
      <c r="B276" s="18"/>
      <c r="C276" s="18"/>
      <c r="D276" s="18"/>
      <c r="E276" s="18"/>
      <c r="F276" s="18"/>
      <c r="G276" s="20"/>
      <c r="H276" s="11" t="s">
        <v>85</v>
      </c>
      <c r="I276" s="18"/>
      <c r="J276" s="24" t="str">
        <f>RIGHT(H276,LEN(H276)-FIND(" ",H276))</f>
        <v>Allen Smith</v>
      </c>
      <c r="K276" s="8"/>
    </row>
    <row r="277" spans="1:11" ht="18" customHeight="1" x14ac:dyDescent="0.2">
      <c r="A277" s="8"/>
      <c r="B277" s="18"/>
      <c r="C277" s="18"/>
      <c r="D277" s="18"/>
      <c r="E277" s="18"/>
      <c r="F277" s="18"/>
      <c r="G277" s="18"/>
      <c r="H277" s="18"/>
      <c r="I277" s="18"/>
      <c r="J277" s="18"/>
      <c r="K277" s="8"/>
    </row>
    <row r="278" spans="1:11" ht="18" customHeight="1" x14ac:dyDescent="0.2">
      <c r="A278" s="8"/>
      <c r="B278" s="18"/>
      <c r="C278" s="18"/>
      <c r="D278" s="18"/>
      <c r="E278" s="18"/>
      <c r="F278" s="18"/>
      <c r="G278" s="18"/>
      <c r="H278" s="18"/>
      <c r="I278" s="18"/>
      <c r="J278" s="18"/>
      <c r="K278" s="8"/>
    </row>
    <row r="279" spans="1:11" s="5" customFormat="1" ht="18" customHeight="1" x14ac:dyDescent="0.2">
      <c r="A279" s="17"/>
      <c r="B279" s="27"/>
      <c r="C279" s="36" t="s">
        <v>159</v>
      </c>
      <c r="D279" s="27"/>
      <c r="E279" s="27"/>
      <c r="F279" s="27"/>
      <c r="G279" s="27"/>
      <c r="H279" s="33" t="s">
        <v>81</v>
      </c>
      <c r="I279" s="28"/>
      <c r="J279" s="19" t="s">
        <v>3</v>
      </c>
      <c r="K279" s="17"/>
    </row>
    <row r="280" spans="1:11" ht="18" customHeight="1" x14ac:dyDescent="0.2">
      <c r="A280" s="8"/>
      <c r="B280" s="20" t="s">
        <v>4</v>
      </c>
      <c r="C280" s="37" t="s">
        <v>160</v>
      </c>
      <c r="D280" s="22"/>
      <c r="E280" s="22"/>
      <c r="F280" s="23"/>
      <c r="H280" s="11" t="s">
        <v>43</v>
      </c>
      <c r="I280" s="28"/>
      <c r="J280" s="24" t="str">
        <f>MID(H280,FIND(" ",H280)+1,9999999)</f>
        <v>Sawyer</v>
      </c>
      <c r="K280" s="8"/>
    </row>
    <row r="281" spans="1:11" ht="18" customHeight="1" x14ac:dyDescent="0.2">
      <c r="A281" s="8"/>
      <c r="B281" s="18"/>
      <c r="C281" s="18"/>
      <c r="D281" s="18"/>
      <c r="E281" s="18"/>
      <c r="F281" s="18"/>
      <c r="G281" s="20"/>
      <c r="H281" s="11" t="s">
        <v>85</v>
      </c>
      <c r="I281" s="18"/>
      <c r="J281" s="24" t="str">
        <f>MID(H281,FIND(" ",H281)+1,LEN(H281))</f>
        <v>Allen Smith</v>
      </c>
      <c r="K281" s="8"/>
    </row>
    <row r="282" spans="1:11" ht="18" customHeight="1" x14ac:dyDescent="0.2">
      <c r="A282" s="8"/>
      <c r="B282" s="18"/>
      <c r="C282" s="18"/>
      <c r="D282" s="18"/>
      <c r="E282" s="18"/>
      <c r="F282" s="18"/>
      <c r="G282" s="18"/>
      <c r="H282" s="18"/>
      <c r="I282" s="18"/>
      <c r="J282" s="18"/>
      <c r="K282" s="8"/>
    </row>
    <row r="283" spans="1:11" ht="18" customHeight="1" x14ac:dyDescent="0.2">
      <c r="A283" s="8"/>
      <c r="B283" s="18"/>
      <c r="C283" s="18"/>
      <c r="D283" s="18"/>
      <c r="E283" s="18"/>
      <c r="F283" s="18"/>
      <c r="G283" s="18"/>
      <c r="H283" s="18"/>
      <c r="I283" s="18"/>
      <c r="J283" s="18"/>
      <c r="K283" s="8"/>
    </row>
    <row r="284" spans="1:11" ht="23.25" x14ac:dyDescent="0.2">
      <c r="A284" s="8"/>
      <c r="B284" s="35" t="s">
        <v>107</v>
      </c>
      <c r="C284" s="25"/>
      <c r="D284" s="25"/>
      <c r="E284" s="25"/>
      <c r="F284" s="25"/>
      <c r="G284" s="25"/>
      <c r="H284" s="25"/>
      <c r="I284" s="25"/>
      <c r="J284" s="25"/>
      <c r="K284" s="8"/>
    </row>
    <row r="285" spans="1:11" ht="18" customHeight="1" x14ac:dyDescent="0.2">
      <c r="A285" s="8"/>
      <c r="B285" s="18"/>
      <c r="C285" s="18"/>
      <c r="D285" s="18"/>
      <c r="E285" s="18"/>
      <c r="F285" s="18"/>
      <c r="G285" s="18"/>
      <c r="H285" s="18"/>
      <c r="I285" s="18"/>
      <c r="J285" s="18"/>
      <c r="K285" s="8"/>
    </row>
    <row r="286" spans="1:11" s="5" customFormat="1" ht="18" customHeight="1" x14ac:dyDescent="0.2">
      <c r="A286" s="17"/>
      <c r="B286" s="67" t="s">
        <v>108</v>
      </c>
      <c r="C286" s="67"/>
      <c r="D286" s="67"/>
      <c r="E286" s="67"/>
      <c r="F286" s="67"/>
      <c r="G286" s="67"/>
      <c r="H286" s="67"/>
      <c r="I286" s="67"/>
      <c r="J286" s="67"/>
      <c r="K286" s="17"/>
    </row>
    <row r="287" spans="1:11" s="5" customFormat="1" ht="18" customHeight="1" x14ac:dyDescent="0.2">
      <c r="A287" s="17"/>
      <c r="B287" s="67"/>
      <c r="C287" s="67"/>
      <c r="D287" s="67"/>
      <c r="E287" s="67"/>
      <c r="F287" s="67"/>
      <c r="G287" s="67"/>
      <c r="H287" s="67"/>
      <c r="I287" s="67"/>
      <c r="J287" s="67"/>
      <c r="K287" s="17"/>
    </row>
    <row r="288" spans="1:11" s="5" customFormat="1" ht="18" customHeight="1" x14ac:dyDescent="0.2">
      <c r="A288" s="17"/>
      <c r="B288" s="67"/>
      <c r="C288" s="67"/>
      <c r="D288" s="67"/>
      <c r="E288" s="67"/>
      <c r="F288" s="67"/>
      <c r="G288" s="67"/>
      <c r="H288" s="67"/>
      <c r="I288" s="67"/>
      <c r="J288" s="67"/>
      <c r="K288" s="17"/>
    </row>
    <row r="289" spans="1:11" s="5" customFormat="1" ht="18" customHeight="1" x14ac:dyDescent="0.2">
      <c r="A289" s="17"/>
      <c r="B289" s="67"/>
      <c r="C289" s="67"/>
      <c r="D289" s="67"/>
      <c r="E289" s="67"/>
      <c r="F289" s="67"/>
      <c r="G289" s="67"/>
      <c r="H289" s="67"/>
      <c r="I289" s="67"/>
      <c r="J289" s="67"/>
      <c r="K289" s="17"/>
    </row>
    <row r="290" spans="1:11" ht="18" customHeight="1" x14ac:dyDescent="0.2">
      <c r="A290" s="8"/>
      <c r="B290" s="18"/>
      <c r="C290" s="18"/>
      <c r="D290" s="18"/>
      <c r="E290" s="18"/>
      <c r="F290" s="18"/>
      <c r="G290" s="18"/>
      <c r="H290" s="18"/>
      <c r="I290" s="18"/>
      <c r="J290" s="18"/>
      <c r="K290" s="8"/>
    </row>
    <row r="291" spans="1:11" ht="18" customHeight="1" x14ac:dyDescent="0.2">
      <c r="A291" s="8"/>
      <c r="B291" s="18"/>
      <c r="C291" s="36" t="s">
        <v>83</v>
      </c>
      <c r="D291" s="18"/>
      <c r="E291" s="18"/>
      <c r="F291" s="18"/>
      <c r="G291" s="18"/>
      <c r="H291" s="33" t="s">
        <v>81</v>
      </c>
      <c r="I291" s="18"/>
      <c r="J291" s="19" t="s">
        <v>3</v>
      </c>
      <c r="K291" s="8"/>
    </row>
    <row r="292" spans="1:11" ht="18" customHeight="1" x14ac:dyDescent="0.2">
      <c r="A292" s="8"/>
      <c r="B292" s="10" t="s">
        <v>4</v>
      </c>
      <c r="C292" s="68" t="s">
        <v>109</v>
      </c>
      <c r="D292" s="69"/>
      <c r="E292" s="69"/>
      <c r="F292" s="70"/>
      <c r="G292" s="18"/>
      <c r="H292" s="11" t="s">
        <v>104</v>
      </c>
      <c r="I292" s="18"/>
      <c r="J292" s="24" t="str">
        <f>IFERROR( RIGHT(H292,LEN(H292)-FIND("!",SUBSTITUTE(H292," ","!",LEN(H292)-LEN(SUBSTITUTE(H292," ",""))))), "")</f>
        <v>Smith</v>
      </c>
      <c r="K292" s="8"/>
    </row>
    <row r="293" spans="1:11" ht="18" customHeight="1" x14ac:dyDescent="0.2">
      <c r="A293" s="8"/>
      <c r="B293" s="10"/>
      <c r="C293" s="71"/>
      <c r="D293" s="72"/>
      <c r="E293" s="72"/>
      <c r="F293" s="73"/>
      <c r="G293" s="18"/>
      <c r="H293" s="11" t="s">
        <v>103</v>
      </c>
      <c r="I293" s="18"/>
      <c r="J293" s="24" t="str">
        <f>IFERROR( RIGHT(H293,LEN(H293)-FIND("!",SUBSTITUTE(H293," ","!",LEN(H293)-LEN(SUBSTITUTE(H293," ",""))))), "")</f>
        <v>Smith</v>
      </c>
      <c r="K293" s="8"/>
    </row>
    <row r="294" spans="1:11" ht="18" customHeight="1" x14ac:dyDescent="0.2">
      <c r="A294" s="8"/>
      <c r="B294" s="8"/>
      <c r="C294" s="74"/>
      <c r="D294" s="75"/>
      <c r="E294" s="75"/>
      <c r="F294" s="76"/>
      <c r="G294" s="18"/>
      <c r="H294" s="11" t="s">
        <v>92</v>
      </c>
      <c r="I294" s="18"/>
      <c r="J294" s="24" t="str">
        <f>IFERROR( RIGHT(H294,LEN(H294)-FIND("!",SUBSTITUTE(H294," ","!",LEN(H294)-LEN(SUBSTITUTE(H294," ",""))))), "")</f>
        <v/>
      </c>
      <c r="K294" s="8"/>
    </row>
    <row r="295" spans="1:11" ht="18" customHeight="1" x14ac:dyDescent="0.2">
      <c r="A295" s="8"/>
      <c r="B295" s="18"/>
      <c r="C295" s="18"/>
      <c r="D295" s="18"/>
      <c r="E295" s="18"/>
      <c r="F295" s="18"/>
      <c r="G295" s="18"/>
      <c r="H295" s="18"/>
      <c r="I295" s="18"/>
      <c r="J295" s="18"/>
      <c r="K295" s="8"/>
    </row>
    <row r="296" spans="1:11" s="5" customFormat="1" ht="18" customHeight="1" x14ac:dyDescent="0.2">
      <c r="A296" s="17"/>
      <c r="B296" s="67" t="s">
        <v>110</v>
      </c>
      <c r="C296" s="67"/>
      <c r="D296" s="67"/>
      <c r="E296" s="67"/>
      <c r="F296" s="67"/>
      <c r="G296" s="67"/>
      <c r="H296" s="67"/>
      <c r="I296" s="67"/>
      <c r="J296" s="67"/>
      <c r="K296" s="17"/>
    </row>
    <row r="297" spans="1:11" s="5" customFormat="1" ht="18" customHeight="1" x14ac:dyDescent="0.2">
      <c r="A297" s="17"/>
      <c r="B297" s="67"/>
      <c r="C297" s="67"/>
      <c r="D297" s="67"/>
      <c r="E297" s="67"/>
      <c r="F297" s="67"/>
      <c r="G297" s="67"/>
      <c r="H297" s="67"/>
      <c r="I297" s="67"/>
      <c r="J297" s="67"/>
      <c r="K297" s="17"/>
    </row>
    <row r="298" spans="1:11" ht="18" customHeight="1" x14ac:dyDescent="0.2">
      <c r="A298" s="8"/>
      <c r="B298" s="18"/>
      <c r="C298" s="18"/>
      <c r="D298" s="18"/>
      <c r="E298" s="18"/>
      <c r="F298" s="18"/>
      <c r="G298" s="18"/>
      <c r="H298" s="18"/>
      <c r="I298" s="18"/>
      <c r="J298" s="18"/>
      <c r="K298" s="8"/>
    </row>
    <row r="299" spans="1:11" ht="18" customHeight="1" x14ac:dyDescent="0.2">
      <c r="A299" s="8"/>
      <c r="B299" s="12" t="s">
        <v>119</v>
      </c>
      <c r="C299" s="13" t="s">
        <v>170</v>
      </c>
    </row>
    <row r="300" spans="1:11" ht="18" customHeight="1" x14ac:dyDescent="0.2">
      <c r="A300" s="8"/>
      <c r="B300" s="18"/>
      <c r="C300" s="18"/>
      <c r="D300" s="18"/>
      <c r="E300" s="18"/>
      <c r="F300" s="18"/>
      <c r="G300" s="18"/>
      <c r="H300" s="18"/>
      <c r="I300" s="18"/>
      <c r="J300" s="18"/>
      <c r="K300" s="8"/>
    </row>
    <row r="301" spans="1:11" ht="23.25" x14ac:dyDescent="0.2">
      <c r="A301" s="8"/>
      <c r="B301" s="35" t="s">
        <v>99</v>
      </c>
      <c r="C301" s="25"/>
      <c r="D301" s="25"/>
      <c r="E301" s="25"/>
      <c r="F301" s="25"/>
      <c r="G301" s="25"/>
      <c r="H301" s="25"/>
      <c r="I301" s="25"/>
      <c r="J301" s="25"/>
      <c r="K301" s="8"/>
    </row>
    <row r="302" spans="1:11" ht="18" customHeight="1" x14ac:dyDescent="0.2">
      <c r="A302" s="8"/>
      <c r="B302" s="18"/>
      <c r="C302" s="18"/>
      <c r="D302" s="18"/>
      <c r="E302" s="18"/>
      <c r="F302" s="18"/>
      <c r="G302" s="18"/>
      <c r="H302" s="18"/>
      <c r="I302" s="18"/>
      <c r="J302" s="18"/>
      <c r="K302" s="8"/>
    </row>
    <row r="303" spans="1:11" s="5" customFormat="1" ht="18" customHeight="1" x14ac:dyDescent="0.2">
      <c r="A303" s="17"/>
      <c r="B303" s="67" t="s">
        <v>176</v>
      </c>
      <c r="C303" s="67"/>
      <c r="D303" s="67"/>
      <c r="E303" s="67"/>
      <c r="F303" s="67"/>
      <c r="G303" s="67"/>
      <c r="H303" s="67"/>
      <c r="I303" s="67"/>
      <c r="J303" s="67"/>
      <c r="K303" s="17"/>
    </row>
    <row r="304" spans="1:11" s="5" customFormat="1" ht="18" customHeight="1" x14ac:dyDescent="0.2">
      <c r="A304" s="17"/>
      <c r="B304" s="67"/>
      <c r="C304" s="67"/>
      <c r="D304" s="67"/>
      <c r="E304" s="67"/>
      <c r="F304" s="67"/>
      <c r="G304" s="67"/>
      <c r="H304" s="67"/>
      <c r="I304" s="67"/>
      <c r="J304" s="67"/>
      <c r="K304" s="17"/>
    </row>
    <row r="305" spans="1:11" s="5" customFormat="1" ht="18" customHeight="1" x14ac:dyDescent="0.2">
      <c r="A305" s="17"/>
      <c r="B305" s="67"/>
      <c r="C305" s="67"/>
      <c r="D305" s="67"/>
      <c r="E305" s="67"/>
      <c r="F305" s="67"/>
      <c r="G305" s="67"/>
      <c r="H305" s="67"/>
      <c r="I305" s="67"/>
      <c r="J305" s="67"/>
      <c r="K305" s="17"/>
    </row>
    <row r="306" spans="1:11" ht="18" customHeight="1" x14ac:dyDescent="0.2">
      <c r="A306" s="8"/>
      <c r="B306" s="18"/>
      <c r="C306" s="18"/>
      <c r="D306" s="18"/>
      <c r="E306" s="18"/>
      <c r="F306" s="18"/>
      <c r="G306" s="18"/>
      <c r="H306" s="18"/>
      <c r="I306" s="18"/>
      <c r="J306" s="18"/>
      <c r="K306" s="8"/>
    </row>
    <row r="307" spans="1:11" ht="18" customHeight="1" x14ac:dyDescent="0.2">
      <c r="A307" s="8"/>
      <c r="B307" s="18"/>
      <c r="C307" s="18"/>
      <c r="D307" s="18"/>
      <c r="E307" s="18"/>
      <c r="F307" s="18"/>
      <c r="G307" s="18"/>
      <c r="H307" s="33" t="s">
        <v>81</v>
      </c>
      <c r="I307" s="33" t="s">
        <v>126</v>
      </c>
      <c r="J307" s="33" t="s">
        <v>123</v>
      </c>
      <c r="K307" s="19" t="s">
        <v>3</v>
      </c>
    </row>
    <row r="308" spans="1:11" ht="18" customHeight="1" x14ac:dyDescent="0.2">
      <c r="A308" s="8"/>
      <c r="B308" s="10" t="s">
        <v>4</v>
      </c>
      <c r="C308" s="68" t="s">
        <v>125</v>
      </c>
      <c r="D308" s="69"/>
      <c r="E308" s="69"/>
      <c r="F308" s="70"/>
      <c r="G308" s="18"/>
      <c r="H308" s="11" t="s">
        <v>124</v>
      </c>
      <c r="I308" s="11" t="s">
        <v>54</v>
      </c>
      <c r="J308" s="11">
        <v>1</v>
      </c>
      <c r="K308" s="24" t="str">
        <f>TRIM(MID(SUBSTITUTE(H308,I308,REPT(" ",LEN(H308))),(J308-1)*LEN(H308)+1,LEN(H308)))</f>
        <v>One</v>
      </c>
    </row>
    <row r="309" spans="1:11" ht="18" customHeight="1" x14ac:dyDescent="0.2">
      <c r="A309" s="8"/>
      <c r="B309" s="10"/>
      <c r="C309" s="71"/>
      <c r="D309" s="72"/>
      <c r="E309" s="72"/>
      <c r="F309" s="73"/>
      <c r="G309" s="18"/>
      <c r="H309" s="11" t="s">
        <v>124</v>
      </c>
      <c r="I309" s="11" t="s">
        <v>54</v>
      </c>
      <c r="J309" s="11">
        <v>2</v>
      </c>
      <c r="K309" s="24" t="str">
        <f>TRIM(MID(SUBSTITUTE(H309,I309,REPT(" ",LEN(H309))),(J309-1)*LEN(H309)+1,LEN(H309)))</f>
        <v>Two</v>
      </c>
    </row>
    <row r="310" spans="1:11" ht="18" customHeight="1" x14ac:dyDescent="0.2">
      <c r="A310" s="8"/>
      <c r="B310" s="8"/>
      <c r="C310" s="74"/>
      <c r="D310" s="75"/>
      <c r="E310" s="75"/>
      <c r="F310" s="76"/>
      <c r="G310" s="18"/>
      <c r="H310" s="11" t="s">
        <v>124</v>
      </c>
      <c r="I310" s="11" t="s">
        <v>54</v>
      </c>
      <c r="J310" s="11">
        <v>3</v>
      </c>
      <c r="K310" s="24" t="str">
        <f>TRIM(MID(SUBSTITUTE(H310,I310,REPT(" ",LEN(H310))),(J310-1)*LEN(H310)+1,LEN(H310)))</f>
        <v>Three</v>
      </c>
    </row>
    <row r="311" spans="1:11" ht="18" customHeight="1" x14ac:dyDescent="0.2">
      <c r="A311" s="8"/>
      <c r="B311" s="18"/>
      <c r="C311" s="18"/>
      <c r="D311" s="18"/>
      <c r="E311" s="18"/>
      <c r="F311" s="18"/>
      <c r="G311" s="18"/>
      <c r="H311" s="18"/>
      <c r="I311" s="18"/>
      <c r="J311" s="18"/>
      <c r="K311" s="8"/>
    </row>
    <row r="312" spans="1:11" ht="18" customHeight="1" x14ac:dyDescent="0.2">
      <c r="A312" s="8"/>
      <c r="B312" s="8"/>
      <c r="C312" s="8"/>
      <c r="D312" s="8"/>
      <c r="E312" s="8"/>
      <c r="F312" s="8"/>
      <c r="G312" s="8"/>
      <c r="H312" s="8"/>
      <c r="I312" s="8"/>
      <c r="J312" s="8"/>
      <c r="K312" s="8"/>
    </row>
    <row r="313" spans="1:11" ht="18" customHeight="1" x14ac:dyDescent="0.2">
      <c r="A313" s="8"/>
      <c r="B313" s="12" t="s">
        <v>119</v>
      </c>
      <c r="C313" s="13" t="s">
        <v>133</v>
      </c>
      <c r="D313" s="14"/>
      <c r="E313" s="14"/>
      <c r="F313" s="14"/>
      <c r="G313" s="14"/>
      <c r="H313" s="14"/>
      <c r="I313" s="14"/>
      <c r="J313" s="14"/>
      <c r="K313" s="14"/>
    </row>
    <row r="314" spans="1:11" ht="18" customHeight="1" x14ac:dyDescent="0.2">
      <c r="A314" s="8"/>
      <c r="B314" s="18"/>
      <c r="C314" s="18"/>
      <c r="D314" s="18"/>
      <c r="E314" s="18"/>
      <c r="F314" s="18"/>
      <c r="G314" s="18"/>
      <c r="H314" s="18"/>
      <c r="I314" s="18"/>
      <c r="J314" s="18"/>
      <c r="K314" s="8"/>
    </row>
    <row r="315" spans="1:11" ht="18" customHeight="1" x14ac:dyDescent="0.2">
      <c r="A315" s="8"/>
      <c r="B315" s="12" t="s">
        <v>119</v>
      </c>
      <c r="C315" s="13" t="s">
        <v>120</v>
      </c>
      <c r="D315" s="14"/>
      <c r="E315" s="14"/>
      <c r="F315" s="14"/>
      <c r="G315" s="14"/>
      <c r="H315" s="14"/>
      <c r="I315" s="14"/>
      <c r="J315" s="14"/>
      <c r="K315" s="14"/>
    </row>
    <row r="316" spans="1:11" ht="18" customHeight="1" x14ac:dyDescent="0.2">
      <c r="A316" s="8"/>
      <c r="B316" s="18"/>
      <c r="C316" s="18"/>
      <c r="D316" s="18"/>
      <c r="E316" s="18"/>
      <c r="F316" s="18"/>
      <c r="G316" s="18"/>
      <c r="H316" s="18"/>
      <c r="I316" s="18"/>
      <c r="J316" s="18"/>
      <c r="K316" s="8"/>
    </row>
    <row r="317" spans="1:11" ht="23.25" x14ac:dyDescent="0.2">
      <c r="A317" s="8"/>
      <c r="B317" s="35" t="s">
        <v>181</v>
      </c>
      <c r="C317" s="25"/>
      <c r="D317" s="25"/>
      <c r="E317" s="25"/>
      <c r="F317" s="25"/>
      <c r="G317" s="25"/>
      <c r="H317" s="25"/>
      <c r="I317" s="25"/>
      <c r="J317" s="25"/>
      <c r="K317" s="8"/>
    </row>
    <row r="318" spans="1:11" ht="18" customHeight="1" x14ac:dyDescent="0.2">
      <c r="A318" s="8"/>
      <c r="B318" s="18"/>
      <c r="C318" s="18"/>
      <c r="D318" s="18"/>
      <c r="E318" s="18"/>
      <c r="F318" s="18"/>
      <c r="G318" s="18"/>
      <c r="H318" s="18"/>
      <c r="I318" s="18"/>
      <c r="J318" s="18"/>
      <c r="K318" s="8"/>
    </row>
    <row r="319" spans="1:11" s="5" customFormat="1" ht="18" customHeight="1" x14ac:dyDescent="0.2">
      <c r="A319" s="17"/>
      <c r="B319" s="67" t="s">
        <v>129</v>
      </c>
      <c r="C319" s="67"/>
      <c r="D319" s="67"/>
      <c r="E319" s="67"/>
      <c r="F319" s="67"/>
      <c r="G319" s="67"/>
      <c r="H319" s="67"/>
      <c r="I319" s="67"/>
      <c r="J319" s="67"/>
      <c r="K319" s="17"/>
    </row>
    <row r="320" spans="1:11" s="5" customFormat="1" ht="18" customHeight="1" x14ac:dyDescent="0.2">
      <c r="A320" s="17"/>
      <c r="B320" s="67"/>
      <c r="C320" s="67"/>
      <c r="D320" s="67"/>
      <c r="E320" s="67"/>
      <c r="F320" s="67"/>
      <c r="G320" s="67"/>
      <c r="H320" s="67"/>
      <c r="I320" s="67"/>
      <c r="J320" s="67"/>
      <c r="K320" s="17"/>
    </row>
    <row r="321" spans="1:11" ht="18" customHeight="1" x14ac:dyDescent="0.2">
      <c r="A321" s="8"/>
      <c r="B321" s="18"/>
      <c r="C321" s="18"/>
      <c r="D321" s="18"/>
      <c r="E321" s="18"/>
      <c r="F321" s="18"/>
      <c r="G321" s="18"/>
      <c r="H321" s="18"/>
      <c r="I321" s="18"/>
      <c r="J321" s="18"/>
      <c r="K321" s="8"/>
    </row>
    <row r="322" spans="1:11" ht="18" customHeight="1" x14ac:dyDescent="0.2">
      <c r="A322" s="8"/>
      <c r="B322" s="20" t="s">
        <v>4</v>
      </c>
      <c r="C322" s="21" t="s">
        <v>131</v>
      </c>
      <c r="D322" s="22"/>
      <c r="E322" s="22"/>
      <c r="F322" s="22"/>
      <c r="G322" s="22"/>
      <c r="H322" s="22"/>
      <c r="I322" s="23"/>
      <c r="J322" s="28"/>
      <c r="K322" s="8"/>
    </row>
    <row r="323" spans="1:11" ht="18" customHeight="1" x14ac:dyDescent="0.2">
      <c r="A323" s="8"/>
      <c r="B323" s="18"/>
      <c r="C323" s="18"/>
      <c r="D323" s="18"/>
      <c r="E323" s="18"/>
      <c r="F323" s="18"/>
      <c r="G323" s="18"/>
      <c r="H323" s="18"/>
      <c r="I323" s="18"/>
      <c r="J323" s="18"/>
      <c r="K323" s="8"/>
    </row>
    <row r="324" spans="1:11" s="5" customFormat="1" ht="18" customHeight="1" x14ac:dyDescent="0.2">
      <c r="A324" s="17"/>
      <c r="B324" s="67" t="s">
        <v>128</v>
      </c>
      <c r="C324" s="67"/>
      <c r="D324" s="67"/>
      <c r="E324" s="67"/>
      <c r="F324" s="67"/>
      <c r="G324" s="67"/>
      <c r="H324" s="67"/>
      <c r="I324" s="67"/>
      <c r="J324" s="67"/>
      <c r="K324" s="17"/>
    </row>
    <row r="325" spans="1:11" s="5" customFormat="1" ht="18" customHeight="1" x14ac:dyDescent="0.2">
      <c r="A325" s="17"/>
      <c r="B325" s="67"/>
      <c r="C325" s="67"/>
      <c r="D325" s="67"/>
      <c r="E325" s="67"/>
      <c r="F325" s="67"/>
      <c r="G325" s="67"/>
      <c r="H325" s="67"/>
      <c r="I325" s="67"/>
      <c r="J325" s="67"/>
      <c r="K325" s="17"/>
    </row>
    <row r="326" spans="1:11" ht="18" customHeight="1" x14ac:dyDescent="0.2">
      <c r="A326" s="8"/>
      <c r="B326" s="10" t="s">
        <v>4</v>
      </c>
      <c r="C326" s="68" t="s">
        <v>132</v>
      </c>
      <c r="D326" s="69"/>
      <c r="E326" s="69"/>
      <c r="F326" s="69"/>
      <c r="G326" s="69"/>
      <c r="H326" s="69"/>
      <c r="I326" s="70"/>
      <c r="J326" s="18"/>
      <c r="K326" s="8"/>
    </row>
    <row r="327" spans="1:11" ht="18" customHeight="1" x14ac:dyDescent="0.2">
      <c r="A327" s="8"/>
      <c r="B327" s="8"/>
      <c r="C327" s="74"/>
      <c r="D327" s="75"/>
      <c r="E327" s="75"/>
      <c r="F327" s="75"/>
      <c r="G327" s="75"/>
      <c r="H327" s="75"/>
      <c r="I327" s="76"/>
      <c r="J327" s="18"/>
      <c r="K327" s="8"/>
    </row>
    <row r="328" spans="1:11" ht="18" customHeight="1" x14ac:dyDescent="0.2">
      <c r="A328" s="8"/>
      <c r="B328" s="18"/>
      <c r="C328" s="18"/>
      <c r="D328" s="18"/>
      <c r="E328" s="18"/>
      <c r="F328" s="18"/>
      <c r="G328" s="18"/>
      <c r="H328" s="18"/>
      <c r="I328" s="18"/>
      <c r="J328" s="18"/>
      <c r="K328" s="8"/>
    </row>
    <row r="329" spans="1:11" s="5" customFormat="1" ht="18" customHeight="1" x14ac:dyDescent="0.2">
      <c r="A329" s="17"/>
      <c r="B329" s="67" t="s">
        <v>127</v>
      </c>
      <c r="C329" s="67"/>
      <c r="D329" s="67"/>
      <c r="E329" s="67"/>
      <c r="F329" s="67"/>
      <c r="G329" s="67"/>
      <c r="H329" s="67"/>
      <c r="I329" s="67"/>
      <c r="J329" s="67"/>
      <c r="K329" s="17"/>
    </row>
    <row r="330" spans="1:11" s="5" customFormat="1" ht="18" customHeight="1" x14ac:dyDescent="0.2">
      <c r="A330" s="17"/>
      <c r="B330" s="67"/>
      <c r="C330" s="67"/>
      <c r="D330" s="67"/>
      <c r="E330" s="67"/>
      <c r="F330" s="67"/>
      <c r="G330" s="67"/>
      <c r="H330" s="67"/>
      <c r="I330" s="67"/>
      <c r="J330" s="67"/>
      <c r="K330" s="17"/>
    </row>
    <row r="331" spans="1:11" ht="18" customHeight="1" x14ac:dyDescent="0.2">
      <c r="A331" s="8"/>
      <c r="B331" s="18"/>
      <c r="C331" s="18"/>
      <c r="D331" s="18"/>
      <c r="E331" s="18"/>
      <c r="F331" s="18"/>
      <c r="G331" s="18"/>
      <c r="H331" s="18"/>
      <c r="I331" s="18"/>
      <c r="J331" s="18"/>
      <c r="K331" s="18"/>
    </row>
    <row r="332" spans="1:11" ht="18" customHeight="1" x14ac:dyDescent="0.2">
      <c r="A332" s="8"/>
      <c r="B332" s="18"/>
      <c r="D332" s="18"/>
      <c r="E332" s="18"/>
      <c r="F332" s="18"/>
      <c r="G332" s="33" t="s">
        <v>126</v>
      </c>
      <c r="H332" s="33" t="s">
        <v>56</v>
      </c>
      <c r="I332" s="40" t="s">
        <v>130</v>
      </c>
      <c r="J332" s="33"/>
      <c r="K332" s="19"/>
    </row>
    <row r="333" spans="1:11" ht="18" customHeight="1" x14ac:dyDescent="0.2">
      <c r="A333" s="8"/>
      <c r="B333" s="18"/>
      <c r="D333" s="18"/>
      <c r="E333" s="18"/>
      <c r="F333" s="18"/>
      <c r="G333" s="11" t="s">
        <v>44</v>
      </c>
      <c r="H333" s="11" t="s">
        <v>85</v>
      </c>
      <c r="I333" s="39" t="str">
        <f t="array" aca="1" ref="I333:K333" ca="1">TRANSPOSE(TRIM(MID(SUBSTITUTE(H333,G333,REPT(" ",LEN(H333))),(ROW(INDIRECT("1:"&amp;((LEN(H333)-LEN(SUBSTITUTE(H333,G333,"")))/LEN(G333)+1)))-1)*LEN(H333)+1,LEN(H333))))</f>
        <v>Todd</v>
      </c>
      <c r="J333" s="39" t="str">
        <f ca="1"/>
        <v>Allen</v>
      </c>
      <c r="K333" s="39" t="str">
        <f ca="1"/>
        <v>Smith</v>
      </c>
    </row>
    <row r="334" spans="1:11" ht="18" customHeight="1" x14ac:dyDescent="0.2">
      <c r="A334" s="8"/>
      <c r="B334" s="18"/>
      <c r="D334" s="18"/>
      <c r="E334" s="18"/>
      <c r="F334" s="18"/>
      <c r="G334" s="11" t="s">
        <v>44</v>
      </c>
      <c r="H334" s="11" t="s">
        <v>103</v>
      </c>
      <c r="I334" s="39" t="str">
        <f t="array" aca="1" ref="I334:K334" ca="1">TRANSPOSE(TRIM(MID(SUBSTITUTE(H334,G334,REPT(" ",LEN(H334))),(ROW(INDIRECT("1:"&amp;((LEN(H334)-LEN(SUBSTITUTE(H334,G334,"")))/LEN(G334)+1)))-1)*LEN(H334)+1,LEN(H334))))</f>
        <v>Todd</v>
      </c>
      <c r="J334" s="39" t="str">
        <f ca="1"/>
        <v>Smith</v>
      </c>
      <c r="K334" s="39" t="e">
        <f ca="1"/>
        <v>#N/A</v>
      </c>
    </row>
    <row r="335" spans="1:11" ht="18" customHeight="1" x14ac:dyDescent="0.2">
      <c r="A335" s="8"/>
      <c r="B335" s="18"/>
      <c r="D335" s="18"/>
      <c r="E335" s="18"/>
      <c r="F335" s="18"/>
      <c r="G335" s="11" t="s">
        <v>44</v>
      </c>
      <c r="H335" s="11" t="s">
        <v>92</v>
      </c>
      <c r="I335" s="39" t="str">
        <f t="array" aca="1" ref="I335:K335" ca="1">TRANSPOSE(TRIM(MID(SUBSTITUTE(H335,G335,REPT(" ",LEN(H335))),(ROW(INDIRECT("1:"&amp;((LEN(H335)-LEN(SUBSTITUTE(H335,G335,"")))/LEN(G335)+1)))-1)*LEN(H335)+1,LEN(H335))))</f>
        <v>Todd</v>
      </c>
      <c r="J335" s="39" t="str">
        <f ca="1"/>
        <v>Todd</v>
      </c>
      <c r="K335" s="39" t="str">
        <f ca="1"/>
        <v>Todd</v>
      </c>
    </row>
    <row r="336" spans="1:11" ht="18" customHeight="1" x14ac:dyDescent="0.2">
      <c r="A336" s="8"/>
      <c r="B336" s="18"/>
      <c r="C336" s="18"/>
      <c r="D336" s="18"/>
      <c r="E336" s="18"/>
      <c r="F336" s="18"/>
      <c r="G336" s="11" t="s">
        <v>116</v>
      </c>
      <c r="H336" s="11" t="s">
        <v>115</v>
      </c>
      <c r="I336" s="39" t="str">
        <f t="array" aca="1" ref="I336:K336" ca="1">TRANSPOSE(TRIM(MID(SUBSTITUTE(H336,G336,REPT(" ",LEN(H336))),(ROW(INDIRECT("1:"&amp;((LEN(H336)-LEN(SUBSTITUTE(H336,G336,"")))/LEN(G336)+1)))-1)*LEN(H336)+1,LEN(H336))))</f>
        <v>A</v>
      </c>
      <c r="J336" s="39" t="str">
        <f ca="1"/>
        <v>B</v>
      </c>
      <c r="K336" s="39" t="str">
        <f ca="1"/>
        <v>C</v>
      </c>
    </row>
    <row r="337" spans="1:11" ht="18" customHeight="1" x14ac:dyDescent="0.2">
      <c r="A337" s="8"/>
      <c r="B337" s="18"/>
      <c r="C337" s="18"/>
      <c r="D337" s="18"/>
      <c r="E337" s="18"/>
      <c r="F337" s="18"/>
      <c r="G337" s="18"/>
      <c r="H337" s="18"/>
    </row>
    <row r="338" spans="1:11" ht="18" customHeight="1" x14ac:dyDescent="0.2">
      <c r="A338" s="8"/>
      <c r="B338" s="18"/>
      <c r="C338" s="18"/>
      <c r="D338" s="18"/>
      <c r="E338" s="18"/>
      <c r="F338" s="18"/>
      <c r="G338" s="18"/>
      <c r="H338" s="18"/>
    </row>
    <row r="339" spans="1:11" ht="18" customHeight="1" x14ac:dyDescent="0.2">
      <c r="A339" s="8"/>
      <c r="B339" s="12" t="s">
        <v>119</v>
      </c>
      <c r="C339" s="13" t="s">
        <v>134</v>
      </c>
      <c r="D339" s="14"/>
      <c r="E339" s="14"/>
      <c r="F339" s="14"/>
      <c r="G339" s="14"/>
      <c r="H339" s="14"/>
      <c r="I339" s="14"/>
      <c r="J339" s="14"/>
      <c r="K339" s="14"/>
    </row>
    <row r="340" spans="1:11" ht="18" customHeight="1" x14ac:dyDescent="0.2">
      <c r="A340" s="8"/>
      <c r="B340" s="18"/>
      <c r="C340" s="18"/>
      <c r="D340" s="18"/>
      <c r="E340" s="18"/>
      <c r="F340" s="18"/>
      <c r="G340" s="18"/>
      <c r="H340" s="18"/>
      <c r="I340" s="18"/>
      <c r="J340" s="18"/>
      <c r="K340" s="8"/>
    </row>
    <row r="341" spans="1:11" ht="18" customHeight="1" x14ac:dyDescent="0.2">
      <c r="A341" s="8"/>
      <c r="B341" s="18"/>
      <c r="C341" s="18"/>
      <c r="D341" s="18"/>
      <c r="E341" s="18"/>
      <c r="F341" s="18"/>
      <c r="G341" s="18"/>
      <c r="H341" s="18"/>
      <c r="I341" s="18"/>
      <c r="J341" s="18"/>
      <c r="K341" s="8"/>
    </row>
    <row r="342" spans="1:11" ht="23.25" x14ac:dyDescent="0.2">
      <c r="A342" s="8"/>
      <c r="B342" s="35" t="s">
        <v>137</v>
      </c>
      <c r="C342" s="25"/>
      <c r="D342" s="25"/>
      <c r="E342" s="25"/>
      <c r="F342" s="25"/>
      <c r="G342" s="25"/>
      <c r="H342" s="25"/>
      <c r="I342" s="25"/>
      <c r="J342" s="25"/>
      <c r="K342" s="8"/>
    </row>
    <row r="343" spans="1:11" ht="18" customHeight="1" x14ac:dyDescent="0.2">
      <c r="A343" s="8"/>
      <c r="B343" s="18"/>
      <c r="C343" s="18"/>
      <c r="D343" s="18"/>
      <c r="E343" s="18"/>
      <c r="F343" s="18"/>
      <c r="G343" s="18"/>
      <c r="H343" s="18"/>
      <c r="I343" s="18"/>
      <c r="J343" s="18"/>
      <c r="K343" s="8"/>
    </row>
    <row r="344" spans="1:11" s="5" customFormat="1" ht="18" customHeight="1" x14ac:dyDescent="0.2">
      <c r="A344" s="17"/>
      <c r="B344" s="67" t="s">
        <v>136</v>
      </c>
      <c r="C344" s="67"/>
      <c r="D344" s="67"/>
      <c r="E344" s="67"/>
      <c r="F344" s="67"/>
      <c r="G344" s="67"/>
      <c r="H344" s="67"/>
      <c r="I344" s="67"/>
      <c r="J344" s="67"/>
      <c r="K344" s="17"/>
    </row>
    <row r="345" spans="1:11" ht="18" customHeight="1" x14ac:dyDescent="0.2">
      <c r="A345" s="8"/>
      <c r="B345" s="18"/>
      <c r="C345" s="18"/>
      <c r="D345" s="18"/>
      <c r="E345" s="18"/>
      <c r="F345" s="18"/>
      <c r="G345" s="18"/>
      <c r="H345" s="18"/>
      <c r="I345" s="18"/>
      <c r="J345" s="18"/>
      <c r="K345" s="18"/>
    </row>
    <row r="346" spans="1:11" ht="18" customHeight="1" x14ac:dyDescent="0.2">
      <c r="A346" s="8"/>
      <c r="B346" s="10" t="s">
        <v>4</v>
      </c>
      <c r="C346" s="41" t="s">
        <v>138</v>
      </c>
      <c r="D346" s="42"/>
      <c r="E346" s="42"/>
      <c r="F346" s="42"/>
      <c r="G346" s="42"/>
      <c r="H346" s="43"/>
      <c r="J346" s="18"/>
      <c r="K346" s="8"/>
    </row>
    <row r="347" spans="1:11" ht="18" customHeight="1" x14ac:dyDescent="0.2">
      <c r="A347" s="8"/>
      <c r="B347" s="18"/>
      <c r="C347" s="18"/>
      <c r="D347" s="18"/>
      <c r="E347" s="18"/>
      <c r="F347" s="18"/>
      <c r="G347" s="18"/>
      <c r="H347" s="18"/>
      <c r="I347" s="18"/>
      <c r="J347" s="18"/>
      <c r="K347" s="8"/>
    </row>
    <row r="348" spans="1:11" ht="18" customHeight="1" x14ac:dyDescent="0.2">
      <c r="A348" s="8"/>
      <c r="B348" s="18"/>
      <c r="C348" s="33" t="s">
        <v>56</v>
      </c>
      <c r="D348" s="40" t="s">
        <v>179</v>
      </c>
      <c r="E348" s="33"/>
      <c r="F348" s="19"/>
      <c r="G348" s="19"/>
      <c r="H348" s="19"/>
      <c r="I348" s="19"/>
      <c r="J348" s="19"/>
    </row>
    <row r="349" spans="1:11" ht="18" customHeight="1" x14ac:dyDescent="0.2">
      <c r="A349" s="8"/>
      <c r="B349" s="18"/>
      <c r="C349" s="11" t="s">
        <v>135</v>
      </c>
      <c r="D349" s="39" t="str">
        <f t="array" aca="1" ref="D349:J349" ca="1">TRANSPOSE(MID($C$349,ROW(INDIRECT("1:"&amp;LEN($C$349))),1))</f>
        <v>3</v>
      </c>
      <c r="E349" s="39" t="str">
        <f ca="1"/>
        <v>B</v>
      </c>
      <c r="F349" s="39" t="str">
        <f ca="1"/>
        <v>9</v>
      </c>
      <c r="G349" s="39" t="str">
        <f ca="1"/>
        <v>Q</v>
      </c>
      <c r="H349" s="39" t="e">
        <f ca="1"/>
        <v>#N/A</v>
      </c>
      <c r="I349" s="39" t="e">
        <f ca="1"/>
        <v>#N/A</v>
      </c>
      <c r="J349" s="39" t="e">
        <f ca="1"/>
        <v>#N/A</v>
      </c>
    </row>
    <row r="350" spans="1:11" ht="18" customHeight="1" x14ac:dyDescent="0.2">
      <c r="A350" s="8"/>
      <c r="B350" s="18"/>
      <c r="C350" s="18"/>
      <c r="D350" s="18"/>
      <c r="E350" s="18"/>
      <c r="F350" s="18"/>
      <c r="G350" s="18"/>
      <c r="H350" s="18"/>
    </row>
    <row r="351" spans="1:11" s="5" customFormat="1" ht="18" customHeight="1" x14ac:dyDescent="0.2">
      <c r="A351" s="17"/>
      <c r="B351" s="67" t="s">
        <v>177</v>
      </c>
      <c r="C351" s="67"/>
      <c r="D351" s="67"/>
      <c r="E351" s="67"/>
      <c r="F351" s="67"/>
      <c r="G351" s="67"/>
      <c r="H351" s="67"/>
      <c r="I351" s="67"/>
      <c r="J351" s="67"/>
      <c r="K351" s="17"/>
    </row>
    <row r="352" spans="1:11" ht="18" customHeight="1" x14ac:dyDescent="0.2">
      <c r="A352" s="8"/>
      <c r="B352" s="18"/>
      <c r="C352" s="18"/>
      <c r="D352" s="18"/>
      <c r="E352" s="18"/>
      <c r="F352" s="18"/>
      <c r="G352" s="18"/>
      <c r="H352" s="18"/>
      <c r="I352" s="18"/>
      <c r="J352" s="18"/>
      <c r="K352" s="18"/>
    </row>
    <row r="353" spans="1:11" ht="18" customHeight="1" x14ac:dyDescent="0.2">
      <c r="A353" s="8"/>
      <c r="B353" s="10" t="s">
        <v>4</v>
      </c>
      <c r="C353" s="41" t="s">
        <v>184</v>
      </c>
      <c r="D353" s="42"/>
      <c r="E353" s="42"/>
      <c r="F353" s="42"/>
      <c r="G353" s="42"/>
      <c r="H353" s="43"/>
      <c r="J353" s="18"/>
      <c r="K353" s="8"/>
    </row>
    <row r="354" spans="1:11" ht="18" customHeight="1" x14ac:dyDescent="0.2">
      <c r="A354" s="8"/>
      <c r="B354" s="18"/>
      <c r="C354" s="18"/>
      <c r="D354" s="18"/>
      <c r="E354" s="18"/>
      <c r="F354" s="18"/>
      <c r="G354" s="18"/>
      <c r="H354" s="18"/>
      <c r="I354" s="18"/>
      <c r="J354" s="18"/>
      <c r="K354" s="8"/>
    </row>
    <row r="355" spans="1:11" ht="18" customHeight="1" x14ac:dyDescent="0.2">
      <c r="A355" s="8"/>
      <c r="B355" s="18"/>
      <c r="C355" s="33" t="s">
        <v>56</v>
      </c>
      <c r="D355" s="40" t="s">
        <v>179</v>
      </c>
      <c r="E355" s="33"/>
      <c r="F355" s="19"/>
      <c r="G355" s="19"/>
      <c r="H355" s="19"/>
      <c r="I355" s="19"/>
      <c r="J355" s="19"/>
    </row>
    <row r="356" spans="1:11" ht="18" customHeight="1" x14ac:dyDescent="0.2">
      <c r="A356" s="8"/>
      <c r="B356" s="18"/>
      <c r="C356" s="11" t="s">
        <v>178</v>
      </c>
      <c r="D356" s="39">
        <f t="array" aca="1" ref="D356:J356" ca="1">TRANSPOSE(_xlfn.UNICODE(MID($C$356,ROW(INDIRECT("1:"&amp;LEN($C$356))),1)))</f>
        <v>33</v>
      </c>
      <c r="E356" s="39">
        <f ca="1"/>
        <v>32</v>
      </c>
      <c r="F356" s="39">
        <f ca="1"/>
        <v>34</v>
      </c>
      <c r="G356" s="39">
        <f ca="1"/>
        <v>32</v>
      </c>
      <c r="H356" s="39">
        <f ca="1"/>
        <v>61</v>
      </c>
      <c r="I356" s="39" t="e">
        <f ca="1"/>
        <v>#N/A</v>
      </c>
      <c r="J356" s="39" t="e">
        <f ca="1"/>
        <v>#N/A</v>
      </c>
    </row>
    <row r="357" spans="1:11" ht="18" customHeight="1" x14ac:dyDescent="0.2">
      <c r="A357" s="8"/>
      <c r="B357" s="18"/>
      <c r="C357" s="18"/>
      <c r="D357" s="18"/>
      <c r="E357" s="18"/>
      <c r="F357" s="18"/>
      <c r="G357" s="18"/>
      <c r="H357" s="18"/>
    </row>
    <row r="358" spans="1:11" s="5" customFormat="1" ht="18" customHeight="1" x14ac:dyDescent="0.2">
      <c r="A358" s="17"/>
      <c r="B358" s="67" t="s">
        <v>182</v>
      </c>
      <c r="C358" s="67"/>
      <c r="D358" s="67"/>
      <c r="E358" s="67"/>
      <c r="F358" s="67"/>
      <c r="G358" s="67"/>
      <c r="H358" s="67"/>
      <c r="I358" s="67"/>
      <c r="J358" s="67"/>
      <c r="K358" s="17"/>
    </row>
    <row r="359" spans="1:11" s="5" customFormat="1" ht="18" customHeight="1" x14ac:dyDescent="0.2">
      <c r="A359" s="17"/>
      <c r="B359" s="67"/>
      <c r="C359" s="67"/>
      <c r="D359" s="67"/>
      <c r="E359" s="67"/>
      <c r="F359" s="67"/>
      <c r="G359" s="67"/>
      <c r="H359" s="67"/>
      <c r="I359" s="67"/>
      <c r="J359" s="67"/>
      <c r="K359" s="17"/>
    </row>
    <row r="360" spans="1:11" ht="18" customHeight="1" x14ac:dyDescent="0.2">
      <c r="A360" s="8"/>
      <c r="B360" s="18"/>
      <c r="C360" s="18"/>
      <c r="D360" s="18"/>
      <c r="E360" s="18"/>
      <c r="F360" s="18"/>
      <c r="G360" s="18"/>
      <c r="H360" s="18"/>
      <c r="I360" s="18"/>
      <c r="J360" s="18"/>
      <c r="K360" s="18"/>
    </row>
    <row r="361" spans="1:11" ht="18" customHeight="1" x14ac:dyDescent="0.2">
      <c r="A361" s="8"/>
      <c r="B361" s="10" t="s">
        <v>4</v>
      </c>
      <c r="C361" s="41" t="s">
        <v>183</v>
      </c>
      <c r="D361" s="42"/>
      <c r="E361" s="42"/>
      <c r="F361" s="42"/>
      <c r="G361" s="42"/>
      <c r="H361" s="43"/>
      <c r="J361" s="18"/>
      <c r="K361" s="8"/>
    </row>
    <row r="362" spans="1:11" ht="18" customHeight="1" x14ac:dyDescent="0.2">
      <c r="A362" s="8"/>
      <c r="B362" s="18"/>
      <c r="C362" s="18"/>
      <c r="D362" s="18"/>
      <c r="E362" s="18"/>
      <c r="F362" s="18"/>
      <c r="G362" s="18"/>
      <c r="H362" s="18"/>
      <c r="I362" s="18"/>
      <c r="J362" s="18"/>
      <c r="K362" s="8"/>
    </row>
    <row r="363" spans="1:11" ht="18" customHeight="1" x14ac:dyDescent="0.2">
      <c r="A363" s="8"/>
      <c r="B363" s="18"/>
      <c r="C363" s="33" t="s">
        <v>56</v>
      </c>
      <c r="E363" s="19" t="s">
        <v>3</v>
      </c>
      <c r="F363" s="52" t="s">
        <v>185</v>
      </c>
      <c r="G363" s="18"/>
      <c r="H363" s="18"/>
    </row>
    <row r="364" spans="1:11" ht="18" customHeight="1" x14ac:dyDescent="0.2">
      <c r="A364" s="8"/>
      <c r="B364" s="18"/>
      <c r="C364" s="11" t="s">
        <v>178</v>
      </c>
      <c r="D364" s="18"/>
      <c r="E364" s="18" t="e">
        <f t="array" aca="1" ref="E364" ca="1">_xludf.TEXTJOIN(",",TRUE,_xlfn.UNICODE(MID(C364, ROW(INDIRECT("1:"&amp;LEN(C364))), 1)) )</f>
        <v>#NAME?</v>
      </c>
      <c r="F364" s="18"/>
      <c r="G364" s="18"/>
      <c r="H364" s="18"/>
    </row>
    <row r="365" spans="1:11" ht="18" customHeight="1" x14ac:dyDescent="0.2">
      <c r="A365" s="8"/>
      <c r="B365" s="18"/>
      <c r="C365" s="18"/>
      <c r="D365" s="18"/>
      <c r="E365" s="18"/>
      <c r="F365" s="18"/>
      <c r="G365" s="18"/>
      <c r="H365" s="18"/>
    </row>
    <row r="366" spans="1:11" ht="23.25" x14ac:dyDescent="0.2">
      <c r="A366" s="8"/>
      <c r="B366" s="35" t="s">
        <v>121</v>
      </c>
      <c r="C366" s="25"/>
      <c r="D366" s="25"/>
      <c r="E366" s="25"/>
      <c r="F366" s="25"/>
      <c r="G366" s="25"/>
      <c r="H366" s="25"/>
      <c r="I366" s="25"/>
      <c r="J366" s="25"/>
      <c r="K366" s="8"/>
    </row>
    <row r="367" spans="1:11" ht="18" customHeight="1" x14ac:dyDescent="0.2">
      <c r="A367" s="8"/>
      <c r="B367" s="18"/>
      <c r="C367" s="18"/>
      <c r="D367" s="18"/>
      <c r="E367" s="18"/>
      <c r="F367" s="18"/>
      <c r="G367" s="18"/>
      <c r="H367" s="18"/>
      <c r="I367" s="18"/>
      <c r="J367" s="18"/>
      <c r="K367" s="8"/>
    </row>
    <row r="368" spans="1:11" s="5" customFormat="1" ht="18" customHeight="1" x14ac:dyDescent="0.2">
      <c r="A368" s="17"/>
      <c r="B368" s="67" t="s">
        <v>122</v>
      </c>
      <c r="C368" s="67"/>
      <c r="D368" s="67"/>
      <c r="E368" s="67"/>
      <c r="F368" s="67"/>
      <c r="G368" s="67"/>
      <c r="H368" s="67"/>
      <c r="I368" s="67"/>
      <c r="J368" s="67"/>
      <c r="K368" s="17"/>
    </row>
    <row r="369" spans="1:11" ht="18" customHeight="1" x14ac:dyDescent="0.2">
      <c r="A369" s="8"/>
      <c r="B369" s="18"/>
      <c r="C369" s="18"/>
      <c r="D369" s="18"/>
      <c r="E369" s="18"/>
      <c r="F369" s="18"/>
      <c r="G369" s="18"/>
      <c r="H369" s="18"/>
      <c r="I369" s="18"/>
      <c r="J369" s="18"/>
      <c r="K369" s="8"/>
    </row>
    <row r="370" spans="1:11" ht="18" customHeight="1" x14ac:dyDescent="0.2">
      <c r="A370" s="8"/>
      <c r="B370" s="18"/>
      <c r="C370" s="18"/>
      <c r="D370" s="18"/>
      <c r="E370" s="18"/>
      <c r="F370" s="18"/>
      <c r="H370" s="33" t="s">
        <v>81</v>
      </c>
      <c r="I370" s="33" t="s">
        <v>89</v>
      </c>
      <c r="J370" s="33" t="s">
        <v>90</v>
      </c>
      <c r="K370" s="33" t="s">
        <v>91</v>
      </c>
    </row>
    <row r="371" spans="1:11" ht="18" customHeight="1" x14ac:dyDescent="0.2">
      <c r="A371" s="8"/>
      <c r="B371" s="18"/>
      <c r="C371" s="18"/>
      <c r="D371" s="18"/>
      <c r="E371" s="18"/>
      <c r="F371" s="18"/>
      <c r="G371" s="18"/>
      <c r="H371" s="11" t="s">
        <v>85</v>
      </c>
      <c r="I371" s="11" t="s">
        <v>92</v>
      </c>
      <c r="J371" s="11" t="s">
        <v>93</v>
      </c>
      <c r="K371" s="11" t="s">
        <v>94</v>
      </c>
    </row>
    <row r="372" spans="1:11" ht="18" customHeight="1" x14ac:dyDescent="0.2">
      <c r="A372" s="8"/>
      <c r="B372" s="18"/>
      <c r="C372" s="18"/>
      <c r="D372" s="18"/>
      <c r="E372" s="18"/>
      <c r="F372" s="18"/>
      <c r="G372" s="18"/>
      <c r="H372" s="11" t="s">
        <v>43</v>
      </c>
      <c r="I372" s="38"/>
      <c r="J372" s="38"/>
      <c r="K372" s="38"/>
    </row>
    <row r="373" spans="1:11" ht="18" customHeight="1" x14ac:dyDescent="0.2">
      <c r="A373" s="8"/>
      <c r="B373" s="18"/>
      <c r="C373" s="18"/>
      <c r="D373" s="18"/>
      <c r="E373" s="18"/>
      <c r="F373" s="18"/>
      <c r="G373" s="18"/>
      <c r="H373" s="11" t="s">
        <v>87</v>
      </c>
      <c r="I373" s="38"/>
      <c r="J373" s="18"/>
      <c r="K373" s="38"/>
    </row>
    <row r="374" spans="1:11" ht="18" customHeight="1" x14ac:dyDescent="0.2">
      <c r="A374" s="8"/>
      <c r="B374" s="18"/>
      <c r="C374" s="18"/>
      <c r="D374" s="18"/>
      <c r="E374" s="18"/>
      <c r="F374" s="18"/>
      <c r="G374" s="18"/>
      <c r="H374" s="11" t="s">
        <v>88</v>
      </c>
      <c r="I374" s="38"/>
      <c r="J374" s="38"/>
      <c r="K374" s="38"/>
    </row>
    <row r="375" spans="1:11" ht="18" customHeight="1" x14ac:dyDescent="0.2">
      <c r="A375" s="8"/>
      <c r="B375" s="18"/>
      <c r="C375" s="18"/>
      <c r="D375" s="18"/>
      <c r="E375" s="18"/>
      <c r="F375" s="18"/>
      <c r="G375" s="18"/>
      <c r="H375" s="11" t="s">
        <v>95</v>
      </c>
      <c r="I375" s="38"/>
      <c r="J375" s="38"/>
      <c r="K375" s="38"/>
    </row>
    <row r="376" spans="1:11" ht="18" customHeight="1" x14ac:dyDescent="0.2">
      <c r="A376" s="8"/>
      <c r="B376" s="18"/>
      <c r="C376" s="18"/>
      <c r="D376" s="18"/>
      <c r="E376" s="18"/>
      <c r="F376" s="18"/>
      <c r="G376" s="18"/>
      <c r="H376" s="18"/>
      <c r="I376" s="18"/>
      <c r="J376" s="18"/>
      <c r="K376" s="8"/>
    </row>
    <row r="377" spans="1:11" ht="18" customHeight="1" x14ac:dyDescent="0.2">
      <c r="A377" s="8"/>
      <c r="B377" s="8"/>
      <c r="C377" s="8"/>
      <c r="D377" s="8"/>
      <c r="E377" s="8"/>
      <c r="F377" s="8"/>
      <c r="G377" s="8"/>
      <c r="H377" s="8"/>
      <c r="I377" s="8"/>
      <c r="J377" s="8"/>
      <c r="K377" s="8"/>
    </row>
    <row r="378" spans="1:11" ht="23.25" x14ac:dyDescent="0.2">
      <c r="A378" s="8"/>
      <c r="B378" s="35" t="s">
        <v>144</v>
      </c>
      <c r="C378" s="25"/>
      <c r="D378" s="25"/>
      <c r="E378" s="25"/>
      <c r="F378" s="25"/>
      <c r="G378" s="25"/>
      <c r="H378" s="25"/>
      <c r="I378" s="25"/>
      <c r="J378" s="25"/>
      <c r="K378" s="8"/>
    </row>
    <row r="379" spans="1:11" ht="18" customHeight="1" x14ac:dyDescent="0.2">
      <c r="A379" s="8"/>
      <c r="B379" s="18"/>
      <c r="C379" s="18"/>
      <c r="D379" s="18"/>
      <c r="E379" s="18"/>
      <c r="F379" s="18"/>
      <c r="G379" s="18"/>
      <c r="H379" s="18"/>
      <c r="I379" s="18"/>
      <c r="J379" s="18"/>
      <c r="K379" s="8"/>
    </row>
    <row r="380" spans="1:11" ht="18" customHeight="1" x14ac:dyDescent="0.2">
      <c r="A380" s="8"/>
      <c r="B380" s="18"/>
      <c r="C380" s="18"/>
      <c r="D380" s="18"/>
      <c r="E380" s="18"/>
      <c r="F380" s="18"/>
      <c r="G380" s="33" t="s">
        <v>142</v>
      </c>
      <c r="H380" s="11" t="s">
        <v>143</v>
      </c>
      <c r="J380" s="18"/>
      <c r="K380" s="8"/>
    </row>
    <row r="381" spans="1:11" ht="18" customHeight="1" x14ac:dyDescent="0.2">
      <c r="A381" s="8"/>
      <c r="B381" s="18"/>
      <c r="C381" s="18"/>
      <c r="D381" s="18"/>
      <c r="E381" s="18"/>
      <c r="F381" s="18"/>
      <c r="I381" s="18"/>
      <c r="J381" s="18"/>
      <c r="K381" s="8"/>
    </row>
    <row r="382" spans="1:11" ht="18" customHeight="1" x14ac:dyDescent="0.2">
      <c r="A382" s="8"/>
      <c r="B382" s="18"/>
      <c r="C382" s="18"/>
      <c r="D382" s="18"/>
      <c r="E382" s="18"/>
      <c r="F382" s="18"/>
      <c r="G382" s="33" t="s">
        <v>3</v>
      </c>
      <c r="H382" s="24" t="str">
        <f>TRIM(PROPER(RIGHT(SUBSTITUTE(LEFT(H380,LEN("With")),"t","Excel"),5))&amp;"  Formulas   ")</f>
        <v>Excel Formulas</v>
      </c>
      <c r="J382" s="18"/>
      <c r="K382" s="8"/>
    </row>
    <row r="385" spans="1:11" ht="18" customHeight="1" x14ac:dyDescent="0.2">
      <c r="A385" s="8"/>
      <c r="B385" s="18"/>
      <c r="C385" s="18"/>
      <c r="D385" s="18"/>
      <c r="E385" s="18"/>
      <c r="F385" s="18"/>
      <c r="G385" s="18"/>
      <c r="H385" s="18"/>
      <c r="I385" s="18"/>
      <c r="J385" s="18"/>
      <c r="K385" s="8"/>
    </row>
    <row r="386" spans="1:11" ht="18" customHeight="1" x14ac:dyDescent="0.2">
      <c r="A386" s="8"/>
      <c r="B386" s="18"/>
      <c r="C386" s="18"/>
      <c r="D386" s="18"/>
      <c r="E386" s="18"/>
      <c r="F386" s="18"/>
      <c r="G386" s="18"/>
      <c r="H386" s="18"/>
      <c r="I386" s="18"/>
      <c r="J386" s="18"/>
      <c r="K386" s="8"/>
    </row>
    <row r="387" spans="1:11" ht="18" customHeight="1" x14ac:dyDescent="0.2">
      <c r="A387" s="8"/>
      <c r="B387" s="8"/>
      <c r="C387" s="8"/>
      <c r="D387" s="8"/>
      <c r="E387" s="8"/>
      <c r="F387" s="8"/>
      <c r="G387" s="8"/>
      <c r="H387" s="8"/>
      <c r="I387" s="8"/>
      <c r="J387" s="8"/>
      <c r="K387" s="8"/>
    </row>
    <row r="388" spans="1:11" ht="21" customHeight="1" x14ac:dyDescent="0.2">
      <c r="A388" s="7"/>
      <c r="B388" s="7"/>
      <c r="C388" s="7" t="s">
        <v>6</v>
      </c>
      <c r="D388" s="7"/>
      <c r="E388" s="7"/>
      <c r="F388" s="7"/>
      <c r="G388" s="7"/>
      <c r="H388" s="7"/>
      <c r="I388" s="7"/>
      <c r="J388" s="7"/>
      <c r="K388" s="8"/>
    </row>
    <row r="389" spans="1:11" ht="18" customHeight="1" x14ac:dyDescent="0.2">
      <c r="A389" s="8"/>
      <c r="B389" s="8"/>
      <c r="C389" s="8"/>
      <c r="D389" s="8"/>
      <c r="E389" s="8"/>
      <c r="F389" s="8"/>
      <c r="G389" s="8"/>
      <c r="H389" s="8"/>
      <c r="I389" s="8"/>
      <c r="J389" s="8"/>
      <c r="K389" s="8"/>
    </row>
    <row r="390" spans="1:11" ht="18" customHeight="1" x14ac:dyDescent="0.2">
      <c r="A390" s="8"/>
      <c r="B390" s="8"/>
      <c r="C390" s="8"/>
      <c r="D390" s="8"/>
      <c r="E390" s="8"/>
      <c r="F390" s="8"/>
      <c r="G390" s="8"/>
      <c r="H390" s="8"/>
      <c r="I390" s="8"/>
      <c r="J390" s="8"/>
      <c r="K390" s="8"/>
    </row>
    <row r="391" spans="1:11" x14ac:dyDescent="0.2">
      <c r="B391" t="s">
        <v>180</v>
      </c>
    </row>
  </sheetData>
  <mergeCells count="43">
    <mergeCell ref="B80:J81"/>
    <mergeCell ref="B105:J107"/>
    <mergeCell ref="B125:J126"/>
    <mergeCell ref="B91:J94"/>
    <mergeCell ref="C122:I123"/>
    <mergeCell ref="B368:J368"/>
    <mergeCell ref="B319:J320"/>
    <mergeCell ref="B329:J330"/>
    <mergeCell ref="B324:J325"/>
    <mergeCell ref="C326:I327"/>
    <mergeCell ref="B344:J344"/>
    <mergeCell ref="C156:F158"/>
    <mergeCell ref="B4:J6"/>
    <mergeCell ref="C308:F310"/>
    <mergeCell ref="C41:J42"/>
    <mergeCell ref="B52:J55"/>
    <mergeCell ref="H73:H74"/>
    <mergeCell ref="I73:I74"/>
    <mergeCell ref="B163:J164"/>
    <mergeCell ref="B186:J187"/>
    <mergeCell ref="B262:J263"/>
    <mergeCell ref="B296:J297"/>
    <mergeCell ref="B286:J289"/>
    <mergeCell ref="B208:J210"/>
    <mergeCell ref="B255:J256"/>
    <mergeCell ref="B270:J272"/>
    <mergeCell ref="B236:J237"/>
    <mergeCell ref="C43:J44"/>
    <mergeCell ref="B351:J351"/>
    <mergeCell ref="B358:J359"/>
    <mergeCell ref="B56:J57"/>
    <mergeCell ref="B58:J59"/>
    <mergeCell ref="B303:J305"/>
    <mergeCell ref="C292:F294"/>
    <mergeCell ref="B245:J246"/>
    <mergeCell ref="C249:F250"/>
    <mergeCell ref="B174:J175"/>
    <mergeCell ref="B197:J198"/>
    <mergeCell ref="B224:J226"/>
    <mergeCell ref="B145:J146"/>
    <mergeCell ref="B140:J140"/>
    <mergeCell ref="B151:J154"/>
    <mergeCell ref="H157:H158"/>
  </mergeCells>
  <conditionalFormatting sqref="H99:H100">
    <cfRule type="dataBar" priority="1">
      <dataBar>
        <cfvo type="num" val="0"/>
        <cfvo type="num" val="1"/>
        <color rgb="FF63C384"/>
      </dataBar>
      <extLst>
        <ext xmlns:x14="http://schemas.microsoft.com/office/spreadsheetml/2009/9/main" uri="{B025F937-C7B1-47D3-B67F-A62EFF666E3E}">
          <x14:id>{0E7F95A9-BB39-4624-BD1F-99F6E8668463}</x14:id>
        </ext>
      </extLst>
    </cfRule>
  </conditionalFormatting>
  <hyperlinks>
    <hyperlink ref="B2" r:id="rId1" xr:uid="{00000000-0004-0000-0000-000000000000}"/>
    <hyperlink ref="C315" r:id="rId2" xr:uid="{00000000-0004-0000-0000-000001000000}"/>
    <hyperlink ref="C315:K315" r:id="rId3" display="Excel Help: Top ten ways to clean your data" xr:uid="{00000000-0004-0000-0000-000002000000}"/>
    <hyperlink ref="C409" r:id="rId4" display="Using Unicode Characters in Excel" xr:uid="{00000000-0004-0000-0000-000003000000}"/>
    <hyperlink ref="C407" r:id="rId5" display="See the VLOOKUP formula in action: Checkbook Register Template" xr:uid="{00000000-0004-0000-0000-000004000000}"/>
    <hyperlink ref="C313" r:id="rId6" xr:uid="{00000000-0004-0000-0000-000005000000}"/>
    <hyperlink ref="C313:K313" r:id="rId7" display="Excel Help: Top ten ways to clean your data" xr:uid="{00000000-0004-0000-0000-000006000000}"/>
    <hyperlink ref="C339" r:id="rId8" xr:uid="{00000000-0004-0000-0000-000007000000}"/>
    <hyperlink ref="C339:K339" r:id="rId9" display="Excel Help: Top ten ways to clean your data" xr:uid="{00000000-0004-0000-0000-000008000000}"/>
    <hyperlink ref="C76" r:id="rId10" xr:uid="{00000000-0004-0000-0000-000009000000}"/>
    <hyperlink ref="C299" r:id="rId11" display="support.offic.com: Split text into different columns with functions" xr:uid="{00000000-0004-0000-0000-00000A000000}"/>
    <hyperlink ref="C135" r:id="rId12" xr:uid="{00000000-0004-0000-0000-00000B000000}"/>
  </hyperlinks>
  <pageMargins left="0.7" right="0.7" top="0.75" bottom="0.75" header="0.3" footer="0.3"/>
  <pageSetup orientation="portrait" r:id="rId13"/>
  <ignoredErrors>
    <ignoredError sqref="J46 J48" evalError="1"/>
  </ignoredErrors>
  <drawing r:id="rId14"/>
  <extLst>
    <ext xmlns:x14="http://schemas.microsoft.com/office/spreadsheetml/2009/9/main" uri="{78C0D931-6437-407d-A8EE-F0AAD7539E65}">
      <x14:conditionalFormattings>
        <x14:conditionalFormatting xmlns:xm="http://schemas.microsoft.com/office/excel/2006/main">
          <x14:cfRule type="dataBar" id="{0E7F95A9-BB39-4624-BD1F-99F6E8668463}">
            <x14:dataBar minLength="0" maxLength="100" gradient="0">
              <x14:cfvo type="num">
                <xm:f>0</xm:f>
              </x14:cfvo>
              <x14:cfvo type="num">
                <xm:f>1</xm:f>
              </x14:cfvo>
              <x14:negativeFillColor rgb="FFFF0000"/>
              <x14:axisColor rgb="FF000000"/>
            </x14:dataBar>
          </x14:cfRule>
          <xm:sqref>H99:H100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Text Manipulation Formulas in Excel</dc:title>
  <dc:creator/>
  <dc:description>(c) 2017 Vertex42 LLC. All Rights Reserved.</dc:description>
  <cp:lastModifiedBy/>
  <dcterms:created xsi:type="dcterms:W3CDTF">2015-06-05T18:17:20Z</dcterms:created>
  <dcterms:modified xsi:type="dcterms:W3CDTF">2018-07-16T15:50:53Z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Source">
    <vt:lpwstr>https://www.vertex42.com/blog/excel-formulas/text-formulas-in-excel.html</vt:lpwstr>
  </property>
  <property fmtid="{D5CDD505-2E9C-101B-9397-08002B2CF9AE}" pid="4" name="Version">
    <vt:lpwstr>1.0.0</vt:lpwstr>
  </property>
</Properties>
</file>