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_110\中興大學\全方位\Final\全方位大數據智能實務應用班-P1P2\函數的應用\Samples\"/>
    </mc:Choice>
  </mc:AlternateContent>
  <xr:revisionPtr revIDLastSave="0" documentId="13_ncr:1_{93263B23-5BCB-4DE4-86CF-47F218EBE7F4}" xr6:coauthVersionLast="47" xr6:coauthVersionMax="47" xr10:uidLastSave="{00000000-0000-0000-0000-000000000000}"/>
  <bookViews>
    <workbookView xWindow="-120" yWindow="-120" windowWidth="20640" windowHeight="11160" tabRatio="758" xr2:uid="{00000000-000D-0000-FFFF-FFFF00000000}"/>
  </bookViews>
  <sheets>
    <sheet name="主選單" sheetId="14" r:id="rId1"/>
    <sheet name="會計學" sheetId="7" r:id="rId2"/>
    <sheet name="統計學" sheetId="12" r:id="rId3"/>
    <sheet name="經濟學" sheetId="9" r:id="rId4"/>
    <sheet name="微積分" sheetId="13" r:id="rId5"/>
    <sheet name="資訊概論" sheetId="11" r:id="rId6"/>
    <sheet name="計算學分" sheetId="1" r:id="rId7"/>
  </sheets>
  <definedNames>
    <definedName name="_xlnm.Print_Titles" localSheetId="2">統計學!$1:$2</definedName>
    <definedName name="_xlnm.Print_Titles" localSheetId="4">微積分!$1:$2</definedName>
    <definedName name="_xlnm.Print_Titles" localSheetId="1">會計學!$1:$2</definedName>
    <definedName name="_xlnm.Print_Titles" localSheetId="3">經濟學!$1:$2</definedName>
    <definedName name="_xlnm.Print_Titles" localSheetId="5">資訊概論!$1:$2</definedName>
    <definedName name="統計學">統計學!$B$3:$J$29</definedName>
    <definedName name="微積分">微積分!$B$3:$J$32</definedName>
    <definedName name="會計學">會計學!$B$3:$J$27</definedName>
    <definedName name="經濟學">經濟學!$B$3:$J$29</definedName>
    <definedName name="資訊概論">資訊概論!$B$3:$J$37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9" i="12" l="1"/>
  <c r="I29" i="12" s="1"/>
  <c r="J29" i="12" s="1"/>
  <c r="H28" i="12"/>
  <c r="I28" i="12" s="1"/>
  <c r="J28" i="12" s="1"/>
  <c r="H27" i="12"/>
  <c r="I27" i="12" s="1"/>
  <c r="J27" i="12" s="1"/>
  <c r="H26" i="12"/>
  <c r="I26" i="12" s="1"/>
  <c r="J26" i="12" s="1"/>
  <c r="H25" i="12"/>
  <c r="I25" i="12" s="1"/>
  <c r="J25" i="12" s="1"/>
  <c r="H24" i="12"/>
  <c r="I24" i="12"/>
  <c r="J24" i="12" s="1"/>
  <c r="H23" i="12"/>
  <c r="I23" i="12" s="1"/>
  <c r="J23" i="12" s="1"/>
  <c r="H22" i="12"/>
  <c r="I22" i="12" s="1"/>
  <c r="J22" i="12" s="1"/>
  <c r="H21" i="12"/>
  <c r="I21" i="12" s="1"/>
  <c r="J21" i="12" s="1"/>
  <c r="H20" i="12"/>
  <c r="I20" i="12" s="1"/>
  <c r="J20" i="12" s="1"/>
  <c r="H19" i="12"/>
  <c r="I19" i="12" s="1"/>
  <c r="J19" i="12" s="1"/>
  <c r="H18" i="12"/>
  <c r="I18" i="12" s="1"/>
  <c r="J18" i="12" s="1"/>
  <c r="H17" i="12"/>
  <c r="I17" i="12" s="1"/>
  <c r="J17" i="12" s="1"/>
  <c r="H16" i="12"/>
  <c r="I16" i="12" s="1"/>
  <c r="J16" i="12" s="1"/>
  <c r="H15" i="12"/>
  <c r="I15" i="12" s="1"/>
  <c r="J15" i="12" s="1"/>
  <c r="H14" i="12"/>
  <c r="I14" i="12" s="1"/>
  <c r="J14" i="12" s="1"/>
  <c r="H13" i="12"/>
  <c r="I13" i="12" s="1"/>
  <c r="J13" i="12" s="1"/>
  <c r="H12" i="12"/>
  <c r="I12" i="12" s="1"/>
  <c r="J12" i="12" s="1"/>
  <c r="H11" i="12"/>
  <c r="I11" i="12" s="1"/>
  <c r="J11" i="12" s="1"/>
  <c r="H10" i="12"/>
  <c r="I10" i="12" s="1"/>
  <c r="J10" i="12" s="1"/>
  <c r="H9" i="12"/>
  <c r="I9" i="12" s="1"/>
  <c r="J9" i="12" s="1"/>
  <c r="H8" i="12"/>
  <c r="I8" i="12" s="1"/>
  <c r="J8" i="12" s="1"/>
  <c r="H7" i="12"/>
  <c r="I7" i="12" s="1"/>
  <c r="J7" i="12" s="1"/>
  <c r="H6" i="12"/>
  <c r="I6" i="12" s="1"/>
  <c r="J6" i="12" s="1"/>
  <c r="H5" i="12"/>
  <c r="I5" i="12" s="1"/>
  <c r="J5" i="12" s="1"/>
  <c r="H4" i="12"/>
  <c r="I4" i="12"/>
  <c r="J4" i="12" s="1"/>
  <c r="H3" i="12"/>
  <c r="I3" i="12" s="1"/>
  <c r="J3" i="12" s="1"/>
  <c r="H1" i="12"/>
  <c r="H32" i="13"/>
  <c r="I32" i="13" s="1"/>
  <c r="J32" i="13" s="1"/>
  <c r="H31" i="13"/>
  <c r="I31" i="13" s="1"/>
  <c r="J31" i="13" s="1"/>
  <c r="H30" i="13"/>
  <c r="I30" i="13" s="1"/>
  <c r="J30" i="13" s="1"/>
  <c r="H29" i="13"/>
  <c r="I29" i="13" s="1"/>
  <c r="J29" i="13" s="1"/>
  <c r="H28" i="13"/>
  <c r="I28" i="13" s="1"/>
  <c r="J28" i="13" s="1"/>
  <c r="H27" i="13"/>
  <c r="I27" i="13"/>
  <c r="J27" i="13" s="1"/>
  <c r="H26" i="13"/>
  <c r="I26" i="13" s="1"/>
  <c r="J26" i="13" s="1"/>
  <c r="H25" i="13"/>
  <c r="I25" i="13" s="1"/>
  <c r="J25" i="13" s="1"/>
  <c r="H24" i="13"/>
  <c r="I24" i="13" s="1"/>
  <c r="J24" i="13" s="1"/>
  <c r="H23" i="13"/>
  <c r="I23" i="13" s="1"/>
  <c r="J23" i="13" s="1"/>
  <c r="H22" i="13"/>
  <c r="I22" i="13" s="1"/>
  <c r="J22" i="13" s="1"/>
  <c r="H21" i="13"/>
  <c r="I21" i="13" s="1"/>
  <c r="J21" i="13" s="1"/>
  <c r="H20" i="13"/>
  <c r="I20" i="13" s="1"/>
  <c r="J20" i="13" s="1"/>
  <c r="H19" i="13"/>
  <c r="I19" i="13" s="1"/>
  <c r="J19" i="13" s="1"/>
  <c r="H18" i="13"/>
  <c r="I18" i="13" s="1"/>
  <c r="J18" i="13" s="1"/>
  <c r="H17" i="13"/>
  <c r="I17" i="13"/>
  <c r="J17" i="13" s="1"/>
  <c r="H16" i="13"/>
  <c r="I16" i="13" s="1"/>
  <c r="J16" i="13" s="1"/>
  <c r="H15" i="13"/>
  <c r="I15" i="13" s="1"/>
  <c r="J15" i="13" s="1"/>
  <c r="H14" i="13"/>
  <c r="I14" i="13"/>
  <c r="J14" i="13" s="1"/>
  <c r="H13" i="13"/>
  <c r="I13" i="13" s="1"/>
  <c r="J13" i="13" s="1"/>
  <c r="H12" i="13"/>
  <c r="I12" i="13" s="1"/>
  <c r="J12" i="13" s="1"/>
  <c r="H11" i="13"/>
  <c r="I11" i="13"/>
  <c r="J11" i="13" s="1"/>
  <c r="H10" i="13"/>
  <c r="I10" i="13" s="1"/>
  <c r="J10" i="13" s="1"/>
  <c r="H9" i="13"/>
  <c r="I9" i="13" s="1"/>
  <c r="J9" i="13" s="1"/>
  <c r="H8" i="13"/>
  <c r="I8" i="13" s="1"/>
  <c r="J8" i="13" s="1"/>
  <c r="H7" i="13"/>
  <c r="I7" i="13" s="1"/>
  <c r="J7" i="13" s="1"/>
  <c r="H6" i="13"/>
  <c r="I6" i="13" s="1"/>
  <c r="J6" i="13" s="1"/>
  <c r="H5" i="13"/>
  <c r="I5" i="13" s="1"/>
  <c r="J5" i="13" s="1"/>
  <c r="H4" i="13"/>
  <c r="I4" i="13"/>
  <c r="J4" i="13" s="1"/>
  <c r="H3" i="13"/>
  <c r="I3" i="13" s="1"/>
  <c r="J3" i="13" s="1"/>
  <c r="H1" i="13"/>
  <c r="H27" i="7"/>
  <c r="I27" i="7" s="1"/>
  <c r="J27" i="7" s="1"/>
  <c r="H26" i="7"/>
  <c r="I26" i="7" s="1"/>
  <c r="J26" i="7" s="1"/>
  <c r="H25" i="7"/>
  <c r="I25" i="7"/>
  <c r="J25" i="7" s="1"/>
  <c r="H24" i="7"/>
  <c r="I24" i="7" s="1"/>
  <c r="J24" i="7" s="1"/>
  <c r="H23" i="7"/>
  <c r="I23" i="7" s="1"/>
  <c r="J23" i="7" s="1"/>
  <c r="H22" i="7"/>
  <c r="I22" i="7" s="1"/>
  <c r="J22" i="7" s="1"/>
  <c r="H21" i="7"/>
  <c r="I21" i="7" s="1"/>
  <c r="J21" i="7" s="1"/>
  <c r="H20" i="7"/>
  <c r="I20" i="7" s="1"/>
  <c r="J20" i="7" s="1"/>
  <c r="H19" i="7"/>
  <c r="I19" i="7" s="1"/>
  <c r="J19" i="7" s="1"/>
  <c r="H18" i="7"/>
  <c r="I18" i="7" s="1"/>
  <c r="J18" i="7" s="1"/>
  <c r="H17" i="7"/>
  <c r="I17" i="7"/>
  <c r="J17" i="7" s="1"/>
  <c r="H16" i="7"/>
  <c r="I16" i="7" s="1"/>
  <c r="J16" i="7" s="1"/>
  <c r="H15" i="7"/>
  <c r="I15" i="7" s="1"/>
  <c r="J15" i="7" s="1"/>
  <c r="H14" i="7"/>
  <c r="I14" i="7" s="1"/>
  <c r="J14" i="7" s="1"/>
  <c r="H13" i="7"/>
  <c r="I13" i="7" s="1"/>
  <c r="J13" i="7" s="1"/>
  <c r="H12" i="7"/>
  <c r="I12" i="7" s="1"/>
  <c r="J12" i="7" s="1"/>
  <c r="H11" i="7"/>
  <c r="I11" i="7" s="1"/>
  <c r="J11" i="7" s="1"/>
  <c r="H10" i="7"/>
  <c r="I10" i="7" s="1"/>
  <c r="J10" i="7" s="1"/>
  <c r="H9" i="7"/>
  <c r="I9" i="7"/>
  <c r="J9" i="7" s="1"/>
  <c r="H8" i="7"/>
  <c r="I8" i="7" s="1"/>
  <c r="J8" i="7" s="1"/>
  <c r="H7" i="7"/>
  <c r="I7" i="7" s="1"/>
  <c r="J7" i="7" s="1"/>
  <c r="H6" i="7"/>
  <c r="I6" i="7" s="1"/>
  <c r="J6" i="7" s="1"/>
  <c r="H5" i="7"/>
  <c r="I5" i="7" s="1"/>
  <c r="J5" i="7" s="1"/>
  <c r="H4" i="7"/>
  <c r="I4" i="7" s="1"/>
  <c r="J4" i="7" s="1"/>
  <c r="H3" i="7"/>
  <c r="I3" i="7" s="1"/>
  <c r="J3" i="7" s="1"/>
  <c r="H1" i="7"/>
  <c r="H29" i="9"/>
  <c r="I29" i="9"/>
  <c r="J29" i="9" s="1"/>
  <c r="H28" i="9"/>
  <c r="I28" i="9" s="1"/>
  <c r="J28" i="9" s="1"/>
  <c r="H27" i="9"/>
  <c r="I27" i="9" s="1"/>
  <c r="J27" i="9" s="1"/>
  <c r="H26" i="9"/>
  <c r="I26" i="9" s="1"/>
  <c r="J26" i="9" s="1"/>
  <c r="H25" i="9"/>
  <c r="I25" i="9" s="1"/>
  <c r="J25" i="9" s="1"/>
  <c r="H24" i="9"/>
  <c r="I24" i="9"/>
  <c r="J24" i="9" s="1"/>
  <c r="H23" i="9"/>
  <c r="I23" i="9" s="1"/>
  <c r="J23" i="9" s="1"/>
  <c r="H22" i="9"/>
  <c r="I22" i="9" s="1"/>
  <c r="J22" i="9" s="1"/>
  <c r="H21" i="9"/>
  <c r="I21" i="9" s="1"/>
  <c r="J21" i="9" s="1"/>
  <c r="H20" i="9"/>
  <c r="I20" i="9" s="1"/>
  <c r="J20" i="9" s="1"/>
  <c r="H19" i="9"/>
  <c r="I19" i="9" s="1"/>
  <c r="J19" i="9" s="1"/>
  <c r="H18" i="9"/>
  <c r="I18" i="9" s="1"/>
  <c r="J18" i="9" s="1"/>
  <c r="H17" i="9"/>
  <c r="I17" i="9" s="1"/>
  <c r="J17" i="9" s="1"/>
  <c r="H16" i="9"/>
  <c r="I16" i="9" s="1"/>
  <c r="J16" i="9" s="1"/>
  <c r="H15" i="9"/>
  <c r="I15" i="9" s="1"/>
  <c r="J15" i="9" s="1"/>
  <c r="H14" i="9"/>
  <c r="I14" i="9" s="1"/>
  <c r="J14" i="9" s="1"/>
  <c r="H13" i="9"/>
  <c r="I13" i="9"/>
  <c r="J13" i="9" s="1"/>
  <c r="H12" i="9"/>
  <c r="I12" i="9" s="1"/>
  <c r="J12" i="9" s="1"/>
  <c r="H11" i="9"/>
  <c r="I11" i="9" s="1"/>
  <c r="J11" i="9" s="1"/>
  <c r="H10" i="9"/>
  <c r="I10" i="9" s="1"/>
  <c r="J10" i="9" s="1"/>
  <c r="H9" i="9"/>
  <c r="I9" i="9" s="1"/>
  <c r="J9" i="9" s="1"/>
  <c r="H8" i="9"/>
  <c r="I8" i="9"/>
  <c r="J8" i="9" s="1"/>
  <c r="H7" i="9"/>
  <c r="I7" i="9" s="1"/>
  <c r="J7" i="9" s="1"/>
  <c r="H6" i="9"/>
  <c r="I6" i="9" s="1"/>
  <c r="J6" i="9" s="1"/>
  <c r="H5" i="9"/>
  <c r="I5" i="9" s="1"/>
  <c r="J5" i="9" s="1"/>
  <c r="H4" i="9"/>
  <c r="I4" i="9" s="1"/>
  <c r="J4" i="9" s="1"/>
  <c r="H3" i="9"/>
  <c r="I3" i="9" s="1"/>
  <c r="J3" i="9" s="1"/>
  <c r="H1" i="9"/>
  <c r="H37" i="11"/>
  <c r="I37" i="11" s="1"/>
  <c r="J37" i="11" s="1"/>
  <c r="H36" i="11"/>
  <c r="I36" i="11" s="1"/>
  <c r="J36" i="11" s="1"/>
  <c r="H35" i="11"/>
  <c r="I35" i="11" s="1"/>
  <c r="J35" i="11" s="1"/>
  <c r="H34" i="11"/>
  <c r="I34" i="11" s="1"/>
  <c r="J34" i="11" s="1"/>
  <c r="H33" i="11"/>
  <c r="I33" i="11" s="1"/>
  <c r="J33" i="11" s="1"/>
  <c r="H32" i="11"/>
  <c r="I32" i="11" s="1"/>
  <c r="J32" i="11" s="1"/>
  <c r="H31" i="11"/>
  <c r="I31" i="11" s="1"/>
  <c r="J31" i="11" s="1"/>
  <c r="H30" i="11"/>
  <c r="I30" i="11" s="1"/>
  <c r="J30" i="11" s="1"/>
  <c r="H29" i="11"/>
  <c r="I29" i="11" s="1"/>
  <c r="J29" i="11" s="1"/>
  <c r="H28" i="11"/>
  <c r="I28" i="11" s="1"/>
  <c r="J28" i="11" s="1"/>
  <c r="H27" i="11"/>
  <c r="I27" i="11" s="1"/>
  <c r="J27" i="11" s="1"/>
  <c r="H26" i="11"/>
  <c r="I26" i="11" s="1"/>
  <c r="J26" i="11" s="1"/>
  <c r="H25" i="11"/>
  <c r="I25" i="11" s="1"/>
  <c r="J25" i="11" s="1"/>
  <c r="H24" i="11"/>
  <c r="I24" i="11" s="1"/>
  <c r="J24" i="11" s="1"/>
  <c r="H23" i="11"/>
  <c r="I23" i="11" s="1"/>
  <c r="J23" i="11" s="1"/>
  <c r="H22" i="11"/>
  <c r="I22" i="11" s="1"/>
  <c r="J22" i="11" s="1"/>
  <c r="H21" i="11"/>
  <c r="I21" i="11" s="1"/>
  <c r="J21" i="11" s="1"/>
  <c r="H20" i="11"/>
  <c r="I20" i="11" s="1"/>
  <c r="J20" i="11" s="1"/>
  <c r="H19" i="11"/>
  <c r="I19" i="11" s="1"/>
  <c r="J19" i="11" s="1"/>
  <c r="H18" i="11"/>
  <c r="I18" i="11" s="1"/>
  <c r="J18" i="11" s="1"/>
  <c r="H17" i="11"/>
  <c r="I17" i="11" s="1"/>
  <c r="J17" i="11" s="1"/>
  <c r="H16" i="11"/>
  <c r="I16" i="11" s="1"/>
  <c r="J16" i="11" s="1"/>
  <c r="H15" i="11"/>
  <c r="I15" i="11" s="1"/>
  <c r="J15" i="11" s="1"/>
  <c r="H14" i="11"/>
  <c r="I14" i="11" s="1"/>
  <c r="J14" i="11" s="1"/>
  <c r="H13" i="11"/>
  <c r="I13" i="11" s="1"/>
  <c r="J13" i="11" s="1"/>
  <c r="H12" i="11"/>
  <c r="I12" i="11" s="1"/>
  <c r="J12" i="11" s="1"/>
  <c r="H11" i="11"/>
  <c r="I11" i="11" s="1"/>
  <c r="J11" i="11" s="1"/>
  <c r="H10" i="11"/>
  <c r="I10" i="11" s="1"/>
  <c r="J10" i="11" s="1"/>
  <c r="H9" i="11"/>
  <c r="I9" i="11" s="1"/>
  <c r="J9" i="11" s="1"/>
  <c r="H8" i="11"/>
  <c r="I8" i="11" s="1"/>
  <c r="J8" i="11" s="1"/>
  <c r="H7" i="11"/>
  <c r="I7" i="11" s="1"/>
  <c r="J7" i="11" s="1"/>
  <c r="H6" i="11"/>
  <c r="I6" i="11" s="1"/>
  <c r="J6" i="11" s="1"/>
  <c r="H5" i="11"/>
  <c r="I5" i="11" s="1"/>
  <c r="J5" i="11" s="1"/>
  <c r="H4" i="11"/>
  <c r="I4" i="11" s="1"/>
  <c r="J4" i="11" s="1"/>
  <c r="H3" i="11"/>
  <c r="I3" i="11" s="1"/>
  <c r="J3" i="11" s="1"/>
  <c r="H1" i="11"/>
  <c r="G4" i="1"/>
  <c r="E6" i="1"/>
  <c r="C8" i="1"/>
  <c r="F9" i="1"/>
  <c r="D11" i="1"/>
  <c r="G12" i="1"/>
  <c r="E14" i="1"/>
  <c r="C16" i="1"/>
  <c r="F17" i="1"/>
  <c r="D19" i="1"/>
  <c r="G20" i="1"/>
  <c r="E22" i="1"/>
  <c r="C24" i="1"/>
  <c r="F25" i="1"/>
  <c r="D27" i="1"/>
  <c r="G28" i="1"/>
  <c r="E30" i="1"/>
  <c r="C32" i="1"/>
  <c r="F33" i="1"/>
  <c r="D35" i="1"/>
  <c r="G36" i="1"/>
  <c r="E38" i="1"/>
  <c r="C40" i="1"/>
  <c r="F41" i="1"/>
  <c r="D43" i="1"/>
  <c r="C5" i="1"/>
  <c r="F6" i="1"/>
  <c r="D8" i="1"/>
  <c r="G9" i="1"/>
  <c r="E11" i="1"/>
  <c r="C13" i="1"/>
  <c r="F14" i="1"/>
  <c r="D16" i="1"/>
  <c r="G17" i="1"/>
  <c r="E19" i="1"/>
  <c r="C21" i="1"/>
  <c r="F22" i="1"/>
  <c r="D24" i="1"/>
  <c r="G25" i="1"/>
  <c r="E27" i="1"/>
  <c r="C29" i="1"/>
  <c r="F30" i="1"/>
  <c r="D32" i="1"/>
  <c r="G33" i="1"/>
  <c r="E35" i="1"/>
  <c r="C37" i="1"/>
  <c r="F38" i="1"/>
  <c r="D40" i="1"/>
  <c r="G41" i="1"/>
  <c r="E43" i="1"/>
  <c r="E3" i="1"/>
  <c r="C6" i="1"/>
  <c r="E12" i="1"/>
  <c r="F15" i="1"/>
  <c r="G18" i="1"/>
  <c r="F23" i="1"/>
  <c r="E28" i="1"/>
  <c r="D33" i="1"/>
  <c r="E36" i="1"/>
  <c r="D41" i="1"/>
  <c r="D6" i="1"/>
  <c r="E9" i="1"/>
  <c r="F12" i="1"/>
  <c r="E17" i="1"/>
  <c r="F20" i="1"/>
  <c r="E25" i="1"/>
  <c r="F28" i="1"/>
  <c r="E33" i="1"/>
  <c r="D38" i="1"/>
  <c r="E41" i="1"/>
  <c r="D5" i="1"/>
  <c r="G6" i="1"/>
  <c r="E8" i="1"/>
  <c r="C10" i="1"/>
  <c r="F11" i="1"/>
  <c r="D13" i="1"/>
  <c r="G14" i="1"/>
  <c r="E16" i="1"/>
  <c r="C18" i="1"/>
  <c r="F19" i="1"/>
  <c r="D21" i="1"/>
  <c r="G22" i="1"/>
  <c r="E24" i="1"/>
  <c r="C26" i="1"/>
  <c r="F27" i="1"/>
  <c r="D29" i="1"/>
  <c r="G30" i="1"/>
  <c r="E32" i="1"/>
  <c r="C34" i="1"/>
  <c r="F35" i="1"/>
  <c r="D37" i="1"/>
  <c r="G38" i="1"/>
  <c r="E40" i="1"/>
  <c r="C42" i="1"/>
  <c r="F43" i="1"/>
  <c r="E5" i="1"/>
  <c r="C7" i="1"/>
  <c r="F8" i="1"/>
  <c r="D10" i="1"/>
  <c r="G11" i="1"/>
  <c r="E13" i="1"/>
  <c r="C15" i="1"/>
  <c r="F16" i="1"/>
  <c r="D18" i="1"/>
  <c r="G19" i="1"/>
  <c r="E21" i="1"/>
  <c r="C23" i="1"/>
  <c r="F24" i="1"/>
  <c r="D26" i="1"/>
  <c r="G27" i="1"/>
  <c r="E29" i="1"/>
  <c r="C31" i="1"/>
  <c r="F32" i="1"/>
  <c r="D34" i="1"/>
  <c r="G35" i="1"/>
  <c r="E37" i="1"/>
  <c r="C39" i="1"/>
  <c r="F40" i="1"/>
  <c r="D42" i="1"/>
  <c r="G43" i="1"/>
  <c r="G3" i="1"/>
  <c r="E4" i="1"/>
  <c r="D9" i="1"/>
  <c r="C14" i="1"/>
  <c r="E20" i="1"/>
  <c r="D25" i="1"/>
  <c r="C30" i="1"/>
  <c r="C38" i="1"/>
  <c r="G42" i="1"/>
  <c r="G7" i="1"/>
  <c r="G15" i="1"/>
  <c r="G23" i="1"/>
  <c r="D30" i="1"/>
  <c r="F36" i="1"/>
  <c r="F3" i="1"/>
  <c r="C4" i="1"/>
  <c r="F5" i="1"/>
  <c r="D7" i="1"/>
  <c r="G8" i="1"/>
  <c r="E10" i="1"/>
  <c r="C12" i="1"/>
  <c r="F13" i="1"/>
  <c r="D15" i="1"/>
  <c r="G16" i="1"/>
  <c r="E18" i="1"/>
  <c r="C20" i="1"/>
  <c r="F21" i="1"/>
  <c r="D23" i="1"/>
  <c r="G24" i="1"/>
  <c r="E26" i="1"/>
  <c r="C28" i="1"/>
  <c r="F29" i="1"/>
  <c r="D31" i="1"/>
  <c r="G32" i="1"/>
  <c r="E34" i="1"/>
  <c r="C36" i="1"/>
  <c r="F37" i="1"/>
  <c r="D39" i="1"/>
  <c r="G40" i="1"/>
  <c r="E42" i="1"/>
  <c r="D4" i="1"/>
  <c r="G5" i="1"/>
  <c r="E7" i="1"/>
  <c r="C9" i="1"/>
  <c r="F10" i="1"/>
  <c r="D12" i="1"/>
  <c r="G13" i="1"/>
  <c r="E15" i="1"/>
  <c r="C17" i="1"/>
  <c r="F18" i="1"/>
  <c r="D20" i="1"/>
  <c r="G21" i="1"/>
  <c r="E23" i="1"/>
  <c r="C25" i="1"/>
  <c r="F26" i="1"/>
  <c r="D28" i="1"/>
  <c r="G29" i="1"/>
  <c r="E31" i="1"/>
  <c r="C33" i="1"/>
  <c r="F34" i="1"/>
  <c r="D36" i="1"/>
  <c r="G37" i="1"/>
  <c r="E39" i="1"/>
  <c r="C41" i="1"/>
  <c r="F42" i="1"/>
  <c r="D3" i="1"/>
  <c r="C3" i="1"/>
  <c r="F7" i="1"/>
  <c r="G10" i="1"/>
  <c r="D17" i="1"/>
  <c r="C22" i="1"/>
  <c r="G26" i="1"/>
  <c r="F31" i="1"/>
  <c r="G34" i="1"/>
  <c r="F39" i="1"/>
  <c r="F4" i="1"/>
  <c r="C11" i="1"/>
  <c r="D14" i="1"/>
  <c r="C19" i="1"/>
  <c r="D22" i="1"/>
  <c r="C27" i="1"/>
  <c r="G31" i="1"/>
  <c r="C35" i="1"/>
  <c r="G39" i="1"/>
  <c r="C43" i="1"/>
  <c r="I43" i="1" l="1"/>
  <c r="J43" i="1" s="1"/>
  <c r="H43" i="1"/>
  <c r="I41" i="1"/>
  <c r="J41" i="1" s="1"/>
  <c r="H41" i="1"/>
  <c r="I39" i="1"/>
  <c r="J39" i="1" s="1"/>
  <c r="H39" i="1"/>
  <c r="I37" i="1"/>
  <c r="J37" i="1" s="1"/>
  <c r="H37" i="1"/>
  <c r="I35" i="1"/>
  <c r="J35" i="1" s="1"/>
  <c r="H35" i="1"/>
  <c r="I33" i="1"/>
  <c r="J33" i="1" s="1"/>
  <c r="H33" i="1"/>
  <c r="I31" i="1"/>
  <c r="J31" i="1" s="1"/>
  <c r="H31" i="1"/>
  <c r="I29" i="1"/>
  <c r="J29" i="1" s="1"/>
  <c r="H29" i="1"/>
  <c r="I27" i="1"/>
  <c r="J27" i="1" s="1"/>
  <c r="H27" i="1"/>
  <c r="I25" i="1"/>
  <c r="J25" i="1" s="1"/>
  <c r="H25" i="1"/>
  <c r="I23" i="1"/>
  <c r="J23" i="1" s="1"/>
  <c r="H23" i="1"/>
  <c r="I21" i="1"/>
  <c r="J21" i="1" s="1"/>
  <c r="H21" i="1"/>
  <c r="I19" i="1"/>
  <c r="J19" i="1" s="1"/>
  <c r="H19" i="1"/>
  <c r="I17" i="1"/>
  <c r="J17" i="1" s="1"/>
  <c r="H17" i="1"/>
  <c r="I15" i="1"/>
  <c r="J15" i="1" s="1"/>
  <c r="H15" i="1"/>
  <c r="I13" i="1"/>
  <c r="J13" i="1" s="1"/>
  <c r="H13" i="1"/>
  <c r="I11" i="1"/>
  <c r="J11" i="1" s="1"/>
  <c r="H11" i="1"/>
  <c r="I9" i="1"/>
  <c r="J9" i="1" s="1"/>
  <c r="H9" i="1"/>
  <c r="I7" i="1"/>
  <c r="J7" i="1" s="1"/>
  <c r="H7" i="1"/>
  <c r="I5" i="1"/>
  <c r="J5" i="1" s="1"/>
  <c r="H5" i="1"/>
  <c r="I42" i="1"/>
  <c r="J42" i="1" s="1"/>
  <c r="H42" i="1"/>
  <c r="I40" i="1"/>
  <c r="J40" i="1" s="1"/>
  <c r="H40" i="1"/>
  <c r="I38" i="1"/>
  <c r="J38" i="1" s="1"/>
  <c r="H38" i="1"/>
  <c r="I36" i="1"/>
  <c r="J36" i="1" s="1"/>
  <c r="H36" i="1"/>
  <c r="I34" i="1"/>
  <c r="J34" i="1" s="1"/>
  <c r="H34" i="1"/>
  <c r="H32" i="1"/>
  <c r="I32" i="1"/>
  <c r="J32" i="1" s="1"/>
  <c r="H30" i="1"/>
  <c r="I30" i="1"/>
  <c r="J30" i="1" s="1"/>
  <c r="I28" i="1"/>
  <c r="J28" i="1" s="1"/>
  <c r="H28" i="1"/>
  <c r="I26" i="1"/>
  <c r="J26" i="1" s="1"/>
  <c r="H26" i="1"/>
  <c r="I24" i="1"/>
  <c r="J24" i="1" s="1"/>
  <c r="H24" i="1"/>
  <c r="I22" i="1"/>
  <c r="J22" i="1" s="1"/>
  <c r="H22" i="1"/>
  <c r="I20" i="1"/>
  <c r="J20" i="1" s="1"/>
  <c r="H20" i="1"/>
  <c r="I18" i="1"/>
  <c r="J18" i="1" s="1"/>
  <c r="H18" i="1"/>
  <c r="I16" i="1"/>
  <c r="J16" i="1" s="1"/>
  <c r="H16" i="1"/>
  <c r="I14" i="1"/>
  <c r="J14" i="1" s="1"/>
  <c r="H14" i="1"/>
  <c r="I12" i="1"/>
  <c r="J12" i="1" s="1"/>
  <c r="H12" i="1"/>
  <c r="I10" i="1"/>
  <c r="J10" i="1" s="1"/>
  <c r="H10" i="1"/>
  <c r="I8" i="1"/>
  <c r="J8" i="1" s="1"/>
  <c r="H8" i="1"/>
  <c r="I6" i="1"/>
  <c r="J6" i="1" s="1"/>
  <c r="H6" i="1"/>
  <c r="I4" i="1"/>
  <c r="J4" i="1" s="1"/>
  <c r="H4" i="1"/>
  <c r="I3" i="1"/>
  <c r="J3" i="1" s="1"/>
  <c r="H3" i="1"/>
</calcChain>
</file>

<file path=xl/sharedStrings.xml><?xml version="1.0" encoding="utf-8"?>
<sst xmlns="http://schemas.openxmlformats.org/spreadsheetml/2006/main" count="252" uniqueCount="68">
  <si>
    <t>學分數</t>
  </si>
  <si>
    <t>座號</t>
  </si>
  <si>
    <t>姓名</t>
  </si>
  <si>
    <t>會計學</t>
  </si>
  <si>
    <t>統計學</t>
  </si>
  <si>
    <t>經濟學</t>
  </si>
  <si>
    <t>微積分</t>
  </si>
  <si>
    <t>資訊概論</t>
  </si>
  <si>
    <t>吳絲湄</t>
  </si>
  <si>
    <t>殷湘蘋</t>
  </si>
  <si>
    <t>朱馥敏</t>
  </si>
  <si>
    <t>夏庭文</t>
  </si>
  <si>
    <t>劉任謙</t>
  </si>
  <si>
    <t>施仁嘉</t>
  </si>
  <si>
    <t>作業
成績</t>
  </si>
  <si>
    <t>小考</t>
  </si>
  <si>
    <t>期中考</t>
  </si>
  <si>
    <t>期末考</t>
  </si>
  <si>
    <t>總分</t>
  </si>
  <si>
    <t>學期
成績</t>
  </si>
  <si>
    <t>沈曼華</t>
  </si>
  <si>
    <t>李佩蓉</t>
  </si>
  <si>
    <t>陳明儀</t>
  </si>
  <si>
    <t>吳建仁</t>
  </si>
  <si>
    <t>黃彥玲</t>
  </si>
  <si>
    <t>嚴順洋</t>
  </si>
  <si>
    <t>吳斯蒂</t>
  </si>
  <si>
    <t>鄭文凱</t>
  </si>
  <si>
    <t>蕭淑文</t>
  </si>
  <si>
    <t>郭麗美</t>
  </si>
  <si>
    <t>楊昱鴻</t>
  </si>
  <si>
    <t>李慧怡</t>
  </si>
  <si>
    <t>陳香蘭</t>
  </si>
  <si>
    <t>趙新維</t>
  </si>
  <si>
    <t>王玉崙</t>
  </si>
  <si>
    <t>吳牧勳</t>
  </si>
  <si>
    <t>李光耀</t>
  </si>
  <si>
    <t>郭婉如</t>
  </si>
  <si>
    <t>沈其鈞</t>
  </si>
  <si>
    <t>倪文彬</t>
  </si>
  <si>
    <t>楊雅婷</t>
  </si>
  <si>
    <t>梁玉佩</t>
  </si>
  <si>
    <t>王怡文</t>
  </si>
  <si>
    <t>陳怡蓁</t>
  </si>
  <si>
    <t>黃華南</t>
  </si>
  <si>
    <t>陳妍靚</t>
  </si>
  <si>
    <t>范姜少華</t>
  </si>
  <si>
    <t>林展如</t>
  </si>
  <si>
    <t>洪嘉陽</t>
  </si>
  <si>
    <t>王玫麗</t>
  </si>
  <si>
    <t>廖冷峰</t>
  </si>
  <si>
    <t>鄭娟淑</t>
  </si>
  <si>
    <t>邱媛茗</t>
  </si>
  <si>
    <t>堯炫凱</t>
  </si>
  <si>
    <t>李淑萍</t>
  </si>
  <si>
    <t>會計學</t>
    <phoneticPr fontId="3" type="noConversion"/>
  </si>
  <si>
    <t>統計學</t>
    <phoneticPr fontId="3" type="noConversion"/>
  </si>
  <si>
    <t>經濟學</t>
    <phoneticPr fontId="3" type="noConversion"/>
  </si>
  <si>
    <t>微積分</t>
    <phoneticPr fontId="3" type="noConversion"/>
  </si>
  <si>
    <t>資訊概論</t>
    <phoneticPr fontId="3" type="noConversion"/>
  </si>
  <si>
    <t>原始
成績</t>
    <phoneticPr fontId="5" type="noConversion"/>
  </si>
  <si>
    <t>學分總表</t>
    <phoneticPr fontId="3" type="noConversion"/>
  </si>
  <si>
    <t>學號</t>
    <phoneticPr fontId="3" type="noConversion"/>
  </si>
  <si>
    <t>修課科目數</t>
    <phoneticPr fontId="3" type="noConversion"/>
  </si>
  <si>
    <t>修課學分數</t>
    <phoneticPr fontId="3" type="noConversion"/>
  </si>
  <si>
    <t>不及格學分數</t>
    <phoneticPr fontId="3" type="noConversion"/>
  </si>
  <si>
    <t>學號</t>
    <phoneticPr fontId="5" type="noConversion"/>
  </si>
  <si>
    <t>學號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</si>
</sst>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\ 0\ &quot;學分&quot;\ "/>
    <numFmt numFmtId="177" formatCode="\ 0\ &quot;科&quot;\ "/>
    <numFmt numFmtId="178" formatCode="[&gt;=60]0.0;&quot;*&quot;* 0.0"/>
    <numFmt numFmtId="179" formatCode="[Blue][&gt;=60]0;[Red][&gt;0]&quot;*&quot;* 0;[Magenta]&quot;退選&quot;"/>
  </numFmts>
  <fonts count="12">
    <font>
      <sz val="12"/>
      <name val="新細明體"/>
      <family val="1"/>
      <charset val="136"/>
    </font>
    <font>
      <sz val="12"/>
      <name val="新細明體"/>
      <family val="1"/>
      <charset val="136"/>
    </font>
    <font>
      <b/>
      <sz val="12"/>
      <name val="新細明體"/>
      <family val="1"/>
      <charset val="136"/>
    </font>
    <font>
      <sz val="9"/>
      <name val="新細明體"/>
      <family val="1"/>
      <charset val="136"/>
    </font>
    <font>
      <sz val="12"/>
      <name val="Arial"/>
      <family val="2"/>
    </font>
    <font>
      <u/>
      <sz val="20"/>
      <name val="新細明體"/>
      <family val="1"/>
      <charset val="136"/>
    </font>
    <font>
      <sz val="12"/>
      <name val="細明體"/>
      <family val="3"/>
      <charset val="136"/>
    </font>
    <font>
      <u/>
      <sz val="12"/>
      <color indexed="12"/>
      <name val="新細明體"/>
      <family val="1"/>
      <charset val="136"/>
    </font>
    <font>
      <sz val="16"/>
      <name val="標楷體"/>
      <family val="4"/>
      <charset val="136"/>
    </font>
    <font>
      <u/>
      <sz val="16"/>
      <color indexed="12"/>
      <name val="標楷體"/>
      <family val="4"/>
      <charset val="136"/>
    </font>
    <font>
      <b/>
      <sz val="11"/>
      <name val="新細明體"/>
      <family val="1"/>
      <charset val="136"/>
    </font>
    <font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4.9989318521683403E-2"/>
        <bgColor indexed="64"/>
      </patternFill>
    </fill>
  </fills>
  <borders count="17">
    <border>
      <left/>
      <right/>
      <top/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52">
    <xf numFmtId="0" fontId="0" fillId="0" borderId="0" xfId="0"/>
    <xf numFmtId="177" fontId="4" fillId="0" borderId="1" xfId="0" applyNumberFormat="1" applyFont="1" applyFill="1" applyBorder="1" applyAlignment="1">
      <alignment horizontal="center" vertical="center"/>
    </xf>
    <xf numFmtId="177" fontId="4" fillId="0" borderId="2" xfId="0" applyNumberFormat="1" applyFont="1" applyFill="1" applyBorder="1" applyAlignment="1">
      <alignment horizontal="center" vertical="center"/>
    </xf>
    <xf numFmtId="0" fontId="1" fillId="0" borderId="0" xfId="1"/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Continuous"/>
    </xf>
    <xf numFmtId="9" fontId="4" fillId="0" borderId="0" xfId="1" applyNumberFormat="1" applyFont="1" applyAlignment="1">
      <alignment horizontal="center"/>
    </xf>
    <xf numFmtId="0" fontId="6" fillId="0" borderId="4" xfId="1" applyFont="1" applyBorder="1" applyAlignment="1">
      <alignment horizontal="center" vertical="center"/>
    </xf>
    <xf numFmtId="0" fontId="4" fillId="0" borderId="4" xfId="1" applyFont="1" applyBorder="1" applyAlignment="1">
      <alignment vertical="center"/>
    </xf>
    <xf numFmtId="1" fontId="4" fillId="0" borderId="4" xfId="1" applyNumberFormat="1" applyFont="1" applyBorder="1" applyAlignment="1">
      <alignment vertical="center"/>
    </xf>
    <xf numFmtId="178" fontId="4" fillId="0" borderId="4" xfId="1" applyNumberFormat="1" applyFont="1" applyBorder="1" applyAlignment="1">
      <alignment horizontal="right" vertical="center"/>
    </xf>
    <xf numFmtId="179" fontId="4" fillId="0" borderId="4" xfId="1" applyNumberFormat="1" applyFont="1" applyBorder="1" applyAlignment="1">
      <alignment vertical="center"/>
    </xf>
    <xf numFmtId="0" fontId="1" fillId="0" borderId="0" xfId="1" applyAlignment="1">
      <alignment vertical="center"/>
    </xf>
    <xf numFmtId="0" fontId="4" fillId="0" borderId="4" xfId="1" applyFont="1" applyBorder="1" applyAlignment="1">
      <alignment horizontal="right" vertical="center"/>
    </xf>
    <xf numFmtId="0" fontId="6" fillId="0" borderId="7" xfId="1" applyFont="1" applyBorder="1" applyAlignment="1">
      <alignment horizontal="center" vertical="center"/>
    </xf>
    <xf numFmtId="0" fontId="1" fillId="0" borderId="0" xfId="1" applyAlignment="1">
      <alignment horizontal="center"/>
    </xf>
    <xf numFmtId="0" fontId="0" fillId="0" borderId="0" xfId="0" applyAlignment="1">
      <alignment horizontal="center" vertical="center"/>
    </xf>
    <xf numFmtId="0" fontId="8" fillId="0" borderId="0" xfId="0" applyFont="1"/>
    <xf numFmtId="0" fontId="9" fillId="0" borderId="0" xfId="2" applyFont="1" applyAlignment="1" applyProtection="1">
      <alignment horizontal="center" vertical="center"/>
    </xf>
    <xf numFmtId="0" fontId="4" fillId="0" borderId="3" xfId="0" applyNumberFormat="1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4" fillId="0" borderId="6" xfId="0" applyNumberFormat="1" applyFont="1" applyBorder="1" applyAlignment="1">
      <alignment horizontal="center" vertical="center"/>
    </xf>
    <xf numFmtId="176" fontId="11" fillId="0" borderId="4" xfId="0" applyNumberFormat="1" applyFont="1" applyFill="1" applyBorder="1" applyAlignment="1">
      <alignment horizontal="center" vertical="center"/>
    </xf>
    <xf numFmtId="176" fontId="11" fillId="0" borderId="5" xfId="0" applyNumberFormat="1" applyFont="1" applyBorder="1" applyAlignment="1">
      <alignment horizontal="center" vertical="center"/>
    </xf>
    <xf numFmtId="176" fontId="11" fillId="0" borderId="7" xfId="0" applyNumberFormat="1" applyFont="1" applyFill="1" applyBorder="1" applyAlignment="1">
      <alignment horizontal="center" vertical="center"/>
    </xf>
    <xf numFmtId="176" fontId="11" fillId="0" borderId="8" xfId="0" applyNumberFormat="1" applyFont="1" applyBorder="1" applyAlignment="1">
      <alignment horizontal="center" vertical="center"/>
    </xf>
    <xf numFmtId="179" fontId="4" fillId="0" borderId="4" xfId="0" applyNumberFormat="1" applyFont="1" applyFill="1" applyBorder="1" applyAlignment="1">
      <alignment vertical="center"/>
    </xf>
    <xf numFmtId="179" fontId="4" fillId="0" borderId="11" xfId="0" applyNumberFormat="1" applyFont="1" applyFill="1" applyBorder="1" applyAlignment="1">
      <alignment vertical="center"/>
    </xf>
    <xf numFmtId="179" fontId="4" fillId="0" borderId="7" xfId="0" applyNumberFormat="1" applyFont="1" applyFill="1" applyBorder="1" applyAlignment="1">
      <alignment vertical="center"/>
    </xf>
    <xf numFmtId="179" fontId="4" fillId="0" borderId="12" xfId="0" applyNumberFormat="1" applyFont="1" applyFill="1" applyBorder="1" applyAlignment="1">
      <alignment vertical="center"/>
    </xf>
    <xf numFmtId="0" fontId="5" fillId="0" borderId="0" xfId="1" applyFont="1" applyBorder="1" applyAlignment="1">
      <alignment horizontal="center"/>
    </xf>
    <xf numFmtId="0" fontId="5" fillId="0" borderId="0" xfId="1" applyFont="1" applyBorder="1" applyAlignment="1">
      <alignment horizontal="centerContinuous"/>
    </xf>
    <xf numFmtId="9" fontId="4" fillId="0" borderId="0" xfId="1" applyNumberFormat="1" applyFont="1" applyBorder="1" applyAlignment="1">
      <alignment horizontal="center"/>
    </xf>
    <xf numFmtId="0" fontId="1" fillId="0" borderId="0" xfId="1" applyBorder="1"/>
    <xf numFmtId="0" fontId="2" fillId="2" borderId="4" xfId="1" applyFont="1" applyFill="1" applyBorder="1" applyAlignment="1">
      <alignment horizontal="center" vertical="center" textRotation="255"/>
    </xf>
    <xf numFmtId="0" fontId="2" fillId="2" borderId="4" xfId="1" applyFont="1" applyFill="1" applyBorder="1" applyAlignment="1">
      <alignment horizontal="center" vertical="center"/>
    </xf>
    <xf numFmtId="0" fontId="10" fillId="2" borderId="4" xfId="1" applyFont="1" applyFill="1" applyBorder="1" applyAlignment="1">
      <alignment horizontal="center" vertical="center" wrapText="1"/>
    </xf>
    <xf numFmtId="0" fontId="4" fillId="0" borderId="4" xfId="1" applyFont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 textRotation="255"/>
    </xf>
    <xf numFmtId="0" fontId="2" fillId="3" borderId="4" xfId="0" applyFont="1" applyFill="1" applyBorder="1" applyAlignment="1">
      <alignment horizontal="center" vertical="center" textRotation="255"/>
    </xf>
    <xf numFmtId="0" fontId="2" fillId="3" borderId="4" xfId="0" applyFont="1" applyFill="1" applyBorder="1" applyAlignment="1">
      <alignment horizontal="center" vertical="distributed" textRotation="255" justifyLastLine="1"/>
    </xf>
    <xf numFmtId="0" fontId="2" fillId="3" borderId="11" xfId="0" applyFont="1" applyFill="1" applyBorder="1" applyAlignment="1">
      <alignment horizontal="center" vertical="distributed" textRotation="255" wrapText="1" justifyLastLine="1"/>
    </xf>
    <xf numFmtId="0" fontId="10" fillId="3" borderId="9" xfId="0" applyFont="1" applyFill="1" applyBorder="1" applyAlignment="1">
      <alignment horizontal="center" vertical="center" textRotation="255" wrapText="1"/>
    </xf>
    <xf numFmtId="0" fontId="10" fillId="3" borderId="4" xfId="0" applyFont="1" applyFill="1" applyBorder="1" applyAlignment="1">
      <alignment horizontal="center" vertical="center" textRotation="255" wrapText="1"/>
    </xf>
    <xf numFmtId="0" fontId="10" fillId="3" borderId="13" xfId="0" applyFont="1" applyFill="1" applyBorder="1" applyAlignment="1">
      <alignment horizontal="center" vertical="center" textRotation="255" wrapText="1"/>
    </xf>
    <xf numFmtId="0" fontId="10" fillId="3" borderId="5" xfId="0" applyFont="1" applyFill="1" applyBorder="1" applyAlignment="1">
      <alignment horizontal="center" vertical="center" textRotation="255" wrapText="1"/>
    </xf>
    <xf numFmtId="0" fontId="10" fillId="3" borderId="14" xfId="0" applyFont="1" applyFill="1" applyBorder="1" applyAlignment="1">
      <alignment horizontal="center" vertical="center" textRotation="255" wrapText="1"/>
    </xf>
    <xf numFmtId="0" fontId="10" fillId="3" borderId="1" xfId="0" applyFont="1" applyFill="1" applyBorder="1" applyAlignment="1">
      <alignment horizontal="center" vertical="center" textRotation="255" wrapText="1"/>
    </xf>
    <xf numFmtId="0" fontId="2" fillId="3" borderId="15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</cellXfs>
  <cellStyles count="3">
    <cellStyle name="一般" xfId="0" builtinId="0"/>
    <cellStyle name="一般_金融三 學期成績 查詢" xfId="1" xr:uid="{00000000-0005-0000-0000-000001000000}"/>
    <cellStyle name="超連結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7"/>
  <sheetViews>
    <sheetView tabSelected="1" workbookViewId="0">
      <selection activeCell="B2" sqref="B2"/>
    </sheetView>
  </sheetViews>
  <sheetFormatPr defaultRowHeight="16.5"/>
  <cols>
    <col min="2" max="2" width="25.25" customWidth="1"/>
  </cols>
  <sheetData>
    <row r="1" spans="2:2" ht="21">
      <c r="B1" s="17"/>
    </row>
    <row r="2" spans="2:2" s="16" customFormat="1" ht="24.75" customHeight="1">
      <c r="B2" s="18" t="s">
        <v>55</v>
      </c>
    </row>
    <row r="3" spans="2:2" s="16" customFormat="1" ht="24.75" customHeight="1">
      <c r="B3" s="18" t="s">
        <v>56</v>
      </c>
    </row>
    <row r="4" spans="2:2" s="16" customFormat="1" ht="24.75" customHeight="1">
      <c r="B4" s="18" t="s">
        <v>57</v>
      </c>
    </row>
    <row r="5" spans="2:2" s="16" customFormat="1" ht="24.75" customHeight="1">
      <c r="B5" s="18" t="s">
        <v>58</v>
      </c>
    </row>
    <row r="6" spans="2:2" s="16" customFormat="1" ht="24.75" customHeight="1">
      <c r="B6" s="18" t="s">
        <v>59</v>
      </c>
    </row>
    <row r="7" spans="2:2" ht="24.75" customHeight="1">
      <c r="B7" s="18" t="s">
        <v>61</v>
      </c>
    </row>
  </sheetData>
  <phoneticPr fontId="3" type="noConversion"/>
  <hyperlinks>
    <hyperlink ref="B3" location="統計學!A1" display="統計學!A1" xr:uid="{00000000-0004-0000-0000-000000000000}"/>
    <hyperlink ref="B4" location="經濟學!A1" display="經濟學!A1" xr:uid="{00000000-0004-0000-0000-000001000000}"/>
    <hyperlink ref="B5" location="微積分!A1" display="微積分!A1" xr:uid="{00000000-0004-0000-0000-000002000000}"/>
    <hyperlink ref="B6" location="資訊概論!A1" display="資訊概論!A1" xr:uid="{00000000-0004-0000-0000-000003000000}"/>
    <hyperlink ref="B7" location="計算學分!A1" display="學分總表" xr:uid="{00000000-0004-0000-0000-000004000000}"/>
    <hyperlink ref="B2" location="會計學!A1" display="會計學!A1" xr:uid="{00000000-0004-0000-0000-000005000000}"/>
  </hyperlinks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J27"/>
  <sheetViews>
    <sheetView workbookViewId="0">
      <pane xSplit="3" ySplit="2" topLeftCell="D3" activePane="bottomRight" state="frozen"/>
      <selection pane="topRight" activeCell="C1" sqref="C1"/>
      <selection pane="bottomLeft" activeCell="A3" sqref="A3"/>
      <selection pane="bottomRight" activeCell="F14" sqref="F14"/>
    </sheetView>
  </sheetViews>
  <sheetFormatPr defaultColWidth="8.875" defaultRowHeight="16.5"/>
  <cols>
    <col min="1" max="1" width="3.75" style="15" bestFit="1" customWidth="1"/>
    <col min="2" max="2" width="11.5" style="15" bestFit="1" customWidth="1"/>
    <col min="3" max="3" width="9.125" style="3" bestFit="1" customWidth="1"/>
    <col min="4" max="5" width="5.875" style="3" bestFit="1" customWidth="1"/>
    <col min="6" max="7" width="8" style="3" bestFit="1" customWidth="1"/>
    <col min="8" max="8" width="6.5" style="3" bestFit="1" customWidth="1"/>
    <col min="9" max="9" width="6.125" style="3" customWidth="1"/>
    <col min="10" max="10" width="5.875" style="3" customWidth="1"/>
    <col min="11" max="16384" width="8.875" style="3"/>
  </cols>
  <sheetData>
    <row r="1" spans="1:10" ht="21.75" customHeight="1">
      <c r="A1" s="30"/>
      <c r="B1" s="30"/>
      <c r="C1" s="31"/>
      <c r="D1" s="32">
        <v>0.25</v>
      </c>
      <c r="E1" s="32">
        <v>0.2</v>
      </c>
      <c r="F1" s="32">
        <v>0.25</v>
      </c>
      <c r="G1" s="32">
        <v>0.3</v>
      </c>
      <c r="H1" s="32">
        <f>SUM(D1:G1)</f>
        <v>1</v>
      </c>
      <c r="I1" s="33"/>
      <c r="J1" s="33"/>
    </row>
    <row r="2" spans="1:10" ht="38.25" customHeight="1">
      <c r="A2" s="34" t="s">
        <v>1</v>
      </c>
      <c r="B2" s="34" t="s">
        <v>66</v>
      </c>
      <c r="C2" s="35" t="s">
        <v>2</v>
      </c>
      <c r="D2" s="36" t="s">
        <v>14</v>
      </c>
      <c r="E2" s="35" t="s">
        <v>15</v>
      </c>
      <c r="F2" s="35" t="s">
        <v>16</v>
      </c>
      <c r="G2" s="35" t="s">
        <v>17</v>
      </c>
      <c r="H2" s="35" t="s">
        <v>18</v>
      </c>
      <c r="I2" s="36" t="s">
        <v>60</v>
      </c>
      <c r="J2" s="36" t="s">
        <v>19</v>
      </c>
    </row>
    <row r="3" spans="1:10" s="12" customFormat="1" ht="20.25" customHeight="1">
      <c r="A3" s="37">
        <v>1</v>
      </c>
      <c r="B3" s="37">
        <v>86984453</v>
      </c>
      <c r="C3" s="7" t="s">
        <v>21</v>
      </c>
      <c r="D3" s="8">
        <v>40</v>
      </c>
      <c r="E3" s="8">
        <v>36</v>
      </c>
      <c r="F3" s="8">
        <v>92</v>
      </c>
      <c r="G3" s="8">
        <v>47</v>
      </c>
      <c r="H3" s="10">
        <f t="shared" ref="H3:H27" si="0">SUMPRODUCT($D$1:$G$1,D3:G3)</f>
        <v>54.300000000000004</v>
      </c>
      <c r="I3" s="11">
        <f t="shared" ref="I3:I27" si="1">ROUND(H3,0)</f>
        <v>54</v>
      </c>
      <c r="J3" s="11">
        <f t="shared" ref="J3:J27" si="2">IF(MOD(I3,10)=9,IF(AND(I3+1&lt;60,I3+1&gt;=50),50,I3+1),IF(AND(I3&lt;60,I3&gt;=50),50,I3))</f>
        <v>50</v>
      </c>
    </row>
    <row r="4" spans="1:10" s="12" customFormat="1" ht="20.25" customHeight="1">
      <c r="A4" s="37">
        <v>2</v>
      </c>
      <c r="B4" s="37">
        <v>86426402</v>
      </c>
      <c r="C4" s="7" t="s">
        <v>22</v>
      </c>
      <c r="D4" s="8">
        <v>28</v>
      </c>
      <c r="E4" s="8">
        <v>97</v>
      </c>
      <c r="F4" s="8">
        <v>82</v>
      </c>
      <c r="G4" s="8">
        <v>5</v>
      </c>
      <c r="H4" s="10">
        <f t="shared" si="0"/>
        <v>48.400000000000006</v>
      </c>
      <c r="I4" s="11">
        <f t="shared" si="1"/>
        <v>48</v>
      </c>
      <c r="J4" s="11">
        <f t="shared" si="2"/>
        <v>48</v>
      </c>
    </row>
    <row r="5" spans="1:10" s="12" customFormat="1" ht="20.25" customHeight="1">
      <c r="A5" s="37">
        <v>3</v>
      </c>
      <c r="B5" s="37">
        <v>81587736</v>
      </c>
      <c r="C5" s="7" t="s">
        <v>23</v>
      </c>
      <c r="D5" s="8">
        <v>28</v>
      </c>
      <c r="E5" s="8">
        <v>44</v>
      </c>
      <c r="F5" s="8">
        <v>85</v>
      </c>
      <c r="G5" s="8">
        <v>36</v>
      </c>
      <c r="H5" s="10">
        <f t="shared" si="0"/>
        <v>47.849999999999994</v>
      </c>
      <c r="I5" s="11">
        <f t="shared" si="1"/>
        <v>48</v>
      </c>
      <c r="J5" s="11">
        <f t="shared" si="2"/>
        <v>48</v>
      </c>
    </row>
    <row r="6" spans="1:10" s="12" customFormat="1" ht="20.25" customHeight="1">
      <c r="A6" s="37">
        <v>4</v>
      </c>
      <c r="B6" s="37">
        <v>82931987</v>
      </c>
      <c r="C6" s="7" t="s">
        <v>25</v>
      </c>
      <c r="D6" s="8">
        <v>81</v>
      </c>
      <c r="E6" s="8">
        <v>33</v>
      </c>
      <c r="F6" s="8">
        <v>64</v>
      </c>
      <c r="G6" s="8">
        <v>92</v>
      </c>
      <c r="H6" s="10">
        <f t="shared" si="0"/>
        <v>70.45</v>
      </c>
      <c r="I6" s="11">
        <f t="shared" si="1"/>
        <v>70</v>
      </c>
      <c r="J6" s="11">
        <f t="shared" si="2"/>
        <v>70</v>
      </c>
    </row>
    <row r="7" spans="1:10" s="12" customFormat="1" ht="20.25" customHeight="1">
      <c r="A7" s="37">
        <v>5</v>
      </c>
      <c r="B7" s="37">
        <v>87165708</v>
      </c>
      <c r="C7" s="7" t="s">
        <v>26</v>
      </c>
      <c r="D7" s="8">
        <v>48</v>
      </c>
      <c r="E7" s="8">
        <v>10</v>
      </c>
      <c r="F7" s="8">
        <v>60</v>
      </c>
      <c r="G7" s="8">
        <v>81</v>
      </c>
      <c r="H7" s="10">
        <f t="shared" si="0"/>
        <v>53.3</v>
      </c>
      <c r="I7" s="11">
        <f t="shared" si="1"/>
        <v>53</v>
      </c>
      <c r="J7" s="11">
        <f t="shared" si="2"/>
        <v>50</v>
      </c>
    </row>
    <row r="8" spans="1:10" s="12" customFormat="1" ht="20.25" customHeight="1">
      <c r="A8" s="37">
        <v>6</v>
      </c>
      <c r="B8" s="37">
        <v>80106513</v>
      </c>
      <c r="C8" s="7" t="s">
        <v>28</v>
      </c>
      <c r="D8" s="8">
        <v>32</v>
      </c>
      <c r="E8" s="8">
        <v>10</v>
      </c>
      <c r="F8" s="8">
        <v>13</v>
      </c>
      <c r="G8" s="8">
        <v>74</v>
      </c>
      <c r="H8" s="10">
        <f t="shared" si="0"/>
        <v>35.450000000000003</v>
      </c>
      <c r="I8" s="11">
        <f t="shared" si="1"/>
        <v>35</v>
      </c>
      <c r="J8" s="11">
        <f t="shared" si="2"/>
        <v>35</v>
      </c>
    </row>
    <row r="9" spans="1:10" s="12" customFormat="1" ht="20.25" customHeight="1">
      <c r="A9" s="37">
        <v>7</v>
      </c>
      <c r="B9" s="37">
        <v>88186679</v>
      </c>
      <c r="C9" s="7" t="s">
        <v>29</v>
      </c>
      <c r="D9" s="8">
        <v>88</v>
      </c>
      <c r="E9" s="8">
        <v>38</v>
      </c>
      <c r="F9" s="8">
        <v>45</v>
      </c>
      <c r="G9" s="8">
        <v>96</v>
      </c>
      <c r="H9" s="10">
        <f t="shared" si="0"/>
        <v>69.650000000000006</v>
      </c>
      <c r="I9" s="11">
        <f t="shared" si="1"/>
        <v>70</v>
      </c>
      <c r="J9" s="11">
        <f t="shared" si="2"/>
        <v>70</v>
      </c>
    </row>
    <row r="10" spans="1:10" s="12" customFormat="1" ht="20.25" customHeight="1">
      <c r="A10" s="37">
        <v>8</v>
      </c>
      <c r="B10" s="37">
        <v>87494076</v>
      </c>
      <c r="C10" s="7" t="s">
        <v>32</v>
      </c>
      <c r="D10" s="8">
        <v>63</v>
      </c>
      <c r="E10" s="8">
        <v>28</v>
      </c>
      <c r="F10" s="8">
        <v>12</v>
      </c>
      <c r="G10" s="8">
        <v>68</v>
      </c>
      <c r="H10" s="10">
        <f t="shared" si="0"/>
        <v>44.75</v>
      </c>
      <c r="I10" s="11">
        <f t="shared" si="1"/>
        <v>45</v>
      </c>
      <c r="J10" s="11">
        <f t="shared" si="2"/>
        <v>45</v>
      </c>
    </row>
    <row r="11" spans="1:10" s="12" customFormat="1" ht="20.25" customHeight="1">
      <c r="A11" s="37">
        <v>9</v>
      </c>
      <c r="B11" s="37">
        <v>81436792</v>
      </c>
      <c r="C11" s="7" t="s">
        <v>33</v>
      </c>
      <c r="D11" s="8">
        <v>74</v>
      </c>
      <c r="E11" s="8">
        <v>98</v>
      </c>
      <c r="F11" s="8">
        <v>44</v>
      </c>
      <c r="G11" s="8">
        <v>71</v>
      </c>
      <c r="H11" s="10">
        <f t="shared" si="0"/>
        <v>70.400000000000006</v>
      </c>
      <c r="I11" s="11">
        <f t="shared" si="1"/>
        <v>70</v>
      </c>
      <c r="J11" s="11">
        <f t="shared" si="2"/>
        <v>70</v>
      </c>
    </row>
    <row r="12" spans="1:10" s="12" customFormat="1" ht="20.25" customHeight="1">
      <c r="A12" s="37">
        <v>10</v>
      </c>
      <c r="B12" s="37">
        <v>82855838</v>
      </c>
      <c r="C12" s="7" t="s">
        <v>34</v>
      </c>
      <c r="D12" s="8">
        <v>4</v>
      </c>
      <c r="E12" s="8">
        <v>6</v>
      </c>
      <c r="F12" s="8">
        <v>19</v>
      </c>
      <c r="G12" s="8">
        <v>12</v>
      </c>
      <c r="H12" s="10">
        <f t="shared" si="0"/>
        <v>10.55</v>
      </c>
      <c r="I12" s="11">
        <f t="shared" si="1"/>
        <v>11</v>
      </c>
      <c r="J12" s="11">
        <f t="shared" si="2"/>
        <v>11</v>
      </c>
    </row>
    <row r="13" spans="1:10" s="12" customFormat="1" ht="20.25" customHeight="1">
      <c r="A13" s="37">
        <v>11</v>
      </c>
      <c r="B13" s="37">
        <v>89301393</v>
      </c>
      <c r="C13" s="7" t="s">
        <v>35</v>
      </c>
      <c r="D13" s="8">
        <v>61</v>
      </c>
      <c r="E13" s="8">
        <v>92</v>
      </c>
      <c r="F13" s="8">
        <v>64</v>
      </c>
      <c r="G13" s="8">
        <v>15</v>
      </c>
      <c r="H13" s="10">
        <f t="shared" si="0"/>
        <v>54.150000000000006</v>
      </c>
      <c r="I13" s="11">
        <f t="shared" si="1"/>
        <v>54</v>
      </c>
      <c r="J13" s="11">
        <f t="shared" si="2"/>
        <v>50</v>
      </c>
    </row>
    <row r="14" spans="1:10" s="12" customFormat="1" ht="20.25" customHeight="1">
      <c r="A14" s="37">
        <v>12</v>
      </c>
      <c r="B14" s="37">
        <v>81095469</v>
      </c>
      <c r="C14" s="7" t="s">
        <v>36</v>
      </c>
      <c r="D14" s="8">
        <v>76</v>
      </c>
      <c r="E14" s="8">
        <v>5</v>
      </c>
      <c r="F14" s="8">
        <v>8</v>
      </c>
      <c r="G14" s="8">
        <v>38</v>
      </c>
      <c r="H14" s="10">
        <f t="shared" si="0"/>
        <v>33.4</v>
      </c>
      <c r="I14" s="11">
        <f t="shared" si="1"/>
        <v>33</v>
      </c>
      <c r="J14" s="11">
        <f t="shared" si="2"/>
        <v>33</v>
      </c>
    </row>
    <row r="15" spans="1:10" s="12" customFormat="1" ht="20.25" customHeight="1">
      <c r="A15" s="37">
        <v>13</v>
      </c>
      <c r="B15" s="37">
        <v>88644249</v>
      </c>
      <c r="C15" s="7" t="s">
        <v>39</v>
      </c>
      <c r="D15" s="8">
        <v>90</v>
      </c>
      <c r="E15" s="8">
        <v>44</v>
      </c>
      <c r="F15" s="8">
        <v>68</v>
      </c>
      <c r="G15" s="8">
        <v>81</v>
      </c>
      <c r="H15" s="10">
        <f t="shared" si="0"/>
        <v>72.599999999999994</v>
      </c>
      <c r="I15" s="11">
        <f t="shared" si="1"/>
        <v>73</v>
      </c>
      <c r="J15" s="11">
        <f t="shared" si="2"/>
        <v>73</v>
      </c>
    </row>
    <row r="16" spans="1:10" s="12" customFormat="1" ht="20.25" customHeight="1">
      <c r="A16" s="37">
        <v>14</v>
      </c>
      <c r="B16" s="37">
        <v>87285872</v>
      </c>
      <c r="C16" s="7" t="s">
        <v>40</v>
      </c>
      <c r="D16" s="8">
        <v>24</v>
      </c>
      <c r="E16" s="8">
        <v>6</v>
      </c>
      <c r="F16" s="8">
        <v>33</v>
      </c>
      <c r="G16" s="8">
        <v>59</v>
      </c>
      <c r="H16" s="10">
        <f t="shared" si="0"/>
        <v>33.15</v>
      </c>
      <c r="I16" s="11">
        <f t="shared" si="1"/>
        <v>33</v>
      </c>
      <c r="J16" s="11">
        <f t="shared" si="2"/>
        <v>33</v>
      </c>
    </row>
    <row r="17" spans="1:10" s="12" customFormat="1" ht="20.25" customHeight="1">
      <c r="A17" s="37">
        <v>15</v>
      </c>
      <c r="B17" s="37">
        <v>86662410</v>
      </c>
      <c r="C17" s="7" t="s">
        <v>41</v>
      </c>
      <c r="D17" s="8">
        <v>18</v>
      </c>
      <c r="E17" s="8">
        <v>82</v>
      </c>
      <c r="F17" s="8">
        <v>68</v>
      </c>
      <c r="G17" s="8">
        <v>96</v>
      </c>
      <c r="H17" s="10">
        <f t="shared" si="0"/>
        <v>66.7</v>
      </c>
      <c r="I17" s="11">
        <f t="shared" si="1"/>
        <v>67</v>
      </c>
      <c r="J17" s="11">
        <f t="shared" si="2"/>
        <v>67</v>
      </c>
    </row>
    <row r="18" spans="1:10" s="12" customFormat="1" ht="20.25" customHeight="1">
      <c r="A18" s="37">
        <v>16</v>
      </c>
      <c r="B18" s="37">
        <v>83642180</v>
      </c>
      <c r="C18" s="7" t="s">
        <v>42</v>
      </c>
      <c r="D18" s="8">
        <v>3</v>
      </c>
      <c r="E18" s="8">
        <v>99</v>
      </c>
      <c r="F18" s="8">
        <v>36</v>
      </c>
      <c r="G18" s="8">
        <v>54</v>
      </c>
      <c r="H18" s="10">
        <f t="shared" si="0"/>
        <v>45.75</v>
      </c>
      <c r="I18" s="11">
        <f t="shared" si="1"/>
        <v>46</v>
      </c>
      <c r="J18" s="11">
        <f t="shared" si="2"/>
        <v>46</v>
      </c>
    </row>
    <row r="19" spans="1:10" s="12" customFormat="1" ht="20.25" customHeight="1">
      <c r="A19" s="37">
        <v>17</v>
      </c>
      <c r="B19" s="37">
        <v>89818947</v>
      </c>
      <c r="C19" s="20" t="s">
        <v>9</v>
      </c>
      <c r="D19" s="8">
        <v>26</v>
      </c>
      <c r="E19" s="8">
        <v>43</v>
      </c>
      <c r="F19" s="8">
        <v>3</v>
      </c>
      <c r="G19" s="8">
        <v>29</v>
      </c>
      <c r="H19" s="10">
        <f t="shared" si="0"/>
        <v>24.549999999999997</v>
      </c>
      <c r="I19" s="11">
        <f t="shared" si="1"/>
        <v>25</v>
      </c>
      <c r="J19" s="11">
        <f t="shared" si="2"/>
        <v>25</v>
      </c>
    </row>
    <row r="20" spans="1:10" s="12" customFormat="1" ht="20.25" customHeight="1">
      <c r="A20" s="37">
        <v>18</v>
      </c>
      <c r="B20" s="37">
        <v>83994668</v>
      </c>
      <c r="C20" s="20" t="s">
        <v>10</v>
      </c>
      <c r="D20" s="8">
        <v>99</v>
      </c>
      <c r="E20" s="8">
        <v>85</v>
      </c>
      <c r="F20" s="8">
        <v>48</v>
      </c>
      <c r="G20" s="8">
        <v>12</v>
      </c>
      <c r="H20" s="10">
        <f t="shared" si="0"/>
        <v>57.35</v>
      </c>
      <c r="I20" s="11">
        <f t="shared" si="1"/>
        <v>57</v>
      </c>
      <c r="J20" s="11">
        <f t="shared" si="2"/>
        <v>50</v>
      </c>
    </row>
    <row r="21" spans="1:10" s="12" customFormat="1" ht="20.25" customHeight="1">
      <c r="A21" s="37">
        <v>19</v>
      </c>
      <c r="B21" s="37">
        <v>84745035</v>
      </c>
      <c r="C21" s="7" t="s">
        <v>45</v>
      </c>
      <c r="D21" s="8">
        <v>86</v>
      </c>
      <c r="E21" s="8">
        <v>42</v>
      </c>
      <c r="F21" s="8">
        <v>89</v>
      </c>
      <c r="G21" s="8">
        <v>0</v>
      </c>
      <c r="H21" s="10">
        <f t="shared" si="0"/>
        <v>52.15</v>
      </c>
      <c r="I21" s="11">
        <f t="shared" si="1"/>
        <v>52</v>
      </c>
      <c r="J21" s="11">
        <f t="shared" si="2"/>
        <v>50</v>
      </c>
    </row>
    <row r="22" spans="1:10" s="12" customFormat="1" ht="20.25" customHeight="1">
      <c r="A22" s="37">
        <v>20</v>
      </c>
      <c r="B22" s="37">
        <v>83106455</v>
      </c>
      <c r="C22" s="7" t="s">
        <v>46</v>
      </c>
      <c r="D22" s="8">
        <v>87</v>
      </c>
      <c r="E22" s="8">
        <v>95</v>
      </c>
      <c r="F22" s="8">
        <v>59</v>
      </c>
      <c r="G22" s="8">
        <v>91</v>
      </c>
      <c r="H22" s="10">
        <f t="shared" si="0"/>
        <v>82.8</v>
      </c>
      <c r="I22" s="11">
        <f t="shared" si="1"/>
        <v>83</v>
      </c>
      <c r="J22" s="11">
        <f t="shared" si="2"/>
        <v>83</v>
      </c>
    </row>
    <row r="23" spans="1:10" s="12" customFormat="1" ht="20.25" customHeight="1">
      <c r="A23" s="37">
        <v>21</v>
      </c>
      <c r="B23" s="37">
        <v>86540448</v>
      </c>
      <c r="C23" s="7" t="s">
        <v>27</v>
      </c>
      <c r="D23" s="8">
        <v>25</v>
      </c>
      <c r="E23" s="8">
        <v>10</v>
      </c>
      <c r="F23" s="8">
        <v>99</v>
      </c>
      <c r="G23" s="8">
        <v>27</v>
      </c>
      <c r="H23" s="10">
        <f t="shared" si="0"/>
        <v>41.1</v>
      </c>
      <c r="I23" s="11">
        <f t="shared" si="1"/>
        <v>41</v>
      </c>
      <c r="J23" s="11">
        <f t="shared" si="2"/>
        <v>41</v>
      </c>
    </row>
    <row r="24" spans="1:10" s="12" customFormat="1" ht="20.25" customHeight="1">
      <c r="A24" s="37">
        <v>22</v>
      </c>
      <c r="B24" s="37">
        <v>83490904</v>
      </c>
      <c r="C24" s="20" t="s">
        <v>13</v>
      </c>
      <c r="D24" s="8">
        <v>95</v>
      </c>
      <c r="E24" s="8">
        <v>11</v>
      </c>
      <c r="F24" s="8">
        <v>76</v>
      </c>
      <c r="G24" s="8">
        <v>92</v>
      </c>
      <c r="H24" s="10">
        <f t="shared" si="0"/>
        <v>72.55</v>
      </c>
      <c r="I24" s="11">
        <f t="shared" si="1"/>
        <v>73</v>
      </c>
      <c r="J24" s="11">
        <f t="shared" si="2"/>
        <v>73</v>
      </c>
    </row>
    <row r="25" spans="1:10" s="12" customFormat="1" ht="20.25" customHeight="1">
      <c r="A25" s="37">
        <v>23</v>
      </c>
      <c r="B25" s="37">
        <v>89355854</v>
      </c>
      <c r="C25" s="7" t="s">
        <v>52</v>
      </c>
      <c r="D25" s="8">
        <v>95</v>
      </c>
      <c r="E25" s="8">
        <v>15</v>
      </c>
      <c r="F25" s="8">
        <v>97</v>
      </c>
      <c r="G25" s="8">
        <v>12</v>
      </c>
      <c r="H25" s="10">
        <f t="shared" si="0"/>
        <v>54.6</v>
      </c>
      <c r="I25" s="11">
        <f t="shared" si="1"/>
        <v>55</v>
      </c>
      <c r="J25" s="11">
        <f t="shared" si="2"/>
        <v>50</v>
      </c>
    </row>
    <row r="26" spans="1:10" s="12" customFormat="1" ht="20.25" customHeight="1">
      <c r="A26" s="37">
        <v>24</v>
      </c>
      <c r="B26" s="37">
        <v>85958440</v>
      </c>
      <c r="C26" s="7" t="s">
        <v>53</v>
      </c>
      <c r="D26" s="8">
        <v>3</v>
      </c>
      <c r="E26" s="8">
        <v>80</v>
      </c>
      <c r="F26" s="8">
        <v>51</v>
      </c>
      <c r="G26" s="8">
        <v>7</v>
      </c>
      <c r="H26" s="10">
        <f t="shared" si="0"/>
        <v>31.6</v>
      </c>
      <c r="I26" s="11">
        <f t="shared" si="1"/>
        <v>32</v>
      </c>
      <c r="J26" s="11">
        <f t="shared" si="2"/>
        <v>32</v>
      </c>
    </row>
    <row r="27" spans="1:10" s="12" customFormat="1" ht="20.25" customHeight="1">
      <c r="A27" s="37">
        <v>25</v>
      </c>
      <c r="B27" s="37">
        <v>89956370</v>
      </c>
      <c r="C27" s="7" t="s">
        <v>54</v>
      </c>
      <c r="D27" s="8">
        <v>8</v>
      </c>
      <c r="E27" s="8">
        <v>43</v>
      </c>
      <c r="F27" s="8">
        <v>59</v>
      </c>
      <c r="G27" s="8">
        <v>50</v>
      </c>
      <c r="H27" s="10">
        <f t="shared" si="0"/>
        <v>40.35</v>
      </c>
      <c r="I27" s="11">
        <f t="shared" si="1"/>
        <v>40</v>
      </c>
      <c r="J27" s="11">
        <f t="shared" si="2"/>
        <v>40</v>
      </c>
    </row>
  </sheetData>
  <phoneticPr fontId="5" type="noConversion"/>
  <printOptions horizontalCentered="1"/>
  <pageMargins left="0.78740157480314965" right="0.78740157480314965" top="0.98425196850393704" bottom="0.98425196850393704" header="0.51181102362204722" footer="0.51181102362204722"/>
  <pageSetup paperSize="9" orientation="portrait" horizontalDpi="4294967292" r:id="rId1"/>
  <headerFooter alignWithMargins="0">
    <oddHeader>&amp;A</oddHeader>
    <oddFooter>&amp;C第 &amp;P 頁 / 共 &amp;N 頁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J29"/>
  <sheetViews>
    <sheetView topLeftCell="A3" workbookViewId="0">
      <selection activeCell="A2" sqref="A2:J29"/>
    </sheetView>
  </sheetViews>
  <sheetFormatPr defaultColWidth="8.875" defaultRowHeight="16.5"/>
  <cols>
    <col min="1" max="1" width="3.75" style="15" bestFit="1" customWidth="1"/>
    <col min="2" max="2" width="11.5" style="15" bestFit="1" customWidth="1"/>
    <col min="3" max="3" width="9.125" style="3" bestFit="1" customWidth="1"/>
    <col min="4" max="5" width="5.875" style="3" bestFit="1" customWidth="1"/>
    <col min="6" max="7" width="8" style="3" bestFit="1" customWidth="1"/>
    <col min="8" max="8" width="6.5" style="3" bestFit="1" customWidth="1"/>
    <col min="9" max="9" width="6.125" style="3" customWidth="1"/>
    <col min="10" max="10" width="5.875" style="3" bestFit="1" customWidth="1"/>
    <col min="11" max="16384" width="8.875" style="3"/>
  </cols>
  <sheetData>
    <row r="1" spans="1:10" ht="21.75" customHeight="1">
      <c r="A1" s="4"/>
      <c r="B1" s="4"/>
      <c r="C1" s="5"/>
      <c r="D1" s="6">
        <v>0.25</v>
      </c>
      <c r="E1" s="6">
        <v>0.2</v>
      </c>
      <c r="F1" s="6">
        <v>0.25</v>
      </c>
      <c r="G1" s="6">
        <v>0.3</v>
      </c>
      <c r="H1" s="6">
        <f>SUM(D1:G1)</f>
        <v>1</v>
      </c>
    </row>
    <row r="2" spans="1:10" ht="38.25" customHeight="1">
      <c r="A2" s="34" t="s">
        <v>1</v>
      </c>
      <c r="B2" s="34" t="s">
        <v>67</v>
      </c>
      <c r="C2" s="35" t="s">
        <v>2</v>
      </c>
      <c r="D2" s="36" t="s">
        <v>14</v>
      </c>
      <c r="E2" s="35" t="s">
        <v>15</v>
      </c>
      <c r="F2" s="35" t="s">
        <v>16</v>
      </c>
      <c r="G2" s="35" t="s">
        <v>17</v>
      </c>
      <c r="H2" s="35" t="s">
        <v>18</v>
      </c>
      <c r="I2" s="36" t="s">
        <v>60</v>
      </c>
      <c r="J2" s="36" t="s">
        <v>19</v>
      </c>
    </row>
    <row r="3" spans="1:10" s="12" customFormat="1" ht="20.25" customHeight="1">
      <c r="A3" s="37">
        <v>1</v>
      </c>
      <c r="B3" s="37">
        <v>82238557</v>
      </c>
      <c r="C3" s="7" t="s">
        <v>20</v>
      </c>
      <c r="D3" s="8">
        <v>98</v>
      </c>
      <c r="E3" s="8">
        <v>91</v>
      </c>
      <c r="F3" s="8">
        <v>77</v>
      </c>
      <c r="G3" s="8">
        <v>89</v>
      </c>
      <c r="H3" s="10">
        <f t="shared" ref="H3:H29" si="0">SUMPRODUCT($D$1:$G$1,D3:G3)</f>
        <v>88.65</v>
      </c>
      <c r="I3" s="11">
        <f t="shared" ref="I3:I29" si="1">ROUND(H3,0)</f>
        <v>89</v>
      </c>
      <c r="J3" s="11">
        <f t="shared" ref="J3:J29" si="2">IF(MOD(I3,10)=9,IF(AND(I3+1&lt;60,I3+1&gt;=50),50,I3+1),IF(AND(I3&lt;60,I3&gt;=50),50,I3))</f>
        <v>90</v>
      </c>
    </row>
    <row r="4" spans="1:10" s="12" customFormat="1" ht="20.25" customHeight="1">
      <c r="A4" s="37">
        <v>2</v>
      </c>
      <c r="B4" s="37">
        <v>86426402</v>
      </c>
      <c r="C4" s="7" t="s">
        <v>22</v>
      </c>
      <c r="D4" s="8">
        <v>37</v>
      </c>
      <c r="E4" s="8">
        <v>67</v>
      </c>
      <c r="F4" s="8">
        <v>79</v>
      </c>
      <c r="G4" s="8">
        <v>24</v>
      </c>
      <c r="H4" s="10">
        <f t="shared" si="0"/>
        <v>49.599999999999994</v>
      </c>
      <c r="I4" s="11">
        <f t="shared" si="1"/>
        <v>50</v>
      </c>
      <c r="J4" s="11">
        <f t="shared" si="2"/>
        <v>50</v>
      </c>
    </row>
    <row r="5" spans="1:10" s="12" customFormat="1" ht="20.25" customHeight="1">
      <c r="A5" s="37">
        <v>3</v>
      </c>
      <c r="B5" s="37">
        <v>81587736</v>
      </c>
      <c r="C5" s="7" t="s">
        <v>23</v>
      </c>
      <c r="D5" s="8">
        <v>33</v>
      </c>
      <c r="E5" s="8">
        <v>19</v>
      </c>
      <c r="F5" s="8">
        <v>5</v>
      </c>
      <c r="G5" s="8">
        <v>31</v>
      </c>
      <c r="H5" s="10">
        <f t="shared" si="0"/>
        <v>22.6</v>
      </c>
      <c r="I5" s="11">
        <f t="shared" si="1"/>
        <v>23</v>
      </c>
      <c r="J5" s="11">
        <f t="shared" si="2"/>
        <v>23</v>
      </c>
    </row>
    <row r="6" spans="1:10" s="12" customFormat="1" ht="20.25" customHeight="1">
      <c r="A6" s="37">
        <v>4</v>
      </c>
      <c r="B6" s="37">
        <v>83625987</v>
      </c>
      <c r="C6" s="7" t="s">
        <v>24</v>
      </c>
      <c r="D6" s="8">
        <v>80</v>
      </c>
      <c r="E6" s="8">
        <v>8</v>
      </c>
      <c r="F6" s="8">
        <v>29</v>
      </c>
      <c r="G6" s="8">
        <v>22</v>
      </c>
      <c r="H6" s="10">
        <f t="shared" si="0"/>
        <v>35.450000000000003</v>
      </c>
      <c r="I6" s="11">
        <f t="shared" si="1"/>
        <v>35</v>
      </c>
      <c r="J6" s="11">
        <f t="shared" si="2"/>
        <v>35</v>
      </c>
    </row>
    <row r="7" spans="1:10" s="12" customFormat="1" ht="20.25" customHeight="1">
      <c r="A7" s="37">
        <v>5</v>
      </c>
      <c r="B7" s="37">
        <v>82931987</v>
      </c>
      <c r="C7" s="7" t="s">
        <v>25</v>
      </c>
      <c r="D7" s="8">
        <v>17</v>
      </c>
      <c r="E7" s="8">
        <v>83</v>
      </c>
      <c r="F7" s="8">
        <v>41</v>
      </c>
      <c r="G7" s="8">
        <v>7</v>
      </c>
      <c r="H7" s="10">
        <f t="shared" si="0"/>
        <v>33.200000000000003</v>
      </c>
      <c r="I7" s="11">
        <f t="shared" si="1"/>
        <v>33</v>
      </c>
      <c r="J7" s="11">
        <f t="shared" si="2"/>
        <v>33</v>
      </c>
    </row>
    <row r="8" spans="1:10" s="12" customFormat="1" ht="20.25" customHeight="1">
      <c r="A8" s="37">
        <v>6</v>
      </c>
      <c r="B8" s="37">
        <v>86540448</v>
      </c>
      <c r="C8" s="7" t="s">
        <v>27</v>
      </c>
      <c r="D8" s="13">
        <v>0</v>
      </c>
      <c r="E8" s="9">
        <v>0</v>
      </c>
      <c r="F8" s="8">
        <v>0</v>
      </c>
      <c r="G8" s="8">
        <v>0</v>
      </c>
      <c r="H8" s="10">
        <f t="shared" si="0"/>
        <v>0</v>
      </c>
      <c r="I8" s="11">
        <f t="shared" si="1"/>
        <v>0</v>
      </c>
      <c r="J8" s="11">
        <f t="shared" si="2"/>
        <v>0</v>
      </c>
    </row>
    <row r="9" spans="1:10" s="12" customFormat="1" ht="20.25" customHeight="1">
      <c r="A9" s="37">
        <v>7</v>
      </c>
      <c r="B9" s="37">
        <v>80106513</v>
      </c>
      <c r="C9" s="7" t="s">
        <v>28</v>
      </c>
      <c r="D9" s="8">
        <v>50</v>
      </c>
      <c r="E9" s="8">
        <v>73</v>
      </c>
      <c r="F9" s="8">
        <v>51</v>
      </c>
      <c r="G9" s="8">
        <v>22</v>
      </c>
      <c r="H9" s="10">
        <f t="shared" si="0"/>
        <v>46.45</v>
      </c>
      <c r="I9" s="11">
        <f t="shared" si="1"/>
        <v>46</v>
      </c>
      <c r="J9" s="11">
        <f t="shared" si="2"/>
        <v>46</v>
      </c>
    </row>
    <row r="10" spans="1:10" s="12" customFormat="1" ht="20.25" customHeight="1">
      <c r="A10" s="37">
        <v>8</v>
      </c>
      <c r="B10" s="37">
        <v>88186679</v>
      </c>
      <c r="C10" s="7" t="s">
        <v>29</v>
      </c>
      <c r="D10" s="8">
        <v>33</v>
      </c>
      <c r="E10" s="8">
        <v>41</v>
      </c>
      <c r="F10" s="8">
        <v>33</v>
      </c>
      <c r="G10" s="8">
        <v>53</v>
      </c>
      <c r="H10" s="10">
        <f t="shared" si="0"/>
        <v>40.6</v>
      </c>
      <c r="I10" s="11">
        <f t="shared" si="1"/>
        <v>41</v>
      </c>
      <c r="J10" s="11">
        <f t="shared" si="2"/>
        <v>41</v>
      </c>
    </row>
    <row r="11" spans="1:10" s="12" customFormat="1" ht="20.25" customHeight="1">
      <c r="A11" s="37">
        <v>9</v>
      </c>
      <c r="B11" s="37">
        <v>85858820</v>
      </c>
      <c r="C11" s="7" t="s">
        <v>30</v>
      </c>
      <c r="D11" s="8">
        <v>81</v>
      </c>
      <c r="E11" s="8">
        <v>0</v>
      </c>
      <c r="F11" s="8">
        <v>31</v>
      </c>
      <c r="G11" s="8">
        <v>50</v>
      </c>
      <c r="H11" s="10">
        <f t="shared" si="0"/>
        <v>43</v>
      </c>
      <c r="I11" s="11">
        <f t="shared" si="1"/>
        <v>43</v>
      </c>
      <c r="J11" s="11">
        <f t="shared" si="2"/>
        <v>43</v>
      </c>
    </row>
    <row r="12" spans="1:10" s="12" customFormat="1" ht="20.25" customHeight="1">
      <c r="A12" s="37">
        <v>10</v>
      </c>
      <c r="B12" s="37">
        <v>86289113</v>
      </c>
      <c r="C12" s="7" t="s">
        <v>31</v>
      </c>
      <c r="D12" s="8">
        <v>99</v>
      </c>
      <c r="E12" s="8">
        <v>72</v>
      </c>
      <c r="F12" s="8">
        <v>89</v>
      </c>
      <c r="G12" s="8">
        <v>47</v>
      </c>
      <c r="H12" s="10">
        <f t="shared" si="0"/>
        <v>75.5</v>
      </c>
      <c r="I12" s="11">
        <f t="shared" si="1"/>
        <v>76</v>
      </c>
      <c r="J12" s="11">
        <f t="shared" si="2"/>
        <v>76</v>
      </c>
    </row>
    <row r="13" spans="1:10" s="12" customFormat="1" ht="20.25" customHeight="1">
      <c r="A13" s="37">
        <v>11</v>
      </c>
      <c r="B13" s="37">
        <v>81436792</v>
      </c>
      <c r="C13" s="7" t="s">
        <v>33</v>
      </c>
      <c r="D13" s="8">
        <v>23</v>
      </c>
      <c r="E13" s="8">
        <v>67</v>
      </c>
      <c r="F13" s="8">
        <v>36</v>
      </c>
      <c r="G13" s="8">
        <v>4</v>
      </c>
      <c r="H13" s="10">
        <f t="shared" si="0"/>
        <v>29.349999999999998</v>
      </c>
      <c r="I13" s="11">
        <f t="shared" si="1"/>
        <v>29</v>
      </c>
      <c r="J13" s="11">
        <f t="shared" si="2"/>
        <v>30</v>
      </c>
    </row>
    <row r="14" spans="1:10" s="12" customFormat="1" ht="20.25" customHeight="1">
      <c r="A14" s="37">
        <v>12</v>
      </c>
      <c r="B14" s="37">
        <v>82855838</v>
      </c>
      <c r="C14" s="7" t="s">
        <v>34</v>
      </c>
      <c r="D14" s="8">
        <v>97</v>
      </c>
      <c r="E14" s="8">
        <v>2</v>
      </c>
      <c r="F14" s="8">
        <v>93</v>
      </c>
      <c r="G14" s="8">
        <v>26</v>
      </c>
      <c r="H14" s="10">
        <f t="shared" si="0"/>
        <v>55.699999999999996</v>
      </c>
      <c r="I14" s="11">
        <f t="shared" si="1"/>
        <v>56</v>
      </c>
      <c r="J14" s="11">
        <f t="shared" si="2"/>
        <v>50</v>
      </c>
    </row>
    <row r="15" spans="1:10" s="12" customFormat="1" ht="20.25" customHeight="1">
      <c r="A15" s="37">
        <v>13</v>
      </c>
      <c r="B15" s="37">
        <v>89301393</v>
      </c>
      <c r="C15" s="7" t="s">
        <v>35</v>
      </c>
      <c r="D15" s="8">
        <v>82</v>
      </c>
      <c r="E15" s="8">
        <v>59</v>
      </c>
      <c r="F15" s="8">
        <v>95</v>
      </c>
      <c r="G15" s="8">
        <v>32</v>
      </c>
      <c r="H15" s="10">
        <f t="shared" si="0"/>
        <v>65.649999999999991</v>
      </c>
      <c r="I15" s="11">
        <f t="shared" si="1"/>
        <v>66</v>
      </c>
      <c r="J15" s="11">
        <f t="shared" si="2"/>
        <v>66</v>
      </c>
    </row>
    <row r="16" spans="1:10" s="12" customFormat="1" ht="20.25" customHeight="1">
      <c r="A16" s="37">
        <v>14</v>
      </c>
      <c r="B16" s="37">
        <v>81095469</v>
      </c>
      <c r="C16" s="7" t="s">
        <v>36</v>
      </c>
      <c r="D16" s="8">
        <v>99</v>
      </c>
      <c r="E16" s="8">
        <v>34</v>
      </c>
      <c r="F16" s="8">
        <v>28</v>
      </c>
      <c r="G16" s="8">
        <v>96</v>
      </c>
      <c r="H16" s="10">
        <f t="shared" si="0"/>
        <v>67.349999999999994</v>
      </c>
      <c r="I16" s="11">
        <f t="shared" si="1"/>
        <v>67</v>
      </c>
      <c r="J16" s="11">
        <f t="shared" si="2"/>
        <v>67</v>
      </c>
    </row>
    <row r="17" spans="1:10" s="12" customFormat="1" ht="20.25" customHeight="1">
      <c r="A17" s="37">
        <v>15</v>
      </c>
      <c r="B17" s="37">
        <v>85811801</v>
      </c>
      <c r="C17" s="20" t="s">
        <v>8</v>
      </c>
      <c r="D17" s="8">
        <v>43</v>
      </c>
      <c r="E17" s="8">
        <v>82</v>
      </c>
      <c r="F17" s="8">
        <v>42</v>
      </c>
      <c r="G17" s="8">
        <v>82</v>
      </c>
      <c r="H17" s="10">
        <f t="shared" si="0"/>
        <v>62.25</v>
      </c>
      <c r="I17" s="11">
        <f t="shared" si="1"/>
        <v>62</v>
      </c>
      <c r="J17" s="11">
        <f t="shared" si="2"/>
        <v>62</v>
      </c>
    </row>
    <row r="18" spans="1:10" s="12" customFormat="1" ht="20.25" customHeight="1">
      <c r="A18" s="37">
        <v>16</v>
      </c>
      <c r="B18" s="37">
        <v>83749234</v>
      </c>
      <c r="C18" s="20" t="s">
        <v>11</v>
      </c>
      <c r="D18" s="8">
        <v>47</v>
      </c>
      <c r="E18" s="8">
        <v>70</v>
      </c>
      <c r="F18" s="8">
        <v>69</v>
      </c>
      <c r="G18" s="8">
        <v>18</v>
      </c>
      <c r="H18" s="10">
        <f t="shared" si="0"/>
        <v>48.4</v>
      </c>
      <c r="I18" s="11">
        <f t="shared" si="1"/>
        <v>48</v>
      </c>
      <c r="J18" s="11">
        <f t="shared" si="2"/>
        <v>48</v>
      </c>
    </row>
    <row r="19" spans="1:10" s="12" customFormat="1" ht="20.25" customHeight="1">
      <c r="A19" s="37">
        <v>17</v>
      </c>
      <c r="B19" s="37">
        <v>83349760</v>
      </c>
      <c r="C19" s="20" t="s">
        <v>12</v>
      </c>
      <c r="D19" s="8">
        <v>76</v>
      </c>
      <c r="E19" s="8">
        <v>51</v>
      </c>
      <c r="F19" s="8">
        <v>60</v>
      </c>
      <c r="G19" s="8">
        <v>3</v>
      </c>
      <c r="H19" s="10">
        <f t="shared" si="0"/>
        <v>45.1</v>
      </c>
      <c r="I19" s="11">
        <f t="shared" si="1"/>
        <v>45</v>
      </c>
      <c r="J19" s="11">
        <f t="shared" si="2"/>
        <v>45</v>
      </c>
    </row>
    <row r="20" spans="1:10" s="12" customFormat="1" ht="20.25" customHeight="1">
      <c r="A20" s="37">
        <v>18</v>
      </c>
      <c r="B20" s="37">
        <v>81971711</v>
      </c>
      <c r="C20" s="7" t="s">
        <v>43</v>
      </c>
      <c r="D20" s="8">
        <v>34</v>
      </c>
      <c r="E20" s="8">
        <v>58</v>
      </c>
      <c r="F20" s="8">
        <v>96</v>
      </c>
      <c r="G20" s="8">
        <v>63</v>
      </c>
      <c r="H20" s="10">
        <f t="shared" si="0"/>
        <v>63</v>
      </c>
      <c r="I20" s="11">
        <f t="shared" si="1"/>
        <v>63</v>
      </c>
      <c r="J20" s="11">
        <f t="shared" si="2"/>
        <v>63</v>
      </c>
    </row>
    <row r="21" spans="1:10" s="12" customFormat="1" ht="20.25" customHeight="1">
      <c r="A21" s="37">
        <v>19</v>
      </c>
      <c r="B21" s="37">
        <v>86292906</v>
      </c>
      <c r="C21" s="7" t="s">
        <v>44</v>
      </c>
      <c r="D21" s="8">
        <v>41</v>
      </c>
      <c r="E21" s="8">
        <v>58</v>
      </c>
      <c r="F21" s="8">
        <v>25</v>
      </c>
      <c r="G21" s="8">
        <v>24</v>
      </c>
      <c r="H21" s="10">
        <f t="shared" si="0"/>
        <v>35.299999999999997</v>
      </c>
      <c r="I21" s="11">
        <f t="shared" si="1"/>
        <v>35</v>
      </c>
      <c r="J21" s="11">
        <f t="shared" si="2"/>
        <v>35</v>
      </c>
    </row>
    <row r="22" spans="1:10" s="12" customFormat="1" ht="20.25" customHeight="1">
      <c r="A22" s="37">
        <v>20</v>
      </c>
      <c r="B22" s="37">
        <v>83106455</v>
      </c>
      <c r="C22" s="7" t="s">
        <v>46</v>
      </c>
      <c r="D22" s="8">
        <v>23</v>
      </c>
      <c r="E22" s="8">
        <v>58</v>
      </c>
      <c r="F22" s="8">
        <v>24</v>
      </c>
      <c r="G22" s="8">
        <v>17</v>
      </c>
      <c r="H22" s="10">
        <f t="shared" si="0"/>
        <v>28.450000000000003</v>
      </c>
      <c r="I22" s="11">
        <f t="shared" si="1"/>
        <v>28</v>
      </c>
      <c r="J22" s="11">
        <f t="shared" si="2"/>
        <v>28</v>
      </c>
    </row>
    <row r="23" spans="1:10" s="12" customFormat="1" ht="20.25" customHeight="1">
      <c r="A23" s="37">
        <v>21</v>
      </c>
      <c r="B23" s="37">
        <v>80615371</v>
      </c>
      <c r="C23" s="7" t="s">
        <v>47</v>
      </c>
      <c r="D23" s="8">
        <v>94</v>
      </c>
      <c r="E23" s="8">
        <v>20</v>
      </c>
      <c r="F23" s="8">
        <v>29</v>
      </c>
      <c r="G23" s="8">
        <v>14</v>
      </c>
      <c r="H23" s="10">
        <f t="shared" si="0"/>
        <v>38.950000000000003</v>
      </c>
      <c r="I23" s="11">
        <f t="shared" si="1"/>
        <v>39</v>
      </c>
      <c r="J23" s="11">
        <f t="shared" si="2"/>
        <v>40</v>
      </c>
    </row>
    <row r="24" spans="1:10" s="12" customFormat="1" ht="20.25" customHeight="1">
      <c r="A24" s="37">
        <v>22</v>
      </c>
      <c r="B24" s="37">
        <v>85676263</v>
      </c>
      <c r="C24" s="7" t="s">
        <v>48</v>
      </c>
      <c r="D24" s="8">
        <v>7</v>
      </c>
      <c r="E24" s="8">
        <v>82</v>
      </c>
      <c r="F24" s="8">
        <v>25</v>
      </c>
      <c r="G24" s="8">
        <v>13</v>
      </c>
      <c r="H24" s="10">
        <f t="shared" si="0"/>
        <v>28.3</v>
      </c>
      <c r="I24" s="11">
        <f t="shared" si="1"/>
        <v>28</v>
      </c>
      <c r="J24" s="11">
        <f t="shared" si="2"/>
        <v>28</v>
      </c>
    </row>
    <row r="25" spans="1:10" s="12" customFormat="1" ht="20.25" customHeight="1">
      <c r="A25" s="37">
        <v>23</v>
      </c>
      <c r="B25" s="37">
        <v>88700985</v>
      </c>
      <c r="C25" s="7" t="s">
        <v>49</v>
      </c>
      <c r="D25" s="8">
        <v>77</v>
      </c>
      <c r="E25" s="8">
        <v>74</v>
      </c>
      <c r="F25" s="8">
        <v>29</v>
      </c>
      <c r="G25" s="8">
        <v>37</v>
      </c>
      <c r="H25" s="10">
        <f t="shared" si="0"/>
        <v>52.4</v>
      </c>
      <c r="I25" s="11">
        <f t="shared" si="1"/>
        <v>52</v>
      </c>
      <c r="J25" s="11">
        <f t="shared" si="2"/>
        <v>50</v>
      </c>
    </row>
    <row r="26" spans="1:10" s="12" customFormat="1" ht="20.25" customHeight="1">
      <c r="A26" s="37">
        <v>24</v>
      </c>
      <c r="B26" s="37">
        <v>84487803</v>
      </c>
      <c r="C26" s="7" t="s">
        <v>50</v>
      </c>
      <c r="D26" s="8">
        <v>93</v>
      </c>
      <c r="E26" s="8">
        <v>82</v>
      </c>
      <c r="F26" s="8">
        <v>62</v>
      </c>
      <c r="G26" s="8">
        <v>80</v>
      </c>
      <c r="H26" s="10">
        <f t="shared" si="0"/>
        <v>79.150000000000006</v>
      </c>
      <c r="I26" s="11">
        <f t="shared" si="1"/>
        <v>79</v>
      </c>
      <c r="J26" s="11">
        <f t="shared" si="2"/>
        <v>80</v>
      </c>
    </row>
    <row r="27" spans="1:10" s="12" customFormat="1" ht="20.25" customHeight="1">
      <c r="A27" s="37">
        <v>25</v>
      </c>
      <c r="B27" s="37">
        <v>86830999</v>
      </c>
      <c r="C27" s="7" t="s">
        <v>51</v>
      </c>
      <c r="D27" s="8">
        <v>7</v>
      </c>
      <c r="E27" s="8">
        <v>17</v>
      </c>
      <c r="F27" s="8">
        <v>8</v>
      </c>
      <c r="G27" s="8">
        <v>91</v>
      </c>
      <c r="H27" s="10">
        <f t="shared" si="0"/>
        <v>34.450000000000003</v>
      </c>
      <c r="I27" s="11">
        <f t="shared" si="1"/>
        <v>34</v>
      </c>
      <c r="J27" s="11">
        <f t="shared" si="2"/>
        <v>34</v>
      </c>
    </row>
    <row r="28" spans="1:10" s="12" customFormat="1" ht="20.25" customHeight="1">
      <c r="A28" s="37">
        <v>26</v>
      </c>
      <c r="B28" s="37">
        <v>85958440</v>
      </c>
      <c r="C28" s="7" t="s">
        <v>53</v>
      </c>
      <c r="D28" s="8">
        <v>1</v>
      </c>
      <c r="E28" s="8">
        <v>94</v>
      </c>
      <c r="F28" s="8">
        <v>84</v>
      </c>
      <c r="G28" s="8">
        <v>56</v>
      </c>
      <c r="H28" s="10">
        <f t="shared" si="0"/>
        <v>56.849999999999994</v>
      </c>
      <c r="I28" s="11">
        <f t="shared" si="1"/>
        <v>57</v>
      </c>
      <c r="J28" s="11">
        <f t="shared" si="2"/>
        <v>50</v>
      </c>
    </row>
    <row r="29" spans="1:10" s="12" customFormat="1" ht="20.25" customHeight="1">
      <c r="A29" s="37">
        <v>27</v>
      </c>
      <c r="B29" s="37">
        <v>89956370</v>
      </c>
      <c r="C29" s="7" t="s">
        <v>54</v>
      </c>
      <c r="D29" s="8">
        <v>50</v>
      </c>
      <c r="E29" s="8">
        <v>84</v>
      </c>
      <c r="F29" s="8">
        <v>21</v>
      </c>
      <c r="G29" s="8">
        <v>24</v>
      </c>
      <c r="H29" s="10">
        <f t="shared" si="0"/>
        <v>41.75</v>
      </c>
      <c r="I29" s="11">
        <f t="shared" si="1"/>
        <v>42</v>
      </c>
      <c r="J29" s="11">
        <f t="shared" si="2"/>
        <v>42</v>
      </c>
    </row>
  </sheetData>
  <phoneticPr fontId="3" type="noConversion"/>
  <printOptions horizontalCentered="1"/>
  <pageMargins left="0.78740157480314965" right="0.78740157480314965" top="0.98425196850393704" bottom="0.98425196850393704" header="0.51181102362204722" footer="0.51181102362204722"/>
  <pageSetup paperSize="9" orientation="portrait" horizontalDpi="4294967292" verticalDpi="0" r:id="rId1"/>
  <headerFooter alignWithMargins="0">
    <oddHeader>&amp;A</oddHeader>
    <oddFooter>&amp;C第 &amp;P 頁 / 共 &amp;N 頁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J29"/>
  <sheetViews>
    <sheetView topLeftCell="A3" workbookViewId="0">
      <selection activeCell="A2" sqref="A2:J29"/>
    </sheetView>
  </sheetViews>
  <sheetFormatPr defaultColWidth="8.875" defaultRowHeight="16.5"/>
  <cols>
    <col min="1" max="1" width="3.75" style="15" bestFit="1" customWidth="1"/>
    <col min="2" max="2" width="11.5" style="15" bestFit="1" customWidth="1"/>
    <col min="3" max="3" width="9.125" style="3" bestFit="1" customWidth="1"/>
    <col min="4" max="5" width="5.875" style="3" bestFit="1" customWidth="1"/>
    <col min="6" max="7" width="8" style="3" bestFit="1" customWidth="1"/>
    <col min="8" max="8" width="6.5" style="3" bestFit="1" customWidth="1"/>
    <col min="9" max="9" width="6.125" style="3" customWidth="1"/>
    <col min="10" max="10" width="5.875" style="3" bestFit="1" customWidth="1"/>
    <col min="11" max="16384" width="8.875" style="3"/>
  </cols>
  <sheetData>
    <row r="1" spans="1:10" ht="21.75" customHeight="1">
      <c r="A1" s="4"/>
      <c r="B1" s="4"/>
      <c r="C1" s="5"/>
      <c r="D1" s="6">
        <v>0.25</v>
      </c>
      <c r="E1" s="6">
        <v>0.2</v>
      </c>
      <c r="F1" s="6">
        <v>0.25</v>
      </c>
      <c r="G1" s="6">
        <v>0.3</v>
      </c>
      <c r="H1" s="6">
        <f>SUM(D1:G1)</f>
        <v>1</v>
      </c>
    </row>
    <row r="2" spans="1:10" ht="38.25" customHeight="1">
      <c r="A2" s="34" t="s">
        <v>1</v>
      </c>
      <c r="B2" s="34" t="s">
        <v>67</v>
      </c>
      <c r="C2" s="35" t="s">
        <v>2</v>
      </c>
      <c r="D2" s="36" t="s">
        <v>14</v>
      </c>
      <c r="E2" s="35" t="s">
        <v>15</v>
      </c>
      <c r="F2" s="35" t="s">
        <v>16</v>
      </c>
      <c r="G2" s="35" t="s">
        <v>17</v>
      </c>
      <c r="H2" s="35" t="s">
        <v>18</v>
      </c>
      <c r="I2" s="36" t="s">
        <v>60</v>
      </c>
      <c r="J2" s="36" t="s">
        <v>19</v>
      </c>
    </row>
    <row r="3" spans="1:10" s="12" customFormat="1" ht="20.25" customHeight="1">
      <c r="A3" s="37">
        <v>1</v>
      </c>
      <c r="B3" s="37">
        <v>82238557</v>
      </c>
      <c r="C3" s="7" t="s">
        <v>20</v>
      </c>
      <c r="D3" s="8">
        <v>95</v>
      </c>
      <c r="E3" s="9">
        <v>95</v>
      </c>
      <c r="F3" s="8">
        <v>80</v>
      </c>
      <c r="G3" s="8">
        <v>100</v>
      </c>
      <c r="H3" s="10">
        <f t="shared" ref="H3:H29" si="0">SUMPRODUCT($D$1:$G$1,D3:G3)</f>
        <v>92.75</v>
      </c>
      <c r="I3" s="11">
        <f t="shared" ref="I3:I29" si="1">ROUND(H3,0)</f>
        <v>93</v>
      </c>
      <c r="J3" s="11">
        <f t="shared" ref="J3:J29" si="2">IF(MOD(I3,10)=9,IF(AND(I3+1&lt;60,I3+1&gt;=50),50,I3+1),IF(AND(I3&lt;60,I3&gt;=50),50,I3))</f>
        <v>93</v>
      </c>
    </row>
    <row r="4" spans="1:10" s="12" customFormat="1" ht="20.25" customHeight="1">
      <c r="A4" s="37">
        <v>2</v>
      </c>
      <c r="B4" s="37">
        <v>86984453</v>
      </c>
      <c r="C4" s="7" t="s">
        <v>21</v>
      </c>
      <c r="D4" s="8">
        <v>90</v>
      </c>
      <c r="E4" s="9">
        <v>91</v>
      </c>
      <c r="F4" s="8">
        <v>35</v>
      </c>
      <c r="G4" s="8">
        <v>75</v>
      </c>
      <c r="H4" s="10">
        <f t="shared" si="0"/>
        <v>71.95</v>
      </c>
      <c r="I4" s="11">
        <f t="shared" si="1"/>
        <v>72</v>
      </c>
      <c r="J4" s="11">
        <f t="shared" si="2"/>
        <v>72</v>
      </c>
    </row>
    <row r="5" spans="1:10" s="12" customFormat="1" ht="20.25" customHeight="1">
      <c r="A5" s="37">
        <v>3</v>
      </c>
      <c r="B5" s="37">
        <v>86426402</v>
      </c>
      <c r="C5" s="7" t="s">
        <v>22</v>
      </c>
      <c r="D5" s="8">
        <v>95</v>
      </c>
      <c r="E5" s="9">
        <v>62</v>
      </c>
      <c r="F5" s="8">
        <v>15</v>
      </c>
      <c r="G5" s="8">
        <v>10</v>
      </c>
      <c r="H5" s="10">
        <f t="shared" si="0"/>
        <v>42.9</v>
      </c>
      <c r="I5" s="11">
        <f t="shared" si="1"/>
        <v>43</v>
      </c>
      <c r="J5" s="11">
        <f t="shared" si="2"/>
        <v>43</v>
      </c>
    </row>
    <row r="6" spans="1:10" s="12" customFormat="1" ht="20.25" customHeight="1">
      <c r="A6" s="37">
        <v>4</v>
      </c>
      <c r="B6" s="37">
        <v>83625987</v>
      </c>
      <c r="C6" s="7" t="s">
        <v>24</v>
      </c>
      <c r="D6" s="8">
        <v>88</v>
      </c>
      <c r="E6" s="9">
        <v>84</v>
      </c>
      <c r="F6" s="8">
        <v>60</v>
      </c>
      <c r="G6" s="8">
        <v>35</v>
      </c>
      <c r="H6" s="10">
        <f t="shared" si="0"/>
        <v>64.3</v>
      </c>
      <c r="I6" s="11">
        <f t="shared" si="1"/>
        <v>64</v>
      </c>
      <c r="J6" s="11">
        <f t="shared" si="2"/>
        <v>64</v>
      </c>
    </row>
    <row r="7" spans="1:10" s="12" customFormat="1" ht="20.25" customHeight="1">
      <c r="A7" s="37">
        <v>5</v>
      </c>
      <c r="B7" s="37">
        <v>82931987</v>
      </c>
      <c r="C7" s="7" t="s">
        <v>25</v>
      </c>
      <c r="D7" s="8">
        <v>98</v>
      </c>
      <c r="E7" s="9">
        <v>100</v>
      </c>
      <c r="F7" s="8">
        <v>95</v>
      </c>
      <c r="G7" s="8">
        <v>75</v>
      </c>
      <c r="H7" s="10">
        <f t="shared" si="0"/>
        <v>90.75</v>
      </c>
      <c r="I7" s="11">
        <f t="shared" si="1"/>
        <v>91</v>
      </c>
      <c r="J7" s="11">
        <f t="shared" si="2"/>
        <v>91</v>
      </c>
    </row>
    <row r="8" spans="1:10" s="12" customFormat="1" ht="20.25" customHeight="1">
      <c r="A8" s="37">
        <v>6</v>
      </c>
      <c r="B8" s="37">
        <v>89818947</v>
      </c>
      <c r="C8" s="20" t="s">
        <v>9</v>
      </c>
      <c r="D8" s="8">
        <v>90</v>
      </c>
      <c r="E8" s="9">
        <v>60</v>
      </c>
      <c r="F8" s="8">
        <v>25</v>
      </c>
      <c r="G8" s="8">
        <v>10</v>
      </c>
      <c r="H8" s="10">
        <f t="shared" si="0"/>
        <v>43.75</v>
      </c>
      <c r="I8" s="11">
        <f t="shared" si="1"/>
        <v>44</v>
      </c>
      <c r="J8" s="11">
        <f t="shared" si="2"/>
        <v>44</v>
      </c>
    </row>
    <row r="9" spans="1:10" s="12" customFormat="1" ht="20.25" customHeight="1">
      <c r="A9" s="37">
        <v>7</v>
      </c>
      <c r="B9" s="37">
        <v>83994668</v>
      </c>
      <c r="C9" s="20" t="s">
        <v>10</v>
      </c>
      <c r="D9" s="8">
        <v>90</v>
      </c>
      <c r="E9" s="9">
        <v>86</v>
      </c>
      <c r="F9" s="8">
        <v>25</v>
      </c>
      <c r="G9" s="8">
        <v>10</v>
      </c>
      <c r="H9" s="10">
        <f t="shared" si="0"/>
        <v>48.95</v>
      </c>
      <c r="I9" s="11">
        <f t="shared" si="1"/>
        <v>49</v>
      </c>
      <c r="J9" s="11">
        <f t="shared" si="2"/>
        <v>50</v>
      </c>
    </row>
    <row r="10" spans="1:10" s="12" customFormat="1" ht="20.25" customHeight="1">
      <c r="A10" s="37">
        <v>8</v>
      </c>
      <c r="B10" s="37">
        <v>85858820</v>
      </c>
      <c r="C10" s="7" t="s">
        <v>30</v>
      </c>
      <c r="D10" s="8">
        <v>93</v>
      </c>
      <c r="E10" s="9">
        <v>86</v>
      </c>
      <c r="F10" s="8">
        <v>95</v>
      </c>
      <c r="G10" s="8">
        <v>0</v>
      </c>
      <c r="H10" s="10">
        <f t="shared" si="0"/>
        <v>64.2</v>
      </c>
      <c r="I10" s="11">
        <f t="shared" si="1"/>
        <v>64</v>
      </c>
      <c r="J10" s="11">
        <f t="shared" si="2"/>
        <v>64</v>
      </c>
    </row>
    <row r="11" spans="1:10" s="12" customFormat="1" ht="20.25" customHeight="1">
      <c r="A11" s="37">
        <v>9</v>
      </c>
      <c r="B11" s="37">
        <v>87494076</v>
      </c>
      <c r="C11" s="7" t="s">
        <v>32</v>
      </c>
      <c r="D11" s="8">
        <v>90</v>
      </c>
      <c r="E11" s="9">
        <v>88</v>
      </c>
      <c r="F11" s="8">
        <v>35</v>
      </c>
      <c r="G11" s="8">
        <v>30</v>
      </c>
      <c r="H11" s="10">
        <f t="shared" si="0"/>
        <v>57.85</v>
      </c>
      <c r="I11" s="11">
        <f t="shared" si="1"/>
        <v>58</v>
      </c>
      <c r="J11" s="11">
        <f t="shared" si="2"/>
        <v>50</v>
      </c>
    </row>
    <row r="12" spans="1:10" s="12" customFormat="1" ht="20.25" customHeight="1">
      <c r="A12" s="37">
        <v>10</v>
      </c>
      <c r="B12" s="37">
        <v>81436792</v>
      </c>
      <c r="C12" s="7" t="s">
        <v>33</v>
      </c>
      <c r="D12" s="8">
        <v>90</v>
      </c>
      <c r="E12" s="9">
        <v>94</v>
      </c>
      <c r="F12" s="8">
        <v>20</v>
      </c>
      <c r="G12" s="8">
        <v>65</v>
      </c>
      <c r="H12" s="10">
        <f t="shared" si="0"/>
        <v>65.8</v>
      </c>
      <c r="I12" s="11">
        <f t="shared" si="1"/>
        <v>66</v>
      </c>
      <c r="J12" s="11">
        <f t="shared" si="2"/>
        <v>66</v>
      </c>
    </row>
    <row r="13" spans="1:10" s="12" customFormat="1" ht="20.25" customHeight="1">
      <c r="A13" s="37">
        <v>11</v>
      </c>
      <c r="B13" s="37">
        <v>82855838</v>
      </c>
      <c r="C13" s="7" t="s">
        <v>34</v>
      </c>
      <c r="D13" s="8">
        <v>85</v>
      </c>
      <c r="E13" s="9">
        <v>87</v>
      </c>
      <c r="F13" s="8">
        <v>75</v>
      </c>
      <c r="G13" s="8">
        <v>50</v>
      </c>
      <c r="H13" s="10">
        <f t="shared" si="0"/>
        <v>72.400000000000006</v>
      </c>
      <c r="I13" s="11">
        <f t="shared" si="1"/>
        <v>72</v>
      </c>
      <c r="J13" s="11">
        <f t="shared" si="2"/>
        <v>72</v>
      </c>
    </row>
    <row r="14" spans="1:10" s="12" customFormat="1" ht="20.25" customHeight="1">
      <c r="A14" s="37">
        <v>12</v>
      </c>
      <c r="B14" s="37">
        <v>89301393</v>
      </c>
      <c r="C14" s="7" t="s">
        <v>35</v>
      </c>
      <c r="D14" s="8">
        <v>98</v>
      </c>
      <c r="E14" s="9">
        <v>95</v>
      </c>
      <c r="F14" s="8">
        <v>81</v>
      </c>
      <c r="G14" s="8">
        <v>85</v>
      </c>
      <c r="H14" s="10">
        <f t="shared" si="0"/>
        <v>89.25</v>
      </c>
      <c r="I14" s="11">
        <f t="shared" si="1"/>
        <v>89</v>
      </c>
      <c r="J14" s="11">
        <f t="shared" si="2"/>
        <v>90</v>
      </c>
    </row>
    <row r="15" spans="1:10" s="12" customFormat="1" ht="20.25" customHeight="1">
      <c r="A15" s="37">
        <v>13</v>
      </c>
      <c r="B15" s="37">
        <v>81095469</v>
      </c>
      <c r="C15" s="7" t="s">
        <v>36</v>
      </c>
      <c r="D15" s="8">
        <v>88</v>
      </c>
      <c r="E15" s="9">
        <v>54</v>
      </c>
      <c r="F15" s="8">
        <v>70</v>
      </c>
      <c r="G15" s="8">
        <v>30</v>
      </c>
      <c r="H15" s="10">
        <f t="shared" si="0"/>
        <v>59.3</v>
      </c>
      <c r="I15" s="11">
        <f t="shared" si="1"/>
        <v>59</v>
      </c>
      <c r="J15" s="11">
        <f t="shared" si="2"/>
        <v>60</v>
      </c>
    </row>
    <row r="16" spans="1:10" s="12" customFormat="1" ht="20.25" customHeight="1">
      <c r="A16" s="37">
        <v>14</v>
      </c>
      <c r="B16" s="37">
        <v>80720795</v>
      </c>
      <c r="C16" s="7" t="s">
        <v>37</v>
      </c>
      <c r="D16" s="8">
        <v>95</v>
      </c>
      <c r="E16" s="9">
        <v>95</v>
      </c>
      <c r="F16" s="8">
        <v>35</v>
      </c>
      <c r="G16" s="8">
        <v>35</v>
      </c>
      <c r="H16" s="10">
        <f t="shared" si="0"/>
        <v>62</v>
      </c>
      <c r="I16" s="11">
        <f t="shared" si="1"/>
        <v>62</v>
      </c>
      <c r="J16" s="11">
        <f t="shared" si="2"/>
        <v>62</v>
      </c>
    </row>
    <row r="17" spans="1:10" s="12" customFormat="1" ht="20.25" customHeight="1">
      <c r="A17" s="37">
        <v>15</v>
      </c>
      <c r="B17" s="37">
        <v>81043328</v>
      </c>
      <c r="C17" s="7" t="s">
        <v>38</v>
      </c>
      <c r="D17" s="8">
        <v>100</v>
      </c>
      <c r="E17" s="9">
        <v>94</v>
      </c>
      <c r="F17" s="8">
        <v>65</v>
      </c>
      <c r="G17" s="8">
        <v>20</v>
      </c>
      <c r="H17" s="10">
        <f t="shared" si="0"/>
        <v>66.05</v>
      </c>
      <c r="I17" s="11">
        <f t="shared" si="1"/>
        <v>66</v>
      </c>
      <c r="J17" s="11">
        <f t="shared" si="2"/>
        <v>66</v>
      </c>
    </row>
    <row r="18" spans="1:10" s="12" customFormat="1" ht="20.25" customHeight="1">
      <c r="A18" s="37">
        <v>16</v>
      </c>
      <c r="B18" s="37">
        <v>88644249</v>
      </c>
      <c r="C18" s="7" t="s">
        <v>39</v>
      </c>
      <c r="D18" s="8">
        <v>70</v>
      </c>
      <c r="E18" s="9">
        <v>84</v>
      </c>
      <c r="F18" s="8">
        <v>35</v>
      </c>
      <c r="G18" s="8">
        <v>15</v>
      </c>
      <c r="H18" s="10">
        <f t="shared" si="0"/>
        <v>47.55</v>
      </c>
      <c r="I18" s="11">
        <f t="shared" si="1"/>
        <v>48</v>
      </c>
      <c r="J18" s="11">
        <f t="shared" si="2"/>
        <v>48</v>
      </c>
    </row>
    <row r="19" spans="1:10" s="12" customFormat="1" ht="20.25" customHeight="1">
      <c r="A19" s="37">
        <v>17</v>
      </c>
      <c r="B19" s="37">
        <v>87285872</v>
      </c>
      <c r="C19" s="7" t="s">
        <v>40</v>
      </c>
      <c r="D19" s="8">
        <v>100</v>
      </c>
      <c r="E19" s="9">
        <v>97</v>
      </c>
      <c r="F19" s="8">
        <v>80</v>
      </c>
      <c r="G19" s="8">
        <v>100</v>
      </c>
      <c r="H19" s="10">
        <f t="shared" si="0"/>
        <v>94.4</v>
      </c>
      <c r="I19" s="11">
        <f t="shared" si="1"/>
        <v>94</v>
      </c>
      <c r="J19" s="11">
        <f t="shared" si="2"/>
        <v>94</v>
      </c>
    </row>
    <row r="20" spans="1:10" s="12" customFormat="1" ht="20.25" customHeight="1">
      <c r="A20" s="37">
        <v>18</v>
      </c>
      <c r="B20" s="37">
        <v>85811801</v>
      </c>
      <c r="C20" s="20" t="s">
        <v>8</v>
      </c>
      <c r="D20" s="8">
        <v>90</v>
      </c>
      <c r="E20" s="9">
        <v>65</v>
      </c>
      <c r="F20" s="8">
        <v>35</v>
      </c>
      <c r="G20" s="8">
        <v>20</v>
      </c>
      <c r="H20" s="10">
        <f t="shared" si="0"/>
        <v>50.25</v>
      </c>
      <c r="I20" s="11">
        <f t="shared" si="1"/>
        <v>50</v>
      </c>
      <c r="J20" s="11">
        <f t="shared" si="2"/>
        <v>50</v>
      </c>
    </row>
    <row r="21" spans="1:10" s="12" customFormat="1" ht="20.25" customHeight="1">
      <c r="A21" s="37">
        <v>19</v>
      </c>
      <c r="B21" s="37">
        <v>83749234</v>
      </c>
      <c r="C21" s="20" t="s">
        <v>11</v>
      </c>
      <c r="D21" s="8">
        <v>88</v>
      </c>
      <c r="E21" s="9">
        <v>70</v>
      </c>
      <c r="F21" s="8">
        <v>50</v>
      </c>
      <c r="G21" s="8">
        <v>5</v>
      </c>
      <c r="H21" s="10">
        <f t="shared" si="0"/>
        <v>50</v>
      </c>
      <c r="I21" s="11">
        <f t="shared" si="1"/>
        <v>50</v>
      </c>
      <c r="J21" s="11">
        <f t="shared" si="2"/>
        <v>50</v>
      </c>
    </row>
    <row r="22" spans="1:10" s="12" customFormat="1" ht="20.25" customHeight="1">
      <c r="A22" s="37">
        <v>20</v>
      </c>
      <c r="B22" s="37">
        <v>83349760</v>
      </c>
      <c r="C22" s="20" t="s">
        <v>12</v>
      </c>
      <c r="D22" s="8">
        <v>95</v>
      </c>
      <c r="E22" s="9">
        <v>70</v>
      </c>
      <c r="F22" s="8">
        <v>35</v>
      </c>
      <c r="G22" s="8">
        <v>20</v>
      </c>
      <c r="H22" s="10">
        <f t="shared" si="0"/>
        <v>52.5</v>
      </c>
      <c r="I22" s="11">
        <f t="shared" si="1"/>
        <v>53</v>
      </c>
      <c r="J22" s="11">
        <f t="shared" si="2"/>
        <v>50</v>
      </c>
    </row>
    <row r="23" spans="1:10" s="12" customFormat="1" ht="20.25" customHeight="1">
      <c r="A23" s="37">
        <v>21</v>
      </c>
      <c r="B23" s="37">
        <v>84745035</v>
      </c>
      <c r="C23" s="7" t="s">
        <v>45</v>
      </c>
      <c r="D23" s="8">
        <v>93</v>
      </c>
      <c r="E23" s="9">
        <v>65</v>
      </c>
      <c r="F23" s="8">
        <v>35</v>
      </c>
      <c r="G23" s="8">
        <v>15</v>
      </c>
      <c r="H23" s="10">
        <f t="shared" si="0"/>
        <v>49.5</v>
      </c>
      <c r="I23" s="11">
        <f t="shared" si="1"/>
        <v>50</v>
      </c>
      <c r="J23" s="11">
        <f t="shared" si="2"/>
        <v>50</v>
      </c>
    </row>
    <row r="24" spans="1:10" s="12" customFormat="1" ht="20.25" customHeight="1">
      <c r="A24" s="37">
        <v>22</v>
      </c>
      <c r="B24" s="37">
        <v>83106455</v>
      </c>
      <c r="C24" s="7" t="s">
        <v>46</v>
      </c>
      <c r="D24" s="8">
        <v>88</v>
      </c>
      <c r="E24" s="9">
        <v>95</v>
      </c>
      <c r="F24" s="8">
        <v>80</v>
      </c>
      <c r="G24" s="8">
        <v>65</v>
      </c>
      <c r="H24" s="10">
        <f t="shared" si="0"/>
        <v>80.5</v>
      </c>
      <c r="I24" s="11">
        <f t="shared" si="1"/>
        <v>81</v>
      </c>
      <c r="J24" s="11">
        <f t="shared" si="2"/>
        <v>81</v>
      </c>
    </row>
    <row r="25" spans="1:10" s="12" customFormat="1" ht="20.25" customHeight="1">
      <c r="A25" s="37">
        <v>23</v>
      </c>
      <c r="B25" s="37">
        <v>80615371</v>
      </c>
      <c r="C25" s="7" t="s">
        <v>47</v>
      </c>
      <c r="D25" s="8">
        <v>90</v>
      </c>
      <c r="E25" s="9">
        <v>100</v>
      </c>
      <c r="F25" s="8">
        <v>40</v>
      </c>
      <c r="G25" s="8">
        <v>65</v>
      </c>
      <c r="H25" s="10">
        <f t="shared" si="0"/>
        <v>72</v>
      </c>
      <c r="I25" s="11">
        <f t="shared" si="1"/>
        <v>72</v>
      </c>
      <c r="J25" s="11">
        <f t="shared" si="2"/>
        <v>72</v>
      </c>
    </row>
    <row r="26" spans="1:10" s="12" customFormat="1" ht="20.25" customHeight="1">
      <c r="A26" s="37">
        <v>24</v>
      </c>
      <c r="B26" s="37">
        <v>88700985</v>
      </c>
      <c r="C26" s="7" t="s">
        <v>49</v>
      </c>
      <c r="D26" s="8">
        <v>98</v>
      </c>
      <c r="E26" s="9">
        <v>85</v>
      </c>
      <c r="F26" s="8">
        <v>80</v>
      </c>
      <c r="G26" s="8">
        <v>70</v>
      </c>
      <c r="H26" s="10">
        <f t="shared" si="0"/>
        <v>82.5</v>
      </c>
      <c r="I26" s="11">
        <f t="shared" si="1"/>
        <v>83</v>
      </c>
      <c r="J26" s="11">
        <f t="shared" si="2"/>
        <v>83</v>
      </c>
    </row>
    <row r="27" spans="1:10" s="12" customFormat="1" ht="20.25" customHeight="1">
      <c r="A27" s="37">
        <v>25</v>
      </c>
      <c r="B27" s="37">
        <v>86540448</v>
      </c>
      <c r="C27" s="7" t="s">
        <v>27</v>
      </c>
      <c r="D27" s="8">
        <v>98</v>
      </c>
      <c r="E27" s="9">
        <v>83</v>
      </c>
      <c r="F27" s="8">
        <v>65</v>
      </c>
      <c r="G27" s="8">
        <v>25</v>
      </c>
      <c r="H27" s="10">
        <f t="shared" si="0"/>
        <v>64.849999999999994</v>
      </c>
      <c r="I27" s="11">
        <f t="shared" si="1"/>
        <v>65</v>
      </c>
      <c r="J27" s="11">
        <f t="shared" si="2"/>
        <v>65</v>
      </c>
    </row>
    <row r="28" spans="1:10" s="12" customFormat="1" ht="20.25" customHeight="1">
      <c r="A28" s="37">
        <v>26</v>
      </c>
      <c r="B28" s="37">
        <v>83490904</v>
      </c>
      <c r="C28" s="20" t="s">
        <v>13</v>
      </c>
      <c r="D28" s="8">
        <v>85</v>
      </c>
      <c r="E28" s="9">
        <v>60</v>
      </c>
      <c r="F28" s="8">
        <v>65</v>
      </c>
      <c r="G28" s="8">
        <v>15</v>
      </c>
      <c r="H28" s="10">
        <f t="shared" si="0"/>
        <v>54</v>
      </c>
      <c r="I28" s="11">
        <f t="shared" si="1"/>
        <v>54</v>
      </c>
      <c r="J28" s="11">
        <f t="shared" si="2"/>
        <v>50</v>
      </c>
    </row>
    <row r="29" spans="1:10" s="12" customFormat="1" ht="20.25" customHeight="1">
      <c r="A29" s="37">
        <v>27</v>
      </c>
      <c r="B29" s="37">
        <v>89956370</v>
      </c>
      <c r="C29" s="7" t="s">
        <v>54</v>
      </c>
      <c r="D29" s="8">
        <v>95</v>
      </c>
      <c r="E29" s="9">
        <v>91</v>
      </c>
      <c r="F29" s="8">
        <v>65</v>
      </c>
      <c r="G29" s="8">
        <v>55</v>
      </c>
      <c r="H29" s="10">
        <f t="shared" si="0"/>
        <v>74.7</v>
      </c>
      <c r="I29" s="11">
        <f t="shared" si="1"/>
        <v>75</v>
      </c>
      <c r="J29" s="11">
        <f t="shared" si="2"/>
        <v>75</v>
      </c>
    </row>
  </sheetData>
  <phoneticPr fontId="3" type="noConversion"/>
  <printOptions horizontalCentered="1"/>
  <pageMargins left="0.78740157480314965" right="0.78740157480314965" top="0.98425196850393704" bottom="0.98425196850393704" header="0.51181102362204722" footer="0.51181102362204722"/>
  <pageSetup paperSize="9" orientation="portrait" horizontalDpi="4294967292" verticalDpi="0" r:id="rId1"/>
  <headerFooter alignWithMargins="0">
    <oddHeader>&amp;A</oddHeader>
    <oddFooter>&amp;C第 &amp;P 頁 / 共 &amp;N 頁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J32"/>
  <sheetViews>
    <sheetView topLeftCell="A3" workbookViewId="0">
      <selection activeCell="A2" sqref="A2:J32"/>
    </sheetView>
  </sheetViews>
  <sheetFormatPr defaultColWidth="8.875" defaultRowHeight="16.5"/>
  <cols>
    <col min="1" max="1" width="3.75" style="15" bestFit="1" customWidth="1"/>
    <col min="2" max="2" width="11.5" style="15" bestFit="1" customWidth="1"/>
    <col min="3" max="3" width="9.125" style="3" bestFit="1" customWidth="1"/>
    <col min="4" max="5" width="5.875" style="3" bestFit="1" customWidth="1"/>
    <col min="6" max="7" width="8" style="3" bestFit="1" customWidth="1"/>
    <col min="8" max="8" width="6.5" style="3" bestFit="1" customWidth="1"/>
    <col min="9" max="9" width="6.125" style="3" customWidth="1"/>
    <col min="10" max="10" width="5.875" style="3" bestFit="1" customWidth="1"/>
    <col min="11" max="16384" width="8.875" style="3"/>
  </cols>
  <sheetData>
    <row r="1" spans="1:10" ht="21.75" customHeight="1">
      <c r="A1" s="4"/>
      <c r="B1" s="4"/>
      <c r="C1" s="5"/>
      <c r="D1" s="6">
        <v>0.25</v>
      </c>
      <c r="E1" s="6">
        <v>0.2</v>
      </c>
      <c r="F1" s="6">
        <v>0.25</v>
      </c>
      <c r="G1" s="6">
        <v>0.3</v>
      </c>
      <c r="H1" s="6">
        <f>SUM(D1:G1)</f>
        <v>1</v>
      </c>
    </row>
    <row r="2" spans="1:10" ht="38.25" customHeight="1">
      <c r="A2" s="34" t="s">
        <v>1</v>
      </c>
      <c r="B2" s="34" t="s">
        <v>67</v>
      </c>
      <c r="C2" s="35" t="s">
        <v>2</v>
      </c>
      <c r="D2" s="36" t="s">
        <v>14</v>
      </c>
      <c r="E2" s="35" t="s">
        <v>15</v>
      </c>
      <c r="F2" s="35" t="s">
        <v>16</v>
      </c>
      <c r="G2" s="35" t="s">
        <v>17</v>
      </c>
      <c r="H2" s="35" t="s">
        <v>18</v>
      </c>
      <c r="I2" s="36" t="s">
        <v>60</v>
      </c>
      <c r="J2" s="36" t="s">
        <v>19</v>
      </c>
    </row>
    <row r="3" spans="1:10" s="12" customFormat="1" ht="20.25" customHeight="1">
      <c r="A3" s="37">
        <v>1</v>
      </c>
      <c r="B3" s="37">
        <v>82238557</v>
      </c>
      <c r="C3" s="7" t="s">
        <v>20</v>
      </c>
      <c r="D3" s="8">
        <v>88</v>
      </c>
      <c r="E3" s="8">
        <v>58</v>
      </c>
      <c r="F3" s="8">
        <v>81</v>
      </c>
      <c r="G3" s="8">
        <v>55</v>
      </c>
      <c r="H3" s="10">
        <f t="shared" ref="H3:H32" si="0">SUMPRODUCT($D$1:$G$1,D3:G3)</f>
        <v>70.349999999999994</v>
      </c>
      <c r="I3" s="11">
        <f t="shared" ref="I3:I32" si="1">ROUND(H3,0)</f>
        <v>70</v>
      </c>
      <c r="J3" s="11">
        <f t="shared" ref="J3:J32" si="2">IF(MOD(I3,10)=9,IF(AND(I3+1&lt;60,I3+1&gt;=50),50,I3+1),IF(AND(I3&lt;60,I3&gt;=50),50,I3))</f>
        <v>70</v>
      </c>
    </row>
    <row r="4" spans="1:10" s="12" customFormat="1" ht="20.25" customHeight="1">
      <c r="A4" s="37">
        <v>2</v>
      </c>
      <c r="B4" s="37">
        <v>86984453</v>
      </c>
      <c r="C4" s="7" t="s">
        <v>21</v>
      </c>
      <c r="D4" s="8">
        <v>6</v>
      </c>
      <c r="E4" s="8">
        <v>68</v>
      </c>
      <c r="F4" s="8">
        <v>39</v>
      </c>
      <c r="G4" s="8">
        <v>21</v>
      </c>
      <c r="H4" s="10">
        <f t="shared" si="0"/>
        <v>31.150000000000002</v>
      </c>
      <c r="I4" s="11">
        <f t="shared" si="1"/>
        <v>31</v>
      </c>
      <c r="J4" s="11">
        <f t="shared" si="2"/>
        <v>31</v>
      </c>
    </row>
    <row r="5" spans="1:10" s="12" customFormat="1" ht="20.25" customHeight="1">
      <c r="A5" s="37">
        <v>3</v>
      </c>
      <c r="B5" s="37">
        <v>86426402</v>
      </c>
      <c r="C5" s="7" t="s">
        <v>22</v>
      </c>
      <c r="D5" s="8">
        <v>82</v>
      </c>
      <c r="E5" s="8">
        <v>98</v>
      </c>
      <c r="F5" s="8">
        <v>78</v>
      </c>
      <c r="G5" s="8">
        <v>34</v>
      </c>
      <c r="H5" s="10">
        <f t="shared" si="0"/>
        <v>69.8</v>
      </c>
      <c r="I5" s="11">
        <f t="shared" si="1"/>
        <v>70</v>
      </c>
      <c r="J5" s="11">
        <f t="shared" si="2"/>
        <v>70</v>
      </c>
    </row>
    <row r="6" spans="1:10" s="12" customFormat="1" ht="20.25" customHeight="1">
      <c r="A6" s="37">
        <v>4</v>
      </c>
      <c r="B6" s="37">
        <v>81587736</v>
      </c>
      <c r="C6" s="7" t="s">
        <v>23</v>
      </c>
      <c r="D6" s="8">
        <v>8</v>
      </c>
      <c r="E6" s="8">
        <v>45</v>
      </c>
      <c r="F6" s="8">
        <v>32</v>
      </c>
      <c r="G6" s="8">
        <v>12</v>
      </c>
      <c r="H6" s="10">
        <f t="shared" si="0"/>
        <v>22.6</v>
      </c>
      <c r="I6" s="11">
        <f t="shared" si="1"/>
        <v>23</v>
      </c>
      <c r="J6" s="11">
        <f t="shared" si="2"/>
        <v>23</v>
      </c>
    </row>
    <row r="7" spans="1:10" s="12" customFormat="1" ht="20.25" customHeight="1">
      <c r="A7" s="37">
        <v>5</v>
      </c>
      <c r="B7" s="37">
        <v>87165708</v>
      </c>
      <c r="C7" s="7" t="s">
        <v>26</v>
      </c>
      <c r="D7" s="8">
        <v>7</v>
      </c>
      <c r="E7" s="8">
        <v>52</v>
      </c>
      <c r="F7" s="8">
        <v>67</v>
      </c>
      <c r="G7" s="8">
        <v>17</v>
      </c>
      <c r="H7" s="10">
        <f t="shared" si="0"/>
        <v>34</v>
      </c>
      <c r="I7" s="11">
        <f t="shared" si="1"/>
        <v>34</v>
      </c>
      <c r="J7" s="11">
        <f t="shared" si="2"/>
        <v>34</v>
      </c>
    </row>
    <row r="8" spans="1:10" s="12" customFormat="1" ht="20.25" customHeight="1">
      <c r="A8" s="37">
        <v>6</v>
      </c>
      <c r="B8" s="37">
        <v>80106513</v>
      </c>
      <c r="C8" s="7" t="s">
        <v>28</v>
      </c>
      <c r="D8" s="8">
        <v>88</v>
      </c>
      <c r="E8" s="8">
        <v>74</v>
      </c>
      <c r="F8" s="8">
        <v>29</v>
      </c>
      <c r="G8" s="8">
        <v>73</v>
      </c>
      <c r="H8" s="10">
        <f t="shared" si="0"/>
        <v>65.949999999999989</v>
      </c>
      <c r="I8" s="11">
        <f t="shared" si="1"/>
        <v>66</v>
      </c>
      <c r="J8" s="11">
        <f t="shared" si="2"/>
        <v>66</v>
      </c>
    </row>
    <row r="9" spans="1:10" s="12" customFormat="1" ht="20.25" customHeight="1">
      <c r="A9" s="37">
        <v>7</v>
      </c>
      <c r="B9" s="37">
        <v>85811801</v>
      </c>
      <c r="C9" s="20" t="s">
        <v>8</v>
      </c>
      <c r="D9" s="8">
        <v>8</v>
      </c>
      <c r="E9" s="8">
        <v>95</v>
      </c>
      <c r="F9" s="8">
        <v>64</v>
      </c>
      <c r="G9" s="8">
        <v>11</v>
      </c>
      <c r="H9" s="10">
        <f t="shared" si="0"/>
        <v>40.299999999999997</v>
      </c>
      <c r="I9" s="11">
        <f t="shared" si="1"/>
        <v>40</v>
      </c>
      <c r="J9" s="11">
        <f t="shared" si="2"/>
        <v>40</v>
      </c>
    </row>
    <row r="10" spans="1:10" s="12" customFormat="1" ht="20.25" customHeight="1">
      <c r="A10" s="37">
        <v>8</v>
      </c>
      <c r="B10" s="37">
        <v>83749234</v>
      </c>
      <c r="C10" s="20" t="s">
        <v>11</v>
      </c>
      <c r="D10" s="8">
        <v>90</v>
      </c>
      <c r="E10" s="8">
        <v>18</v>
      </c>
      <c r="F10" s="8">
        <v>73</v>
      </c>
      <c r="G10" s="8">
        <v>30</v>
      </c>
      <c r="H10" s="10">
        <f t="shared" si="0"/>
        <v>53.35</v>
      </c>
      <c r="I10" s="11">
        <f t="shared" si="1"/>
        <v>53</v>
      </c>
      <c r="J10" s="11">
        <f t="shared" si="2"/>
        <v>50</v>
      </c>
    </row>
    <row r="11" spans="1:10" s="12" customFormat="1" ht="20.25" customHeight="1">
      <c r="A11" s="37">
        <v>9</v>
      </c>
      <c r="B11" s="37">
        <v>83349760</v>
      </c>
      <c r="C11" s="20" t="s">
        <v>12</v>
      </c>
      <c r="D11" s="8">
        <v>38</v>
      </c>
      <c r="E11" s="8">
        <v>38</v>
      </c>
      <c r="F11" s="8">
        <v>88</v>
      </c>
      <c r="G11" s="8">
        <v>84</v>
      </c>
      <c r="H11" s="10">
        <f t="shared" si="0"/>
        <v>64.3</v>
      </c>
      <c r="I11" s="11">
        <f t="shared" si="1"/>
        <v>64</v>
      </c>
      <c r="J11" s="11">
        <f t="shared" si="2"/>
        <v>64</v>
      </c>
    </row>
    <row r="12" spans="1:10" s="12" customFormat="1" ht="20.25" customHeight="1">
      <c r="A12" s="37">
        <v>10</v>
      </c>
      <c r="B12" s="37">
        <v>87494076</v>
      </c>
      <c r="C12" s="7" t="s">
        <v>32</v>
      </c>
      <c r="D12" s="8">
        <v>0</v>
      </c>
      <c r="E12" s="9">
        <v>0</v>
      </c>
      <c r="F12" s="8">
        <v>0</v>
      </c>
      <c r="G12" s="8">
        <v>0</v>
      </c>
      <c r="H12" s="10">
        <f t="shared" si="0"/>
        <v>0</v>
      </c>
      <c r="I12" s="11">
        <f t="shared" si="1"/>
        <v>0</v>
      </c>
      <c r="J12" s="11">
        <f t="shared" si="2"/>
        <v>0</v>
      </c>
    </row>
    <row r="13" spans="1:10" s="12" customFormat="1" ht="20.25" customHeight="1">
      <c r="A13" s="37">
        <v>11</v>
      </c>
      <c r="B13" s="37">
        <v>81436792</v>
      </c>
      <c r="C13" s="7" t="s">
        <v>33</v>
      </c>
      <c r="D13" s="8">
        <v>74</v>
      </c>
      <c r="E13" s="8">
        <v>79</v>
      </c>
      <c r="F13" s="8">
        <v>8</v>
      </c>
      <c r="G13" s="8">
        <v>54</v>
      </c>
      <c r="H13" s="10">
        <f t="shared" si="0"/>
        <v>52.5</v>
      </c>
      <c r="I13" s="11">
        <f t="shared" si="1"/>
        <v>53</v>
      </c>
      <c r="J13" s="11">
        <f t="shared" si="2"/>
        <v>50</v>
      </c>
    </row>
    <row r="14" spans="1:10" s="12" customFormat="1" ht="20.25" customHeight="1">
      <c r="A14" s="37">
        <v>12</v>
      </c>
      <c r="B14" s="37">
        <v>82855838</v>
      </c>
      <c r="C14" s="7" t="s">
        <v>34</v>
      </c>
      <c r="D14" s="8">
        <v>24</v>
      </c>
      <c r="E14" s="8">
        <v>56</v>
      </c>
      <c r="F14" s="8">
        <v>63</v>
      </c>
      <c r="G14" s="8">
        <v>0</v>
      </c>
      <c r="H14" s="10">
        <f t="shared" si="0"/>
        <v>32.950000000000003</v>
      </c>
      <c r="I14" s="11">
        <f t="shared" si="1"/>
        <v>33</v>
      </c>
      <c r="J14" s="11">
        <f t="shared" si="2"/>
        <v>33</v>
      </c>
    </row>
    <row r="15" spans="1:10" s="12" customFormat="1" ht="20.25" customHeight="1">
      <c r="A15" s="37">
        <v>13</v>
      </c>
      <c r="B15" s="37">
        <v>89301393</v>
      </c>
      <c r="C15" s="7" t="s">
        <v>35</v>
      </c>
      <c r="D15" s="8">
        <v>11</v>
      </c>
      <c r="E15" s="8">
        <v>44</v>
      </c>
      <c r="F15" s="8">
        <v>43</v>
      </c>
      <c r="G15" s="8">
        <v>60</v>
      </c>
      <c r="H15" s="10">
        <f t="shared" si="0"/>
        <v>40.299999999999997</v>
      </c>
      <c r="I15" s="11">
        <f t="shared" si="1"/>
        <v>40</v>
      </c>
      <c r="J15" s="11">
        <f t="shared" si="2"/>
        <v>40</v>
      </c>
    </row>
    <row r="16" spans="1:10" s="12" customFormat="1" ht="20.25" customHeight="1">
      <c r="A16" s="37">
        <v>14</v>
      </c>
      <c r="B16" s="37">
        <v>81095469</v>
      </c>
      <c r="C16" s="7" t="s">
        <v>36</v>
      </c>
      <c r="D16" s="8">
        <v>64</v>
      </c>
      <c r="E16" s="8">
        <v>68</v>
      </c>
      <c r="F16" s="8">
        <v>25</v>
      </c>
      <c r="G16" s="8">
        <v>10</v>
      </c>
      <c r="H16" s="10">
        <f t="shared" si="0"/>
        <v>38.85</v>
      </c>
      <c r="I16" s="11">
        <f t="shared" si="1"/>
        <v>39</v>
      </c>
      <c r="J16" s="11">
        <f t="shared" si="2"/>
        <v>40</v>
      </c>
    </row>
    <row r="17" spans="1:10" s="12" customFormat="1" ht="20.25" customHeight="1">
      <c r="A17" s="37">
        <v>15</v>
      </c>
      <c r="B17" s="37">
        <v>80720795</v>
      </c>
      <c r="C17" s="7" t="s">
        <v>37</v>
      </c>
      <c r="D17" s="8">
        <v>0</v>
      </c>
      <c r="E17" s="9">
        <v>0</v>
      </c>
      <c r="F17" s="8">
        <v>0</v>
      </c>
      <c r="G17" s="8">
        <v>0</v>
      </c>
      <c r="H17" s="10">
        <f t="shared" si="0"/>
        <v>0</v>
      </c>
      <c r="I17" s="11">
        <f t="shared" si="1"/>
        <v>0</v>
      </c>
      <c r="J17" s="11">
        <f t="shared" si="2"/>
        <v>0</v>
      </c>
    </row>
    <row r="18" spans="1:10" s="12" customFormat="1" ht="20.25" customHeight="1">
      <c r="A18" s="37">
        <v>16</v>
      </c>
      <c r="B18" s="37">
        <v>81043328</v>
      </c>
      <c r="C18" s="7" t="s">
        <v>38</v>
      </c>
      <c r="D18" s="8">
        <v>23</v>
      </c>
      <c r="E18" s="8">
        <v>78</v>
      </c>
      <c r="F18" s="8">
        <v>13</v>
      </c>
      <c r="G18" s="8">
        <v>59</v>
      </c>
      <c r="H18" s="10">
        <f t="shared" si="0"/>
        <v>42.3</v>
      </c>
      <c r="I18" s="11">
        <f t="shared" si="1"/>
        <v>42</v>
      </c>
      <c r="J18" s="11">
        <f t="shared" si="2"/>
        <v>42</v>
      </c>
    </row>
    <row r="19" spans="1:10" s="12" customFormat="1" ht="20.25" customHeight="1">
      <c r="A19" s="37">
        <v>17</v>
      </c>
      <c r="B19" s="37">
        <v>88644249</v>
      </c>
      <c r="C19" s="7" t="s">
        <v>39</v>
      </c>
      <c r="D19" s="8">
        <v>59</v>
      </c>
      <c r="E19" s="8">
        <v>3</v>
      </c>
      <c r="F19" s="8">
        <v>27</v>
      </c>
      <c r="G19" s="8">
        <v>19</v>
      </c>
      <c r="H19" s="10">
        <f t="shared" si="0"/>
        <v>27.8</v>
      </c>
      <c r="I19" s="11">
        <f t="shared" si="1"/>
        <v>28</v>
      </c>
      <c r="J19" s="11">
        <f t="shared" si="2"/>
        <v>28</v>
      </c>
    </row>
    <row r="20" spans="1:10" s="12" customFormat="1" ht="20.25" customHeight="1">
      <c r="A20" s="37">
        <v>18</v>
      </c>
      <c r="B20" s="37">
        <v>87285872</v>
      </c>
      <c r="C20" s="7" t="s">
        <v>40</v>
      </c>
      <c r="D20" s="8">
        <v>25</v>
      </c>
      <c r="E20" s="8">
        <v>88</v>
      </c>
      <c r="F20" s="8">
        <v>1</v>
      </c>
      <c r="G20" s="8">
        <v>48</v>
      </c>
      <c r="H20" s="10">
        <f t="shared" si="0"/>
        <v>38.5</v>
      </c>
      <c r="I20" s="11">
        <f t="shared" si="1"/>
        <v>39</v>
      </c>
      <c r="J20" s="11">
        <f t="shared" si="2"/>
        <v>40</v>
      </c>
    </row>
    <row r="21" spans="1:10" s="12" customFormat="1" ht="20.25" customHeight="1">
      <c r="A21" s="37">
        <v>19</v>
      </c>
      <c r="B21" s="37">
        <v>86662410</v>
      </c>
      <c r="C21" s="7" t="s">
        <v>41</v>
      </c>
      <c r="D21" s="8">
        <v>39</v>
      </c>
      <c r="E21" s="8">
        <v>48</v>
      </c>
      <c r="F21" s="8">
        <v>39</v>
      </c>
      <c r="G21" s="8">
        <v>82</v>
      </c>
      <c r="H21" s="10">
        <f t="shared" si="0"/>
        <v>53.7</v>
      </c>
      <c r="I21" s="11">
        <f t="shared" si="1"/>
        <v>54</v>
      </c>
      <c r="J21" s="11">
        <f t="shared" si="2"/>
        <v>50</v>
      </c>
    </row>
    <row r="22" spans="1:10" s="12" customFormat="1" ht="20.25" customHeight="1">
      <c r="A22" s="37">
        <v>20</v>
      </c>
      <c r="B22" s="37">
        <v>83642180</v>
      </c>
      <c r="C22" s="7" t="s">
        <v>42</v>
      </c>
      <c r="D22" s="8">
        <v>32</v>
      </c>
      <c r="E22" s="8">
        <v>91</v>
      </c>
      <c r="F22" s="8">
        <v>1</v>
      </c>
      <c r="G22" s="8">
        <v>32</v>
      </c>
      <c r="H22" s="10">
        <f t="shared" si="0"/>
        <v>36.049999999999997</v>
      </c>
      <c r="I22" s="11">
        <f t="shared" si="1"/>
        <v>36</v>
      </c>
      <c r="J22" s="11">
        <f t="shared" si="2"/>
        <v>36</v>
      </c>
    </row>
    <row r="23" spans="1:10" s="12" customFormat="1" ht="20.25" customHeight="1">
      <c r="A23" s="37">
        <v>21</v>
      </c>
      <c r="B23" s="37">
        <v>81971711</v>
      </c>
      <c r="C23" s="7" t="s">
        <v>43</v>
      </c>
      <c r="D23" s="8">
        <v>12</v>
      </c>
      <c r="E23" s="8">
        <v>32</v>
      </c>
      <c r="F23" s="8">
        <v>77</v>
      </c>
      <c r="G23" s="8">
        <v>81</v>
      </c>
      <c r="H23" s="10">
        <f t="shared" si="0"/>
        <v>52.95</v>
      </c>
      <c r="I23" s="11">
        <f t="shared" si="1"/>
        <v>53</v>
      </c>
      <c r="J23" s="11">
        <f t="shared" si="2"/>
        <v>50</v>
      </c>
    </row>
    <row r="24" spans="1:10" s="12" customFormat="1" ht="20.25" customHeight="1">
      <c r="A24" s="37">
        <v>22</v>
      </c>
      <c r="B24" s="37">
        <v>86292906</v>
      </c>
      <c r="C24" s="7" t="s">
        <v>44</v>
      </c>
      <c r="D24" s="8">
        <v>13</v>
      </c>
      <c r="E24" s="8">
        <v>34</v>
      </c>
      <c r="F24" s="8">
        <v>65</v>
      </c>
      <c r="G24" s="8">
        <v>55</v>
      </c>
      <c r="H24" s="10">
        <f t="shared" si="0"/>
        <v>42.8</v>
      </c>
      <c r="I24" s="11">
        <f t="shared" si="1"/>
        <v>43</v>
      </c>
      <c r="J24" s="11">
        <f t="shared" si="2"/>
        <v>43</v>
      </c>
    </row>
    <row r="25" spans="1:10" s="12" customFormat="1" ht="20.25" customHeight="1">
      <c r="A25" s="37">
        <v>23</v>
      </c>
      <c r="B25" s="37">
        <v>84745035</v>
      </c>
      <c r="C25" s="7" t="s">
        <v>45</v>
      </c>
      <c r="D25" s="8">
        <v>85</v>
      </c>
      <c r="E25" s="8">
        <v>89</v>
      </c>
      <c r="F25" s="8">
        <v>28</v>
      </c>
      <c r="G25" s="8">
        <v>42</v>
      </c>
      <c r="H25" s="10">
        <f t="shared" si="0"/>
        <v>58.65</v>
      </c>
      <c r="I25" s="11">
        <f t="shared" si="1"/>
        <v>59</v>
      </c>
      <c r="J25" s="11">
        <f t="shared" si="2"/>
        <v>60</v>
      </c>
    </row>
    <row r="26" spans="1:10" s="12" customFormat="1" ht="20.25" customHeight="1">
      <c r="A26" s="37">
        <v>24</v>
      </c>
      <c r="B26" s="37">
        <v>83106455</v>
      </c>
      <c r="C26" s="7" t="s">
        <v>46</v>
      </c>
      <c r="D26" s="8">
        <v>30</v>
      </c>
      <c r="E26" s="8">
        <v>9</v>
      </c>
      <c r="F26" s="8">
        <v>69</v>
      </c>
      <c r="G26" s="8">
        <v>48</v>
      </c>
      <c r="H26" s="10">
        <f t="shared" si="0"/>
        <v>40.950000000000003</v>
      </c>
      <c r="I26" s="11">
        <f t="shared" si="1"/>
        <v>41</v>
      </c>
      <c r="J26" s="11">
        <f t="shared" si="2"/>
        <v>41</v>
      </c>
    </row>
    <row r="27" spans="1:10" s="12" customFormat="1" ht="20.25" customHeight="1">
      <c r="A27" s="37">
        <v>25</v>
      </c>
      <c r="B27" s="37">
        <v>80615371</v>
      </c>
      <c r="C27" s="7" t="s">
        <v>47</v>
      </c>
      <c r="D27" s="8">
        <v>61</v>
      </c>
      <c r="E27" s="8">
        <v>65</v>
      </c>
      <c r="F27" s="8">
        <v>68</v>
      </c>
      <c r="G27" s="8">
        <v>63</v>
      </c>
      <c r="H27" s="10">
        <f t="shared" si="0"/>
        <v>64.150000000000006</v>
      </c>
      <c r="I27" s="11">
        <f t="shared" si="1"/>
        <v>64</v>
      </c>
      <c r="J27" s="11">
        <f t="shared" si="2"/>
        <v>64</v>
      </c>
    </row>
    <row r="28" spans="1:10" s="12" customFormat="1" ht="20.25" customHeight="1">
      <c r="A28" s="37">
        <v>26</v>
      </c>
      <c r="B28" s="37">
        <v>85676263</v>
      </c>
      <c r="C28" s="7" t="s">
        <v>48</v>
      </c>
      <c r="D28" s="8">
        <v>4</v>
      </c>
      <c r="E28" s="8">
        <v>53</v>
      </c>
      <c r="F28" s="8">
        <v>56</v>
      </c>
      <c r="G28" s="8">
        <v>84</v>
      </c>
      <c r="H28" s="10">
        <f t="shared" si="0"/>
        <v>50.8</v>
      </c>
      <c r="I28" s="11">
        <f t="shared" si="1"/>
        <v>51</v>
      </c>
      <c r="J28" s="11">
        <f t="shared" si="2"/>
        <v>50</v>
      </c>
    </row>
    <row r="29" spans="1:10" s="12" customFormat="1" ht="20.25" customHeight="1">
      <c r="A29" s="37">
        <v>27</v>
      </c>
      <c r="B29" s="37">
        <v>88700985</v>
      </c>
      <c r="C29" s="7" t="s">
        <v>49</v>
      </c>
      <c r="D29" s="8">
        <v>76</v>
      </c>
      <c r="E29" s="8">
        <v>87</v>
      </c>
      <c r="F29" s="8">
        <v>51</v>
      </c>
      <c r="G29" s="8">
        <v>68</v>
      </c>
      <c r="H29" s="10">
        <f t="shared" si="0"/>
        <v>69.550000000000011</v>
      </c>
      <c r="I29" s="11">
        <f t="shared" si="1"/>
        <v>70</v>
      </c>
      <c r="J29" s="11">
        <f t="shared" si="2"/>
        <v>70</v>
      </c>
    </row>
    <row r="30" spans="1:10" s="12" customFormat="1" ht="20.25" customHeight="1">
      <c r="A30" s="37">
        <v>28</v>
      </c>
      <c r="B30" s="37">
        <v>84487803</v>
      </c>
      <c r="C30" s="7" t="s">
        <v>50</v>
      </c>
      <c r="D30" s="8">
        <v>32</v>
      </c>
      <c r="E30" s="8">
        <v>92</v>
      </c>
      <c r="F30" s="8">
        <v>32</v>
      </c>
      <c r="G30" s="8">
        <v>54</v>
      </c>
      <c r="H30" s="10">
        <f t="shared" si="0"/>
        <v>50.600000000000009</v>
      </c>
      <c r="I30" s="11">
        <f t="shared" si="1"/>
        <v>51</v>
      </c>
      <c r="J30" s="11">
        <f t="shared" si="2"/>
        <v>50</v>
      </c>
    </row>
    <row r="31" spans="1:10" s="12" customFormat="1" ht="20.25" customHeight="1">
      <c r="A31" s="37">
        <v>29</v>
      </c>
      <c r="B31" s="37">
        <v>86830999</v>
      </c>
      <c r="C31" s="7" t="s">
        <v>51</v>
      </c>
      <c r="D31" s="8">
        <v>90</v>
      </c>
      <c r="E31" s="8">
        <v>16</v>
      </c>
      <c r="F31" s="8">
        <v>67</v>
      </c>
      <c r="G31" s="8">
        <v>64</v>
      </c>
      <c r="H31" s="10">
        <f t="shared" si="0"/>
        <v>61.650000000000006</v>
      </c>
      <c r="I31" s="11">
        <f t="shared" si="1"/>
        <v>62</v>
      </c>
      <c r="J31" s="11">
        <f t="shared" si="2"/>
        <v>62</v>
      </c>
    </row>
    <row r="32" spans="1:10" s="12" customFormat="1" ht="20.25" customHeight="1">
      <c r="A32" s="37">
        <v>30</v>
      </c>
      <c r="B32" s="37">
        <v>85958440</v>
      </c>
      <c r="C32" s="7" t="s">
        <v>53</v>
      </c>
      <c r="D32" s="8">
        <v>87</v>
      </c>
      <c r="E32" s="8">
        <v>73</v>
      </c>
      <c r="F32" s="8">
        <v>76</v>
      </c>
      <c r="G32" s="8">
        <v>66</v>
      </c>
      <c r="H32" s="10">
        <f t="shared" si="0"/>
        <v>75.150000000000006</v>
      </c>
      <c r="I32" s="11">
        <f t="shared" si="1"/>
        <v>75</v>
      </c>
      <c r="J32" s="11">
        <f t="shared" si="2"/>
        <v>75</v>
      </c>
    </row>
  </sheetData>
  <phoneticPr fontId="3" type="noConversion"/>
  <printOptions horizontalCentered="1"/>
  <pageMargins left="0.78740157480314965" right="0.78740157480314965" top="0.98425196850393704" bottom="0.98425196850393704" header="0.51181102362204722" footer="0.51181102362204722"/>
  <pageSetup paperSize="9" orientation="portrait" horizontalDpi="4294967292" verticalDpi="0" r:id="rId1"/>
  <headerFooter alignWithMargins="0">
    <oddHeader>&amp;A</oddHeader>
    <oddFooter>&amp;C第 &amp;P 頁 / 共 &amp;N 頁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J37"/>
  <sheetViews>
    <sheetView topLeftCell="A3" workbookViewId="0">
      <selection activeCell="F11" sqref="F11"/>
    </sheetView>
  </sheetViews>
  <sheetFormatPr defaultColWidth="8.875" defaultRowHeight="16.5"/>
  <cols>
    <col min="1" max="1" width="3.75" style="15" bestFit="1" customWidth="1"/>
    <col min="2" max="2" width="11.5" style="15" bestFit="1" customWidth="1"/>
    <col min="3" max="3" width="9.125" style="3" bestFit="1" customWidth="1"/>
    <col min="4" max="5" width="5.875" style="3" bestFit="1" customWidth="1"/>
    <col min="6" max="7" width="8" style="3" bestFit="1" customWidth="1"/>
    <col min="8" max="8" width="6.5" style="3" bestFit="1" customWidth="1"/>
    <col min="9" max="9" width="6.125" style="3" customWidth="1"/>
    <col min="10" max="10" width="5.875" style="3" bestFit="1" customWidth="1"/>
    <col min="11" max="16384" width="8.875" style="3"/>
  </cols>
  <sheetData>
    <row r="1" spans="1:10" ht="21.75" customHeight="1">
      <c r="A1" s="4"/>
      <c r="B1" s="4"/>
      <c r="C1" s="5"/>
      <c r="D1" s="6">
        <v>0.25</v>
      </c>
      <c r="E1" s="6">
        <v>0.2</v>
      </c>
      <c r="F1" s="6">
        <v>0.25</v>
      </c>
      <c r="G1" s="6">
        <v>0.3</v>
      </c>
      <c r="H1" s="6">
        <f>SUM(D1:G1)</f>
        <v>1</v>
      </c>
    </row>
    <row r="2" spans="1:10" ht="38.25" customHeight="1">
      <c r="A2" s="34" t="s">
        <v>1</v>
      </c>
      <c r="B2" s="34" t="s">
        <v>67</v>
      </c>
      <c r="C2" s="35" t="s">
        <v>2</v>
      </c>
      <c r="D2" s="36" t="s">
        <v>14</v>
      </c>
      <c r="E2" s="35" t="s">
        <v>15</v>
      </c>
      <c r="F2" s="35" t="s">
        <v>16</v>
      </c>
      <c r="G2" s="35" t="s">
        <v>17</v>
      </c>
      <c r="H2" s="35" t="s">
        <v>18</v>
      </c>
      <c r="I2" s="36" t="s">
        <v>60</v>
      </c>
      <c r="J2" s="36" t="s">
        <v>19</v>
      </c>
    </row>
    <row r="3" spans="1:10" s="12" customFormat="1" ht="20.25" customHeight="1">
      <c r="A3" s="37">
        <v>1</v>
      </c>
      <c r="B3" s="37">
        <v>89818947</v>
      </c>
      <c r="C3" s="20" t="s">
        <v>9</v>
      </c>
      <c r="D3" s="8">
        <v>1</v>
      </c>
      <c r="E3" s="8">
        <v>69</v>
      </c>
      <c r="F3" s="8">
        <v>15</v>
      </c>
      <c r="G3" s="8">
        <v>77</v>
      </c>
      <c r="H3" s="10">
        <f t="shared" ref="H3:H37" si="0">SUMPRODUCT($D$1:$G$1,D3:G3)</f>
        <v>40.9</v>
      </c>
      <c r="I3" s="11">
        <f t="shared" ref="I3:I37" si="1">ROUND(H3,0)</f>
        <v>41</v>
      </c>
      <c r="J3" s="11">
        <f t="shared" ref="J3:J37" si="2">IF(MOD(I3,10)=9,IF(AND(I3+1&lt;60,I3+1&gt;=50),50,I3+1),IF(AND(I3&lt;60,I3&gt;=50),50,I3))</f>
        <v>41</v>
      </c>
    </row>
    <row r="4" spans="1:10" s="12" customFormat="1" ht="20.25" customHeight="1">
      <c r="A4" s="37">
        <v>2</v>
      </c>
      <c r="B4" s="37">
        <v>83994668</v>
      </c>
      <c r="C4" s="20" t="s">
        <v>10</v>
      </c>
      <c r="D4" s="8">
        <v>28</v>
      </c>
      <c r="E4" s="8">
        <v>88</v>
      </c>
      <c r="F4" s="8">
        <v>25</v>
      </c>
      <c r="G4" s="8">
        <v>94</v>
      </c>
      <c r="H4" s="10">
        <f t="shared" si="0"/>
        <v>59.05</v>
      </c>
      <c r="I4" s="11">
        <f t="shared" si="1"/>
        <v>59</v>
      </c>
      <c r="J4" s="11">
        <f t="shared" si="2"/>
        <v>60</v>
      </c>
    </row>
    <row r="5" spans="1:10" s="12" customFormat="1" ht="20.25" customHeight="1">
      <c r="A5" s="37">
        <v>3</v>
      </c>
      <c r="B5" s="37">
        <v>86426402</v>
      </c>
      <c r="C5" s="7" t="s">
        <v>22</v>
      </c>
      <c r="D5" s="8">
        <v>55</v>
      </c>
      <c r="E5" s="8">
        <v>3</v>
      </c>
      <c r="F5" s="8">
        <v>49</v>
      </c>
      <c r="G5" s="8">
        <v>12</v>
      </c>
      <c r="H5" s="10">
        <f t="shared" si="0"/>
        <v>30.200000000000003</v>
      </c>
      <c r="I5" s="11">
        <f t="shared" si="1"/>
        <v>30</v>
      </c>
      <c r="J5" s="11">
        <f t="shared" si="2"/>
        <v>30</v>
      </c>
    </row>
    <row r="6" spans="1:10" s="12" customFormat="1" ht="20.25" customHeight="1">
      <c r="A6" s="37">
        <v>4</v>
      </c>
      <c r="B6" s="37">
        <v>81587736</v>
      </c>
      <c r="C6" s="7" t="s">
        <v>23</v>
      </c>
      <c r="D6" s="8">
        <v>5</v>
      </c>
      <c r="E6" s="8">
        <v>46</v>
      </c>
      <c r="F6" s="8">
        <v>11</v>
      </c>
      <c r="G6" s="8">
        <v>82</v>
      </c>
      <c r="H6" s="10">
        <f t="shared" si="0"/>
        <v>37.799999999999997</v>
      </c>
      <c r="I6" s="11">
        <f t="shared" si="1"/>
        <v>38</v>
      </c>
      <c r="J6" s="11">
        <f t="shared" si="2"/>
        <v>38</v>
      </c>
    </row>
    <row r="7" spans="1:10" s="12" customFormat="1" ht="20.25" customHeight="1">
      <c r="A7" s="37">
        <v>5</v>
      </c>
      <c r="B7" s="37">
        <v>83625987</v>
      </c>
      <c r="C7" s="7" t="s">
        <v>24</v>
      </c>
      <c r="D7" s="8">
        <v>35</v>
      </c>
      <c r="E7" s="8">
        <v>56</v>
      </c>
      <c r="F7" s="8">
        <v>61</v>
      </c>
      <c r="G7" s="8">
        <v>40</v>
      </c>
      <c r="H7" s="10">
        <f t="shared" si="0"/>
        <v>47.2</v>
      </c>
      <c r="I7" s="11">
        <f t="shared" si="1"/>
        <v>47</v>
      </c>
      <c r="J7" s="11">
        <f t="shared" si="2"/>
        <v>47</v>
      </c>
    </row>
    <row r="8" spans="1:10" s="12" customFormat="1" ht="20.25" customHeight="1">
      <c r="A8" s="37">
        <v>6</v>
      </c>
      <c r="B8" s="37">
        <v>82931987</v>
      </c>
      <c r="C8" s="7" t="s">
        <v>25</v>
      </c>
      <c r="D8" s="8">
        <v>71</v>
      </c>
      <c r="E8" s="8">
        <v>80</v>
      </c>
      <c r="F8" s="8">
        <v>56</v>
      </c>
      <c r="G8" s="8">
        <v>72</v>
      </c>
      <c r="H8" s="10">
        <f t="shared" si="0"/>
        <v>69.349999999999994</v>
      </c>
      <c r="I8" s="11">
        <f t="shared" si="1"/>
        <v>69</v>
      </c>
      <c r="J8" s="11">
        <f t="shared" si="2"/>
        <v>70</v>
      </c>
    </row>
    <row r="9" spans="1:10" s="12" customFormat="1" ht="20.25" customHeight="1">
      <c r="A9" s="37">
        <v>7</v>
      </c>
      <c r="B9" s="37">
        <v>87165708</v>
      </c>
      <c r="C9" s="7" t="s">
        <v>26</v>
      </c>
      <c r="D9" s="8">
        <v>28</v>
      </c>
      <c r="E9" s="8">
        <v>92</v>
      </c>
      <c r="F9" s="8">
        <v>49</v>
      </c>
      <c r="G9" s="8">
        <v>63</v>
      </c>
      <c r="H9" s="10">
        <f t="shared" si="0"/>
        <v>56.550000000000004</v>
      </c>
      <c r="I9" s="11">
        <f t="shared" si="1"/>
        <v>57</v>
      </c>
      <c r="J9" s="11">
        <f t="shared" si="2"/>
        <v>50</v>
      </c>
    </row>
    <row r="10" spans="1:10" s="12" customFormat="1" ht="20.25" customHeight="1">
      <c r="A10" s="37">
        <v>8</v>
      </c>
      <c r="B10" s="37">
        <v>86540448</v>
      </c>
      <c r="C10" s="7" t="s">
        <v>27</v>
      </c>
      <c r="D10" s="13">
        <v>0</v>
      </c>
      <c r="E10" s="9">
        <v>0</v>
      </c>
      <c r="F10" s="8">
        <v>0</v>
      </c>
      <c r="G10" s="8">
        <v>0</v>
      </c>
      <c r="H10" s="10">
        <f t="shared" si="0"/>
        <v>0</v>
      </c>
      <c r="I10" s="11">
        <f t="shared" si="1"/>
        <v>0</v>
      </c>
      <c r="J10" s="11">
        <f t="shared" si="2"/>
        <v>0</v>
      </c>
    </row>
    <row r="11" spans="1:10" s="12" customFormat="1" ht="20.25" customHeight="1">
      <c r="A11" s="37">
        <v>9</v>
      </c>
      <c r="B11" s="37">
        <v>80106513</v>
      </c>
      <c r="C11" s="7" t="s">
        <v>28</v>
      </c>
      <c r="D11" s="8">
        <v>33</v>
      </c>
      <c r="E11" s="8">
        <v>18</v>
      </c>
      <c r="F11" s="8">
        <v>28</v>
      </c>
      <c r="G11" s="8">
        <v>76</v>
      </c>
      <c r="H11" s="10">
        <f t="shared" si="0"/>
        <v>41.650000000000006</v>
      </c>
      <c r="I11" s="11">
        <f t="shared" si="1"/>
        <v>42</v>
      </c>
      <c r="J11" s="11">
        <f t="shared" si="2"/>
        <v>42</v>
      </c>
    </row>
    <row r="12" spans="1:10" s="12" customFormat="1" ht="20.25" customHeight="1">
      <c r="A12" s="37">
        <v>10</v>
      </c>
      <c r="B12" s="37">
        <v>88186679</v>
      </c>
      <c r="C12" s="7" t="s">
        <v>29</v>
      </c>
      <c r="D12" s="8">
        <v>8</v>
      </c>
      <c r="E12" s="8">
        <v>15</v>
      </c>
      <c r="F12" s="8">
        <v>93</v>
      </c>
      <c r="G12" s="8">
        <v>65</v>
      </c>
      <c r="H12" s="10">
        <f t="shared" si="0"/>
        <v>47.75</v>
      </c>
      <c r="I12" s="11">
        <f t="shared" si="1"/>
        <v>48</v>
      </c>
      <c r="J12" s="11">
        <f t="shared" si="2"/>
        <v>48</v>
      </c>
    </row>
    <row r="13" spans="1:10" s="12" customFormat="1" ht="20.25" customHeight="1">
      <c r="A13" s="37">
        <v>11</v>
      </c>
      <c r="B13" s="37">
        <v>85858820</v>
      </c>
      <c r="C13" s="7" t="s">
        <v>30</v>
      </c>
      <c r="D13" s="8">
        <v>12</v>
      </c>
      <c r="E13" s="8">
        <v>83</v>
      </c>
      <c r="F13" s="8">
        <v>40</v>
      </c>
      <c r="G13" s="8">
        <v>74</v>
      </c>
      <c r="H13" s="10">
        <f t="shared" si="0"/>
        <v>51.8</v>
      </c>
      <c r="I13" s="11">
        <f t="shared" si="1"/>
        <v>52</v>
      </c>
      <c r="J13" s="11">
        <f t="shared" si="2"/>
        <v>50</v>
      </c>
    </row>
    <row r="14" spans="1:10" s="12" customFormat="1" ht="20.25" customHeight="1">
      <c r="A14" s="37">
        <v>12</v>
      </c>
      <c r="B14" s="37">
        <v>86289113</v>
      </c>
      <c r="C14" s="7" t="s">
        <v>31</v>
      </c>
      <c r="D14" s="8">
        <v>6</v>
      </c>
      <c r="E14" s="8">
        <v>29</v>
      </c>
      <c r="F14" s="8">
        <v>68</v>
      </c>
      <c r="G14" s="8">
        <v>44</v>
      </c>
      <c r="H14" s="10">
        <f t="shared" si="0"/>
        <v>37.5</v>
      </c>
      <c r="I14" s="11">
        <f t="shared" si="1"/>
        <v>38</v>
      </c>
      <c r="J14" s="11">
        <f t="shared" si="2"/>
        <v>38</v>
      </c>
    </row>
    <row r="15" spans="1:10" s="12" customFormat="1" ht="20.25" customHeight="1">
      <c r="A15" s="37">
        <v>13</v>
      </c>
      <c r="B15" s="37">
        <v>87494076</v>
      </c>
      <c r="C15" s="7" t="s">
        <v>32</v>
      </c>
      <c r="D15" s="8">
        <v>22</v>
      </c>
      <c r="E15" s="8">
        <v>95</v>
      </c>
      <c r="F15" s="8">
        <v>81</v>
      </c>
      <c r="G15" s="8">
        <v>29</v>
      </c>
      <c r="H15" s="10">
        <f t="shared" si="0"/>
        <v>53.45</v>
      </c>
      <c r="I15" s="11">
        <f t="shared" si="1"/>
        <v>53</v>
      </c>
      <c r="J15" s="11">
        <f t="shared" si="2"/>
        <v>50</v>
      </c>
    </row>
    <row r="16" spans="1:10" s="12" customFormat="1" ht="20.25" customHeight="1">
      <c r="A16" s="37">
        <v>14</v>
      </c>
      <c r="B16" s="37">
        <v>81436792</v>
      </c>
      <c r="C16" s="7" t="s">
        <v>33</v>
      </c>
      <c r="D16" s="8">
        <v>46</v>
      </c>
      <c r="E16" s="8">
        <v>6</v>
      </c>
      <c r="F16" s="8">
        <v>47</v>
      </c>
      <c r="G16" s="8">
        <v>86</v>
      </c>
      <c r="H16" s="10">
        <f t="shared" si="0"/>
        <v>50.25</v>
      </c>
      <c r="I16" s="11">
        <f t="shared" si="1"/>
        <v>50</v>
      </c>
      <c r="J16" s="11">
        <f t="shared" si="2"/>
        <v>50</v>
      </c>
    </row>
    <row r="17" spans="1:10" s="12" customFormat="1" ht="20.25" customHeight="1">
      <c r="A17" s="37">
        <v>15</v>
      </c>
      <c r="B17" s="37">
        <v>82855838</v>
      </c>
      <c r="C17" s="7" t="s">
        <v>34</v>
      </c>
      <c r="D17" s="8">
        <v>61</v>
      </c>
      <c r="E17" s="8">
        <v>39</v>
      </c>
      <c r="F17" s="8">
        <v>11</v>
      </c>
      <c r="G17" s="8">
        <v>31</v>
      </c>
      <c r="H17" s="10">
        <f t="shared" si="0"/>
        <v>35.1</v>
      </c>
      <c r="I17" s="11">
        <f t="shared" si="1"/>
        <v>35</v>
      </c>
      <c r="J17" s="11">
        <f t="shared" si="2"/>
        <v>35</v>
      </c>
    </row>
    <row r="18" spans="1:10" s="12" customFormat="1" ht="20.25" customHeight="1">
      <c r="A18" s="37">
        <v>16</v>
      </c>
      <c r="B18" s="37">
        <v>89301393</v>
      </c>
      <c r="C18" s="7" t="s">
        <v>35</v>
      </c>
      <c r="D18" s="8">
        <v>40</v>
      </c>
      <c r="E18" s="8">
        <v>33</v>
      </c>
      <c r="F18" s="8">
        <v>63</v>
      </c>
      <c r="G18" s="8">
        <v>54</v>
      </c>
      <c r="H18" s="10">
        <f t="shared" si="0"/>
        <v>48.55</v>
      </c>
      <c r="I18" s="11">
        <f t="shared" si="1"/>
        <v>49</v>
      </c>
      <c r="J18" s="11">
        <f t="shared" si="2"/>
        <v>50</v>
      </c>
    </row>
    <row r="19" spans="1:10" s="12" customFormat="1" ht="20.25" customHeight="1">
      <c r="A19" s="37">
        <v>17</v>
      </c>
      <c r="B19" s="37">
        <v>81095469</v>
      </c>
      <c r="C19" s="7" t="s">
        <v>36</v>
      </c>
      <c r="D19" s="8">
        <v>87</v>
      </c>
      <c r="E19" s="8">
        <v>22</v>
      </c>
      <c r="F19" s="8">
        <v>42</v>
      </c>
      <c r="G19" s="8">
        <v>27</v>
      </c>
      <c r="H19" s="10">
        <f t="shared" si="0"/>
        <v>44.75</v>
      </c>
      <c r="I19" s="11">
        <f t="shared" si="1"/>
        <v>45</v>
      </c>
      <c r="J19" s="11">
        <f t="shared" si="2"/>
        <v>45</v>
      </c>
    </row>
    <row r="20" spans="1:10" s="12" customFormat="1" ht="20.25" customHeight="1">
      <c r="A20" s="37">
        <v>18</v>
      </c>
      <c r="B20" s="37">
        <v>80720795</v>
      </c>
      <c r="C20" s="7" t="s">
        <v>37</v>
      </c>
      <c r="D20" s="8">
        <v>8</v>
      </c>
      <c r="E20" s="8">
        <v>59</v>
      </c>
      <c r="F20" s="8">
        <v>94</v>
      </c>
      <c r="G20" s="8">
        <v>93</v>
      </c>
      <c r="H20" s="10">
        <f t="shared" si="0"/>
        <v>65.199999999999989</v>
      </c>
      <c r="I20" s="11">
        <f t="shared" si="1"/>
        <v>65</v>
      </c>
      <c r="J20" s="11">
        <f t="shared" si="2"/>
        <v>65</v>
      </c>
    </row>
    <row r="21" spans="1:10" s="12" customFormat="1" ht="20.25" customHeight="1">
      <c r="A21" s="37">
        <v>19</v>
      </c>
      <c r="B21" s="37">
        <v>81043328</v>
      </c>
      <c r="C21" s="7" t="s">
        <v>38</v>
      </c>
      <c r="D21" s="8">
        <v>52</v>
      </c>
      <c r="E21" s="8">
        <v>13</v>
      </c>
      <c r="F21" s="8">
        <v>39</v>
      </c>
      <c r="G21" s="8">
        <v>83</v>
      </c>
      <c r="H21" s="10">
        <f t="shared" si="0"/>
        <v>50.25</v>
      </c>
      <c r="I21" s="11">
        <f t="shared" si="1"/>
        <v>50</v>
      </c>
      <c r="J21" s="11">
        <f t="shared" si="2"/>
        <v>50</v>
      </c>
    </row>
    <row r="22" spans="1:10" s="12" customFormat="1" ht="20.25" customHeight="1">
      <c r="A22" s="37">
        <v>20</v>
      </c>
      <c r="B22" s="37">
        <v>88644249</v>
      </c>
      <c r="C22" s="7" t="s">
        <v>39</v>
      </c>
      <c r="D22" s="8">
        <v>9</v>
      </c>
      <c r="E22" s="8">
        <v>33</v>
      </c>
      <c r="F22" s="8">
        <v>45</v>
      </c>
      <c r="G22" s="8">
        <v>45</v>
      </c>
      <c r="H22" s="10">
        <f t="shared" si="0"/>
        <v>33.6</v>
      </c>
      <c r="I22" s="11">
        <f t="shared" si="1"/>
        <v>34</v>
      </c>
      <c r="J22" s="11">
        <f t="shared" si="2"/>
        <v>34</v>
      </c>
    </row>
    <row r="23" spans="1:10" s="12" customFormat="1" ht="20.25" customHeight="1">
      <c r="A23" s="37">
        <v>21</v>
      </c>
      <c r="B23" s="37">
        <v>87285872</v>
      </c>
      <c r="C23" s="7" t="s">
        <v>40</v>
      </c>
      <c r="D23" s="8">
        <v>98</v>
      </c>
      <c r="E23" s="8">
        <v>30</v>
      </c>
      <c r="F23" s="8">
        <v>88</v>
      </c>
      <c r="G23" s="8">
        <v>91</v>
      </c>
      <c r="H23" s="10">
        <f t="shared" si="0"/>
        <v>79.8</v>
      </c>
      <c r="I23" s="11">
        <f t="shared" si="1"/>
        <v>80</v>
      </c>
      <c r="J23" s="11">
        <f t="shared" si="2"/>
        <v>80</v>
      </c>
    </row>
    <row r="24" spans="1:10" s="12" customFormat="1" ht="20.25" customHeight="1">
      <c r="A24" s="37">
        <v>22</v>
      </c>
      <c r="B24" s="37">
        <v>86662410</v>
      </c>
      <c r="C24" s="7" t="s">
        <v>41</v>
      </c>
      <c r="D24" s="8">
        <v>58</v>
      </c>
      <c r="E24" s="8">
        <v>9</v>
      </c>
      <c r="F24" s="8">
        <v>56</v>
      </c>
      <c r="G24" s="8">
        <v>73</v>
      </c>
      <c r="H24" s="10">
        <f t="shared" si="0"/>
        <v>52.2</v>
      </c>
      <c r="I24" s="11">
        <f t="shared" si="1"/>
        <v>52</v>
      </c>
      <c r="J24" s="11">
        <f t="shared" si="2"/>
        <v>50</v>
      </c>
    </row>
    <row r="25" spans="1:10" s="12" customFormat="1" ht="20.25" customHeight="1">
      <c r="A25" s="37">
        <v>23</v>
      </c>
      <c r="B25" s="37">
        <v>83642180</v>
      </c>
      <c r="C25" s="7" t="s">
        <v>42</v>
      </c>
      <c r="D25" s="8">
        <v>58</v>
      </c>
      <c r="E25" s="8">
        <v>26</v>
      </c>
      <c r="F25" s="8">
        <v>12</v>
      </c>
      <c r="G25" s="8">
        <v>4</v>
      </c>
      <c r="H25" s="10">
        <f t="shared" si="0"/>
        <v>23.9</v>
      </c>
      <c r="I25" s="11">
        <f t="shared" si="1"/>
        <v>24</v>
      </c>
      <c r="J25" s="11">
        <f t="shared" si="2"/>
        <v>24</v>
      </c>
    </row>
    <row r="26" spans="1:10" s="12" customFormat="1" ht="20.25" customHeight="1">
      <c r="A26" s="37">
        <v>24</v>
      </c>
      <c r="B26" s="37">
        <v>81971711</v>
      </c>
      <c r="C26" s="7" t="s">
        <v>43</v>
      </c>
      <c r="D26" s="8">
        <v>53</v>
      </c>
      <c r="E26" s="8">
        <v>59</v>
      </c>
      <c r="F26" s="8">
        <v>50</v>
      </c>
      <c r="G26" s="8">
        <v>24</v>
      </c>
      <c r="H26" s="10">
        <f t="shared" si="0"/>
        <v>44.75</v>
      </c>
      <c r="I26" s="11">
        <f t="shared" si="1"/>
        <v>45</v>
      </c>
      <c r="J26" s="11">
        <f t="shared" si="2"/>
        <v>45</v>
      </c>
    </row>
    <row r="27" spans="1:10" s="12" customFormat="1" ht="20.25" customHeight="1">
      <c r="A27" s="37">
        <v>25</v>
      </c>
      <c r="B27" s="37">
        <v>86292906</v>
      </c>
      <c r="C27" s="7" t="s">
        <v>44</v>
      </c>
      <c r="D27" s="8">
        <v>92</v>
      </c>
      <c r="E27" s="8">
        <v>38</v>
      </c>
      <c r="F27" s="8">
        <v>23</v>
      </c>
      <c r="G27" s="8">
        <v>98</v>
      </c>
      <c r="H27" s="10">
        <f t="shared" si="0"/>
        <v>65.75</v>
      </c>
      <c r="I27" s="11">
        <f t="shared" si="1"/>
        <v>66</v>
      </c>
      <c r="J27" s="11">
        <f t="shared" si="2"/>
        <v>66</v>
      </c>
    </row>
    <row r="28" spans="1:10" s="12" customFormat="1" ht="20.25" customHeight="1">
      <c r="A28" s="37">
        <v>26</v>
      </c>
      <c r="B28" s="37">
        <v>84745035</v>
      </c>
      <c r="C28" s="7" t="s">
        <v>45</v>
      </c>
      <c r="D28" s="8">
        <v>55</v>
      </c>
      <c r="E28" s="8">
        <v>33</v>
      </c>
      <c r="F28" s="8">
        <v>72</v>
      </c>
      <c r="G28" s="8">
        <v>32</v>
      </c>
      <c r="H28" s="10">
        <f t="shared" si="0"/>
        <v>47.95</v>
      </c>
      <c r="I28" s="11">
        <f t="shared" si="1"/>
        <v>48</v>
      </c>
      <c r="J28" s="11">
        <f t="shared" si="2"/>
        <v>48</v>
      </c>
    </row>
    <row r="29" spans="1:10" s="12" customFormat="1" ht="20.25" customHeight="1">
      <c r="A29" s="37">
        <v>27</v>
      </c>
      <c r="B29" s="37">
        <v>83106455</v>
      </c>
      <c r="C29" s="7" t="s">
        <v>46</v>
      </c>
      <c r="D29" s="8">
        <v>9</v>
      </c>
      <c r="E29" s="8">
        <v>26</v>
      </c>
      <c r="F29" s="8">
        <v>97</v>
      </c>
      <c r="G29" s="8">
        <v>32</v>
      </c>
      <c r="H29" s="10">
        <f t="shared" si="0"/>
        <v>41.3</v>
      </c>
      <c r="I29" s="11">
        <f t="shared" si="1"/>
        <v>41</v>
      </c>
      <c r="J29" s="11">
        <f t="shared" si="2"/>
        <v>41</v>
      </c>
    </row>
    <row r="30" spans="1:10" s="12" customFormat="1" ht="20.25" customHeight="1">
      <c r="A30" s="37">
        <v>28</v>
      </c>
      <c r="B30" s="37">
        <v>80615371</v>
      </c>
      <c r="C30" s="7" t="s">
        <v>47</v>
      </c>
      <c r="D30" s="8">
        <v>40</v>
      </c>
      <c r="E30" s="8">
        <v>75</v>
      </c>
      <c r="F30" s="8">
        <v>34</v>
      </c>
      <c r="G30" s="8">
        <v>91</v>
      </c>
      <c r="H30" s="10">
        <f t="shared" si="0"/>
        <v>60.8</v>
      </c>
      <c r="I30" s="11">
        <f t="shared" si="1"/>
        <v>61</v>
      </c>
      <c r="J30" s="11">
        <f t="shared" si="2"/>
        <v>61</v>
      </c>
    </row>
    <row r="31" spans="1:10" s="12" customFormat="1" ht="20.25" customHeight="1">
      <c r="A31" s="37">
        <v>29</v>
      </c>
      <c r="B31" s="37">
        <v>85676263</v>
      </c>
      <c r="C31" s="7" t="s">
        <v>48</v>
      </c>
      <c r="D31" s="8">
        <v>40</v>
      </c>
      <c r="E31" s="8">
        <v>60</v>
      </c>
      <c r="F31" s="8">
        <v>11</v>
      </c>
      <c r="G31" s="8">
        <v>29</v>
      </c>
      <c r="H31" s="10">
        <f t="shared" si="0"/>
        <v>33.450000000000003</v>
      </c>
      <c r="I31" s="11">
        <f t="shared" si="1"/>
        <v>33</v>
      </c>
      <c r="J31" s="11">
        <f t="shared" si="2"/>
        <v>33</v>
      </c>
    </row>
    <row r="32" spans="1:10" s="12" customFormat="1" ht="20.25" customHeight="1">
      <c r="A32" s="37">
        <v>30</v>
      </c>
      <c r="B32" s="37">
        <v>88700985</v>
      </c>
      <c r="C32" s="7" t="s">
        <v>49</v>
      </c>
      <c r="D32" s="8">
        <v>99</v>
      </c>
      <c r="E32" s="8">
        <v>8</v>
      </c>
      <c r="F32" s="8">
        <v>12</v>
      </c>
      <c r="G32" s="8">
        <v>85</v>
      </c>
      <c r="H32" s="10">
        <f t="shared" si="0"/>
        <v>54.85</v>
      </c>
      <c r="I32" s="11">
        <f t="shared" si="1"/>
        <v>55</v>
      </c>
      <c r="J32" s="11">
        <f t="shared" si="2"/>
        <v>50</v>
      </c>
    </row>
    <row r="33" spans="1:10" s="12" customFormat="1" ht="20.25" customHeight="1">
      <c r="A33" s="37">
        <v>31</v>
      </c>
      <c r="B33" s="37">
        <v>84487803</v>
      </c>
      <c r="C33" s="7" t="s">
        <v>50</v>
      </c>
      <c r="D33" s="8">
        <v>95</v>
      </c>
      <c r="E33" s="8">
        <v>92</v>
      </c>
      <c r="F33" s="8">
        <v>88</v>
      </c>
      <c r="G33" s="8">
        <v>71</v>
      </c>
      <c r="H33" s="10">
        <f t="shared" si="0"/>
        <v>85.45</v>
      </c>
      <c r="I33" s="11">
        <f t="shared" si="1"/>
        <v>85</v>
      </c>
      <c r="J33" s="11">
        <f t="shared" si="2"/>
        <v>85</v>
      </c>
    </row>
    <row r="34" spans="1:10" s="12" customFormat="1" ht="20.25" customHeight="1">
      <c r="A34" s="37">
        <v>32</v>
      </c>
      <c r="B34" s="37">
        <v>86830999</v>
      </c>
      <c r="C34" s="7" t="s">
        <v>51</v>
      </c>
      <c r="D34" s="8">
        <v>17</v>
      </c>
      <c r="E34" s="8">
        <v>76</v>
      </c>
      <c r="F34" s="8">
        <v>34</v>
      </c>
      <c r="G34" s="8">
        <v>88</v>
      </c>
      <c r="H34" s="10">
        <f t="shared" si="0"/>
        <v>54.35</v>
      </c>
      <c r="I34" s="11">
        <f t="shared" si="1"/>
        <v>54</v>
      </c>
      <c r="J34" s="11">
        <f t="shared" si="2"/>
        <v>50</v>
      </c>
    </row>
    <row r="35" spans="1:10" s="12" customFormat="1" ht="20.25" customHeight="1">
      <c r="A35" s="37">
        <v>33</v>
      </c>
      <c r="B35" s="37">
        <v>89355854</v>
      </c>
      <c r="C35" s="7" t="s">
        <v>52</v>
      </c>
      <c r="D35" s="8">
        <v>92</v>
      </c>
      <c r="E35" s="8">
        <v>92</v>
      </c>
      <c r="F35" s="8">
        <v>3</v>
      </c>
      <c r="G35" s="8">
        <v>6</v>
      </c>
      <c r="H35" s="10">
        <f t="shared" si="0"/>
        <v>43.95</v>
      </c>
      <c r="I35" s="11">
        <f t="shared" si="1"/>
        <v>44</v>
      </c>
      <c r="J35" s="11">
        <f t="shared" si="2"/>
        <v>44</v>
      </c>
    </row>
    <row r="36" spans="1:10" s="12" customFormat="1" ht="20.25" customHeight="1">
      <c r="A36" s="37">
        <v>34</v>
      </c>
      <c r="B36" s="37">
        <v>85958440</v>
      </c>
      <c r="C36" s="7" t="s">
        <v>53</v>
      </c>
      <c r="D36" s="8">
        <v>42</v>
      </c>
      <c r="E36" s="8">
        <v>53</v>
      </c>
      <c r="F36" s="8">
        <v>88</v>
      </c>
      <c r="G36" s="8">
        <v>74</v>
      </c>
      <c r="H36" s="10">
        <f t="shared" si="0"/>
        <v>65.3</v>
      </c>
      <c r="I36" s="11">
        <f t="shared" si="1"/>
        <v>65</v>
      </c>
      <c r="J36" s="11">
        <f t="shared" si="2"/>
        <v>65</v>
      </c>
    </row>
    <row r="37" spans="1:10" s="12" customFormat="1" ht="20.25" customHeight="1">
      <c r="A37" s="37">
        <v>35</v>
      </c>
      <c r="B37" s="37">
        <v>89956370</v>
      </c>
      <c r="C37" s="7" t="s">
        <v>54</v>
      </c>
      <c r="D37" s="8">
        <v>38</v>
      </c>
      <c r="E37" s="8">
        <v>0</v>
      </c>
      <c r="F37" s="8">
        <v>44</v>
      </c>
      <c r="G37" s="8">
        <v>51</v>
      </c>
      <c r="H37" s="10">
        <f t="shared" si="0"/>
        <v>35.799999999999997</v>
      </c>
      <c r="I37" s="11">
        <f t="shared" si="1"/>
        <v>36</v>
      </c>
      <c r="J37" s="11">
        <f t="shared" si="2"/>
        <v>36</v>
      </c>
    </row>
  </sheetData>
  <phoneticPr fontId="3" type="noConversion"/>
  <printOptions horizontalCentered="1"/>
  <pageMargins left="0.78740157480314965" right="0.78740157480314965" top="0.98425196850393704" bottom="0.98425196850393704" header="0.51181102362204722" footer="0.51181102362204722"/>
  <pageSetup paperSize="9" orientation="portrait" horizontalDpi="4294967292" verticalDpi="0" r:id="rId1"/>
  <headerFooter alignWithMargins="0">
    <oddHeader>&amp;A</oddHeader>
    <oddFooter>&amp;C第 &amp;P 頁 / 共 &amp;N 頁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43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RowHeight="16.5"/>
  <cols>
    <col min="1" max="1" width="11.5" bestFit="1" customWidth="1"/>
    <col min="2" max="2" width="10.5" bestFit="1" customWidth="1"/>
    <col min="3" max="7" width="6" customWidth="1"/>
    <col min="8" max="8" width="7.5" customWidth="1"/>
  </cols>
  <sheetData>
    <row r="1" spans="1:10" ht="22.9" customHeight="1">
      <c r="A1" s="50" t="s">
        <v>0</v>
      </c>
      <c r="B1" s="51"/>
      <c r="C1" s="38">
        <v>3</v>
      </c>
      <c r="D1" s="38">
        <v>2</v>
      </c>
      <c r="E1" s="38">
        <v>2</v>
      </c>
      <c r="F1" s="38">
        <v>3</v>
      </c>
      <c r="G1" s="39">
        <v>2</v>
      </c>
      <c r="H1" s="48" t="s">
        <v>63</v>
      </c>
      <c r="I1" s="44" t="s">
        <v>64</v>
      </c>
      <c r="J1" s="46" t="s">
        <v>65</v>
      </c>
    </row>
    <row r="2" spans="1:10" ht="78" customHeight="1">
      <c r="A2" s="40" t="s">
        <v>62</v>
      </c>
      <c r="B2" s="41" t="s">
        <v>2</v>
      </c>
      <c r="C2" s="42" t="s">
        <v>3</v>
      </c>
      <c r="D2" s="42" t="s">
        <v>4</v>
      </c>
      <c r="E2" s="42" t="s">
        <v>5</v>
      </c>
      <c r="F2" s="42" t="s">
        <v>6</v>
      </c>
      <c r="G2" s="43" t="s">
        <v>7</v>
      </c>
      <c r="H2" s="49"/>
      <c r="I2" s="45"/>
      <c r="J2" s="47"/>
    </row>
    <row r="3" spans="1:10" ht="19.899999999999999" customHeight="1">
      <c r="A3" s="19">
        <v>81587736</v>
      </c>
      <c r="B3" s="7" t="s">
        <v>23</v>
      </c>
      <c r="C3" s="26">
        <f ca="1">IFERROR(VLOOKUP($A3,INDIRECT(C$2),9,0),"")</f>
        <v>48</v>
      </c>
      <c r="D3" s="26">
        <f t="shared" ref="D3:G18" ca="1" si="0">IFERROR(VLOOKUP($A3,INDIRECT(D$2),9,0),"")</f>
        <v>23</v>
      </c>
      <c r="E3" s="26" t="str">
        <f t="shared" ca="1" si="0"/>
        <v/>
      </c>
      <c r="F3" s="26">
        <f t="shared" ca="1" si="0"/>
        <v>23</v>
      </c>
      <c r="G3" s="27">
        <f t="shared" ca="1" si="0"/>
        <v>38</v>
      </c>
      <c r="H3" s="1">
        <f ca="1">COUNTIF(C3:G3,"&gt;0")</f>
        <v>4</v>
      </c>
      <c r="I3" s="22">
        <f ca="1">SUMIF(C3:G3,"&gt;0",$C$1:$G$1)</f>
        <v>10</v>
      </c>
      <c r="J3" s="23">
        <f ca="1">I3-SUMIF(C3:G3,"&gt;=60",$C$1:$G$1)</f>
        <v>10</v>
      </c>
    </row>
    <row r="4" spans="1:10" ht="19.899999999999999" customHeight="1">
      <c r="A4" s="19">
        <v>83625987</v>
      </c>
      <c r="B4" s="7" t="s">
        <v>24</v>
      </c>
      <c r="C4" s="26" t="str">
        <f t="shared" ref="C4:G43" ca="1" si="1">IFERROR(VLOOKUP($A4,INDIRECT(C$2),9,0),"")</f>
        <v/>
      </c>
      <c r="D4" s="26">
        <f t="shared" ca="1" si="0"/>
        <v>35</v>
      </c>
      <c r="E4" s="26">
        <f t="shared" ca="1" si="0"/>
        <v>64</v>
      </c>
      <c r="F4" s="26" t="str">
        <f t="shared" ca="1" si="0"/>
        <v/>
      </c>
      <c r="G4" s="27">
        <f t="shared" ca="1" si="0"/>
        <v>47</v>
      </c>
      <c r="H4" s="1">
        <f t="shared" ref="H4:H43" ca="1" si="2">COUNTIF(C4:G4,"&gt;0")</f>
        <v>3</v>
      </c>
      <c r="I4" s="22">
        <f t="shared" ref="I4:I43" ca="1" si="3">SUMIF(C4:G4,"&gt;0",$C$1:$G$1)</f>
        <v>6</v>
      </c>
      <c r="J4" s="23">
        <f t="shared" ref="J4:J43" ca="1" si="4">I4-SUMIF(C4:G4,"&gt;=60",$C$1:$G$1)</f>
        <v>4</v>
      </c>
    </row>
    <row r="5" spans="1:10" ht="19.899999999999999" customHeight="1">
      <c r="A5" s="19">
        <v>82931987</v>
      </c>
      <c r="B5" s="7" t="s">
        <v>25</v>
      </c>
      <c r="C5" s="26">
        <f t="shared" ca="1" si="1"/>
        <v>70</v>
      </c>
      <c r="D5" s="26">
        <f t="shared" ca="1" si="0"/>
        <v>33</v>
      </c>
      <c r="E5" s="26">
        <f t="shared" ca="1" si="0"/>
        <v>91</v>
      </c>
      <c r="F5" s="26" t="str">
        <f t="shared" ca="1" si="0"/>
        <v/>
      </c>
      <c r="G5" s="27">
        <f t="shared" ca="1" si="0"/>
        <v>70</v>
      </c>
      <c r="H5" s="1">
        <f t="shared" ca="1" si="2"/>
        <v>4</v>
      </c>
      <c r="I5" s="22">
        <f t="shared" ca="1" si="3"/>
        <v>9</v>
      </c>
      <c r="J5" s="23">
        <f t="shared" ca="1" si="4"/>
        <v>2</v>
      </c>
    </row>
    <row r="6" spans="1:10" ht="19.899999999999999" customHeight="1">
      <c r="A6" s="19">
        <v>87165708</v>
      </c>
      <c r="B6" s="7" t="s">
        <v>26</v>
      </c>
      <c r="C6" s="26">
        <f t="shared" ca="1" si="1"/>
        <v>50</v>
      </c>
      <c r="D6" s="26" t="str">
        <f t="shared" ca="1" si="0"/>
        <v/>
      </c>
      <c r="E6" s="26" t="str">
        <f t="shared" ca="1" si="0"/>
        <v/>
      </c>
      <c r="F6" s="26">
        <f t="shared" ca="1" si="0"/>
        <v>34</v>
      </c>
      <c r="G6" s="27">
        <f t="shared" ca="1" si="0"/>
        <v>50</v>
      </c>
      <c r="H6" s="1">
        <f t="shared" ca="1" si="2"/>
        <v>3</v>
      </c>
      <c r="I6" s="22">
        <f t="shared" ca="1" si="3"/>
        <v>8</v>
      </c>
      <c r="J6" s="23">
        <f t="shared" ca="1" si="4"/>
        <v>8</v>
      </c>
    </row>
    <row r="7" spans="1:10" ht="19.899999999999999" customHeight="1">
      <c r="A7" s="19">
        <v>86540448</v>
      </c>
      <c r="B7" s="7" t="s">
        <v>27</v>
      </c>
      <c r="C7" s="26">
        <f t="shared" ca="1" si="1"/>
        <v>41</v>
      </c>
      <c r="D7" s="26">
        <f t="shared" ca="1" si="0"/>
        <v>0</v>
      </c>
      <c r="E7" s="26">
        <f t="shared" ca="1" si="0"/>
        <v>65</v>
      </c>
      <c r="F7" s="26" t="str">
        <f t="shared" ca="1" si="0"/>
        <v/>
      </c>
      <c r="G7" s="27">
        <f t="shared" ca="1" si="0"/>
        <v>0</v>
      </c>
      <c r="H7" s="1">
        <f t="shared" ca="1" si="2"/>
        <v>2</v>
      </c>
      <c r="I7" s="22">
        <f t="shared" ca="1" si="3"/>
        <v>5</v>
      </c>
      <c r="J7" s="23">
        <f t="shared" ca="1" si="4"/>
        <v>3</v>
      </c>
    </row>
    <row r="8" spans="1:10" ht="19.899999999999999" customHeight="1">
      <c r="A8" s="19">
        <v>85858820</v>
      </c>
      <c r="B8" s="7" t="s">
        <v>30</v>
      </c>
      <c r="C8" s="26" t="str">
        <f t="shared" ca="1" si="1"/>
        <v/>
      </c>
      <c r="D8" s="26">
        <f t="shared" ca="1" si="0"/>
        <v>43</v>
      </c>
      <c r="E8" s="26">
        <f t="shared" ca="1" si="0"/>
        <v>64</v>
      </c>
      <c r="F8" s="26" t="str">
        <f t="shared" ca="1" si="0"/>
        <v/>
      </c>
      <c r="G8" s="27">
        <f t="shared" ca="1" si="0"/>
        <v>50</v>
      </c>
      <c r="H8" s="1">
        <f t="shared" ca="1" si="2"/>
        <v>3</v>
      </c>
      <c r="I8" s="22">
        <f t="shared" ca="1" si="3"/>
        <v>6</v>
      </c>
      <c r="J8" s="23">
        <f t="shared" ca="1" si="4"/>
        <v>4</v>
      </c>
    </row>
    <row r="9" spans="1:10" ht="19.899999999999999" customHeight="1">
      <c r="A9" s="19">
        <v>82238557</v>
      </c>
      <c r="B9" s="7" t="s">
        <v>20</v>
      </c>
      <c r="C9" s="26" t="str">
        <f t="shared" ca="1" si="1"/>
        <v/>
      </c>
      <c r="D9" s="26">
        <f t="shared" ca="1" si="0"/>
        <v>90</v>
      </c>
      <c r="E9" s="26">
        <f t="shared" ca="1" si="0"/>
        <v>93</v>
      </c>
      <c r="F9" s="26">
        <f t="shared" ca="1" si="0"/>
        <v>70</v>
      </c>
      <c r="G9" s="27" t="str">
        <f t="shared" ca="1" si="0"/>
        <v/>
      </c>
      <c r="H9" s="1">
        <f t="shared" ca="1" si="2"/>
        <v>3</v>
      </c>
      <c r="I9" s="22">
        <f t="shared" ca="1" si="3"/>
        <v>7</v>
      </c>
      <c r="J9" s="23">
        <f t="shared" ca="1" si="4"/>
        <v>0</v>
      </c>
    </row>
    <row r="10" spans="1:10" ht="19.899999999999999" customHeight="1">
      <c r="A10" s="19">
        <v>86984453</v>
      </c>
      <c r="B10" s="7" t="s">
        <v>21</v>
      </c>
      <c r="C10" s="26">
        <f t="shared" ca="1" si="1"/>
        <v>50</v>
      </c>
      <c r="D10" s="26" t="str">
        <f t="shared" ca="1" si="0"/>
        <v/>
      </c>
      <c r="E10" s="26">
        <f t="shared" ca="1" si="0"/>
        <v>72</v>
      </c>
      <c r="F10" s="26">
        <f t="shared" ca="1" si="0"/>
        <v>31</v>
      </c>
      <c r="G10" s="27" t="str">
        <f t="shared" ca="1" si="0"/>
        <v/>
      </c>
      <c r="H10" s="1">
        <f t="shared" ca="1" si="2"/>
        <v>3</v>
      </c>
      <c r="I10" s="22">
        <f t="shared" ca="1" si="3"/>
        <v>8</v>
      </c>
      <c r="J10" s="23">
        <f t="shared" ca="1" si="4"/>
        <v>6</v>
      </c>
    </row>
    <row r="11" spans="1:10" ht="19.899999999999999" customHeight="1">
      <c r="A11" s="19">
        <v>86426402</v>
      </c>
      <c r="B11" s="7" t="s">
        <v>22</v>
      </c>
      <c r="C11" s="26">
        <f t="shared" ca="1" si="1"/>
        <v>48</v>
      </c>
      <c r="D11" s="26">
        <f t="shared" ca="1" si="0"/>
        <v>50</v>
      </c>
      <c r="E11" s="26">
        <f t="shared" ca="1" si="0"/>
        <v>43</v>
      </c>
      <c r="F11" s="26">
        <f t="shared" ca="1" si="0"/>
        <v>70</v>
      </c>
      <c r="G11" s="27">
        <f t="shared" ca="1" si="0"/>
        <v>30</v>
      </c>
      <c r="H11" s="1">
        <f t="shared" ca="1" si="2"/>
        <v>5</v>
      </c>
      <c r="I11" s="22">
        <f t="shared" ca="1" si="3"/>
        <v>12</v>
      </c>
      <c r="J11" s="23">
        <f t="shared" ca="1" si="4"/>
        <v>9</v>
      </c>
    </row>
    <row r="12" spans="1:10" ht="19.899999999999999" customHeight="1">
      <c r="A12" s="19">
        <v>85811801</v>
      </c>
      <c r="B12" s="20" t="s">
        <v>8</v>
      </c>
      <c r="C12" s="26" t="str">
        <f t="shared" ca="1" si="1"/>
        <v/>
      </c>
      <c r="D12" s="26">
        <f t="shared" ca="1" si="0"/>
        <v>62</v>
      </c>
      <c r="E12" s="26">
        <f t="shared" ca="1" si="0"/>
        <v>50</v>
      </c>
      <c r="F12" s="26">
        <f t="shared" ca="1" si="0"/>
        <v>40</v>
      </c>
      <c r="G12" s="27" t="str">
        <f t="shared" ca="1" si="0"/>
        <v/>
      </c>
      <c r="H12" s="1">
        <f t="shared" ca="1" si="2"/>
        <v>3</v>
      </c>
      <c r="I12" s="22">
        <f t="shared" ca="1" si="3"/>
        <v>7</v>
      </c>
      <c r="J12" s="23">
        <f t="shared" ca="1" si="4"/>
        <v>5</v>
      </c>
    </row>
    <row r="13" spans="1:10" ht="19.899999999999999" customHeight="1">
      <c r="A13" s="19">
        <v>89818947</v>
      </c>
      <c r="B13" s="20" t="s">
        <v>9</v>
      </c>
      <c r="C13" s="26">
        <f t="shared" ca="1" si="1"/>
        <v>25</v>
      </c>
      <c r="D13" s="26" t="str">
        <f t="shared" ca="1" si="0"/>
        <v/>
      </c>
      <c r="E13" s="26">
        <f t="shared" ca="1" si="0"/>
        <v>44</v>
      </c>
      <c r="F13" s="26" t="str">
        <f t="shared" ca="1" si="0"/>
        <v/>
      </c>
      <c r="G13" s="27">
        <f t="shared" ca="1" si="0"/>
        <v>41</v>
      </c>
      <c r="H13" s="1">
        <f t="shared" ca="1" si="2"/>
        <v>3</v>
      </c>
      <c r="I13" s="22">
        <f t="shared" ca="1" si="3"/>
        <v>7</v>
      </c>
      <c r="J13" s="23">
        <f t="shared" ca="1" si="4"/>
        <v>7</v>
      </c>
    </row>
    <row r="14" spans="1:10" ht="19.899999999999999" customHeight="1">
      <c r="A14" s="19">
        <v>83994668</v>
      </c>
      <c r="B14" s="20" t="s">
        <v>10</v>
      </c>
      <c r="C14" s="26">
        <f t="shared" ca="1" si="1"/>
        <v>50</v>
      </c>
      <c r="D14" s="26" t="str">
        <f t="shared" ca="1" si="0"/>
        <v/>
      </c>
      <c r="E14" s="26">
        <f t="shared" ca="1" si="0"/>
        <v>50</v>
      </c>
      <c r="F14" s="26" t="str">
        <f t="shared" ca="1" si="0"/>
        <v/>
      </c>
      <c r="G14" s="27">
        <f t="shared" ca="1" si="0"/>
        <v>60</v>
      </c>
      <c r="H14" s="1">
        <f t="shared" ca="1" si="2"/>
        <v>3</v>
      </c>
      <c r="I14" s="22">
        <f t="shared" ca="1" si="3"/>
        <v>7</v>
      </c>
      <c r="J14" s="23">
        <f t="shared" ca="1" si="4"/>
        <v>5</v>
      </c>
    </row>
    <row r="15" spans="1:10" ht="19.899999999999999" customHeight="1">
      <c r="A15" s="19">
        <v>83749234</v>
      </c>
      <c r="B15" s="20" t="s">
        <v>11</v>
      </c>
      <c r="C15" s="26" t="str">
        <f t="shared" ca="1" si="1"/>
        <v/>
      </c>
      <c r="D15" s="26">
        <f t="shared" ca="1" si="0"/>
        <v>48</v>
      </c>
      <c r="E15" s="26">
        <f t="shared" ca="1" si="0"/>
        <v>50</v>
      </c>
      <c r="F15" s="26">
        <f t="shared" ca="1" si="0"/>
        <v>50</v>
      </c>
      <c r="G15" s="27" t="str">
        <f t="shared" ca="1" si="0"/>
        <v/>
      </c>
      <c r="H15" s="1">
        <f t="shared" ca="1" si="2"/>
        <v>3</v>
      </c>
      <c r="I15" s="22">
        <f t="shared" ca="1" si="3"/>
        <v>7</v>
      </c>
      <c r="J15" s="23">
        <f t="shared" ca="1" si="4"/>
        <v>7</v>
      </c>
    </row>
    <row r="16" spans="1:10" ht="19.899999999999999" customHeight="1">
      <c r="A16" s="19">
        <v>83349760</v>
      </c>
      <c r="B16" s="20" t="s">
        <v>12</v>
      </c>
      <c r="C16" s="26" t="str">
        <f t="shared" ca="1" si="1"/>
        <v/>
      </c>
      <c r="D16" s="26">
        <f t="shared" ca="1" si="0"/>
        <v>45</v>
      </c>
      <c r="E16" s="26">
        <f t="shared" ca="1" si="0"/>
        <v>50</v>
      </c>
      <c r="F16" s="26">
        <f t="shared" ca="1" si="0"/>
        <v>64</v>
      </c>
      <c r="G16" s="27" t="str">
        <f t="shared" ca="1" si="0"/>
        <v/>
      </c>
      <c r="H16" s="1">
        <f t="shared" ca="1" si="2"/>
        <v>3</v>
      </c>
      <c r="I16" s="22">
        <f t="shared" ca="1" si="3"/>
        <v>7</v>
      </c>
      <c r="J16" s="23">
        <f t="shared" ca="1" si="4"/>
        <v>4</v>
      </c>
    </row>
    <row r="17" spans="1:10" ht="19.899999999999999" customHeight="1">
      <c r="A17" s="19">
        <v>80106513</v>
      </c>
      <c r="B17" s="7" t="s">
        <v>28</v>
      </c>
      <c r="C17" s="26">
        <f t="shared" ca="1" si="1"/>
        <v>35</v>
      </c>
      <c r="D17" s="26">
        <f t="shared" ca="1" si="0"/>
        <v>46</v>
      </c>
      <c r="E17" s="26" t="str">
        <f t="shared" ca="1" si="0"/>
        <v/>
      </c>
      <c r="F17" s="26">
        <f t="shared" ca="1" si="0"/>
        <v>66</v>
      </c>
      <c r="G17" s="27">
        <f t="shared" ca="1" si="0"/>
        <v>42</v>
      </c>
      <c r="H17" s="1">
        <f t="shared" ca="1" si="2"/>
        <v>4</v>
      </c>
      <c r="I17" s="22">
        <f t="shared" ca="1" si="3"/>
        <v>10</v>
      </c>
      <c r="J17" s="23">
        <f t="shared" ca="1" si="4"/>
        <v>7</v>
      </c>
    </row>
    <row r="18" spans="1:10" ht="19.899999999999999" customHeight="1">
      <c r="A18" s="19">
        <v>88186679</v>
      </c>
      <c r="B18" s="7" t="s">
        <v>29</v>
      </c>
      <c r="C18" s="26">
        <f t="shared" ca="1" si="1"/>
        <v>70</v>
      </c>
      <c r="D18" s="26">
        <f t="shared" ca="1" si="0"/>
        <v>41</v>
      </c>
      <c r="E18" s="26" t="str">
        <f t="shared" ca="1" si="0"/>
        <v/>
      </c>
      <c r="F18" s="26" t="str">
        <f t="shared" ca="1" si="0"/>
        <v/>
      </c>
      <c r="G18" s="27">
        <f t="shared" ca="1" si="0"/>
        <v>48</v>
      </c>
      <c r="H18" s="1">
        <f t="shared" ca="1" si="2"/>
        <v>3</v>
      </c>
      <c r="I18" s="22">
        <f t="shared" ca="1" si="3"/>
        <v>7</v>
      </c>
      <c r="J18" s="23">
        <f t="shared" ca="1" si="4"/>
        <v>4</v>
      </c>
    </row>
    <row r="19" spans="1:10" ht="19.899999999999999" customHeight="1">
      <c r="A19" s="19">
        <v>83490904</v>
      </c>
      <c r="B19" s="20" t="s">
        <v>13</v>
      </c>
      <c r="C19" s="26">
        <f t="shared" ca="1" si="1"/>
        <v>73</v>
      </c>
      <c r="D19" s="26" t="str">
        <f t="shared" ca="1" si="1"/>
        <v/>
      </c>
      <c r="E19" s="26">
        <f t="shared" ca="1" si="1"/>
        <v>50</v>
      </c>
      <c r="F19" s="26" t="str">
        <f t="shared" ca="1" si="1"/>
        <v/>
      </c>
      <c r="G19" s="27" t="str">
        <f t="shared" ca="1" si="1"/>
        <v/>
      </c>
      <c r="H19" s="1">
        <f t="shared" ca="1" si="2"/>
        <v>2</v>
      </c>
      <c r="I19" s="22">
        <f t="shared" ca="1" si="3"/>
        <v>5</v>
      </c>
      <c r="J19" s="23">
        <f t="shared" ca="1" si="4"/>
        <v>2</v>
      </c>
    </row>
    <row r="20" spans="1:10" ht="19.899999999999999" customHeight="1">
      <c r="A20" s="19">
        <v>86289113</v>
      </c>
      <c r="B20" s="7" t="s">
        <v>31</v>
      </c>
      <c r="C20" s="26" t="str">
        <f t="shared" ca="1" si="1"/>
        <v/>
      </c>
      <c r="D20" s="26">
        <f t="shared" ca="1" si="1"/>
        <v>76</v>
      </c>
      <c r="E20" s="26" t="str">
        <f t="shared" ca="1" si="1"/>
        <v/>
      </c>
      <c r="F20" s="26" t="str">
        <f t="shared" ca="1" si="1"/>
        <v/>
      </c>
      <c r="G20" s="27">
        <f t="shared" ca="1" si="1"/>
        <v>38</v>
      </c>
      <c r="H20" s="1">
        <f t="shared" ca="1" si="2"/>
        <v>2</v>
      </c>
      <c r="I20" s="22">
        <f t="shared" ca="1" si="3"/>
        <v>4</v>
      </c>
      <c r="J20" s="23">
        <f t="shared" ca="1" si="4"/>
        <v>2</v>
      </c>
    </row>
    <row r="21" spans="1:10" ht="19.899999999999999" customHeight="1">
      <c r="A21" s="19">
        <v>87494076</v>
      </c>
      <c r="B21" s="7" t="s">
        <v>32</v>
      </c>
      <c r="C21" s="26">
        <f t="shared" ca="1" si="1"/>
        <v>45</v>
      </c>
      <c r="D21" s="26" t="str">
        <f t="shared" ca="1" si="1"/>
        <v/>
      </c>
      <c r="E21" s="26">
        <f t="shared" ca="1" si="1"/>
        <v>50</v>
      </c>
      <c r="F21" s="26">
        <f t="shared" ca="1" si="1"/>
        <v>0</v>
      </c>
      <c r="G21" s="27">
        <f t="shared" ca="1" si="1"/>
        <v>50</v>
      </c>
      <c r="H21" s="1">
        <f t="shared" ca="1" si="2"/>
        <v>3</v>
      </c>
      <c r="I21" s="22">
        <f t="shared" ca="1" si="3"/>
        <v>7</v>
      </c>
      <c r="J21" s="23">
        <f t="shared" ca="1" si="4"/>
        <v>7</v>
      </c>
    </row>
    <row r="22" spans="1:10" ht="19.899999999999999" customHeight="1">
      <c r="A22" s="19">
        <v>81436792</v>
      </c>
      <c r="B22" s="7" t="s">
        <v>33</v>
      </c>
      <c r="C22" s="26">
        <f t="shared" ca="1" si="1"/>
        <v>70</v>
      </c>
      <c r="D22" s="26">
        <f t="shared" ca="1" si="1"/>
        <v>30</v>
      </c>
      <c r="E22" s="26">
        <f t="shared" ca="1" si="1"/>
        <v>66</v>
      </c>
      <c r="F22" s="26">
        <f t="shared" ca="1" si="1"/>
        <v>50</v>
      </c>
      <c r="G22" s="27">
        <f t="shared" ca="1" si="1"/>
        <v>50</v>
      </c>
      <c r="H22" s="1">
        <f t="shared" ca="1" si="2"/>
        <v>5</v>
      </c>
      <c r="I22" s="22">
        <f t="shared" ca="1" si="3"/>
        <v>12</v>
      </c>
      <c r="J22" s="23">
        <f t="shared" ca="1" si="4"/>
        <v>7</v>
      </c>
    </row>
    <row r="23" spans="1:10" ht="19.899999999999999" customHeight="1">
      <c r="A23" s="19">
        <v>82855838</v>
      </c>
      <c r="B23" s="7" t="s">
        <v>34</v>
      </c>
      <c r="C23" s="26">
        <f t="shared" ca="1" si="1"/>
        <v>11</v>
      </c>
      <c r="D23" s="26">
        <f t="shared" ca="1" si="1"/>
        <v>50</v>
      </c>
      <c r="E23" s="26">
        <f t="shared" ca="1" si="1"/>
        <v>72</v>
      </c>
      <c r="F23" s="26">
        <f t="shared" ca="1" si="1"/>
        <v>33</v>
      </c>
      <c r="G23" s="27">
        <f t="shared" ca="1" si="1"/>
        <v>35</v>
      </c>
      <c r="H23" s="1">
        <f t="shared" ca="1" si="2"/>
        <v>5</v>
      </c>
      <c r="I23" s="22">
        <f t="shared" ca="1" si="3"/>
        <v>12</v>
      </c>
      <c r="J23" s="23">
        <f t="shared" ca="1" si="4"/>
        <v>10</v>
      </c>
    </row>
    <row r="24" spans="1:10" ht="19.899999999999999" customHeight="1">
      <c r="A24" s="19">
        <v>89301393</v>
      </c>
      <c r="B24" s="7" t="s">
        <v>35</v>
      </c>
      <c r="C24" s="26">
        <f t="shared" ca="1" si="1"/>
        <v>50</v>
      </c>
      <c r="D24" s="26">
        <f t="shared" ca="1" si="1"/>
        <v>66</v>
      </c>
      <c r="E24" s="26">
        <f t="shared" ca="1" si="1"/>
        <v>90</v>
      </c>
      <c r="F24" s="26">
        <f t="shared" ca="1" si="1"/>
        <v>40</v>
      </c>
      <c r="G24" s="27">
        <f t="shared" ca="1" si="1"/>
        <v>50</v>
      </c>
      <c r="H24" s="1">
        <f t="shared" ca="1" si="2"/>
        <v>5</v>
      </c>
      <c r="I24" s="22">
        <f t="shared" ca="1" si="3"/>
        <v>12</v>
      </c>
      <c r="J24" s="23">
        <f t="shared" ca="1" si="4"/>
        <v>8</v>
      </c>
    </row>
    <row r="25" spans="1:10" ht="19.899999999999999" customHeight="1">
      <c r="A25" s="19">
        <v>81095469</v>
      </c>
      <c r="B25" s="7" t="s">
        <v>36</v>
      </c>
      <c r="C25" s="26">
        <f t="shared" ca="1" si="1"/>
        <v>33</v>
      </c>
      <c r="D25" s="26">
        <f t="shared" ca="1" si="1"/>
        <v>67</v>
      </c>
      <c r="E25" s="26">
        <f t="shared" ca="1" si="1"/>
        <v>60</v>
      </c>
      <c r="F25" s="26">
        <f t="shared" ca="1" si="1"/>
        <v>40</v>
      </c>
      <c r="G25" s="27">
        <f t="shared" ca="1" si="1"/>
        <v>45</v>
      </c>
      <c r="H25" s="1">
        <f t="shared" ca="1" si="2"/>
        <v>5</v>
      </c>
      <c r="I25" s="22">
        <f t="shared" ca="1" si="3"/>
        <v>12</v>
      </c>
      <c r="J25" s="23">
        <f t="shared" ca="1" si="4"/>
        <v>8</v>
      </c>
    </row>
    <row r="26" spans="1:10" ht="19.899999999999999" customHeight="1">
      <c r="A26" s="19">
        <v>80720795</v>
      </c>
      <c r="B26" s="7" t="s">
        <v>37</v>
      </c>
      <c r="C26" s="26" t="str">
        <f t="shared" ca="1" si="1"/>
        <v/>
      </c>
      <c r="D26" s="26" t="str">
        <f t="shared" ca="1" si="1"/>
        <v/>
      </c>
      <c r="E26" s="26">
        <f t="shared" ca="1" si="1"/>
        <v>62</v>
      </c>
      <c r="F26" s="26">
        <f t="shared" ca="1" si="1"/>
        <v>0</v>
      </c>
      <c r="G26" s="27">
        <f t="shared" ca="1" si="1"/>
        <v>65</v>
      </c>
      <c r="H26" s="1">
        <f t="shared" ca="1" si="2"/>
        <v>2</v>
      </c>
      <c r="I26" s="22">
        <f t="shared" ca="1" si="3"/>
        <v>4</v>
      </c>
      <c r="J26" s="23">
        <f t="shared" ca="1" si="4"/>
        <v>0</v>
      </c>
    </row>
    <row r="27" spans="1:10" ht="19.899999999999999" customHeight="1">
      <c r="A27" s="19">
        <v>81043328</v>
      </c>
      <c r="B27" s="7" t="s">
        <v>38</v>
      </c>
      <c r="C27" s="26" t="str">
        <f t="shared" ca="1" si="1"/>
        <v/>
      </c>
      <c r="D27" s="26" t="str">
        <f t="shared" ca="1" si="1"/>
        <v/>
      </c>
      <c r="E27" s="26">
        <f t="shared" ca="1" si="1"/>
        <v>66</v>
      </c>
      <c r="F27" s="26">
        <f t="shared" ca="1" si="1"/>
        <v>42</v>
      </c>
      <c r="G27" s="27">
        <f t="shared" ca="1" si="1"/>
        <v>50</v>
      </c>
      <c r="H27" s="1">
        <f t="shared" ca="1" si="2"/>
        <v>3</v>
      </c>
      <c r="I27" s="22">
        <f t="shared" ca="1" si="3"/>
        <v>7</v>
      </c>
      <c r="J27" s="23">
        <f t="shared" ca="1" si="4"/>
        <v>5</v>
      </c>
    </row>
    <row r="28" spans="1:10" ht="19.899999999999999" customHeight="1">
      <c r="A28" s="19">
        <v>88644249</v>
      </c>
      <c r="B28" s="7" t="s">
        <v>39</v>
      </c>
      <c r="C28" s="26">
        <f t="shared" ca="1" si="1"/>
        <v>73</v>
      </c>
      <c r="D28" s="26" t="str">
        <f t="shared" ca="1" si="1"/>
        <v/>
      </c>
      <c r="E28" s="26">
        <f t="shared" ca="1" si="1"/>
        <v>48</v>
      </c>
      <c r="F28" s="26">
        <f t="shared" ca="1" si="1"/>
        <v>28</v>
      </c>
      <c r="G28" s="27">
        <f t="shared" ca="1" si="1"/>
        <v>34</v>
      </c>
      <c r="H28" s="1">
        <f t="shared" ca="1" si="2"/>
        <v>4</v>
      </c>
      <c r="I28" s="22">
        <f t="shared" ca="1" si="3"/>
        <v>10</v>
      </c>
      <c r="J28" s="23">
        <f t="shared" ca="1" si="4"/>
        <v>7</v>
      </c>
    </row>
    <row r="29" spans="1:10" ht="19.899999999999999" customHeight="1">
      <c r="A29" s="19">
        <v>87285872</v>
      </c>
      <c r="B29" s="7" t="s">
        <v>40</v>
      </c>
      <c r="C29" s="26">
        <f t="shared" ca="1" si="1"/>
        <v>33</v>
      </c>
      <c r="D29" s="26" t="str">
        <f t="shared" ca="1" si="1"/>
        <v/>
      </c>
      <c r="E29" s="26">
        <f t="shared" ca="1" si="1"/>
        <v>94</v>
      </c>
      <c r="F29" s="26">
        <f t="shared" ca="1" si="1"/>
        <v>40</v>
      </c>
      <c r="G29" s="27">
        <f t="shared" ca="1" si="1"/>
        <v>80</v>
      </c>
      <c r="H29" s="1">
        <f t="shared" ca="1" si="2"/>
        <v>4</v>
      </c>
      <c r="I29" s="22">
        <f t="shared" ca="1" si="3"/>
        <v>10</v>
      </c>
      <c r="J29" s="23">
        <f t="shared" ca="1" si="4"/>
        <v>6</v>
      </c>
    </row>
    <row r="30" spans="1:10" ht="19.899999999999999" customHeight="1">
      <c r="A30" s="19">
        <v>86662410</v>
      </c>
      <c r="B30" s="7" t="s">
        <v>41</v>
      </c>
      <c r="C30" s="26">
        <f t="shared" ca="1" si="1"/>
        <v>67</v>
      </c>
      <c r="D30" s="26" t="str">
        <f t="shared" ca="1" si="1"/>
        <v/>
      </c>
      <c r="E30" s="26" t="str">
        <f t="shared" ca="1" si="1"/>
        <v/>
      </c>
      <c r="F30" s="26">
        <f t="shared" ca="1" si="1"/>
        <v>50</v>
      </c>
      <c r="G30" s="27">
        <f t="shared" ca="1" si="1"/>
        <v>50</v>
      </c>
      <c r="H30" s="1">
        <f t="shared" ca="1" si="2"/>
        <v>3</v>
      </c>
      <c r="I30" s="22">
        <f t="shared" ca="1" si="3"/>
        <v>8</v>
      </c>
      <c r="J30" s="23">
        <f t="shared" ca="1" si="4"/>
        <v>5</v>
      </c>
    </row>
    <row r="31" spans="1:10" ht="19.899999999999999" customHeight="1">
      <c r="A31" s="19">
        <v>83642180</v>
      </c>
      <c r="B31" s="7" t="s">
        <v>42</v>
      </c>
      <c r="C31" s="26">
        <f t="shared" ca="1" si="1"/>
        <v>46</v>
      </c>
      <c r="D31" s="26" t="str">
        <f t="shared" ca="1" si="1"/>
        <v/>
      </c>
      <c r="E31" s="26" t="str">
        <f t="shared" ca="1" si="1"/>
        <v/>
      </c>
      <c r="F31" s="26">
        <f t="shared" ca="1" si="1"/>
        <v>36</v>
      </c>
      <c r="G31" s="27">
        <f t="shared" ca="1" si="1"/>
        <v>24</v>
      </c>
      <c r="H31" s="1">
        <f t="shared" ca="1" si="2"/>
        <v>3</v>
      </c>
      <c r="I31" s="22">
        <f t="shared" ca="1" si="3"/>
        <v>8</v>
      </c>
      <c r="J31" s="23">
        <f t="shared" ca="1" si="4"/>
        <v>8</v>
      </c>
    </row>
    <row r="32" spans="1:10" ht="19.899999999999999" customHeight="1">
      <c r="A32" s="19">
        <v>81971711</v>
      </c>
      <c r="B32" s="7" t="s">
        <v>43</v>
      </c>
      <c r="C32" s="26" t="str">
        <f t="shared" ca="1" si="1"/>
        <v/>
      </c>
      <c r="D32" s="26">
        <f t="shared" ca="1" si="1"/>
        <v>63</v>
      </c>
      <c r="E32" s="26" t="str">
        <f t="shared" ca="1" si="1"/>
        <v/>
      </c>
      <c r="F32" s="26">
        <f t="shared" ca="1" si="1"/>
        <v>50</v>
      </c>
      <c r="G32" s="27">
        <f t="shared" ca="1" si="1"/>
        <v>45</v>
      </c>
      <c r="H32" s="1">
        <f t="shared" ca="1" si="2"/>
        <v>3</v>
      </c>
      <c r="I32" s="22">
        <f t="shared" ca="1" si="3"/>
        <v>7</v>
      </c>
      <c r="J32" s="23">
        <f t="shared" ca="1" si="4"/>
        <v>5</v>
      </c>
    </row>
    <row r="33" spans="1:10" ht="19.899999999999999" customHeight="1">
      <c r="A33" s="19">
        <v>86292906</v>
      </c>
      <c r="B33" s="7" t="s">
        <v>44</v>
      </c>
      <c r="C33" s="26" t="str">
        <f t="shared" ca="1" si="1"/>
        <v/>
      </c>
      <c r="D33" s="26">
        <f t="shared" ca="1" si="1"/>
        <v>35</v>
      </c>
      <c r="E33" s="26" t="str">
        <f t="shared" ca="1" si="1"/>
        <v/>
      </c>
      <c r="F33" s="26">
        <f t="shared" ca="1" si="1"/>
        <v>43</v>
      </c>
      <c r="G33" s="27">
        <f t="shared" ca="1" si="1"/>
        <v>66</v>
      </c>
      <c r="H33" s="1">
        <f t="shared" ca="1" si="2"/>
        <v>3</v>
      </c>
      <c r="I33" s="22">
        <f t="shared" ca="1" si="3"/>
        <v>7</v>
      </c>
      <c r="J33" s="23">
        <f t="shared" ca="1" si="4"/>
        <v>5</v>
      </c>
    </row>
    <row r="34" spans="1:10" ht="19.899999999999999" customHeight="1">
      <c r="A34" s="19">
        <v>84745035</v>
      </c>
      <c r="B34" s="7" t="s">
        <v>45</v>
      </c>
      <c r="C34" s="26">
        <f t="shared" ca="1" si="1"/>
        <v>50</v>
      </c>
      <c r="D34" s="26" t="str">
        <f t="shared" ca="1" si="1"/>
        <v/>
      </c>
      <c r="E34" s="26">
        <f t="shared" ca="1" si="1"/>
        <v>50</v>
      </c>
      <c r="F34" s="26">
        <f t="shared" ca="1" si="1"/>
        <v>60</v>
      </c>
      <c r="G34" s="27">
        <f t="shared" ca="1" si="1"/>
        <v>48</v>
      </c>
      <c r="H34" s="1">
        <f t="shared" ca="1" si="2"/>
        <v>4</v>
      </c>
      <c r="I34" s="22">
        <f t="shared" ca="1" si="3"/>
        <v>10</v>
      </c>
      <c r="J34" s="23">
        <f t="shared" ca="1" si="4"/>
        <v>7</v>
      </c>
    </row>
    <row r="35" spans="1:10" ht="19.899999999999999" customHeight="1">
      <c r="A35" s="19">
        <v>83106455</v>
      </c>
      <c r="B35" s="7" t="s">
        <v>46</v>
      </c>
      <c r="C35" s="26">
        <f t="shared" ca="1" si="1"/>
        <v>83</v>
      </c>
      <c r="D35" s="26">
        <f t="shared" ca="1" si="1"/>
        <v>28</v>
      </c>
      <c r="E35" s="26">
        <f t="shared" ca="1" si="1"/>
        <v>81</v>
      </c>
      <c r="F35" s="26">
        <f t="shared" ca="1" si="1"/>
        <v>41</v>
      </c>
      <c r="G35" s="27">
        <f t="shared" ca="1" si="1"/>
        <v>41</v>
      </c>
      <c r="H35" s="1">
        <f t="shared" ca="1" si="2"/>
        <v>5</v>
      </c>
      <c r="I35" s="22">
        <f t="shared" ca="1" si="3"/>
        <v>12</v>
      </c>
      <c r="J35" s="23">
        <f t="shared" ca="1" si="4"/>
        <v>7</v>
      </c>
    </row>
    <row r="36" spans="1:10" ht="19.899999999999999" customHeight="1">
      <c r="A36" s="19">
        <v>80615371</v>
      </c>
      <c r="B36" s="7" t="s">
        <v>47</v>
      </c>
      <c r="C36" s="26" t="str">
        <f t="shared" ca="1" si="1"/>
        <v/>
      </c>
      <c r="D36" s="26">
        <f t="shared" ca="1" si="1"/>
        <v>40</v>
      </c>
      <c r="E36" s="26">
        <f t="shared" ca="1" si="1"/>
        <v>72</v>
      </c>
      <c r="F36" s="26">
        <f t="shared" ca="1" si="1"/>
        <v>64</v>
      </c>
      <c r="G36" s="27">
        <f t="shared" ca="1" si="1"/>
        <v>61</v>
      </c>
      <c r="H36" s="1">
        <f t="shared" ca="1" si="2"/>
        <v>4</v>
      </c>
      <c r="I36" s="22">
        <f t="shared" ca="1" si="3"/>
        <v>9</v>
      </c>
      <c r="J36" s="23">
        <f t="shared" ca="1" si="4"/>
        <v>2</v>
      </c>
    </row>
    <row r="37" spans="1:10" ht="19.899999999999999" customHeight="1">
      <c r="A37" s="19">
        <v>85676263</v>
      </c>
      <c r="B37" s="7" t="s">
        <v>48</v>
      </c>
      <c r="C37" s="26" t="str">
        <f t="shared" ca="1" si="1"/>
        <v/>
      </c>
      <c r="D37" s="26">
        <f t="shared" ca="1" si="1"/>
        <v>28</v>
      </c>
      <c r="E37" s="26" t="str">
        <f t="shared" ca="1" si="1"/>
        <v/>
      </c>
      <c r="F37" s="26">
        <f t="shared" ca="1" si="1"/>
        <v>50</v>
      </c>
      <c r="G37" s="27">
        <f t="shared" ca="1" si="1"/>
        <v>33</v>
      </c>
      <c r="H37" s="1">
        <f t="shared" ca="1" si="2"/>
        <v>3</v>
      </c>
      <c r="I37" s="22">
        <f t="shared" ca="1" si="3"/>
        <v>7</v>
      </c>
      <c r="J37" s="23">
        <f t="shared" ca="1" si="4"/>
        <v>7</v>
      </c>
    </row>
    <row r="38" spans="1:10" ht="19.899999999999999" customHeight="1">
      <c r="A38" s="19">
        <v>88700985</v>
      </c>
      <c r="B38" s="7" t="s">
        <v>49</v>
      </c>
      <c r="C38" s="26" t="str">
        <f t="shared" ca="1" si="1"/>
        <v/>
      </c>
      <c r="D38" s="26">
        <f t="shared" ca="1" si="1"/>
        <v>50</v>
      </c>
      <c r="E38" s="26">
        <f t="shared" ca="1" si="1"/>
        <v>83</v>
      </c>
      <c r="F38" s="26">
        <f t="shared" ca="1" si="1"/>
        <v>70</v>
      </c>
      <c r="G38" s="27">
        <f t="shared" ca="1" si="1"/>
        <v>50</v>
      </c>
      <c r="H38" s="1">
        <f t="shared" ca="1" si="2"/>
        <v>4</v>
      </c>
      <c r="I38" s="22">
        <f t="shared" ca="1" si="3"/>
        <v>9</v>
      </c>
      <c r="J38" s="23">
        <f t="shared" ca="1" si="4"/>
        <v>4</v>
      </c>
    </row>
    <row r="39" spans="1:10" ht="19.899999999999999" customHeight="1">
      <c r="A39" s="19">
        <v>84487803</v>
      </c>
      <c r="B39" s="7" t="s">
        <v>50</v>
      </c>
      <c r="C39" s="26" t="str">
        <f t="shared" ca="1" si="1"/>
        <v/>
      </c>
      <c r="D39" s="26">
        <f t="shared" ca="1" si="1"/>
        <v>80</v>
      </c>
      <c r="E39" s="26" t="str">
        <f t="shared" ca="1" si="1"/>
        <v/>
      </c>
      <c r="F39" s="26">
        <f t="shared" ca="1" si="1"/>
        <v>50</v>
      </c>
      <c r="G39" s="27">
        <f t="shared" ca="1" si="1"/>
        <v>85</v>
      </c>
      <c r="H39" s="1">
        <f t="shared" ca="1" si="2"/>
        <v>3</v>
      </c>
      <c r="I39" s="22">
        <f t="shared" ca="1" si="3"/>
        <v>7</v>
      </c>
      <c r="J39" s="23">
        <f t="shared" ca="1" si="4"/>
        <v>3</v>
      </c>
    </row>
    <row r="40" spans="1:10" ht="19.899999999999999" customHeight="1">
      <c r="A40" s="19">
        <v>86830999</v>
      </c>
      <c r="B40" s="7" t="s">
        <v>51</v>
      </c>
      <c r="C40" s="26" t="str">
        <f t="shared" ca="1" si="1"/>
        <v/>
      </c>
      <c r="D40" s="26">
        <f t="shared" ca="1" si="1"/>
        <v>34</v>
      </c>
      <c r="E40" s="26" t="str">
        <f t="shared" ca="1" si="1"/>
        <v/>
      </c>
      <c r="F40" s="26">
        <f t="shared" ca="1" si="1"/>
        <v>62</v>
      </c>
      <c r="G40" s="27">
        <f t="shared" ca="1" si="1"/>
        <v>50</v>
      </c>
      <c r="H40" s="1">
        <f t="shared" ca="1" si="2"/>
        <v>3</v>
      </c>
      <c r="I40" s="22">
        <f t="shared" ca="1" si="3"/>
        <v>7</v>
      </c>
      <c r="J40" s="23">
        <f t="shared" ca="1" si="4"/>
        <v>4</v>
      </c>
    </row>
    <row r="41" spans="1:10" ht="19.899999999999999" customHeight="1">
      <c r="A41" s="19">
        <v>89355854</v>
      </c>
      <c r="B41" s="7" t="s">
        <v>52</v>
      </c>
      <c r="C41" s="26">
        <f t="shared" ca="1" si="1"/>
        <v>50</v>
      </c>
      <c r="D41" s="26" t="str">
        <f t="shared" ca="1" si="1"/>
        <v/>
      </c>
      <c r="E41" s="26" t="str">
        <f t="shared" ca="1" si="1"/>
        <v/>
      </c>
      <c r="F41" s="26" t="str">
        <f t="shared" ca="1" si="1"/>
        <v/>
      </c>
      <c r="G41" s="27">
        <f t="shared" ca="1" si="1"/>
        <v>44</v>
      </c>
      <c r="H41" s="1">
        <f t="shared" ca="1" si="2"/>
        <v>2</v>
      </c>
      <c r="I41" s="22">
        <f t="shared" ca="1" si="3"/>
        <v>5</v>
      </c>
      <c r="J41" s="23">
        <f t="shared" ca="1" si="4"/>
        <v>5</v>
      </c>
    </row>
    <row r="42" spans="1:10" ht="19.899999999999999" customHeight="1">
      <c r="A42" s="19">
        <v>85958440</v>
      </c>
      <c r="B42" s="7" t="s">
        <v>53</v>
      </c>
      <c r="C42" s="26">
        <f t="shared" ca="1" si="1"/>
        <v>32</v>
      </c>
      <c r="D42" s="26">
        <f t="shared" ca="1" si="1"/>
        <v>50</v>
      </c>
      <c r="E42" s="26" t="str">
        <f t="shared" ca="1" si="1"/>
        <v/>
      </c>
      <c r="F42" s="26">
        <f t="shared" ca="1" si="1"/>
        <v>75</v>
      </c>
      <c r="G42" s="27">
        <f t="shared" ca="1" si="1"/>
        <v>65</v>
      </c>
      <c r="H42" s="1">
        <f t="shared" ca="1" si="2"/>
        <v>4</v>
      </c>
      <c r="I42" s="22">
        <f t="shared" ca="1" si="3"/>
        <v>10</v>
      </c>
      <c r="J42" s="23">
        <f t="shared" ca="1" si="4"/>
        <v>5</v>
      </c>
    </row>
    <row r="43" spans="1:10" ht="19.899999999999999" customHeight="1" thickBot="1">
      <c r="A43" s="21">
        <v>89956370</v>
      </c>
      <c r="B43" s="14" t="s">
        <v>54</v>
      </c>
      <c r="C43" s="28">
        <f t="shared" ca="1" si="1"/>
        <v>40</v>
      </c>
      <c r="D43" s="28">
        <f t="shared" ca="1" si="1"/>
        <v>42</v>
      </c>
      <c r="E43" s="28">
        <f t="shared" ca="1" si="1"/>
        <v>75</v>
      </c>
      <c r="F43" s="28" t="str">
        <f t="shared" ca="1" si="1"/>
        <v/>
      </c>
      <c r="G43" s="29">
        <f t="shared" ca="1" si="1"/>
        <v>36</v>
      </c>
      <c r="H43" s="2">
        <f t="shared" ca="1" si="2"/>
        <v>4</v>
      </c>
      <c r="I43" s="24">
        <f t="shared" ca="1" si="3"/>
        <v>9</v>
      </c>
      <c r="J43" s="25">
        <f t="shared" ca="1" si="4"/>
        <v>7</v>
      </c>
    </row>
  </sheetData>
  <mergeCells count="4">
    <mergeCell ref="I1:I2"/>
    <mergeCell ref="J1:J2"/>
    <mergeCell ref="H1:H2"/>
    <mergeCell ref="A1:B1"/>
  </mergeCells>
  <phoneticPr fontId="3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具名範圍</vt:lpstr>
      </vt:variant>
      <vt:variant>
        <vt:i4>10</vt:i4>
      </vt:variant>
    </vt:vector>
  </HeadingPairs>
  <TitlesOfParts>
    <vt:vector size="17" baseType="lpstr">
      <vt:lpstr>主選單</vt:lpstr>
      <vt:lpstr>會計學</vt:lpstr>
      <vt:lpstr>統計學</vt:lpstr>
      <vt:lpstr>經濟學</vt:lpstr>
      <vt:lpstr>微積分</vt:lpstr>
      <vt:lpstr>資訊概論</vt:lpstr>
      <vt:lpstr>計算學分</vt:lpstr>
      <vt:lpstr>統計學!Print_Titles</vt:lpstr>
      <vt:lpstr>微積分!Print_Titles</vt:lpstr>
      <vt:lpstr>會計學!Print_Titles</vt:lpstr>
      <vt:lpstr>經濟學!Print_Titles</vt:lpstr>
      <vt:lpstr>資訊概論!Print_Titles</vt:lpstr>
      <vt:lpstr>統計學</vt:lpstr>
      <vt:lpstr>微積分</vt:lpstr>
      <vt:lpstr>會計學</vt:lpstr>
      <vt:lpstr>經濟學</vt:lpstr>
      <vt:lpstr>資訊概論</vt:lpstr>
    </vt:vector>
  </TitlesOfParts>
  <Company>Sinica Yang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計算學分</dc:title>
  <dc:creator>楊明玉</dc:creator>
  <cp:lastModifiedBy>蘇孟緯</cp:lastModifiedBy>
  <dcterms:created xsi:type="dcterms:W3CDTF">1999-06-03T16:42:09Z</dcterms:created>
  <dcterms:modified xsi:type="dcterms:W3CDTF">2021-07-19T07:58:50Z</dcterms:modified>
</cp:coreProperties>
</file>