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CPC-陳雅鈴\Samples\"/>
    </mc:Choice>
  </mc:AlternateContent>
  <xr:revisionPtr revIDLastSave="0" documentId="8_{52EA7EB9-9362-47E9-8A64-F27C86966310}" xr6:coauthVersionLast="47" xr6:coauthVersionMax="47" xr10:uidLastSave="{00000000-0000-0000-0000-000000000000}"/>
  <bookViews>
    <workbookView xWindow="-120" yWindow="-120" windowWidth="21840" windowHeight="13290" tabRatio="346" xr2:uid="{00000000-000D-0000-FFFF-FFFF00000000}"/>
  </bookViews>
  <sheets>
    <sheet name="檢查表" sheetId="1" r:id="rId1"/>
    <sheet name="縣市代碼" sheetId="2" r:id="rId2"/>
    <sheet name="愛情運" sheetId="3" r:id="rId3"/>
  </sheets>
  <definedNames>
    <definedName name="ID">縣市代碼!$A$1:$B$27</definedName>
    <definedName name="Table">縣市代碼!$A$1:$C$27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C6" i="1" s="1"/>
  <c r="C7" i="1" l="1"/>
  <c r="C11" i="1" s="1"/>
  <c r="D7" i="1"/>
  <c r="D11" i="1" s="1"/>
  <c r="C15" i="1"/>
  <c r="L6" i="1"/>
  <c r="L7" i="1" s="1"/>
  <c r="L11" i="1" s="1"/>
  <c r="E6" i="1"/>
  <c r="E7" i="1" s="1"/>
  <c r="J6" i="1"/>
  <c r="J7" i="1" s="1"/>
  <c r="J11" i="1" s="1"/>
  <c r="K6" i="1"/>
  <c r="K7" i="1" s="1"/>
  <c r="K11" i="1" s="1"/>
  <c r="H6" i="1"/>
  <c r="H7" i="1" s="1"/>
  <c r="H11" i="1" s="1"/>
  <c r="M6" i="1"/>
  <c r="I6" i="1"/>
  <c r="I7" i="1" s="1"/>
  <c r="I11" i="1" s="1"/>
  <c r="F6" i="1"/>
  <c r="F7" i="1" s="1"/>
  <c r="F11" i="1" s="1"/>
  <c r="G6" i="1"/>
  <c r="G7" i="1" s="1"/>
  <c r="G11" i="1" s="1"/>
  <c r="F13" i="1" l="1"/>
  <c r="M7" i="1"/>
  <c r="E11" i="1"/>
  <c r="M11" i="1"/>
  <c r="C13" i="1" s="1"/>
  <c r="I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Allen</author>
  </authors>
  <commentList>
    <comment ref="I2" authorId="0" shapeId="0" xr:uid="{00000000-0006-0000-0000-000001000000}">
      <text>
        <r>
          <rPr>
            <b/>
            <sz val="9"/>
            <color indexed="81"/>
            <rFont val="新細明體"/>
            <family val="1"/>
            <charset val="136"/>
          </rPr>
          <t>Allen:</t>
        </r>
        <r>
          <rPr>
            <sz val="9"/>
            <color indexed="81"/>
            <rFont val="新細明體"/>
            <family val="1"/>
            <charset val="136"/>
          </rPr>
          <t xml:space="preserve">
錯誤提示</t>
        </r>
      </text>
    </comment>
  </commentList>
</comments>
</file>

<file path=xl/sharedStrings.xml><?xml version="1.0" encoding="utf-8"?>
<sst xmlns="http://schemas.openxmlformats.org/spreadsheetml/2006/main" count="100" uniqueCount="92">
  <si>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</si>
  <si>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</si>
  <si>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</si>
  <si>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</si>
  <si>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</si>
  <si>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</si>
  <si>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</si>
  <si>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</si>
  <si>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</si>
  <si>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</si>
  <si>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</si>
  <si>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</si>
  <si>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</si>
  <si>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</si>
  <si>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</si>
  <si>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</si>
  <si>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</si>
  <si>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</si>
  <si>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</si>
  <si>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V</t>
  </si>
  <si>
    <t>X</t>
  </si>
  <si>
    <t>Y</t>
  </si>
  <si>
    <t>W</t>
  </si>
  <si>
    <t>Z</t>
  </si>
  <si>
    <t>I</t>
  </si>
  <si>
    <t>O</t>
  </si>
  <si>
    <t>分割結果</t>
    <phoneticPr fontId="2" type="noConversion"/>
  </si>
  <si>
    <t>計算結果</t>
    <phoneticPr fontId="2" type="noConversion"/>
  </si>
  <si>
    <t>檢查結果</t>
    <phoneticPr fontId="2" type="noConversion"/>
  </si>
  <si>
    <t>臺北市</t>
  </si>
  <si>
    <t>臺中市</t>
  </si>
  <si>
    <t>基隆市</t>
  </si>
  <si>
    <t>臺南市</t>
  </si>
  <si>
    <t>高雄市</t>
  </si>
  <si>
    <t>臺北縣</t>
  </si>
  <si>
    <t>宜蘭縣</t>
  </si>
  <si>
    <t>桃園縣</t>
  </si>
  <si>
    <t>嘉義市</t>
  </si>
  <si>
    <t>新竹縣</t>
  </si>
  <si>
    <t>苗栗縣</t>
  </si>
  <si>
    <t>臺中縣</t>
  </si>
  <si>
    <t>南投縣</t>
  </si>
  <si>
    <t>彰化縣</t>
  </si>
  <si>
    <t>新竹市</t>
  </si>
  <si>
    <t>雲林縣</t>
  </si>
  <si>
    <t>嘉義縣</t>
  </si>
  <si>
    <t>臺南縣</t>
  </si>
  <si>
    <t>高雄縣</t>
  </si>
  <si>
    <t>屏東縣</t>
  </si>
  <si>
    <t>花蓮縣</t>
  </si>
  <si>
    <t>臺東縣</t>
  </si>
  <si>
    <t>金門縣</t>
  </si>
  <si>
    <t>澎湖縣</t>
  </si>
  <si>
    <t>陽明山</t>
  </si>
  <si>
    <t>連江縣</t>
  </si>
  <si>
    <t>結果</t>
    <phoneticPr fontId="2" type="noConversion"/>
  </si>
  <si>
    <t>代碼</t>
    <phoneticPr fontId="2" type="noConversion"/>
  </si>
  <si>
    <t>縣市</t>
    <phoneticPr fontId="2" type="noConversion"/>
  </si>
  <si>
    <t>請輸入身份證字號：</t>
    <phoneticPr fontId="2" type="noConversion"/>
  </si>
  <si>
    <t>檢查碼</t>
    <phoneticPr fontId="2" type="noConversion"/>
  </si>
  <si>
    <t>戶籍地</t>
    <phoneticPr fontId="2" type="noConversion"/>
  </si>
  <si>
    <t>戶籍地</t>
    <phoneticPr fontId="2" type="noConversion"/>
  </si>
  <si>
    <t>性別</t>
    <phoneticPr fontId="2" type="noConversion"/>
  </si>
  <si>
    <t>流水號</t>
    <phoneticPr fontId="2" type="noConversion"/>
  </si>
  <si>
    <t>對應乘數</t>
    <phoneticPr fontId="2" type="noConversion"/>
  </si>
  <si>
    <t>代號</t>
    <phoneticPr fontId="2" type="noConversion"/>
  </si>
  <si>
    <t>R121942213</t>
    <phoneticPr fontId="2" type="noConversion"/>
  </si>
  <si>
    <t>你的身份證最後一個號碼，代表你的愛情，每個人的身份證都是唯一的!</t>
  </si>
  <si>
    <t>身份證最後一位號碼，代表一種水果，大家來選吧，看看你的愛情會是什麼樣的？</t>
  </si>
  <si>
    <t>香蕉</t>
  </si>
  <si>
    <t>楊梅</t>
  </si>
  <si>
    <t>椰子</t>
  </si>
  <si>
    <t>菠蘿</t>
  </si>
  <si>
    <t>芒果</t>
  </si>
  <si>
    <t>火龍果</t>
  </si>
  <si>
    <t>水蜜桃</t>
  </si>
  <si>
    <t>哈密瓜</t>
  </si>
  <si>
    <t>葡萄</t>
  </si>
  <si>
    <t>葡萄</t>
    <phoneticPr fontId="2" type="noConversion"/>
  </si>
  <si>
    <t>西瓜</t>
  </si>
  <si>
    <t>西瓜</t>
    <phoneticPr fontId="2" type="noConversion"/>
  </si>
  <si>
    <t>愛情運</t>
    <phoneticPr fontId="2" type="noConversion"/>
  </si>
  <si>
    <t>熱情!你平日做事喜歡即興而為，無論玩樂或做正經事都要盡，愛情路上你也去到盡，熱情無限，同時希望對方也一樣全數奉獻，支配慾和妒忌心也很重。更多</t>
    <phoneticPr fontId="2" type="noConversion"/>
  </si>
  <si>
    <t>細膩!楊梅本就是一顆一顆，仔細看的話，每顆上面都有成百上千更小的顆粒，像極了心思細膩的雙魚；而且楊梅酸甜交織的味道，時而快樂，時而傷心的心情。</t>
    <phoneticPr fontId="2" type="noConversion"/>
  </si>
  <si>
    <t>波動!你喜歡與人為伴，同時亦是一個很好的夥伴，但卻不會與人深交。對愛情亦一樣，你容易投入一段戀情，但感情卻快來快去，熱情降溫時就會放棄。</t>
    <phoneticPr fontId="2" type="noConversion"/>
  </si>
  <si>
    <t>助人!你有慷慨、幽默的個性，曉得令朋友高興的法門，又喜歡幫他人想辦法解決疑難，朋友與你相處都感到舒服愉快，不過你卻不易寬恕別人的錯。</t>
    <phoneticPr fontId="2" type="noConversion"/>
  </si>
  <si>
    <t>獨立!在群體中你害羞而內斂，但獨立處事時儼如另一個人，自信、進取而且熱切渴望表現自己的機會，加上聰明又富想像力，叫人對你另眼相看。</t>
    <phoneticPr fontId="2" type="noConversion"/>
  </si>
  <si>
    <t>誠懇!你為人謙虛而真誠，但對人卻不會太熱情，喜歡平靜淡。寧靜的環境能讓你發揮無窮想像力，但你甚少用於工作上，只會為自己和朋友的生活添加趣味。</t>
    <phoneticPr fontId="2" type="noConversion"/>
  </si>
  <si>
    <t>敏感!你擁有細膩的觸覺，藝術天分頗高，對於周圍的人及事物的一舉一動都很敏感，容易因為環境變化而影響心情，但卻不會改變你對人善良的態度。</t>
    <phoneticPr fontId="2" type="noConversion"/>
  </si>
  <si>
    <t>自強!你不相信命運，認為憑努力可達到一切目標，不容許自己懶惰散漫，給自己很大壓力。你願意為朋友付出，對愛情忠誠但卻有很強的妒忌心。</t>
    <phoneticPr fontId="2" type="noConversion"/>
  </si>
  <si>
    <t>專一!你對甚麼都願意付出全部心力，對追求目標從不怕辛苦。你對愛情更是一心一意，但是很怕寂寞，需要對方付出大量的時間和關心，叫人喘不過氣。</t>
    <phoneticPr fontId="2" type="noConversion"/>
  </si>
  <si>
    <t>忠誠!你對於對與錯的問題有很強烈的判斷，認為是不合理的定不會做，所以換來誠實可靠的形象，加上你作風低調，深得別人信賴。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</si>
</sst>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Arial"/>
      <family val="2"/>
    </font>
    <font>
      <sz val="12"/>
      <color indexed="10"/>
      <name val="新細明體"/>
      <family val="1"/>
      <charset val="136"/>
    </font>
    <font>
      <b/>
      <sz val="12"/>
      <color indexed="51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3"/>
      <name val="新細明體"/>
      <family val="1"/>
      <charset val="136"/>
    </font>
    <font>
      <sz val="10"/>
      <name val="新細明體"/>
      <family val="1"/>
      <charset val="136"/>
    </font>
    <font>
      <b/>
      <sz val="12"/>
      <name val="新細明體"/>
      <family val="1"/>
      <charset val="136"/>
    </font>
    <font>
      <sz val="8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2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40"/>
      </left>
      <right/>
      <top style="medium">
        <color indexed="40"/>
      </top>
      <bottom style="thick">
        <color indexed="18"/>
      </bottom>
      <diagonal/>
    </border>
    <border>
      <left/>
      <right/>
      <top style="medium">
        <color indexed="40"/>
      </top>
      <bottom style="thick">
        <color indexed="18"/>
      </bottom>
      <diagonal/>
    </border>
    <border>
      <left/>
      <right style="thick">
        <color indexed="18"/>
      </right>
      <top style="medium">
        <color indexed="40"/>
      </top>
      <bottom style="thick">
        <color indexed="18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57" fontId="0" fillId="0" borderId="0" xfId="0" applyNumberForma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4" fillId="2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Fill="1" applyBorder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10" xfId="0" applyFill="1" applyBorder="1" applyProtection="1">
      <alignment vertical="center"/>
      <protection locked="0"/>
    </xf>
    <xf numFmtId="0" fontId="9" fillId="2" borderId="1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8" fillId="0" borderId="0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4" borderId="13" xfId="0" applyFont="1" applyFill="1" applyBorder="1" applyAlignment="1">
      <alignment horizontal="distributed" vertical="center" indent="1"/>
    </xf>
    <xf numFmtId="0" fontId="10" fillId="4" borderId="14" xfId="0" applyFont="1" applyFill="1" applyBorder="1" applyAlignment="1">
      <alignment horizontal="distributed" vertical="center" indent="1"/>
    </xf>
    <xf numFmtId="0" fontId="10" fillId="4" borderId="0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一般" xfId="0" builtinId="0"/>
  </cellStyles>
  <dxfs count="1"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95250</xdr:rowOff>
    </xdr:from>
    <xdr:to>
      <xdr:col>13</xdr:col>
      <xdr:colOff>314325</xdr:colOff>
      <xdr:row>10</xdr:row>
      <xdr:rowOff>114300</xdr:rowOff>
    </xdr:to>
    <xdr:sp macro="" textlink="">
      <xdr:nvSpPr>
        <xdr:cNvPr id="1063" name="Freeform 2">
          <a:extLst>
            <a:ext uri="{FF2B5EF4-FFF2-40B4-BE49-F238E27FC236}">
              <a16:creationId xmlns:a16="http://schemas.microsoft.com/office/drawing/2014/main" id="{1D29AE4E-D35B-DE5A-4733-929A42F33888}"/>
            </a:ext>
          </a:extLst>
        </xdr:cNvPr>
        <xdr:cNvSpPr>
          <a:spLocks/>
        </xdr:cNvSpPr>
      </xdr:nvSpPr>
      <xdr:spPr bwMode="auto">
        <a:xfrm>
          <a:off x="5695950" y="800100"/>
          <a:ext cx="314325" cy="1114425"/>
        </a:xfrm>
        <a:custGeom>
          <a:avLst/>
          <a:gdLst>
            <a:gd name="T0" fmla="*/ 0 w 33"/>
            <a:gd name="T1" fmla="*/ 0 h 117"/>
            <a:gd name="T2" fmla="*/ 314325 w 33"/>
            <a:gd name="T3" fmla="*/ 0 h 117"/>
            <a:gd name="T4" fmla="*/ 314325 w 33"/>
            <a:gd name="T5" fmla="*/ 1114425 h 117"/>
            <a:gd name="T6" fmla="*/ 0 w 33"/>
            <a:gd name="T7" fmla="*/ 1114425 h 117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3" h="117">
              <a:moveTo>
                <a:pt x="0" y="0"/>
              </a:moveTo>
              <a:lnTo>
                <a:pt x="33" y="0"/>
              </a:lnTo>
              <a:lnTo>
                <a:pt x="33" y="117"/>
              </a:lnTo>
              <a:lnTo>
                <a:pt x="0" y="11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13</xdr:col>
      <xdr:colOff>66675</xdr:colOff>
      <xdr:row>6</xdr:row>
      <xdr:rowOff>200025</xdr:rowOff>
    </xdr:from>
    <xdr:to>
      <xdr:col>13</xdr:col>
      <xdr:colOff>276225</xdr:colOff>
      <xdr:row>8</xdr:row>
      <xdr:rowOff>123825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93A815AA-6AD6-7281-6D2B-514649F92FAC}"/>
            </a:ext>
          </a:extLst>
        </xdr:cNvPr>
        <xdr:cNvSpPr txBox="1">
          <a:spLocks noChangeArrowheads="1"/>
        </xdr:cNvSpPr>
      </xdr:nvSpPr>
      <xdr:spPr bwMode="auto">
        <a:xfrm>
          <a:off x="5553075" y="1123950"/>
          <a:ext cx="2095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ctr" rtl="0">
            <a:defRPr sz="1000"/>
          </a:pPr>
          <a:r>
            <a:rPr lang="zh-TW" altLang="en-US" sz="1000" b="1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比對</a:t>
          </a:r>
          <a:endParaRPr lang="zh-TW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5"/>
  <sheetViews>
    <sheetView showGridLines="0" tabSelected="1" zoomScale="150" workbookViewId="0">
      <selection activeCell="O9" sqref="O9"/>
    </sheetView>
  </sheetViews>
  <sheetFormatPr defaultRowHeight="16.5" x14ac:dyDescent="0.25"/>
  <cols>
    <col min="1" max="1" width="8.375" customWidth="1"/>
    <col min="2" max="2" width="11.5" customWidth="1"/>
    <col min="3" max="4" width="4.75" customWidth="1"/>
    <col min="5" max="5" width="7.5" bestFit="1" customWidth="1"/>
    <col min="6" max="12" width="4.75" customWidth="1"/>
    <col min="13" max="13" width="4.625" customWidth="1"/>
  </cols>
  <sheetData>
    <row r="1" spans="1:15" ht="17.25" thickBot="1" x14ac:dyDescent="0.3"/>
    <row r="2" spans="1:15" ht="17.25" thickBot="1" x14ac:dyDescent="0.3">
      <c r="B2" s="39" t="s">
        <v>58</v>
      </c>
      <c r="C2" s="39"/>
      <c r="D2" s="39"/>
      <c r="E2" s="40" t="s">
        <v>66</v>
      </c>
      <c r="F2" s="41"/>
      <c r="G2" s="41"/>
      <c r="H2" s="42"/>
      <c r="I2" s="28" t="str">
        <f>IF(AND(OR(E7="1",E7="2"),C13="正確"),"","請重新輸入")</f>
        <v/>
      </c>
      <c r="J2" s="27"/>
    </row>
    <row r="3" spans="1:15" ht="10.5" customHeight="1" thickTop="1" x14ac:dyDescent="0.25">
      <c r="B3" s="10"/>
      <c r="C3" s="10"/>
      <c r="D3" s="10"/>
      <c r="E3" s="10"/>
      <c r="F3" s="10"/>
      <c r="G3" s="10"/>
      <c r="H3" s="10"/>
    </row>
    <row r="4" spans="1:15" ht="10.5" customHeight="1" thickBot="1" x14ac:dyDescent="0.3">
      <c r="C4" s="37" t="s">
        <v>61</v>
      </c>
      <c r="D4" s="38"/>
      <c r="E4" s="12" t="s">
        <v>62</v>
      </c>
      <c r="F4" s="35" t="s">
        <v>63</v>
      </c>
      <c r="G4" s="35"/>
      <c r="H4" s="35"/>
      <c r="I4" s="35"/>
      <c r="J4" s="35"/>
      <c r="K4" s="35"/>
      <c r="L4" s="36"/>
      <c r="M4" s="13" t="s">
        <v>59</v>
      </c>
    </row>
    <row r="5" spans="1:15" ht="17.25" hidden="1" thickBot="1" x14ac:dyDescent="0.3">
      <c r="C5" s="43">
        <v>1</v>
      </c>
      <c r="D5" s="43"/>
      <c r="E5" s="11">
        <v>2</v>
      </c>
      <c r="F5" s="7">
        <v>3</v>
      </c>
      <c r="G5" s="7">
        <v>4</v>
      </c>
      <c r="H5" s="7">
        <v>5</v>
      </c>
      <c r="I5" s="7">
        <v>6</v>
      </c>
      <c r="J5" s="7">
        <v>7</v>
      </c>
      <c r="K5" s="7">
        <v>8</v>
      </c>
      <c r="L5" s="7">
        <v>9</v>
      </c>
      <c r="M5" s="7">
        <v>10</v>
      </c>
      <c r="N5" t="s">
        <v>28</v>
      </c>
    </row>
    <row r="6" spans="1:15" ht="17.25" thickBot="1" x14ac:dyDescent="0.3">
      <c r="B6" s="25" t="str">
        <f>E2</f>
        <v>R121942213</v>
      </c>
      <c r="C6" s="44" t="str">
        <f>LEFT(B6,1)</f>
        <v>R</v>
      </c>
      <c r="D6" s="45"/>
      <c r="E6" s="14" t="str">
        <f>MID($B$6,10-E9,1)</f>
        <v>1</v>
      </c>
      <c r="F6" s="14" t="str">
        <f t="shared" ref="F6:L6" si="0">MID($B$6,10-F9,1)</f>
        <v>2</v>
      </c>
      <c r="G6" s="14" t="str">
        <f t="shared" si="0"/>
        <v>1</v>
      </c>
      <c r="H6" s="14" t="str">
        <f t="shared" si="0"/>
        <v>9</v>
      </c>
      <c r="I6" s="14" t="str">
        <f t="shared" si="0"/>
        <v>4</v>
      </c>
      <c r="J6" s="14" t="str">
        <f t="shared" si="0"/>
        <v>2</v>
      </c>
      <c r="K6" s="14" t="str">
        <f t="shared" si="0"/>
        <v>2</v>
      </c>
      <c r="L6" s="14" t="str">
        <f t="shared" si="0"/>
        <v>1</v>
      </c>
      <c r="M6" s="26">
        <f>VALUE(MID($B$6,10-M9,1))</f>
        <v>3</v>
      </c>
    </row>
    <row r="7" spans="1:15" ht="17.25" thickBot="1" x14ac:dyDescent="0.3">
      <c r="A7" s="9"/>
      <c r="B7" s="8" t="s">
        <v>26</v>
      </c>
      <c r="C7" s="15">
        <f>VALUE(LEFT(TEXT(VLOOKUP(C6,[0]!Table,2,0),0),1))</f>
        <v>2</v>
      </c>
      <c r="D7" s="15" t="str">
        <f>RIGHT(VLOOKUP(C6,[0]!Table,2,0),1)</f>
        <v>5</v>
      </c>
      <c r="E7" s="15" t="str">
        <f>E6</f>
        <v>1</v>
      </c>
      <c r="F7" s="15" t="str">
        <f t="shared" ref="F7:M7" si="1">F6</f>
        <v>2</v>
      </c>
      <c r="G7" s="15" t="str">
        <f t="shared" si="1"/>
        <v>1</v>
      </c>
      <c r="H7" s="15" t="str">
        <f t="shared" si="1"/>
        <v>9</v>
      </c>
      <c r="I7" s="15" t="str">
        <f t="shared" si="1"/>
        <v>4</v>
      </c>
      <c r="J7" s="15" t="str">
        <f t="shared" si="1"/>
        <v>2</v>
      </c>
      <c r="K7" s="15" t="str">
        <f t="shared" si="1"/>
        <v>2</v>
      </c>
      <c r="L7" s="15" t="str">
        <f t="shared" si="1"/>
        <v>1</v>
      </c>
      <c r="M7" s="16">
        <f t="shared" si="1"/>
        <v>3</v>
      </c>
    </row>
    <row r="8" spans="1:15" ht="17.25" thickBot="1" x14ac:dyDescent="0.3">
      <c r="A8" s="9"/>
      <c r="B8" s="18"/>
      <c r="C8" s="19"/>
      <c r="D8" s="19"/>
      <c r="F8" s="19"/>
      <c r="G8" s="19"/>
      <c r="H8" s="19"/>
      <c r="I8" s="19"/>
      <c r="J8" s="19"/>
      <c r="K8" s="19"/>
      <c r="L8" s="19"/>
      <c r="M8" s="20"/>
    </row>
    <row r="9" spans="1:15" ht="17.25" thickBot="1" x14ac:dyDescent="0.3">
      <c r="B9" s="17" t="s">
        <v>64</v>
      </c>
      <c r="C9" s="21">
        <v>1</v>
      </c>
      <c r="D9" s="22">
        <v>9</v>
      </c>
      <c r="E9" s="22">
        <v>8</v>
      </c>
      <c r="F9" s="22">
        <v>7</v>
      </c>
      <c r="G9" s="22">
        <v>6</v>
      </c>
      <c r="H9" s="22">
        <v>5</v>
      </c>
      <c r="I9" s="22">
        <v>4</v>
      </c>
      <c r="J9" s="22">
        <v>3</v>
      </c>
      <c r="K9" s="22">
        <v>2</v>
      </c>
      <c r="L9" s="22">
        <v>1</v>
      </c>
      <c r="M9" s="23"/>
      <c r="N9" s="6"/>
      <c r="O9" s="6"/>
    </row>
    <row r="10" spans="1:15" ht="17.25" thickBot="1" x14ac:dyDescent="0.3">
      <c r="A10" s="9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</row>
    <row r="11" spans="1:15" ht="17.25" thickBot="1" x14ac:dyDescent="0.3">
      <c r="B11" s="17" t="s">
        <v>27</v>
      </c>
      <c r="C11" s="21">
        <f>C7*C9</f>
        <v>2</v>
      </c>
      <c r="D11" s="22">
        <f t="shared" ref="D11:L11" si="2">D7*D9</f>
        <v>45</v>
      </c>
      <c r="E11" s="22">
        <f>E7*E9</f>
        <v>8</v>
      </c>
      <c r="F11" s="22">
        <f>F7*F9</f>
        <v>14</v>
      </c>
      <c r="G11" s="22">
        <f t="shared" si="2"/>
        <v>6</v>
      </c>
      <c r="H11" s="22">
        <f t="shared" si="2"/>
        <v>45</v>
      </c>
      <c r="I11" s="22">
        <f t="shared" si="2"/>
        <v>16</v>
      </c>
      <c r="J11" s="22">
        <f t="shared" si="2"/>
        <v>6</v>
      </c>
      <c r="K11" s="22">
        <f t="shared" si="2"/>
        <v>4</v>
      </c>
      <c r="L11" s="22">
        <f t="shared" si="2"/>
        <v>1</v>
      </c>
      <c r="M11" s="24">
        <f>IF(MOD(SUM(C11:L11),10)=0,0,10-MOD(SUM(C11:L11),10))</f>
        <v>3</v>
      </c>
    </row>
    <row r="13" spans="1:15" ht="70.5" customHeight="1" x14ac:dyDescent="0.25">
      <c r="B13" s="4" t="s">
        <v>55</v>
      </c>
      <c r="C13" s="33" t="str">
        <f>IF(M11=M6,"正確","錯誤")</f>
        <v>正確</v>
      </c>
      <c r="D13" s="34"/>
      <c r="E13" s="4" t="s">
        <v>81</v>
      </c>
      <c r="F13" s="47" t="str">
        <f>VLOOKUP(M6,愛情運!B17:D26,3,0)</f>
        <v>助人!你有慷慨、幽默的個性，曉得令朋友高興的法門，又喜歡幫他人想辦法解決疑難，朋友與你相處都感到舒服愉快，不過你卻不易寬恕別人的錯。</v>
      </c>
      <c r="G13" s="48"/>
      <c r="H13" s="48"/>
      <c r="I13" s="48"/>
      <c r="J13" s="48"/>
      <c r="K13" s="48"/>
      <c r="L13" s="48"/>
      <c r="M13" s="48"/>
      <c r="N13" s="3"/>
    </row>
    <row r="14" spans="1:15" x14ac:dyDescent="0.25">
      <c r="F14" s="46"/>
      <c r="G14" s="46"/>
      <c r="H14" s="46"/>
    </row>
    <row r="15" spans="1:15" x14ac:dyDescent="0.25">
      <c r="B15" s="4" t="s">
        <v>60</v>
      </c>
      <c r="C15" s="33" t="str">
        <f>VLOOKUP(C6,[0]!Table,3,0)</f>
        <v>臺南縣</v>
      </c>
      <c r="D15" s="34"/>
      <c r="E15" s="34"/>
    </row>
  </sheetData>
  <mergeCells count="10">
    <mergeCell ref="C15:E15"/>
    <mergeCell ref="F4:L4"/>
    <mergeCell ref="C4:D4"/>
    <mergeCell ref="B2:D2"/>
    <mergeCell ref="E2:H2"/>
    <mergeCell ref="C13:D13"/>
    <mergeCell ref="C5:D5"/>
    <mergeCell ref="C6:D6"/>
    <mergeCell ref="F14:H14"/>
    <mergeCell ref="F13:M13"/>
  </mergeCells>
  <phoneticPr fontId="2" type="noConversion"/>
  <conditionalFormatting sqref="M11">
    <cfRule type="cellIs" dxfId="0" priority="1" stopIfTrue="1" operator="notEqual">
      <formula>$M$6</formula>
    </cfRule>
  </conditionalFormatting>
  <dataValidations count="1">
    <dataValidation type="textLength" operator="equal" allowBlank="1" showInputMessage="1" showErrorMessage="1" sqref="B6 E2:H2 B8" xr:uid="{00000000-0002-0000-0000-000000000000}">
      <formula1>10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/>
  <drawing r:id="rId2"/>
  <legacyDrawing r:id="rId3"/>
  <webPublishItems count="1">
    <webPublishItem id="2056" divId="IDCheck_2056" sourceType="sheet" destinationFile="D:\aspweb\Pag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27"/>
  <sheetViews>
    <sheetView workbookViewId="0">
      <selection sqref="A1:C27"/>
    </sheetView>
  </sheetViews>
  <sheetFormatPr defaultRowHeight="16.5" x14ac:dyDescent="0.25"/>
  <cols>
    <col min="1" max="1" width="4.75" bestFit="1" customWidth="1"/>
    <col min="2" max="2" width="5.625" customWidth="1"/>
    <col min="3" max="3" width="6.625" customWidth="1"/>
    <col min="4" max="12" width="4.75" bestFit="1" customWidth="1"/>
  </cols>
  <sheetData>
    <row r="1" spans="1:3" x14ac:dyDescent="0.25">
      <c r="A1" s="1" t="s">
        <v>56</v>
      </c>
      <c r="B1" s="1" t="s">
        <v>65</v>
      </c>
      <c r="C1" s="1" t="s">
        <v>57</v>
      </c>
    </row>
    <row r="2" spans="1:3" ht="20.25" x14ac:dyDescent="0.25">
      <c r="A2" s="5" t="s">
        <v>0</v>
      </c>
      <c r="B2" s="5">
        <v>10</v>
      </c>
      <c r="C2" s="2" t="s">
        <v>29</v>
      </c>
    </row>
    <row r="3" spans="1:3" ht="20.25" x14ac:dyDescent="0.25">
      <c r="A3" s="5" t="s">
        <v>1</v>
      </c>
      <c r="B3" s="5">
        <v>11</v>
      </c>
      <c r="C3" s="2" t="s">
        <v>30</v>
      </c>
    </row>
    <row r="4" spans="1:3" ht="20.25" x14ac:dyDescent="0.25">
      <c r="A4" s="5" t="s">
        <v>2</v>
      </c>
      <c r="B4" s="5">
        <v>12</v>
      </c>
      <c r="C4" s="2" t="s">
        <v>31</v>
      </c>
    </row>
    <row r="5" spans="1:3" ht="20.25" x14ac:dyDescent="0.25">
      <c r="A5" s="5" t="s">
        <v>3</v>
      </c>
      <c r="B5" s="5">
        <v>13</v>
      </c>
      <c r="C5" s="2" t="s">
        <v>32</v>
      </c>
    </row>
    <row r="6" spans="1:3" ht="20.25" x14ac:dyDescent="0.25">
      <c r="A6" s="5" t="s">
        <v>4</v>
      </c>
      <c r="B6" s="5">
        <v>14</v>
      </c>
      <c r="C6" s="2" t="s">
        <v>33</v>
      </c>
    </row>
    <row r="7" spans="1:3" ht="20.25" x14ac:dyDescent="0.25">
      <c r="A7" s="5" t="s">
        <v>5</v>
      </c>
      <c r="B7" s="5">
        <v>15</v>
      </c>
      <c r="C7" s="2" t="s">
        <v>34</v>
      </c>
    </row>
    <row r="8" spans="1:3" ht="20.25" x14ac:dyDescent="0.25">
      <c r="A8" s="5" t="s">
        <v>6</v>
      </c>
      <c r="B8" s="5">
        <v>16</v>
      </c>
      <c r="C8" s="2" t="s">
        <v>35</v>
      </c>
    </row>
    <row r="9" spans="1:3" ht="20.25" x14ac:dyDescent="0.25">
      <c r="A9" s="5" t="s">
        <v>7</v>
      </c>
      <c r="B9" s="5">
        <v>17</v>
      </c>
      <c r="C9" s="2" t="s">
        <v>36</v>
      </c>
    </row>
    <row r="10" spans="1:3" ht="20.25" x14ac:dyDescent="0.25">
      <c r="A10" s="5" t="s">
        <v>8</v>
      </c>
      <c r="B10" s="5">
        <v>18</v>
      </c>
      <c r="C10" s="2" t="s">
        <v>38</v>
      </c>
    </row>
    <row r="11" spans="1:3" ht="20.25" x14ac:dyDescent="0.25">
      <c r="A11" s="5" t="s">
        <v>9</v>
      </c>
      <c r="B11" s="5">
        <v>19</v>
      </c>
      <c r="C11" s="2" t="s">
        <v>39</v>
      </c>
    </row>
    <row r="12" spans="1:3" ht="20.25" x14ac:dyDescent="0.25">
      <c r="A12" s="5" t="s">
        <v>10</v>
      </c>
      <c r="B12" s="5">
        <v>20</v>
      </c>
      <c r="C12" s="2" t="s">
        <v>40</v>
      </c>
    </row>
    <row r="13" spans="1:3" ht="20.25" x14ac:dyDescent="0.25">
      <c r="A13" s="5" t="s">
        <v>11</v>
      </c>
      <c r="B13" s="5">
        <v>21</v>
      </c>
      <c r="C13" s="2" t="s">
        <v>41</v>
      </c>
    </row>
    <row r="14" spans="1:3" ht="20.25" x14ac:dyDescent="0.25">
      <c r="A14" s="5" t="s">
        <v>12</v>
      </c>
      <c r="B14" s="5">
        <v>22</v>
      </c>
      <c r="C14" s="2" t="s">
        <v>42</v>
      </c>
    </row>
    <row r="15" spans="1:3" ht="20.25" x14ac:dyDescent="0.25">
      <c r="A15" s="5" t="s">
        <v>13</v>
      </c>
      <c r="B15" s="5">
        <v>23</v>
      </c>
      <c r="C15" s="2" t="s">
        <v>44</v>
      </c>
    </row>
    <row r="16" spans="1:3" ht="20.25" x14ac:dyDescent="0.25">
      <c r="A16" s="5" t="s">
        <v>14</v>
      </c>
      <c r="B16" s="5">
        <v>24</v>
      </c>
      <c r="C16" s="2" t="s">
        <v>45</v>
      </c>
    </row>
    <row r="17" spans="1:3" ht="20.25" x14ac:dyDescent="0.25">
      <c r="A17" s="5" t="s">
        <v>15</v>
      </c>
      <c r="B17" s="5">
        <v>25</v>
      </c>
      <c r="C17" s="2" t="s">
        <v>46</v>
      </c>
    </row>
    <row r="18" spans="1:3" ht="20.25" x14ac:dyDescent="0.25">
      <c r="A18" s="5" t="s">
        <v>16</v>
      </c>
      <c r="B18" s="5">
        <v>26</v>
      </c>
      <c r="C18" s="2" t="s">
        <v>47</v>
      </c>
    </row>
    <row r="19" spans="1:3" ht="20.25" x14ac:dyDescent="0.25">
      <c r="A19" s="5" t="s">
        <v>17</v>
      </c>
      <c r="B19" s="5">
        <v>27</v>
      </c>
      <c r="C19" s="2" t="s">
        <v>48</v>
      </c>
    </row>
    <row r="20" spans="1:3" ht="20.25" x14ac:dyDescent="0.25">
      <c r="A20" s="5" t="s">
        <v>18</v>
      </c>
      <c r="B20" s="5">
        <v>28</v>
      </c>
      <c r="C20" s="2" t="s">
        <v>49</v>
      </c>
    </row>
    <row r="21" spans="1:3" ht="20.25" x14ac:dyDescent="0.25">
      <c r="A21" s="5" t="s">
        <v>19</v>
      </c>
      <c r="B21" s="5">
        <v>29</v>
      </c>
      <c r="C21" s="2" t="s">
        <v>50</v>
      </c>
    </row>
    <row r="22" spans="1:3" ht="20.25" x14ac:dyDescent="0.25">
      <c r="A22" s="5" t="s">
        <v>20</v>
      </c>
      <c r="B22" s="5">
        <v>30</v>
      </c>
      <c r="C22" s="2" t="s">
        <v>52</v>
      </c>
    </row>
    <row r="23" spans="1:3" ht="20.25" x14ac:dyDescent="0.25">
      <c r="A23" s="5" t="s">
        <v>21</v>
      </c>
      <c r="B23" s="5">
        <v>31</v>
      </c>
      <c r="C23" s="2" t="s">
        <v>53</v>
      </c>
    </row>
    <row r="24" spans="1:3" ht="20.25" x14ac:dyDescent="0.25">
      <c r="A24" s="5" t="s">
        <v>22</v>
      </c>
      <c r="B24" s="5">
        <v>32</v>
      </c>
      <c r="C24" s="2" t="s">
        <v>51</v>
      </c>
    </row>
    <row r="25" spans="1:3" ht="20.25" x14ac:dyDescent="0.25">
      <c r="A25" s="5" t="s">
        <v>23</v>
      </c>
      <c r="B25" s="5">
        <v>33</v>
      </c>
      <c r="C25" s="2" t="s">
        <v>54</v>
      </c>
    </row>
    <row r="26" spans="1:3" ht="20.25" x14ac:dyDescent="0.25">
      <c r="A26" s="5" t="s">
        <v>24</v>
      </c>
      <c r="B26" s="5">
        <v>34</v>
      </c>
      <c r="C26" s="2" t="s">
        <v>37</v>
      </c>
    </row>
    <row r="27" spans="1:3" ht="20.25" x14ac:dyDescent="0.25">
      <c r="A27" s="5" t="s">
        <v>25</v>
      </c>
      <c r="B27" s="5">
        <v>35</v>
      </c>
      <c r="C27" s="2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8"/>
  <sheetViews>
    <sheetView topLeftCell="A7" workbookViewId="0">
      <selection activeCell="D26" sqref="D26"/>
    </sheetView>
  </sheetViews>
  <sheetFormatPr defaultRowHeight="16.5" x14ac:dyDescent="0.25"/>
  <cols>
    <col min="1" max="1" width="9" style="30"/>
    <col min="2" max="2" width="5.25" style="30" customWidth="1"/>
    <col min="3" max="16384" width="9" style="30"/>
  </cols>
  <sheetData>
    <row r="2" spans="2:3" x14ac:dyDescent="0.25">
      <c r="B2" s="29" t="s">
        <v>67</v>
      </c>
    </row>
    <row r="3" spans="2:3" x14ac:dyDescent="0.25">
      <c r="B3" s="29" t="s">
        <v>68</v>
      </c>
    </row>
    <row r="4" spans="2:3" x14ac:dyDescent="0.25">
      <c r="B4" s="31"/>
    </row>
    <row r="5" spans="2:3" x14ac:dyDescent="0.25">
      <c r="B5" s="29">
        <v>0</v>
      </c>
      <c r="C5" s="30" t="s">
        <v>69</v>
      </c>
    </row>
    <row r="6" spans="2:3" x14ac:dyDescent="0.25">
      <c r="B6" s="29">
        <v>1</v>
      </c>
      <c r="C6" s="30" t="s">
        <v>70</v>
      </c>
    </row>
    <row r="7" spans="2:3" x14ac:dyDescent="0.25">
      <c r="B7" s="29">
        <v>2</v>
      </c>
      <c r="C7" s="30" t="s">
        <v>71</v>
      </c>
    </row>
    <row r="8" spans="2:3" x14ac:dyDescent="0.25">
      <c r="B8" s="29">
        <v>3</v>
      </c>
      <c r="C8" s="30" t="s">
        <v>78</v>
      </c>
    </row>
    <row r="9" spans="2:3" x14ac:dyDescent="0.25">
      <c r="B9" s="29">
        <v>4</v>
      </c>
      <c r="C9" s="30" t="s">
        <v>80</v>
      </c>
    </row>
    <row r="10" spans="2:3" x14ac:dyDescent="0.25">
      <c r="B10" s="29">
        <v>5</v>
      </c>
      <c r="C10" s="30" t="s">
        <v>72</v>
      </c>
    </row>
    <row r="11" spans="2:3" x14ac:dyDescent="0.25">
      <c r="B11" s="29">
        <v>6</v>
      </c>
      <c r="C11" s="30" t="s">
        <v>73</v>
      </c>
    </row>
    <row r="12" spans="2:3" x14ac:dyDescent="0.25">
      <c r="B12" s="29">
        <v>7</v>
      </c>
      <c r="C12" s="30" t="s">
        <v>74</v>
      </c>
    </row>
    <row r="13" spans="2:3" x14ac:dyDescent="0.25">
      <c r="B13" s="29">
        <v>8</v>
      </c>
      <c r="C13" s="30" t="s">
        <v>75</v>
      </c>
    </row>
    <row r="14" spans="2:3" x14ac:dyDescent="0.25">
      <c r="B14" s="29">
        <v>9</v>
      </c>
      <c r="C14" s="30" t="s">
        <v>76</v>
      </c>
    </row>
    <row r="16" spans="2:3" x14ac:dyDescent="0.25">
      <c r="B16" s="31"/>
    </row>
    <row r="17" spans="2:4" x14ac:dyDescent="0.25">
      <c r="B17" s="32">
        <v>0</v>
      </c>
      <c r="C17" s="30" t="s">
        <v>69</v>
      </c>
      <c r="D17" s="30" t="s">
        <v>82</v>
      </c>
    </row>
    <row r="18" spans="2:4" x14ac:dyDescent="0.25">
      <c r="B18" s="29">
        <v>1</v>
      </c>
      <c r="C18" s="30" t="s">
        <v>70</v>
      </c>
      <c r="D18" s="30" t="s">
        <v>83</v>
      </c>
    </row>
    <row r="19" spans="2:4" x14ac:dyDescent="0.25">
      <c r="B19" s="29">
        <v>2</v>
      </c>
      <c r="C19" s="30" t="s">
        <v>71</v>
      </c>
      <c r="D19" s="30" t="s">
        <v>84</v>
      </c>
    </row>
    <row r="20" spans="2:4" x14ac:dyDescent="0.25">
      <c r="B20" s="29">
        <v>3</v>
      </c>
      <c r="C20" s="30" t="s">
        <v>77</v>
      </c>
      <c r="D20" s="30" t="s">
        <v>85</v>
      </c>
    </row>
    <row r="21" spans="2:4" x14ac:dyDescent="0.25">
      <c r="B21" s="29">
        <v>4</v>
      </c>
      <c r="C21" s="30" t="s">
        <v>79</v>
      </c>
      <c r="D21" s="30" t="s">
        <v>86</v>
      </c>
    </row>
    <row r="22" spans="2:4" x14ac:dyDescent="0.25">
      <c r="B22" s="29">
        <v>5</v>
      </c>
      <c r="C22" s="30" t="s">
        <v>72</v>
      </c>
      <c r="D22" s="30" t="s">
        <v>87</v>
      </c>
    </row>
    <row r="23" spans="2:4" x14ac:dyDescent="0.25">
      <c r="B23" s="29">
        <v>6</v>
      </c>
      <c r="C23" s="30" t="s">
        <v>73</v>
      </c>
      <c r="D23" s="30" t="s">
        <v>88</v>
      </c>
    </row>
    <row r="24" spans="2:4" x14ac:dyDescent="0.25">
      <c r="B24" s="29">
        <v>7</v>
      </c>
      <c r="C24" s="30" t="s">
        <v>74</v>
      </c>
      <c r="D24" s="30" t="s">
        <v>89</v>
      </c>
    </row>
    <row r="25" spans="2:4" x14ac:dyDescent="0.25">
      <c r="B25" s="29">
        <v>8</v>
      </c>
      <c r="C25" s="30" t="s">
        <v>75</v>
      </c>
      <c r="D25" s="30" t="s">
        <v>90</v>
      </c>
    </row>
    <row r="26" spans="2:4" x14ac:dyDescent="0.25">
      <c r="B26" s="29">
        <v>9</v>
      </c>
      <c r="C26" s="30" t="s">
        <v>76</v>
      </c>
      <c r="D26" s="30" t="s">
        <v>91</v>
      </c>
    </row>
    <row r="27" spans="2:4" x14ac:dyDescent="0.25">
      <c r="B27" s="31"/>
    </row>
    <row r="28" spans="2:4" x14ac:dyDescent="0.25">
      <c r="B28" s="31"/>
    </row>
    <row r="29" spans="2:4" x14ac:dyDescent="0.25">
      <c r="B29" s="31"/>
    </row>
    <row r="30" spans="2:4" x14ac:dyDescent="0.25">
      <c r="B30" s="31"/>
    </row>
    <row r="31" spans="2:4" x14ac:dyDescent="0.25">
      <c r="B31" s="31"/>
    </row>
    <row r="32" spans="2:4" x14ac:dyDescent="0.25">
      <c r="B32" s="31"/>
    </row>
    <row r="33" spans="2:2" x14ac:dyDescent="0.25">
      <c r="B33" s="31"/>
    </row>
    <row r="34" spans="2:2" x14ac:dyDescent="0.25">
      <c r="B34" s="31"/>
    </row>
    <row r="35" spans="2:2" x14ac:dyDescent="0.25">
      <c r="B35" s="31"/>
    </row>
    <row r="36" spans="2:2" x14ac:dyDescent="0.25">
      <c r="B36" s="31"/>
    </row>
    <row r="37" spans="2:2" x14ac:dyDescent="0.25">
      <c r="B37" s="31"/>
    </row>
    <row r="38" spans="2:2" x14ac:dyDescent="0.25">
      <c r="B38" s="31"/>
    </row>
    <row r="39" spans="2:2" x14ac:dyDescent="0.25">
      <c r="B39" s="31"/>
    </row>
    <row r="40" spans="2:2" x14ac:dyDescent="0.25">
      <c r="B40" s="31"/>
    </row>
    <row r="41" spans="2:2" x14ac:dyDescent="0.25">
      <c r="B41" s="31"/>
    </row>
    <row r="42" spans="2:2" x14ac:dyDescent="0.25">
      <c r="B42" s="31"/>
    </row>
    <row r="43" spans="2:2" x14ac:dyDescent="0.25">
      <c r="B43" s="31"/>
    </row>
    <row r="44" spans="2:2" x14ac:dyDescent="0.25">
      <c r="B44" s="31"/>
    </row>
    <row r="45" spans="2:2" x14ac:dyDescent="0.25">
      <c r="B45" s="31"/>
    </row>
    <row r="46" spans="2:2" x14ac:dyDescent="0.25">
      <c r="B46" s="31"/>
    </row>
    <row r="47" spans="2:2" x14ac:dyDescent="0.25">
      <c r="B47" s="31"/>
    </row>
    <row r="48" spans="2:2" x14ac:dyDescent="0.25">
      <c r="B48" s="3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檢查表</vt:lpstr>
      <vt:lpstr>縣市代碼</vt:lpstr>
      <vt:lpstr>愛情運</vt:lpstr>
      <vt:lpstr>ID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蘇孟緯</dc:creator>
  <cp:lastModifiedBy>蘇孟緯</cp:lastModifiedBy>
  <dcterms:created xsi:type="dcterms:W3CDTF">2003-11-07T00:40:51Z</dcterms:created>
  <dcterms:modified xsi:type="dcterms:W3CDTF">2022-07-31T01:57:01Z</dcterms:modified>
</cp:coreProperties>
</file>