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88FC09EA-3A95-4DCE-B249-AAEF49EE0545}" xr6:coauthVersionLast="47" xr6:coauthVersionMax="47" xr10:uidLastSave="{00000000-0000-0000-0000-000000000000}"/>
  <bookViews>
    <workbookView xWindow="-120" yWindow="-120" windowWidth="21840" windowHeight="13290" tabRatio="728" xr2:uid="{00000000-000D-0000-FFFF-FFFF00000000}"/>
  </bookViews>
  <sheets>
    <sheet name="S1" sheetId="8" r:id="rId1"/>
    <sheet name="S2" sheetId="5" r:id="rId2"/>
    <sheet name="Sheet2" sheetId="6" r:id="rId3"/>
    <sheet name="Sheet3" sheetId="7" r:id="rId4"/>
    <sheet name="九九乘法表" sheetId="1" r:id="rId5"/>
    <sheet name="九九乘法表 (2)" sheetId="2" r:id="rId6"/>
    <sheet name="甲子表" sheetId="3" r:id="rId7"/>
    <sheet name="甲子表 (2)" sheetId="4" r:id="rId8"/>
    <sheet name="臺灣銀行牌告匯率表" sheetId="12" r:id="rId9"/>
  </sheets>
  <definedNames>
    <definedName name="外部資料_1" localSheetId="0" hidden="1">'S1'!$H$5:$L$24</definedName>
    <definedName name="外部資料_1" localSheetId="8" hidden="1">臺灣銀行牌告匯率表!$B$5:$F$24</definedName>
    <definedName name="外幣">'S1'!$H$6:$H$24</definedName>
    <definedName name="最佳銀行">'S1'!$I$5:$I$27</definedName>
  </definedNames>
  <calcPr calcId="191029" iterate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3" l="1" a="1"/>
  <c r="P4" i="3" s="1"/>
  <c r="S4" i="3"/>
  <c r="W4" i="3"/>
  <c r="Q5" i="3"/>
  <c r="U5" i="3"/>
  <c r="Y5" i="3"/>
  <c r="S6" i="3"/>
  <c r="W6" i="3"/>
  <c r="Q7" i="3"/>
  <c r="U7" i="3"/>
  <c r="Y7" i="3"/>
  <c r="S8" i="3"/>
  <c r="W8" i="3"/>
  <c r="Q9" i="3"/>
  <c r="U9" i="3"/>
  <c r="Y9" i="3"/>
  <c r="S10" i="3"/>
  <c r="W10" i="3"/>
  <c r="Q11" i="3"/>
  <c r="U11" i="3"/>
  <c r="Y11" i="3"/>
  <c r="S12" i="3"/>
  <c r="W12" i="3"/>
  <c r="Q13" i="3"/>
  <c r="U13" i="3"/>
  <c r="Y13" i="3"/>
  <c r="R14" i="3"/>
  <c r="S14" i="3"/>
  <c r="V14" i="3"/>
  <c r="W14" i="3"/>
  <c r="P15" i="3"/>
  <c r="Q15" i="3"/>
  <c r="T15" i="3"/>
  <c r="U15" i="3"/>
  <c r="X15" i="3"/>
  <c r="Y15" i="3"/>
  <c r="P1" i="3"/>
  <c r="N4" i="3"/>
  <c r="A6" i="8"/>
  <c r="C10" i="8" s="1"/>
  <c r="H3" i="5"/>
  <c r="H4" i="5"/>
  <c r="H5" i="5"/>
  <c r="H6" i="5"/>
  <c r="C3" i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3" i="2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4" i="3"/>
  <c r="D4" i="3"/>
  <c r="E4" i="3"/>
  <c r="F4" i="3"/>
  <c r="G4" i="3"/>
  <c r="H4" i="3"/>
  <c r="I4" i="3"/>
  <c r="J4" i="3"/>
  <c r="K4" i="3"/>
  <c r="L4" i="3"/>
  <c r="C5" i="3"/>
  <c r="D5" i="3"/>
  <c r="E5" i="3"/>
  <c r="F5" i="3"/>
  <c r="G5" i="3"/>
  <c r="H5" i="3"/>
  <c r="I5" i="3"/>
  <c r="J5" i="3"/>
  <c r="K5" i="3"/>
  <c r="L5" i="3"/>
  <c r="C6" i="3"/>
  <c r="D6" i="3"/>
  <c r="E6" i="3"/>
  <c r="F6" i="3"/>
  <c r="G6" i="3"/>
  <c r="H6" i="3"/>
  <c r="I6" i="3"/>
  <c r="J6" i="3"/>
  <c r="K6" i="3"/>
  <c r="L6" i="3"/>
  <c r="C7" i="3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C10" i="3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I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C13" i="3"/>
  <c r="D13" i="3"/>
  <c r="E13" i="3"/>
  <c r="F13" i="3"/>
  <c r="G13" i="3"/>
  <c r="H13" i="3"/>
  <c r="I13" i="3"/>
  <c r="J13" i="3"/>
  <c r="K13" i="3"/>
  <c r="L13" i="3"/>
  <c r="C14" i="3"/>
  <c r="D14" i="3"/>
  <c r="E14" i="3"/>
  <c r="F14" i="3"/>
  <c r="G14" i="3"/>
  <c r="H14" i="3"/>
  <c r="I14" i="3"/>
  <c r="J14" i="3"/>
  <c r="K14" i="3"/>
  <c r="L14" i="3"/>
  <c r="C15" i="3"/>
  <c r="D15" i="3"/>
  <c r="E15" i="3"/>
  <c r="F15" i="3"/>
  <c r="G15" i="3"/>
  <c r="H15" i="3"/>
  <c r="I15" i="3"/>
  <c r="J15" i="3"/>
  <c r="K15" i="3"/>
  <c r="L15" i="3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I5" i="4"/>
  <c r="J5" i="4"/>
  <c r="K5" i="4"/>
  <c r="L5" i="4"/>
  <c r="C6" i="4"/>
  <c r="D6" i="4"/>
  <c r="E6" i="4"/>
  <c r="F6" i="4"/>
  <c r="G6" i="4"/>
  <c r="H6" i="4"/>
  <c r="I6" i="4"/>
  <c r="J6" i="4"/>
  <c r="K6" i="4"/>
  <c r="L6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C15" i="4"/>
  <c r="D15" i="4"/>
  <c r="E15" i="4"/>
  <c r="F15" i="4"/>
  <c r="G15" i="4"/>
  <c r="H15" i="4"/>
  <c r="I15" i="4"/>
  <c r="J15" i="4"/>
  <c r="K15" i="4"/>
  <c r="L15" i="4"/>
  <c r="X13" i="3" l="1"/>
  <c r="T13" i="3"/>
  <c r="P13" i="3"/>
  <c r="V12" i="3"/>
  <c r="R12" i="3"/>
  <c r="X11" i="3"/>
  <c r="T11" i="3"/>
  <c r="P11" i="3"/>
  <c r="V10" i="3"/>
  <c r="R10" i="3"/>
  <c r="X9" i="3"/>
  <c r="T9" i="3"/>
  <c r="P9" i="3"/>
  <c r="V8" i="3"/>
  <c r="R8" i="3"/>
  <c r="X7" i="3"/>
  <c r="T7" i="3"/>
  <c r="P7" i="3"/>
  <c r="V6" i="3"/>
  <c r="R6" i="3"/>
  <c r="X5" i="3"/>
  <c r="T5" i="3"/>
  <c r="P5" i="3"/>
  <c r="V4" i="3"/>
  <c r="R4" i="3"/>
  <c r="W15" i="3"/>
  <c r="S15" i="3"/>
  <c r="Y14" i="3"/>
  <c r="U14" i="3"/>
  <c r="Q14" i="3"/>
  <c r="W13" i="3"/>
  <c r="S13" i="3"/>
  <c r="Y12" i="3"/>
  <c r="U12" i="3"/>
  <c r="Q12" i="3"/>
  <c r="W11" i="3"/>
  <c r="S11" i="3"/>
  <c r="Y10" i="3"/>
  <c r="U10" i="3"/>
  <c r="Q10" i="3"/>
  <c r="W9" i="3"/>
  <c r="S9" i="3"/>
  <c r="Y8" i="3"/>
  <c r="U8" i="3"/>
  <c r="Q8" i="3"/>
  <c r="W7" i="3"/>
  <c r="S7" i="3"/>
  <c r="Y6" i="3"/>
  <c r="U6" i="3"/>
  <c r="Q6" i="3"/>
  <c r="W5" i="3"/>
  <c r="S5" i="3"/>
  <c r="Y4" i="3"/>
  <c r="U4" i="3"/>
  <c r="Q4" i="3"/>
  <c r="V15" i="3"/>
  <c r="R15" i="3"/>
  <c r="X14" i="3"/>
  <c r="T14" i="3"/>
  <c r="P14" i="3"/>
  <c r="V13" i="3"/>
  <c r="R13" i="3"/>
  <c r="X12" i="3"/>
  <c r="T12" i="3"/>
  <c r="P12" i="3"/>
  <c r="V11" i="3"/>
  <c r="R11" i="3"/>
  <c r="X10" i="3"/>
  <c r="T10" i="3"/>
  <c r="P10" i="3"/>
  <c r="V9" i="3"/>
  <c r="R9" i="3"/>
  <c r="X8" i="3"/>
  <c r="T8" i="3"/>
  <c r="P8" i="3"/>
  <c r="V7" i="3"/>
  <c r="R7" i="3"/>
  <c r="X6" i="3"/>
  <c r="T6" i="3"/>
  <c r="P6" i="3"/>
  <c r="V5" i="3"/>
  <c r="R5" i="3"/>
  <c r="X4" i="3"/>
  <c r="T4" i="3"/>
  <c r="H7" i="5"/>
  <c r="I5" i="5" s="1"/>
  <c r="C8" i="8"/>
  <c r="C11" i="8"/>
  <c r="C6" i="8"/>
  <c r="C7" i="8"/>
  <c r="C12" i="8"/>
  <c r="C15" i="8"/>
  <c r="C14" i="8"/>
  <c r="C13" i="8"/>
  <c r="C9" i="8"/>
  <c r="I6" i="5" l="1"/>
  <c r="I4" i="5"/>
  <c r="I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0557-0F4D-4B4D-8F81-BF48D7805A1B}" keepAlive="1" name="查詢 - Table 0" description="與活頁簿中 'Table 0' 查詢的連接。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BDCDB32B-56B7-4B09-B11E-17DA8B4B977B}" keepAlive="1" interval="60" name="查詢 - 台幣換外幣推薦銀行（銀行外幣現金賣出最低）" description="與活頁簿中 '台幣換外幣推薦銀行（銀行外幣現金賣出最低）' 查詢的連接。" type="5" refreshedVersion="8" background="1" saveData="1">
    <dbPr connection="Provider=Microsoft.Mashup.OleDb.1;Data Source=$Workbook$;Location=台幣換外幣推薦銀行（銀行外幣現金賣出最低）;Extended Properties=&quot;&quot;" command="SELECT * FROM [台幣換外幣推薦銀行（銀行外幣現金賣出最低）]"/>
  </connection>
</connections>
</file>

<file path=xl/sharedStrings.xml><?xml version="1.0" encoding="utf-8"?>
<sst xmlns="http://schemas.openxmlformats.org/spreadsheetml/2006/main" count="234" uniqueCount="168">
  <si>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</si>
  <si>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</si>
  <si>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</si>
  <si>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</si>
  <si>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</si>
  <si>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</si>
  <si>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</si>
  <si>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</si>
  <si>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</si>
  <si>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</si>
  <si>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</si>
  <si>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</si>
  <si>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</si>
  <si>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</si>
  <si>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</si>
  <si>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</si>
  <si>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</si>
  <si>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</si>
  <si>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</si>
  <si>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</si>
  <si>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</si>
  <si>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</si>
  <si>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第二季</t>
  </si>
  <si>
    <t>第三季</t>
  </si>
  <si>
    <t>第四季</t>
  </si>
  <si>
    <t>薪資</t>
  </si>
  <si>
    <t>利息</t>
  </si>
  <si>
    <t>租金</t>
  </si>
  <si>
    <t>物料成本</t>
  </si>
  <si>
    <t>第一季</t>
    <phoneticPr fontId="10" type="noConversion"/>
  </si>
  <si>
    <t>合計</t>
    <phoneticPr fontId="10" type="noConversion"/>
  </si>
  <si>
    <t>百分比</t>
    <phoneticPr fontId="10" type="noConversion"/>
  </si>
  <si>
    <t>總計</t>
    <phoneticPr fontId="10" type="noConversion"/>
  </si>
  <si>
    <t>很</t>
    <phoneticPr fontId="10" type="noConversion"/>
  </si>
  <si>
    <t>十分</t>
    <phoneticPr fontId="10" type="noConversion"/>
  </si>
  <si>
    <t>非常</t>
    <phoneticPr fontId="10" type="noConversion"/>
  </si>
  <si>
    <t>可愛</t>
    <phoneticPr fontId="10" type="noConversion"/>
  </si>
  <si>
    <t>大方</t>
    <phoneticPr fontId="10" type="noConversion"/>
  </si>
  <si>
    <t>美麗</t>
    <phoneticPr fontId="10" type="noConversion"/>
  </si>
  <si>
    <t>滙率</t>
    <phoneticPr fontId="10" type="noConversion"/>
  </si>
  <si>
    <t>台幣</t>
    <phoneticPr fontId="10" type="noConversion"/>
  </si>
  <si>
    <t>玉山銀行</t>
  </si>
  <si>
    <t>歐元</t>
  </si>
  <si>
    <t>港幣</t>
  </si>
  <si>
    <t>英鎊</t>
  </si>
  <si>
    <t>澳幣</t>
  </si>
  <si>
    <t>加拿大幣</t>
  </si>
  <si>
    <t>新加坡幣</t>
  </si>
  <si>
    <t>瑞士法郎</t>
  </si>
  <si>
    <t>人民幣</t>
  </si>
  <si>
    <r>
      <t>牌告匯率</t>
    </r>
    <r>
      <rPr>
        <sz val="9"/>
        <color indexed="63"/>
        <rFont val="Arial"/>
        <family val="2"/>
      </rPr>
      <t>中“買”與“賣”都是站在銀行角度而言的。</t>
    </r>
  </si>
  <si>
    <r>
      <t>買入</t>
    </r>
    <r>
      <rPr>
        <sz val="9"/>
        <color indexed="63"/>
        <rFont val="Arial"/>
        <family val="2"/>
      </rPr>
      <t>是指銀行向您買美金，也就是您</t>
    </r>
    <r>
      <rPr>
        <b/>
        <sz val="9"/>
        <color indexed="63"/>
        <rFont val="Arial"/>
        <family val="2"/>
      </rPr>
      <t>以美金向銀行兌換台幣</t>
    </r>
    <r>
      <rPr>
        <sz val="9"/>
        <color indexed="63"/>
        <rFont val="Arial"/>
        <family val="2"/>
      </rPr>
      <t>的價格。</t>
    </r>
  </si>
  <si>
    <r>
      <t>賣出</t>
    </r>
    <r>
      <rPr>
        <sz val="9"/>
        <color indexed="63"/>
        <rFont val="Arial"/>
        <family val="2"/>
      </rPr>
      <t>是指銀行向您賣美金，也就是您</t>
    </r>
    <r>
      <rPr>
        <b/>
        <sz val="9"/>
        <color indexed="63"/>
        <rFont val="Arial"/>
        <family val="2"/>
      </rPr>
      <t>以台幣向銀行兌換美金</t>
    </r>
    <r>
      <rPr>
        <sz val="9"/>
        <color indexed="63"/>
        <rFont val="Arial"/>
        <family val="2"/>
      </rPr>
      <t>的價格。</t>
    </r>
  </si>
  <si>
    <t>台新銀行</t>
  </si>
  <si>
    <t>幣別</t>
  </si>
  <si>
    <t>現鈔買入</t>
  </si>
  <si>
    <t>現鈔賣出</t>
  </si>
  <si>
    <t>即期買入</t>
  </si>
  <si>
    <t>即期賣出</t>
  </si>
  <si>
    <t>日幣 JPY</t>
  </si>
  <si>
    <t>0.2109</t>
  </si>
  <si>
    <t>0.2237</t>
  </si>
  <si>
    <t>0.2182</t>
  </si>
  <si>
    <t>0.2222</t>
  </si>
  <si>
    <t>瑞典幣 SEK</t>
  </si>
  <si>
    <t>2.57</t>
  </si>
  <si>
    <t>3.09</t>
  </si>
  <si>
    <t>2.91</t>
  </si>
  <si>
    <t>3.01</t>
  </si>
  <si>
    <t>菲國比索 PHP</t>
  </si>
  <si>
    <t>0.4849</t>
  </si>
  <si>
    <t>0.6179</t>
  </si>
  <si>
    <t>--</t>
  </si>
  <si>
    <t>韓元 KRW</t>
  </si>
  <si>
    <t>0.02136</t>
  </si>
  <si>
    <t>0.02526</t>
  </si>
  <si>
    <t>英鎊 GBP</t>
  </si>
  <si>
    <t>35.33</t>
  </si>
  <si>
    <t>37.45</t>
  </si>
  <si>
    <t>36.34</t>
  </si>
  <si>
    <t>36.74</t>
  </si>
  <si>
    <t>加拿大幣 CAD</t>
  </si>
  <si>
    <t>22.7</t>
  </si>
  <si>
    <t>23.61</t>
  </si>
  <si>
    <t>23.1</t>
  </si>
  <si>
    <t>23.3</t>
  </si>
  <si>
    <t>新加坡幣 SGD</t>
  </si>
  <si>
    <t>20.81</t>
  </si>
  <si>
    <t>21.72</t>
  </si>
  <si>
    <t>21.3</t>
  </si>
  <si>
    <t>21.48</t>
  </si>
  <si>
    <t>瑞士法郎 CHF</t>
  </si>
  <si>
    <t>29.23</t>
  </si>
  <si>
    <t>30.43</t>
  </si>
  <si>
    <t>29.91</t>
  </si>
  <si>
    <t>30.16</t>
  </si>
  <si>
    <t>印尼幣 IDR</t>
  </si>
  <si>
    <t>0.00168</t>
  </si>
  <si>
    <t>0.00238</t>
  </si>
  <si>
    <t>澳幣 AUD</t>
  </si>
  <si>
    <t>20.48</t>
  </si>
  <si>
    <t>21.26</t>
  </si>
  <si>
    <t>20.77</t>
  </si>
  <si>
    <t>20.97</t>
  </si>
  <si>
    <t>泰幣 THB</t>
  </si>
  <si>
    <t>0.7269</t>
  </si>
  <si>
    <t>0.9169</t>
  </si>
  <si>
    <t>0.8393</t>
  </si>
  <si>
    <t>0.8793</t>
  </si>
  <si>
    <t>越南盾 VND</t>
  </si>
  <si>
    <t>0.00106</t>
  </si>
  <si>
    <t>0.00147</t>
  </si>
  <si>
    <t>馬來幣 MYR</t>
  </si>
  <si>
    <t>5.725</t>
  </si>
  <si>
    <t>7.205</t>
  </si>
  <si>
    <t>歐元 EUR</t>
  </si>
  <si>
    <t>30.36</t>
  </si>
  <si>
    <t>31.7</t>
  </si>
  <si>
    <t>30.98</t>
  </si>
  <si>
    <t>31.38</t>
  </si>
  <si>
    <t>人民幣 CNY</t>
  </si>
  <si>
    <t>4.303</t>
  </si>
  <si>
    <t>4.465</t>
  </si>
  <si>
    <t>4.375</t>
  </si>
  <si>
    <t>4.425</t>
  </si>
  <si>
    <t>美金 USD</t>
  </si>
  <si>
    <t>29.34</t>
  </si>
  <si>
    <t>30.01</t>
  </si>
  <si>
    <t>29.69</t>
  </si>
  <si>
    <t>29.79</t>
  </si>
  <si>
    <t>港幣 HKD</t>
  </si>
  <si>
    <t>3.632</t>
  </si>
  <si>
    <t>3.836</t>
  </si>
  <si>
    <t>3.758</t>
  </si>
  <si>
    <t>3.818</t>
  </si>
  <si>
    <t>南非幣 ZAR</t>
  </si>
  <si>
    <t>1.821</t>
  </si>
  <si>
    <t>1.901</t>
  </si>
  <si>
    <t>紐元 NZD</t>
  </si>
  <si>
    <t>18.37</t>
  </si>
  <si>
    <t>19.22</t>
  </si>
  <si>
    <t>18.75</t>
  </si>
  <si>
    <t>18.95</t>
  </si>
  <si>
    <t xml:space="preserve">https://www.findrate.tw/bank/29/#.YqbACXZBygs </t>
    <phoneticPr fontId="8" type="noConversion"/>
  </si>
  <si>
    <t>高雄銀行</t>
  </si>
  <si>
    <t>花旗銀行</t>
  </si>
  <si>
    <t>臺灣銀行</t>
  </si>
  <si>
    <t>兆豐銀行</t>
  </si>
  <si>
    <t>https://www.findrate.tw/currency.php#.Y1YTfnZByqc</t>
  </si>
  <si>
    <t>美金</t>
  </si>
  <si>
    <t>上海商銀</t>
  </si>
  <si>
    <t>星展銀行</t>
  </si>
  <si>
    <t>日幣</t>
  </si>
  <si>
    <t>瑞典幣</t>
  </si>
  <si>
    <t>紐元</t>
  </si>
  <si>
    <t>泰幣</t>
  </si>
  <si>
    <t>盤谷銀行</t>
  </si>
  <si>
    <t>菲國比索</t>
  </si>
  <si>
    <t>印尼幣</t>
  </si>
  <si>
    <t>韓元</t>
  </si>
  <si>
    <t>越南盾</t>
  </si>
  <si>
    <t>馬來幣</t>
  </si>
  <si>
    <t>澳門幣</t>
  </si>
  <si>
    <r>
      <rPr>
        <sz val="12"/>
        <rFont val="Times New Roman"/>
        <family val="1"/>
      </rPr>
      <t>外幣</t>
    </r>
  </si>
  <si>
    <r>
      <rPr>
        <sz val="12"/>
        <rFont val="Times New Roman"/>
        <family val="1"/>
      </rPr>
      <t>最佳銀行</t>
    </r>
  </si>
  <si>
    <r>
      <rPr>
        <sz val="12"/>
        <rFont val="Times New Roman"/>
        <family val="1"/>
      </rPr>
      <t>現金買入</t>
    </r>
  </si>
  <si>
    <r>
      <rPr>
        <sz val="12"/>
        <rFont val="Times New Roman"/>
        <family val="1"/>
      </rPr>
      <t>現金賣出</t>
    </r>
  </si>
  <si>
    <r>
      <rPr>
        <sz val="12"/>
        <rFont val="Times New Roman"/>
        <family val="1"/>
      </rPr>
      <t>更新時間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</si>
</sst>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2"/>
      <name val="Times New Roman"/>
      <family val="1"/>
    </font>
    <font>
      <sz val="12"/>
      <name val="Times New Roman"/>
      <family val="1"/>
    </font>
    <font>
      <sz val="24"/>
      <name val="Times New Roman"/>
      <family val="1"/>
    </font>
    <font>
      <b/>
      <sz val="24"/>
      <name val="Times New Roman"/>
      <family val="1"/>
    </font>
    <font>
      <b/>
      <sz val="12"/>
      <color indexed="13"/>
      <name val="Times New Roman"/>
      <family val="1"/>
    </font>
    <font>
      <sz val="12"/>
      <color indexed="13"/>
      <name val="Times New Roman"/>
      <family val="1"/>
    </font>
    <font>
      <b/>
      <sz val="12"/>
      <color indexed="9"/>
      <name val="Times New Roman"/>
      <family val="1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9"/>
      <color rgb="FF333333"/>
      <name val="Arial"/>
      <family val="2"/>
    </font>
    <font>
      <sz val="9"/>
      <color indexed="63"/>
      <name val="Arial"/>
      <family val="2"/>
    </font>
    <font>
      <sz val="12"/>
      <name val="新細明體"/>
      <family val="1"/>
      <charset val="136"/>
    </font>
    <font>
      <b/>
      <sz val="9"/>
      <color indexed="63"/>
      <name val="Arial"/>
      <family val="2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39"/>
      </right>
      <top/>
      <bottom style="thin">
        <color indexed="39"/>
      </bottom>
      <diagonal/>
    </border>
    <border>
      <left/>
      <right style="medium">
        <color indexed="64"/>
      </right>
      <top/>
      <bottom style="thin">
        <color indexed="39"/>
      </bottom>
      <diagonal/>
    </border>
    <border>
      <left/>
      <right style="thin">
        <color indexed="39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0" xfId="0" applyAlignment="1">
      <alignment horizontal="center"/>
    </xf>
    <xf numFmtId="0" fontId="4" fillId="3" borderId="6" xfId="0" applyFont="1" applyFill="1" applyBorder="1"/>
    <xf numFmtId="0" fontId="4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0" borderId="6" xfId="0" applyBorder="1"/>
    <xf numFmtId="1" fontId="6" fillId="3" borderId="7" xfId="0" applyNumberFormat="1" applyFont="1" applyFill="1" applyBorder="1" applyAlignment="1">
      <alignment horizontal="center"/>
    </xf>
    <xf numFmtId="1" fontId="7" fillId="0" borderId="7" xfId="0" applyNumberFormat="1" applyFont="1" applyBorder="1"/>
    <xf numFmtId="1" fontId="7" fillId="0" borderId="8" xfId="0" applyNumberFormat="1" applyFont="1" applyBorder="1"/>
    <xf numFmtId="1" fontId="7" fillId="0" borderId="9" xfId="0" applyNumberFormat="1" applyFont="1" applyBorder="1"/>
    <xf numFmtId="1" fontId="6" fillId="3" borderId="0" xfId="0" applyNumberFormat="1" applyFont="1" applyFill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9" fillId="0" borderId="0" xfId="2"/>
    <xf numFmtId="0" fontId="9" fillId="0" borderId="0" xfId="2" applyAlignment="1">
      <alignment horizontal="center"/>
    </xf>
    <xf numFmtId="10" fontId="9" fillId="0" borderId="0" xfId="3" applyNumberFormat="1" applyFont="1"/>
    <xf numFmtId="0" fontId="9" fillId="5" borderId="0" xfId="2" applyFill="1"/>
    <xf numFmtId="0" fontId="9" fillId="0" borderId="10" xfId="2" applyBorder="1"/>
    <xf numFmtId="0" fontId="9" fillId="0" borderId="11" xfId="2" applyBorder="1"/>
    <xf numFmtId="0" fontId="9" fillId="0" borderId="12" xfId="2" applyBorder="1"/>
    <xf numFmtId="0" fontId="11" fillId="0" borderId="0" xfId="0" applyFont="1" applyAlignment="1">
      <alignment horizontal="left" vertical="center"/>
    </xf>
    <xf numFmtId="0" fontId="13" fillId="0" borderId="0" xfId="1" applyFont="1"/>
    <xf numFmtId="0" fontId="15" fillId="0" borderId="0" xfId="0" applyFont="1"/>
    <xf numFmtId="0" fontId="11" fillId="0" borderId="0" xfId="0" applyFont="1"/>
    <xf numFmtId="0" fontId="13" fillId="6" borderId="13" xfId="1" applyFont="1" applyFill="1" applyBorder="1"/>
    <xf numFmtId="0" fontId="13" fillId="7" borderId="15" xfId="1" applyFont="1" applyFill="1" applyBorder="1"/>
    <xf numFmtId="0" fontId="13" fillId="6" borderId="14" xfId="1" applyFont="1" applyFill="1" applyBorder="1"/>
    <xf numFmtId="0" fontId="13" fillId="5" borderId="0" xfId="1" applyFont="1" applyFill="1"/>
    <xf numFmtId="0" fontId="0" fillId="0" borderId="0" xfId="0" applyAlignment="1">
      <alignment horizontal="center" vertical="center"/>
    </xf>
    <xf numFmtId="0" fontId="16" fillId="0" borderId="0" xfId="4"/>
    <xf numFmtId="0" fontId="15" fillId="0" borderId="0" xfId="0" applyNumberFormat="1" applyFont="1"/>
    <xf numFmtId="0" fontId="13" fillId="0" borderId="0" xfId="1" applyNumberFormat="1" applyFont="1"/>
    <xf numFmtId="0" fontId="0" fillId="0" borderId="0" xfId="0" applyFont="1"/>
    <xf numFmtId="22" fontId="15" fillId="0" borderId="0" xfId="0" applyNumberFormat="1" applyFont="1"/>
  </cellXfs>
  <cellStyles count="5">
    <cellStyle name="一般" xfId="0" builtinId="0"/>
    <cellStyle name="一般_Book1" xfId="1" xr:uid="{00000000-0005-0000-0000-000001000000}"/>
    <cellStyle name="一般_Book2" xfId="2" xr:uid="{00000000-0005-0000-0000-000002000000}"/>
    <cellStyle name="百分比" xfId="3" builtinId="5"/>
    <cellStyle name="超連結" xfId="4" builtinId="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7" formatCode="yyyy/m/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</dxfs>
  <tableStyles count="1" defaultTableStyle="TableStyleMedium2" defaultPivotStyle="PivotStyleLight16">
    <tableStyle name="Invisible" pivot="0" table="0" count="0" xr9:uid="{C4705D6D-71DC-488F-82F0-2F6DB0E561C9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61B7ADD6-EEF3-4822-B618-10ED1F698206}" autoFormatId="16" applyNumberFormats="0" applyBorderFormats="0" applyFontFormats="0" applyPatternFormats="0" applyAlignmentFormats="0" applyWidthHeightFormats="0">
  <queryTableRefresh nextId="6">
    <queryTableFields count="5">
      <queryTableField id="1" name="外幣" tableColumnId="1"/>
      <queryTableField id="2" name="最佳銀行" tableColumnId="2"/>
      <queryTableField id="3" name="現金買入" tableColumnId="3"/>
      <queryTableField id="4" name="現金賣出" tableColumnId="4"/>
      <queryTableField id="5" name="更新時間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5CE54F6-1B35-4BE6-8027-1056D816A690}" autoFormatId="16" applyNumberFormats="0" applyBorderFormats="0" applyFontFormats="0" applyPatternFormats="0" applyAlignmentFormats="0" applyWidthHeightFormats="0">
  <queryTableRefresh nextId="6">
    <queryTableFields count="5">
      <queryTableField id="1" name="幣別" tableColumnId="1"/>
      <queryTableField id="2" name="現鈔買入" tableColumnId="2"/>
      <queryTableField id="3" name="現鈔賣出" tableColumnId="3"/>
      <queryTableField id="4" name="即期買入" tableColumnId="4"/>
      <queryTableField id="5" name="即期賣出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EE0D02-E95B-49AE-9DB3-0CF7C4448507}" name="台幣換外幣推薦銀行_銀行外幣現金賣出最低" displayName="台幣換外幣推薦銀行_銀行外幣現金賣出最低" ref="H5:L24" tableType="queryTable" totalsRowShown="0" headerRowDxfId="3" dataDxfId="4">
  <autoFilter ref="H5:L24" xr:uid="{80EE0D02-E95B-49AE-9DB3-0CF7C4448507}"/>
  <tableColumns count="5">
    <tableColumn id="1" xr3:uid="{7930BD68-73B4-4EEF-8B7D-8210F1C17085}" uniqueName="1" name="外幣" queryTableFieldId="1" dataDxfId="2"/>
    <tableColumn id="2" xr3:uid="{9F788EB2-ED82-4540-A22D-63F3DCAE7F8F}" uniqueName="2" name="最佳銀行" queryTableFieldId="2" dataDxfId="1"/>
    <tableColumn id="3" xr3:uid="{4157DCEC-7041-442F-9FDB-2A59E937FAC9}" uniqueName="3" name="現金買入" queryTableFieldId="3" dataDxfId="6"/>
    <tableColumn id="4" xr3:uid="{40B316F2-B425-4DD2-9CB3-293486FE3592}" uniqueName="4" name="現金賣出" queryTableFieldId="4" dataDxfId="5"/>
    <tableColumn id="5" xr3:uid="{21D6E9CA-054C-4799-B060-49E3E547EA43}" uniqueName="5" name="更新時間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11365-793C-490D-AE02-A220E4747CA2}" name="Table_0" displayName="Table_0" ref="B5:F24" tableType="queryTable" totalsRowShown="0">
  <autoFilter ref="B5:F24" xr:uid="{A7F11365-793C-490D-AE02-A220E4747CA2}"/>
  <tableColumns count="5">
    <tableColumn id="1" xr3:uid="{2BE7F16B-1283-47F1-891D-2E6BF85E21F5}" uniqueName="1" name="幣別" queryTableFieldId="1" dataDxfId="11"/>
    <tableColumn id="2" xr3:uid="{FA19BD28-AF4B-4FA9-8BE6-15E94D772D68}" uniqueName="2" name="現鈔買入" queryTableFieldId="2" dataDxfId="10"/>
    <tableColumn id="3" xr3:uid="{697C6667-84AD-4422-805C-8AF30516258D}" uniqueName="3" name="現鈔賣出" queryTableFieldId="3" dataDxfId="9"/>
    <tableColumn id="4" xr3:uid="{21AF7253-A25E-41D8-BA8B-1848EF0ADAB6}" uniqueName="4" name="即期買入" queryTableFieldId="4" dataDxfId="8"/>
    <tableColumn id="5" xr3:uid="{FCB35A6F-5C62-43D3-BEE3-6DC47B0943A3}" uniqueName="5" name="即期賣出" queryTableFieldId="5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findrate.tw/bank/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150" workbookViewId="0">
      <selection activeCell="B6" sqref="B6:B15"/>
    </sheetView>
  </sheetViews>
  <sheetFormatPr defaultRowHeight="16.5" x14ac:dyDescent="0.25"/>
  <cols>
    <col min="1" max="4" width="9" style="26"/>
    <col min="5" max="7" width="3.125" style="26" customWidth="1"/>
    <col min="8" max="8" width="9.5" style="26" bestFit="1" customWidth="1"/>
    <col min="9" max="11" width="11.5" style="26" bestFit="1" customWidth="1"/>
    <col min="12" max="12" width="16" style="26" bestFit="1" customWidth="1"/>
    <col min="13" max="13" width="18.875" style="26" bestFit="1" customWidth="1"/>
    <col min="14" max="16384" width="9" style="26"/>
  </cols>
  <sheetData>
    <row r="1" spans="1:13" x14ac:dyDescent="0.25">
      <c r="A1" s="25" t="s">
        <v>50</v>
      </c>
      <c r="H1" s="26" t="s">
        <v>148</v>
      </c>
    </row>
    <row r="2" spans="1:13" x14ac:dyDescent="0.25">
      <c r="A2" s="25" t="s">
        <v>51</v>
      </c>
      <c r="M2" s="27"/>
    </row>
    <row r="3" spans="1:13" x14ac:dyDescent="0.25">
      <c r="A3" s="28" t="s">
        <v>52</v>
      </c>
      <c r="M3" s="27"/>
    </row>
    <row r="4" spans="1:13" ht="17.25" thickBot="1" x14ac:dyDescent="0.3">
      <c r="M4" s="27"/>
    </row>
    <row r="5" spans="1:13" ht="17.25" thickBot="1" x14ac:dyDescent="0.3">
      <c r="A5" s="29" t="s">
        <v>39</v>
      </c>
      <c r="B5" s="30" t="s">
        <v>46</v>
      </c>
      <c r="C5" s="31" t="s">
        <v>40</v>
      </c>
      <c r="H5" s="37" t="s">
        <v>163</v>
      </c>
      <c r="I5" s="37" t="s">
        <v>164</v>
      </c>
      <c r="J5" s="37" t="s">
        <v>165</v>
      </c>
      <c r="K5" s="37" t="s">
        <v>166</v>
      </c>
      <c r="L5" s="37" t="s">
        <v>167</v>
      </c>
      <c r="M5" s="37"/>
    </row>
    <row r="6" spans="1:13" x14ac:dyDescent="0.25">
      <c r="A6" s="32">
        <f>VLOOKUP(B5,H5:K24,3,0)</f>
        <v>23.23</v>
      </c>
      <c r="B6" s="26">
        <v>1</v>
      </c>
      <c r="C6" s="26">
        <f t="shared" ref="C6:C15" si="0">B6*$A$6</f>
        <v>23.23</v>
      </c>
      <c r="H6" s="35" t="s">
        <v>149</v>
      </c>
      <c r="I6" s="35" t="s">
        <v>144</v>
      </c>
      <c r="J6">
        <v>32.034999999999997</v>
      </c>
      <c r="K6">
        <v>32.435000000000002</v>
      </c>
      <c r="L6" s="38">
        <v>44858.519444444442</v>
      </c>
      <c r="M6" s="35"/>
    </row>
    <row r="7" spans="1:13" x14ac:dyDescent="0.25">
      <c r="B7" s="26">
        <v>2</v>
      </c>
      <c r="C7" s="26">
        <f t="shared" si="0"/>
        <v>46.46</v>
      </c>
      <c r="H7" s="35" t="s">
        <v>42</v>
      </c>
      <c r="I7" s="35" t="s">
        <v>145</v>
      </c>
      <c r="J7">
        <v>31.398900000000001</v>
      </c>
      <c r="K7">
        <v>32.0381</v>
      </c>
      <c r="L7" s="38">
        <v>44858.519444444442</v>
      </c>
      <c r="M7" s="35"/>
    </row>
    <row r="8" spans="1:13" x14ac:dyDescent="0.25">
      <c r="B8" s="26">
        <v>3</v>
      </c>
      <c r="C8" s="26">
        <f t="shared" si="0"/>
        <v>69.69</v>
      </c>
      <c r="H8" s="35" t="s">
        <v>43</v>
      </c>
      <c r="I8" s="35" t="s">
        <v>150</v>
      </c>
      <c r="J8">
        <v>3.9990000000000001</v>
      </c>
      <c r="K8">
        <v>4.1449999999999996</v>
      </c>
      <c r="L8" s="38">
        <v>44858.519444444442</v>
      </c>
      <c r="M8" s="35"/>
    </row>
    <row r="9" spans="1:13" x14ac:dyDescent="0.25">
      <c r="B9" s="26">
        <v>4</v>
      </c>
      <c r="C9" s="26">
        <f t="shared" si="0"/>
        <v>92.92</v>
      </c>
      <c r="H9" s="35" t="s">
        <v>44</v>
      </c>
      <c r="I9" s="35" t="s">
        <v>41</v>
      </c>
      <c r="J9">
        <v>35.99</v>
      </c>
      <c r="K9">
        <v>36.99</v>
      </c>
      <c r="L9" s="38">
        <v>44858.519444444442</v>
      </c>
      <c r="M9" s="35"/>
    </row>
    <row r="10" spans="1:13" x14ac:dyDescent="0.25">
      <c r="B10" s="26">
        <v>5</v>
      </c>
      <c r="C10" s="26">
        <f t="shared" si="0"/>
        <v>116.15</v>
      </c>
      <c r="H10" s="35" t="s">
        <v>45</v>
      </c>
      <c r="I10" s="35" t="s">
        <v>144</v>
      </c>
      <c r="J10">
        <v>20.100000000000001</v>
      </c>
      <c r="K10">
        <v>20.7</v>
      </c>
      <c r="L10" s="38">
        <v>44858.519444444442</v>
      </c>
      <c r="M10" s="35"/>
    </row>
    <row r="11" spans="1:13" x14ac:dyDescent="0.25">
      <c r="B11" s="26">
        <v>6</v>
      </c>
      <c r="C11" s="26">
        <f t="shared" si="0"/>
        <v>139.38</v>
      </c>
      <c r="H11" s="35" t="s">
        <v>46</v>
      </c>
      <c r="I11" s="35" t="s">
        <v>144</v>
      </c>
      <c r="J11">
        <v>23.23</v>
      </c>
      <c r="K11">
        <v>23.81</v>
      </c>
      <c r="L11" s="38">
        <v>44858.519444444442</v>
      </c>
      <c r="M11" s="35"/>
    </row>
    <row r="12" spans="1:13" x14ac:dyDescent="0.25">
      <c r="B12" s="26">
        <v>7</v>
      </c>
      <c r="C12" s="26">
        <f t="shared" si="0"/>
        <v>162.61000000000001</v>
      </c>
      <c r="H12" s="35" t="s">
        <v>47</v>
      </c>
      <c r="I12" s="35" t="s">
        <v>151</v>
      </c>
      <c r="J12">
        <v>22.501999999999999</v>
      </c>
      <c r="K12">
        <v>22.908999999999999</v>
      </c>
      <c r="L12" s="38">
        <v>44858.519444444442</v>
      </c>
      <c r="M12" s="35"/>
    </row>
    <row r="13" spans="1:13" x14ac:dyDescent="0.25">
      <c r="B13" s="26">
        <v>8</v>
      </c>
      <c r="C13" s="26">
        <f t="shared" si="0"/>
        <v>185.84</v>
      </c>
      <c r="H13" s="35" t="s">
        <v>48</v>
      </c>
      <c r="I13" s="35" t="s">
        <v>146</v>
      </c>
      <c r="J13">
        <v>31.45</v>
      </c>
      <c r="K13">
        <v>32.65</v>
      </c>
      <c r="L13" s="38">
        <v>44858.519444444442</v>
      </c>
      <c r="M13" s="35"/>
    </row>
    <row r="14" spans="1:13" x14ac:dyDescent="0.25">
      <c r="B14" s="26">
        <v>9</v>
      </c>
      <c r="C14" s="26">
        <f t="shared" si="0"/>
        <v>209.07</v>
      </c>
      <c r="H14" s="35" t="s">
        <v>152</v>
      </c>
      <c r="I14" s="35" t="s">
        <v>145</v>
      </c>
      <c r="J14">
        <v>0.2135</v>
      </c>
      <c r="K14">
        <v>0.21929999999999999</v>
      </c>
      <c r="L14" s="38">
        <v>44858.519444444442</v>
      </c>
      <c r="M14" s="35"/>
    </row>
    <row r="15" spans="1:13" x14ac:dyDescent="0.25">
      <c r="B15" s="26">
        <v>10</v>
      </c>
      <c r="C15" s="26">
        <f t="shared" si="0"/>
        <v>232.3</v>
      </c>
      <c r="H15" s="35" t="s">
        <v>153</v>
      </c>
      <c r="I15" s="35" t="s">
        <v>146</v>
      </c>
      <c r="J15">
        <v>2.48</v>
      </c>
      <c r="K15">
        <v>3</v>
      </c>
      <c r="L15" s="38">
        <v>44858.519444444442</v>
      </c>
      <c r="M15" s="35"/>
    </row>
    <row r="16" spans="1:13" x14ac:dyDescent="0.25">
      <c r="H16" s="35" t="s">
        <v>154</v>
      </c>
      <c r="I16" s="35" t="s">
        <v>144</v>
      </c>
      <c r="J16">
        <v>18.170000000000002</v>
      </c>
      <c r="K16">
        <v>18.77</v>
      </c>
      <c r="L16" s="38">
        <v>44858.519444444442</v>
      </c>
      <c r="M16" s="35"/>
    </row>
    <row r="17" spans="8:13" x14ac:dyDescent="0.25">
      <c r="H17" s="35" t="s">
        <v>155</v>
      </c>
      <c r="I17" s="35" t="s">
        <v>156</v>
      </c>
      <c r="J17">
        <v>0.745</v>
      </c>
      <c r="K17">
        <v>0.90500000000000003</v>
      </c>
      <c r="L17" s="38">
        <v>44858.519444444442</v>
      </c>
      <c r="M17" s="35"/>
    </row>
    <row r="18" spans="8:13" x14ac:dyDescent="0.25">
      <c r="H18" s="35" t="s">
        <v>157</v>
      </c>
      <c r="I18" s="35" t="s">
        <v>146</v>
      </c>
      <c r="J18">
        <v>0.47439999999999999</v>
      </c>
      <c r="K18">
        <v>0.60740000000000005</v>
      </c>
      <c r="L18" s="38">
        <v>44858.519444444442</v>
      </c>
      <c r="M18" s="35"/>
    </row>
    <row r="19" spans="8:13" x14ac:dyDescent="0.25">
      <c r="H19" s="35" t="s">
        <v>158</v>
      </c>
      <c r="I19" s="35" t="s">
        <v>147</v>
      </c>
      <c r="J19">
        <v>1.6999999999999999E-3</v>
      </c>
      <c r="K19">
        <v>2.3999999999999998E-3</v>
      </c>
      <c r="L19" s="38">
        <v>44858.519444444442</v>
      </c>
      <c r="M19" s="35"/>
    </row>
    <row r="20" spans="8:13" x14ac:dyDescent="0.25">
      <c r="H20" s="35" t="s">
        <v>159</v>
      </c>
      <c r="I20" s="35" t="s">
        <v>147</v>
      </c>
      <c r="J20">
        <v>2.0799999999999999E-2</v>
      </c>
      <c r="K20">
        <v>2.4199999999999999E-2</v>
      </c>
      <c r="L20" s="38">
        <v>44858.519444444442</v>
      </c>
      <c r="M20" s="35"/>
    </row>
    <row r="21" spans="8:13" x14ac:dyDescent="0.25">
      <c r="H21" s="35" t="s">
        <v>160</v>
      </c>
      <c r="I21" s="35" t="s">
        <v>146</v>
      </c>
      <c r="J21">
        <v>1.07E-3</v>
      </c>
      <c r="K21">
        <v>1.48E-3</v>
      </c>
      <c r="L21" s="38">
        <v>44858.519444444442</v>
      </c>
      <c r="M21" s="35"/>
    </row>
    <row r="22" spans="8:13" x14ac:dyDescent="0.25">
      <c r="H22" s="35" t="s">
        <v>161</v>
      </c>
      <c r="I22" s="35" t="s">
        <v>146</v>
      </c>
      <c r="J22">
        <v>5.7919999999999998</v>
      </c>
      <c r="K22">
        <v>7.2720000000000002</v>
      </c>
      <c r="L22" s="38">
        <v>44858.519444444442</v>
      </c>
      <c r="M22" s="35"/>
    </row>
    <row r="23" spans="8:13" x14ac:dyDescent="0.25">
      <c r="H23" s="35" t="s">
        <v>49</v>
      </c>
      <c r="I23" s="35" t="s">
        <v>53</v>
      </c>
      <c r="J23">
        <v>4.3407999999999998</v>
      </c>
      <c r="K23">
        <v>4.4707999999999997</v>
      </c>
      <c r="L23" s="38">
        <v>44858.519444444442</v>
      </c>
      <c r="M23" s="35"/>
    </row>
    <row r="24" spans="8:13" x14ac:dyDescent="0.25">
      <c r="H24" s="35" t="s">
        <v>162</v>
      </c>
      <c r="I24" s="35" t="s">
        <v>147</v>
      </c>
      <c r="J24">
        <v>3.706</v>
      </c>
      <c r="K24">
        <v>4.1449999999999996</v>
      </c>
      <c r="L24" s="38">
        <v>44858.519444444442</v>
      </c>
      <c r="M24" s="35"/>
    </row>
    <row r="25" spans="8:13" x14ac:dyDescent="0.25">
      <c r="H25" s="36"/>
      <c r="I25" s="36"/>
      <c r="J25" s="36"/>
      <c r="K25" s="36"/>
      <c r="L25" s="36"/>
      <c r="M25" s="35"/>
    </row>
    <row r="26" spans="8:13" x14ac:dyDescent="0.25">
      <c r="M26" s="27"/>
    </row>
    <row r="27" spans="8:13" x14ac:dyDescent="0.25">
      <c r="M27" s="27"/>
    </row>
    <row r="28" spans="8:13" x14ac:dyDescent="0.25">
      <c r="M28" s="27"/>
    </row>
    <row r="29" spans="8:13" x14ac:dyDescent="0.25">
      <c r="M29" s="27"/>
    </row>
    <row r="30" spans="8:13" x14ac:dyDescent="0.25">
      <c r="M30" s="27"/>
    </row>
    <row r="31" spans="8:13" x14ac:dyDescent="0.25">
      <c r="M31" s="27"/>
    </row>
    <row r="32" spans="8:13" x14ac:dyDescent="0.25">
      <c r="M32" s="27"/>
    </row>
    <row r="33" spans="13:13" x14ac:dyDescent="0.25">
      <c r="M33" s="27"/>
    </row>
    <row r="34" spans="13:13" x14ac:dyDescent="0.25">
      <c r="M34" s="27"/>
    </row>
    <row r="35" spans="13:13" x14ac:dyDescent="0.25">
      <c r="M35" s="27"/>
    </row>
    <row r="36" spans="13:13" x14ac:dyDescent="0.25">
      <c r="M36" s="27"/>
    </row>
    <row r="37" spans="13:13" x14ac:dyDescent="0.25">
      <c r="M37" s="27"/>
    </row>
  </sheetData>
  <phoneticPr fontId="10" type="noConversion"/>
  <dataValidations count="1">
    <dataValidation type="list" allowBlank="1" showInputMessage="1" showErrorMessage="1" sqref="B5" xr:uid="{00000000-0002-0000-0000-000000000000}">
      <formula1>外幣</formula1>
    </dataValidation>
  </dataValidations>
  <pageMargins left="0.75" right="0.75" top="1" bottom="1" header="0.5" footer="0.5"/>
  <pageSetup paperSize="9" orientation="portrait" horizontalDpi="0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I7"/>
  <sheetViews>
    <sheetView topLeftCell="F1" workbookViewId="0">
      <selection activeCell="H9" sqref="H9"/>
    </sheetView>
  </sheetViews>
  <sheetFormatPr defaultRowHeight="16.5" x14ac:dyDescent="0.25"/>
  <cols>
    <col min="1" max="8" width="9" style="18"/>
    <col min="9" max="9" width="10.625" style="18" bestFit="1" customWidth="1"/>
    <col min="10" max="16384" width="9" style="18"/>
  </cols>
  <sheetData>
    <row r="2" spans="3:9" x14ac:dyDescent="0.25">
      <c r="D2" s="18" t="s">
        <v>29</v>
      </c>
      <c r="E2" s="18" t="s">
        <v>22</v>
      </c>
      <c r="F2" s="18" t="s">
        <v>23</v>
      </c>
      <c r="G2" s="18" t="s">
        <v>24</v>
      </c>
      <c r="H2" s="18" t="s">
        <v>30</v>
      </c>
      <c r="I2" s="18" t="s">
        <v>31</v>
      </c>
    </row>
    <row r="3" spans="3:9" x14ac:dyDescent="0.25">
      <c r="C3" s="19" t="s">
        <v>25</v>
      </c>
      <c r="D3" s="18">
        <v>3000</v>
      </c>
      <c r="E3" s="18">
        <v>3100</v>
      </c>
      <c r="F3" s="18">
        <v>3200</v>
      </c>
      <c r="G3" s="18">
        <v>3400</v>
      </c>
      <c r="H3" s="18">
        <f>SUM(D3:G3)</f>
        <v>12700</v>
      </c>
      <c r="I3" s="20">
        <f>H3/$H$7</f>
        <v>0.15994962216624686</v>
      </c>
    </row>
    <row r="4" spans="3:9" x14ac:dyDescent="0.25">
      <c r="C4" s="19" t="s">
        <v>26</v>
      </c>
      <c r="D4" s="18">
        <v>3000</v>
      </c>
      <c r="E4" s="18">
        <v>2800</v>
      </c>
      <c r="F4" s="18">
        <v>3100</v>
      </c>
      <c r="G4" s="18">
        <v>3300</v>
      </c>
      <c r="H4" s="18">
        <f>SUM(D4:G4)</f>
        <v>12200</v>
      </c>
      <c r="I4" s="20">
        <f>H4/$H$7</f>
        <v>0.15365239294710328</v>
      </c>
    </row>
    <row r="5" spans="3:9" x14ac:dyDescent="0.25">
      <c r="C5" s="19" t="s">
        <v>27</v>
      </c>
      <c r="D5" s="18">
        <v>6000</v>
      </c>
      <c r="E5" s="18">
        <v>6000</v>
      </c>
      <c r="F5" s="18">
        <v>6100</v>
      </c>
      <c r="G5" s="18">
        <v>6200</v>
      </c>
      <c r="H5" s="18">
        <f>SUM(D5:G5)</f>
        <v>24300</v>
      </c>
      <c r="I5" s="20">
        <f>H5/$H$7</f>
        <v>0.30604534005037781</v>
      </c>
    </row>
    <row r="6" spans="3:9" x14ac:dyDescent="0.25">
      <c r="C6" s="19" t="s">
        <v>28</v>
      </c>
      <c r="D6" s="18">
        <v>7000</v>
      </c>
      <c r="E6" s="18">
        <v>7200</v>
      </c>
      <c r="F6" s="18">
        <v>7500</v>
      </c>
      <c r="G6" s="18">
        <v>8500</v>
      </c>
      <c r="H6" s="18">
        <f>SUM(D6:G6)</f>
        <v>30200</v>
      </c>
      <c r="I6" s="20">
        <f>H6/$H$7</f>
        <v>0.38035264483627201</v>
      </c>
    </row>
    <row r="7" spans="3:9" x14ac:dyDescent="0.25">
      <c r="G7" s="18" t="s">
        <v>32</v>
      </c>
      <c r="H7" s="21">
        <f>SUM(H3:H6)</f>
        <v>79400</v>
      </c>
      <c r="I7" s="20"/>
    </row>
  </sheetData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13"/>
  <sheetViews>
    <sheetView workbookViewId="0">
      <selection activeCell="H15" sqref="H15"/>
    </sheetView>
  </sheetViews>
  <sheetFormatPr defaultRowHeight="16.5" x14ac:dyDescent="0.25"/>
  <cols>
    <col min="1" max="1" width="3.5" style="18" customWidth="1"/>
    <col min="2" max="3" width="4.5" style="18" bestFit="1" customWidth="1"/>
    <col min="4" max="4" width="6.5" style="18" bestFit="1" customWidth="1"/>
    <col min="5" max="5" width="4.5" style="18" bestFit="1" customWidth="1"/>
    <col min="6" max="6" width="6.5" style="18" bestFit="1" customWidth="1"/>
    <col min="7" max="7" width="4.5" style="18" bestFit="1" customWidth="1"/>
    <col min="8" max="8" width="6.5" style="18" bestFit="1" customWidth="1"/>
    <col min="9" max="9" width="4.5" style="18" bestFit="1" customWidth="1"/>
    <col min="10" max="10" width="6.5" style="18" bestFit="1" customWidth="1"/>
    <col min="11" max="11" width="6.125" style="18" customWidth="1"/>
    <col min="12" max="16384" width="9" style="18"/>
  </cols>
  <sheetData>
    <row r="3" spans="2:10" ht="17.25" thickBot="1" x14ac:dyDescent="0.3"/>
    <row r="4" spans="2:10" x14ac:dyDescent="0.25">
      <c r="B4" s="22"/>
      <c r="C4" s="22">
        <v>0.2</v>
      </c>
      <c r="D4" s="22">
        <v>0.25</v>
      </c>
      <c r="E4" s="22">
        <v>0.3</v>
      </c>
      <c r="F4" s="22">
        <v>0.35</v>
      </c>
      <c r="G4" s="22">
        <v>0.4</v>
      </c>
      <c r="H4" s="22">
        <v>0.45</v>
      </c>
      <c r="I4" s="22">
        <v>0.5</v>
      </c>
      <c r="J4" s="22">
        <v>0.55000000000000004</v>
      </c>
    </row>
    <row r="5" spans="2:10" x14ac:dyDescent="0.25">
      <c r="B5" s="23">
        <v>100</v>
      </c>
      <c r="C5" s="23"/>
      <c r="D5" s="23"/>
      <c r="E5" s="23"/>
      <c r="F5" s="23"/>
      <c r="G5" s="23"/>
      <c r="H5" s="23"/>
      <c r="I5" s="23"/>
      <c r="J5" s="23"/>
    </row>
    <row r="6" spans="2:10" x14ac:dyDescent="0.25">
      <c r="B6" s="23">
        <v>150</v>
      </c>
      <c r="C6" s="23"/>
      <c r="D6" s="23"/>
      <c r="E6" s="23"/>
      <c r="F6" s="23"/>
      <c r="G6" s="23"/>
      <c r="H6" s="23"/>
      <c r="I6" s="23"/>
      <c r="J6" s="23"/>
    </row>
    <row r="7" spans="2:10" x14ac:dyDescent="0.25">
      <c r="B7" s="23">
        <v>200</v>
      </c>
      <c r="C7" s="23"/>
      <c r="D7" s="23"/>
      <c r="E7" s="23"/>
      <c r="F7" s="23"/>
      <c r="G7" s="23"/>
      <c r="H7" s="23"/>
      <c r="I7" s="23"/>
      <c r="J7" s="23"/>
    </row>
    <row r="8" spans="2:10" x14ac:dyDescent="0.25">
      <c r="B8" s="23">
        <v>250</v>
      </c>
      <c r="C8" s="23"/>
      <c r="D8" s="23"/>
      <c r="E8" s="23"/>
      <c r="F8" s="23"/>
      <c r="G8" s="23"/>
      <c r="H8" s="23"/>
      <c r="I8" s="23"/>
      <c r="J8" s="23"/>
    </row>
    <row r="9" spans="2:10" x14ac:dyDescent="0.25">
      <c r="B9" s="23">
        <v>300</v>
      </c>
      <c r="C9" s="23"/>
      <c r="D9" s="23"/>
      <c r="E9" s="23"/>
      <c r="F9" s="23"/>
      <c r="G9" s="23"/>
      <c r="H9" s="23"/>
      <c r="I9" s="23"/>
      <c r="J9" s="23"/>
    </row>
    <row r="10" spans="2:10" x14ac:dyDescent="0.25">
      <c r="B10" s="23">
        <v>350</v>
      </c>
      <c r="C10" s="23"/>
      <c r="D10" s="23"/>
      <c r="E10" s="23"/>
      <c r="F10" s="23"/>
      <c r="G10" s="23"/>
      <c r="H10" s="23"/>
      <c r="I10" s="23"/>
      <c r="J10" s="23"/>
    </row>
    <row r="11" spans="2:10" x14ac:dyDescent="0.25">
      <c r="B11" s="23">
        <v>400</v>
      </c>
      <c r="C11" s="23"/>
      <c r="D11" s="23"/>
      <c r="E11" s="23"/>
      <c r="F11" s="23"/>
      <c r="G11" s="23"/>
      <c r="H11" s="23"/>
      <c r="I11" s="23"/>
      <c r="J11" s="23"/>
    </row>
    <row r="12" spans="2:10" x14ac:dyDescent="0.25">
      <c r="B12" s="23">
        <v>450</v>
      </c>
      <c r="C12" s="23"/>
      <c r="D12" s="23"/>
      <c r="E12" s="23"/>
      <c r="F12" s="23"/>
      <c r="G12" s="23"/>
      <c r="H12" s="23"/>
      <c r="I12" s="23"/>
      <c r="J12" s="23"/>
    </row>
    <row r="13" spans="2:10" ht="17.25" thickBot="1" x14ac:dyDescent="0.3">
      <c r="B13" s="24">
        <v>500</v>
      </c>
      <c r="C13" s="24"/>
      <c r="D13" s="24"/>
      <c r="E13" s="24"/>
      <c r="F13" s="24"/>
      <c r="G13" s="24"/>
      <c r="H13" s="24"/>
      <c r="I13" s="24"/>
      <c r="J13" s="24"/>
    </row>
  </sheetData>
  <phoneticPr fontId="1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6"/>
  <sheetViews>
    <sheetView workbookViewId="0">
      <selection activeCell="C7" sqref="C7"/>
    </sheetView>
  </sheetViews>
  <sheetFormatPr defaultRowHeight="16.5" x14ac:dyDescent="0.25"/>
  <cols>
    <col min="1" max="16384" width="9" style="18"/>
  </cols>
  <sheetData>
    <row r="3" spans="3:6" x14ac:dyDescent="0.25">
      <c r="D3" s="18" t="s">
        <v>33</v>
      </c>
      <c r="E3" s="18" t="s">
        <v>34</v>
      </c>
      <c r="F3" s="18" t="s">
        <v>35</v>
      </c>
    </row>
    <row r="4" spans="3:6" x14ac:dyDescent="0.25">
      <c r="C4" s="18" t="s">
        <v>36</v>
      </c>
    </row>
    <row r="5" spans="3:6" x14ac:dyDescent="0.25">
      <c r="C5" s="18" t="s">
        <v>37</v>
      </c>
    </row>
    <row r="6" spans="3:6" x14ac:dyDescent="0.25">
      <c r="C6" s="18" t="s">
        <v>38</v>
      </c>
    </row>
  </sheetData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1:K11"/>
  <sheetViews>
    <sheetView zoomScale="80" workbookViewId="0">
      <selection activeCell="C3" sqref="C3"/>
    </sheetView>
  </sheetViews>
  <sheetFormatPr defaultRowHeight="15.75" x14ac:dyDescent="0.25"/>
  <cols>
    <col min="1" max="1" width="11.75" customWidth="1"/>
    <col min="2" max="11" width="7.625" customWidth="1"/>
  </cols>
  <sheetData>
    <row r="1" spans="2:11" ht="16.5" thickBot="1" x14ac:dyDescent="0.3"/>
    <row r="2" spans="2:11" ht="30.75" x14ac:dyDescent="0.45"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4">
        <v>9</v>
      </c>
    </row>
    <row r="3" spans="2:11" ht="30" x14ac:dyDescent="0.4">
      <c r="B3" s="5">
        <v>1</v>
      </c>
      <c r="C3" s="17">
        <f>C$2*$B3</f>
        <v>1</v>
      </c>
      <c r="D3" s="17">
        <f t="shared" ref="D3:K11" si="0">D$2*$B3</f>
        <v>2</v>
      </c>
      <c r="E3" s="17">
        <f t="shared" si="0"/>
        <v>3</v>
      </c>
      <c r="F3" s="17">
        <f t="shared" si="0"/>
        <v>4</v>
      </c>
      <c r="G3" s="17">
        <f t="shared" si="0"/>
        <v>5</v>
      </c>
      <c r="H3" s="17">
        <f t="shared" si="0"/>
        <v>6</v>
      </c>
      <c r="I3" s="17">
        <f t="shared" si="0"/>
        <v>7</v>
      </c>
      <c r="J3" s="17">
        <f t="shared" si="0"/>
        <v>8</v>
      </c>
      <c r="K3" s="17">
        <f t="shared" si="0"/>
        <v>9</v>
      </c>
    </row>
    <row r="4" spans="2:11" ht="30" x14ac:dyDescent="0.4">
      <c r="B4" s="5">
        <v>2</v>
      </c>
      <c r="C4" s="17">
        <f t="shared" ref="C4:C11" si="1">C$2*$B4</f>
        <v>2</v>
      </c>
      <c r="D4" s="17">
        <f t="shared" si="0"/>
        <v>4</v>
      </c>
      <c r="E4" s="17">
        <f t="shared" si="0"/>
        <v>6</v>
      </c>
      <c r="F4" s="17">
        <f t="shared" si="0"/>
        <v>8</v>
      </c>
      <c r="G4" s="17">
        <f t="shared" si="0"/>
        <v>10</v>
      </c>
      <c r="H4" s="17">
        <f t="shared" si="0"/>
        <v>12</v>
      </c>
      <c r="I4" s="17">
        <f t="shared" si="0"/>
        <v>14</v>
      </c>
      <c r="J4" s="17">
        <f t="shared" si="0"/>
        <v>16</v>
      </c>
      <c r="K4" s="17">
        <f t="shared" si="0"/>
        <v>18</v>
      </c>
    </row>
    <row r="5" spans="2:11" ht="30" x14ac:dyDescent="0.4">
      <c r="B5" s="5">
        <v>3</v>
      </c>
      <c r="C5" s="17">
        <f t="shared" si="1"/>
        <v>3</v>
      </c>
      <c r="D5" s="17">
        <f t="shared" si="0"/>
        <v>6</v>
      </c>
      <c r="E5" s="17">
        <f t="shared" si="0"/>
        <v>9</v>
      </c>
      <c r="F5" s="17">
        <f t="shared" si="0"/>
        <v>12</v>
      </c>
      <c r="G5" s="17">
        <f t="shared" si="0"/>
        <v>15</v>
      </c>
      <c r="H5" s="17">
        <f t="shared" si="0"/>
        <v>18</v>
      </c>
      <c r="I5" s="17">
        <f t="shared" si="0"/>
        <v>21</v>
      </c>
      <c r="J5" s="17">
        <f t="shared" si="0"/>
        <v>24</v>
      </c>
      <c r="K5" s="17">
        <f t="shared" si="0"/>
        <v>27</v>
      </c>
    </row>
    <row r="6" spans="2:11" ht="30" x14ac:dyDescent="0.4">
      <c r="B6" s="5">
        <v>4</v>
      </c>
      <c r="C6" s="17">
        <f t="shared" si="1"/>
        <v>4</v>
      </c>
      <c r="D6" s="17">
        <f t="shared" si="0"/>
        <v>8</v>
      </c>
      <c r="E6" s="17">
        <f t="shared" si="0"/>
        <v>12</v>
      </c>
      <c r="F6" s="17">
        <f t="shared" si="0"/>
        <v>16</v>
      </c>
      <c r="G6" s="17">
        <f t="shared" si="0"/>
        <v>20</v>
      </c>
      <c r="H6" s="17">
        <f t="shared" si="0"/>
        <v>24</v>
      </c>
      <c r="I6" s="17">
        <f t="shared" si="0"/>
        <v>28</v>
      </c>
      <c r="J6" s="17">
        <f t="shared" si="0"/>
        <v>32</v>
      </c>
      <c r="K6" s="17">
        <f t="shared" si="0"/>
        <v>36</v>
      </c>
    </row>
    <row r="7" spans="2:11" ht="30" x14ac:dyDescent="0.4">
      <c r="B7" s="5">
        <v>5</v>
      </c>
      <c r="C7" s="17">
        <f t="shared" si="1"/>
        <v>5</v>
      </c>
      <c r="D7" s="17">
        <f t="shared" si="0"/>
        <v>10</v>
      </c>
      <c r="E7" s="17">
        <f t="shared" si="0"/>
        <v>15</v>
      </c>
      <c r="F7" s="17">
        <f t="shared" si="0"/>
        <v>20</v>
      </c>
      <c r="G7" s="17">
        <f t="shared" si="0"/>
        <v>25</v>
      </c>
      <c r="H7" s="17">
        <f t="shared" si="0"/>
        <v>30</v>
      </c>
      <c r="I7" s="17">
        <f t="shared" si="0"/>
        <v>35</v>
      </c>
      <c r="J7" s="17">
        <f t="shared" si="0"/>
        <v>40</v>
      </c>
      <c r="K7" s="17">
        <f t="shared" si="0"/>
        <v>45</v>
      </c>
    </row>
    <row r="8" spans="2:11" ht="30" x14ac:dyDescent="0.4">
      <c r="B8" s="5">
        <v>6</v>
      </c>
      <c r="C8" s="17">
        <f t="shared" si="1"/>
        <v>6</v>
      </c>
      <c r="D8" s="17">
        <f t="shared" si="0"/>
        <v>12</v>
      </c>
      <c r="E8" s="17">
        <f t="shared" si="0"/>
        <v>18</v>
      </c>
      <c r="F8" s="17">
        <f t="shared" si="0"/>
        <v>24</v>
      </c>
      <c r="G8" s="17">
        <f t="shared" si="0"/>
        <v>30</v>
      </c>
      <c r="H8" s="17">
        <f t="shared" si="0"/>
        <v>36</v>
      </c>
      <c r="I8" s="17">
        <f t="shared" si="0"/>
        <v>42</v>
      </c>
      <c r="J8" s="17">
        <f t="shared" si="0"/>
        <v>48</v>
      </c>
      <c r="K8" s="17">
        <f t="shared" si="0"/>
        <v>54</v>
      </c>
    </row>
    <row r="9" spans="2:11" ht="30" x14ac:dyDescent="0.4">
      <c r="B9" s="5">
        <v>7</v>
      </c>
      <c r="C9" s="17">
        <f t="shared" si="1"/>
        <v>7</v>
      </c>
      <c r="D9" s="17">
        <f t="shared" si="0"/>
        <v>14</v>
      </c>
      <c r="E9" s="17">
        <f t="shared" si="0"/>
        <v>21</v>
      </c>
      <c r="F9" s="17">
        <f t="shared" si="0"/>
        <v>28</v>
      </c>
      <c r="G9" s="17">
        <f t="shared" si="0"/>
        <v>35</v>
      </c>
      <c r="H9" s="17">
        <f t="shared" si="0"/>
        <v>42</v>
      </c>
      <c r="I9" s="17">
        <f t="shared" si="0"/>
        <v>49</v>
      </c>
      <c r="J9" s="17">
        <f t="shared" si="0"/>
        <v>56</v>
      </c>
      <c r="K9" s="17">
        <f t="shared" si="0"/>
        <v>63</v>
      </c>
    </row>
    <row r="10" spans="2:11" ht="30" x14ac:dyDescent="0.4">
      <c r="B10" s="5">
        <v>8</v>
      </c>
      <c r="C10" s="17">
        <f t="shared" si="1"/>
        <v>8</v>
      </c>
      <c r="D10" s="17">
        <f t="shared" si="0"/>
        <v>16</v>
      </c>
      <c r="E10" s="17">
        <f t="shared" si="0"/>
        <v>24</v>
      </c>
      <c r="F10" s="17">
        <f t="shared" si="0"/>
        <v>32</v>
      </c>
      <c r="G10" s="17">
        <f t="shared" si="0"/>
        <v>40</v>
      </c>
      <c r="H10" s="17">
        <f t="shared" si="0"/>
        <v>48</v>
      </c>
      <c r="I10" s="17">
        <f t="shared" si="0"/>
        <v>56</v>
      </c>
      <c r="J10" s="17">
        <f t="shared" si="0"/>
        <v>64</v>
      </c>
      <c r="K10" s="17">
        <f t="shared" si="0"/>
        <v>72</v>
      </c>
    </row>
    <row r="11" spans="2:11" ht="30.75" thickBot="1" x14ac:dyDescent="0.45">
      <c r="B11" s="6">
        <v>9</v>
      </c>
      <c r="C11" s="17">
        <f t="shared" si="1"/>
        <v>9</v>
      </c>
      <c r="D11" s="17">
        <f t="shared" si="0"/>
        <v>18</v>
      </c>
      <c r="E11" s="17">
        <f t="shared" si="0"/>
        <v>27</v>
      </c>
      <c r="F11" s="17">
        <f t="shared" si="0"/>
        <v>36</v>
      </c>
      <c r="G11" s="17">
        <f t="shared" si="0"/>
        <v>45</v>
      </c>
      <c r="H11" s="17">
        <f t="shared" si="0"/>
        <v>54</v>
      </c>
      <c r="I11" s="17">
        <f t="shared" si="0"/>
        <v>63</v>
      </c>
      <c r="J11" s="17">
        <f t="shared" si="0"/>
        <v>72</v>
      </c>
      <c r="K11" s="17">
        <f t="shared" si="0"/>
        <v>81</v>
      </c>
    </row>
  </sheetData>
  <phoneticPr fontId="8" type="noConversion"/>
  <printOptions horizontalCentered="1"/>
  <pageMargins left="0.53" right="0.74803149606299213" top="0.47" bottom="0.75" header="0.32" footer="0.67"/>
  <pageSetup paperSize="9" orientation="portrait" horizontalDpi="180" verticalDpi="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K11"/>
  <sheetViews>
    <sheetView showFormulas="1" zoomScale="75" workbookViewId="0">
      <selection activeCell="A6" sqref="A6"/>
    </sheetView>
  </sheetViews>
  <sheetFormatPr defaultRowHeight="15.75" x14ac:dyDescent="0.25"/>
  <cols>
    <col min="1" max="1" width="8" customWidth="1"/>
    <col min="2" max="2" width="3.25" customWidth="1"/>
    <col min="3" max="4" width="5.625" customWidth="1"/>
    <col min="5" max="6" width="5.5" customWidth="1"/>
    <col min="7" max="8" width="5.625" customWidth="1"/>
    <col min="9" max="9" width="5.25" customWidth="1"/>
    <col min="10" max="10" width="5.375" customWidth="1"/>
    <col min="11" max="11" width="5.625" customWidth="1"/>
  </cols>
  <sheetData>
    <row r="1" spans="1:11" ht="16.5" thickBot="1" x14ac:dyDescent="0.3">
      <c r="A1" s="1"/>
    </row>
    <row r="2" spans="1:11" ht="30.75" x14ac:dyDescent="0.45"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4">
        <v>9</v>
      </c>
    </row>
    <row r="3" spans="1:11" ht="30" x14ac:dyDescent="0.4">
      <c r="B3" s="5">
        <v>1</v>
      </c>
      <c r="C3" s="12">
        <f t="shared" ref="C3:K11" si="0">C$2*$B3</f>
        <v>1</v>
      </c>
      <c r="D3" s="13">
        <f t="shared" si="0"/>
        <v>2</v>
      </c>
      <c r="E3" s="13">
        <f t="shared" si="0"/>
        <v>3</v>
      </c>
      <c r="F3" s="13">
        <f t="shared" si="0"/>
        <v>4</v>
      </c>
      <c r="G3" s="13">
        <f t="shared" si="0"/>
        <v>5</v>
      </c>
      <c r="H3" s="13">
        <f t="shared" si="0"/>
        <v>6</v>
      </c>
      <c r="I3" s="13">
        <f t="shared" si="0"/>
        <v>7</v>
      </c>
      <c r="J3" s="13">
        <f t="shared" si="0"/>
        <v>8</v>
      </c>
      <c r="K3" s="14">
        <f t="shared" si="0"/>
        <v>9</v>
      </c>
    </row>
    <row r="4" spans="1:11" ht="30" x14ac:dyDescent="0.4">
      <c r="B4" s="5">
        <v>2</v>
      </c>
      <c r="C4" s="13">
        <f t="shared" si="0"/>
        <v>2</v>
      </c>
      <c r="D4" s="12">
        <f t="shared" si="0"/>
        <v>4</v>
      </c>
      <c r="E4" s="13">
        <f t="shared" si="0"/>
        <v>6</v>
      </c>
      <c r="F4" s="13">
        <f t="shared" si="0"/>
        <v>8</v>
      </c>
      <c r="G4" s="13">
        <f t="shared" si="0"/>
        <v>10</v>
      </c>
      <c r="H4" s="13">
        <f t="shared" si="0"/>
        <v>12</v>
      </c>
      <c r="I4" s="13">
        <f t="shared" si="0"/>
        <v>14</v>
      </c>
      <c r="J4" s="13">
        <f t="shared" si="0"/>
        <v>16</v>
      </c>
      <c r="K4" s="14">
        <f t="shared" si="0"/>
        <v>18</v>
      </c>
    </row>
    <row r="5" spans="1:11" ht="30" x14ac:dyDescent="0.4">
      <c r="B5" s="5">
        <v>3</v>
      </c>
      <c r="C5" s="13">
        <f t="shared" si="0"/>
        <v>3</v>
      </c>
      <c r="D5" s="13">
        <f t="shared" si="0"/>
        <v>6</v>
      </c>
      <c r="E5" s="12">
        <f t="shared" si="0"/>
        <v>9</v>
      </c>
      <c r="F5" s="13">
        <f t="shared" si="0"/>
        <v>12</v>
      </c>
      <c r="G5" s="13">
        <f t="shared" si="0"/>
        <v>15</v>
      </c>
      <c r="H5" s="13">
        <f t="shared" si="0"/>
        <v>18</v>
      </c>
      <c r="I5" s="13">
        <f t="shared" si="0"/>
        <v>21</v>
      </c>
      <c r="J5" s="13">
        <f t="shared" si="0"/>
        <v>24</v>
      </c>
      <c r="K5" s="14">
        <f t="shared" si="0"/>
        <v>27</v>
      </c>
    </row>
    <row r="6" spans="1:11" ht="30" x14ac:dyDescent="0.4">
      <c r="B6" s="5">
        <v>4</v>
      </c>
      <c r="C6" s="13">
        <f t="shared" si="0"/>
        <v>4</v>
      </c>
      <c r="D6" s="13">
        <f t="shared" si="0"/>
        <v>8</v>
      </c>
      <c r="E6" s="13">
        <f t="shared" si="0"/>
        <v>12</v>
      </c>
      <c r="F6" s="12">
        <f t="shared" si="0"/>
        <v>16</v>
      </c>
      <c r="G6" s="13">
        <f t="shared" si="0"/>
        <v>20</v>
      </c>
      <c r="H6" s="13">
        <f t="shared" si="0"/>
        <v>24</v>
      </c>
      <c r="I6" s="13">
        <f t="shared" si="0"/>
        <v>28</v>
      </c>
      <c r="J6" s="13">
        <f t="shared" si="0"/>
        <v>32</v>
      </c>
      <c r="K6" s="14">
        <f t="shared" si="0"/>
        <v>36</v>
      </c>
    </row>
    <row r="7" spans="1:11" ht="30" x14ac:dyDescent="0.4">
      <c r="B7" s="5">
        <v>5</v>
      </c>
      <c r="C7" s="13">
        <f t="shared" si="0"/>
        <v>5</v>
      </c>
      <c r="D7" s="13">
        <f t="shared" si="0"/>
        <v>10</v>
      </c>
      <c r="E7" s="13">
        <f t="shared" si="0"/>
        <v>15</v>
      </c>
      <c r="F7" s="13">
        <f t="shared" si="0"/>
        <v>20</v>
      </c>
      <c r="G7" s="12">
        <f t="shared" si="0"/>
        <v>25</v>
      </c>
      <c r="H7" s="13">
        <f t="shared" si="0"/>
        <v>30</v>
      </c>
      <c r="I7" s="13">
        <f t="shared" si="0"/>
        <v>35</v>
      </c>
      <c r="J7" s="13">
        <f t="shared" si="0"/>
        <v>40</v>
      </c>
      <c r="K7" s="14">
        <f t="shared" si="0"/>
        <v>45</v>
      </c>
    </row>
    <row r="8" spans="1:11" ht="30" x14ac:dyDescent="0.4">
      <c r="B8" s="5">
        <v>6</v>
      </c>
      <c r="C8" s="13">
        <f t="shared" si="0"/>
        <v>6</v>
      </c>
      <c r="D8" s="13">
        <f t="shared" si="0"/>
        <v>12</v>
      </c>
      <c r="E8" s="13">
        <f t="shared" si="0"/>
        <v>18</v>
      </c>
      <c r="F8" s="13">
        <f t="shared" si="0"/>
        <v>24</v>
      </c>
      <c r="G8" s="13">
        <f t="shared" si="0"/>
        <v>30</v>
      </c>
      <c r="H8" s="12">
        <f t="shared" si="0"/>
        <v>36</v>
      </c>
      <c r="I8" s="13">
        <f t="shared" si="0"/>
        <v>42</v>
      </c>
      <c r="J8" s="13">
        <f t="shared" si="0"/>
        <v>48</v>
      </c>
      <c r="K8" s="14">
        <f t="shared" si="0"/>
        <v>54</v>
      </c>
    </row>
    <row r="9" spans="1:11" ht="30" x14ac:dyDescent="0.4">
      <c r="B9" s="5">
        <v>7</v>
      </c>
      <c r="C9" s="13">
        <f t="shared" si="0"/>
        <v>7</v>
      </c>
      <c r="D9" s="13">
        <f t="shared" si="0"/>
        <v>14</v>
      </c>
      <c r="E9" s="13">
        <f t="shared" si="0"/>
        <v>21</v>
      </c>
      <c r="F9" s="13">
        <f t="shared" si="0"/>
        <v>28</v>
      </c>
      <c r="G9" s="13">
        <f t="shared" si="0"/>
        <v>35</v>
      </c>
      <c r="H9" s="13">
        <f t="shared" si="0"/>
        <v>42</v>
      </c>
      <c r="I9" s="12">
        <f t="shared" si="0"/>
        <v>49</v>
      </c>
      <c r="J9" s="13">
        <f t="shared" si="0"/>
        <v>56</v>
      </c>
      <c r="K9" s="14">
        <f t="shared" si="0"/>
        <v>63</v>
      </c>
    </row>
    <row r="10" spans="1:11" ht="30" x14ac:dyDescent="0.4">
      <c r="B10" s="5">
        <v>8</v>
      </c>
      <c r="C10" s="13">
        <f t="shared" si="0"/>
        <v>8</v>
      </c>
      <c r="D10" s="13">
        <f t="shared" si="0"/>
        <v>16</v>
      </c>
      <c r="E10" s="13">
        <f t="shared" si="0"/>
        <v>24</v>
      </c>
      <c r="F10" s="13">
        <f t="shared" si="0"/>
        <v>32</v>
      </c>
      <c r="G10" s="13">
        <f t="shared" si="0"/>
        <v>40</v>
      </c>
      <c r="H10" s="13">
        <f t="shared" si="0"/>
        <v>48</v>
      </c>
      <c r="I10" s="13">
        <f t="shared" si="0"/>
        <v>56</v>
      </c>
      <c r="J10" s="12">
        <f t="shared" si="0"/>
        <v>64</v>
      </c>
      <c r="K10" s="14">
        <f t="shared" si="0"/>
        <v>72</v>
      </c>
    </row>
    <row r="11" spans="1:11" ht="30.75" thickBot="1" x14ac:dyDescent="0.45">
      <c r="B11" s="6">
        <v>9</v>
      </c>
      <c r="C11" s="15">
        <f t="shared" si="0"/>
        <v>9</v>
      </c>
      <c r="D11" s="15">
        <f t="shared" si="0"/>
        <v>18</v>
      </c>
      <c r="E11" s="15">
        <f t="shared" si="0"/>
        <v>27</v>
      </c>
      <c r="F11" s="15">
        <f t="shared" si="0"/>
        <v>36</v>
      </c>
      <c r="G11" s="15">
        <f t="shared" si="0"/>
        <v>45</v>
      </c>
      <c r="H11" s="15">
        <f t="shared" si="0"/>
        <v>54</v>
      </c>
      <c r="I11" s="15">
        <f t="shared" si="0"/>
        <v>63</v>
      </c>
      <c r="J11" s="15">
        <f t="shared" si="0"/>
        <v>72</v>
      </c>
      <c r="K11" s="16">
        <f t="shared" si="0"/>
        <v>81</v>
      </c>
    </row>
  </sheetData>
  <phoneticPr fontId="8" type="noConversion"/>
  <printOptions horizontalCentered="1"/>
  <pageMargins left="0.53" right="0.74803149606299213" top="0.47" bottom="0.75" header="0.32" footer="0.67"/>
  <pageSetup paperSize="9" orientation="portrait" horizontalDpi="180" verticalDpi="36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Y17"/>
  <sheetViews>
    <sheetView topLeftCell="E1" workbookViewId="0">
      <selection activeCell="O24" sqref="O24"/>
    </sheetView>
  </sheetViews>
  <sheetFormatPr defaultRowHeight="15.75" x14ac:dyDescent="0.25"/>
  <cols>
    <col min="2" max="2" width="3.5" customWidth="1"/>
    <col min="3" max="12" width="4.75" customWidth="1"/>
    <col min="13" max="13" width="5" customWidth="1"/>
  </cols>
  <sheetData>
    <row r="1" spans="2:25" x14ac:dyDescent="0.25">
      <c r="P1">
        <f>COLUMN()</f>
        <v>16</v>
      </c>
    </row>
    <row r="3" spans="2:25" x14ac:dyDescent="0.25"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P3" s="9" t="s">
        <v>0</v>
      </c>
      <c r="Q3" s="9" t="s">
        <v>1</v>
      </c>
      <c r="R3" s="9" t="s">
        <v>2</v>
      </c>
      <c r="S3" s="9" t="s">
        <v>3</v>
      </c>
      <c r="T3" s="9" t="s">
        <v>4</v>
      </c>
      <c r="U3" s="9" t="s">
        <v>5</v>
      </c>
      <c r="V3" s="9" t="s">
        <v>6</v>
      </c>
      <c r="W3" s="9" t="s">
        <v>7</v>
      </c>
      <c r="X3" s="9" t="s">
        <v>8</v>
      </c>
      <c r="Y3" s="9" t="s">
        <v>9</v>
      </c>
    </row>
    <row r="4" spans="2:25" x14ac:dyDescent="0.25">
      <c r="B4" s="10" t="s">
        <v>10</v>
      </c>
      <c r="C4" s="11" t="str">
        <f>C$3&amp;$B4</f>
        <v>甲子</v>
      </c>
      <c r="D4" s="11" t="str">
        <f t="shared" ref="D4:L4" si="0">D$3&amp;$B4</f>
        <v>乙子</v>
      </c>
      <c r="E4" s="11" t="str">
        <f t="shared" si="0"/>
        <v>丙子</v>
      </c>
      <c r="F4" s="11" t="str">
        <f t="shared" si="0"/>
        <v>丁子</v>
      </c>
      <c r="G4" s="11" t="str">
        <f t="shared" si="0"/>
        <v>戊子</v>
      </c>
      <c r="H4" s="11" t="str">
        <f t="shared" si="0"/>
        <v>己子</v>
      </c>
      <c r="I4" s="11" t="str">
        <f t="shared" si="0"/>
        <v>庚子</v>
      </c>
      <c r="J4" s="11" t="str">
        <f t="shared" si="0"/>
        <v>辛子</v>
      </c>
      <c r="K4" s="11" t="str">
        <f t="shared" si="0"/>
        <v>壬子</v>
      </c>
      <c r="L4" s="11" t="str">
        <f t="shared" si="0"/>
        <v>癸子</v>
      </c>
      <c r="N4">
        <f>ROW()</f>
        <v>4</v>
      </c>
      <c r="O4" s="10" t="s">
        <v>10</v>
      </c>
      <c r="P4" s="33" t="str">
        <f t="array" ref="P4:Y15">IF(MOD(ROW(),2)-MOD(COLUMN(),2)=0,P3:Y3&amp;O4:O15,"")</f>
        <v>甲子</v>
      </c>
      <c r="Q4" s="33" t="str">
        <v/>
      </c>
      <c r="R4" s="33" t="str">
        <v>丙子</v>
      </c>
      <c r="S4" s="33" t="str">
        <v/>
      </c>
      <c r="T4" s="33" t="str">
        <v>戊子</v>
      </c>
      <c r="U4" s="33" t="str">
        <v/>
      </c>
      <c r="V4" s="33" t="str">
        <v>庚子</v>
      </c>
      <c r="W4" s="33" t="str">
        <v/>
      </c>
      <c r="X4" s="33" t="str">
        <v>壬子</v>
      </c>
      <c r="Y4" s="33" t="str">
        <v/>
      </c>
    </row>
    <row r="5" spans="2:25" x14ac:dyDescent="0.25">
      <c r="B5" s="10" t="s">
        <v>11</v>
      </c>
      <c r="C5" s="11" t="str">
        <f t="shared" ref="C5:L15" si="1">C$3&amp;$B5</f>
        <v>甲丑</v>
      </c>
      <c r="D5" s="11" t="str">
        <f t="shared" si="1"/>
        <v>乙丑</v>
      </c>
      <c r="E5" s="11" t="str">
        <f t="shared" si="1"/>
        <v>丙丑</v>
      </c>
      <c r="F5" s="11" t="str">
        <f t="shared" si="1"/>
        <v>丁丑</v>
      </c>
      <c r="G5" s="11" t="str">
        <f t="shared" si="1"/>
        <v>戊丑</v>
      </c>
      <c r="H5" s="11" t="str">
        <f t="shared" si="1"/>
        <v>己丑</v>
      </c>
      <c r="I5" s="11" t="str">
        <f t="shared" si="1"/>
        <v>庚丑</v>
      </c>
      <c r="J5" s="11" t="str">
        <f t="shared" si="1"/>
        <v>辛丑</v>
      </c>
      <c r="K5" s="11" t="str">
        <f t="shared" si="1"/>
        <v>壬丑</v>
      </c>
      <c r="L5" s="11" t="str">
        <f t="shared" si="1"/>
        <v>癸丑</v>
      </c>
      <c r="O5" s="10" t="s">
        <v>11</v>
      </c>
      <c r="P5" s="33" t="str">
        <v/>
      </c>
      <c r="Q5" s="33" t="str">
        <v>乙丑</v>
      </c>
      <c r="R5" s="33" t="str">
        <v/>
      </c>
      <c r="S5" s="33" t="str">
        <v>丁丑</v>
      </c>
      <c r="T5" s="33" t="str">
        <v/>
      </c>
      <c r="U5" s="33" t="str">
        <v>己丑</v>
      </c>
      <c r="V5" s="33" t="str">
        <v/>
      </c>
      <c r="W5" s="33" t="str">
        <v>辛丑</v>
      </c>
      <c r="X5" s="33" t="str">
        <v/>
      </c>
      <c r="Y5" s="33" t="str">
        <v>癸丑</v>
      </c>
    </row>
    <row r="6" spans="2:25" x14ac:dyDescent="0.25">
      <c r="B6" s="10" t="s">
        <v>12</v>
      </c>
      <c r="C6" s="11" t="str">
        <f t="shared" si="1"/>
        <v>甲寅</v>
      </c>
      <c r="D6" s="11" t="str">
        <f t="shared" si="1"/>
        <v>乙寅</v>
      </c>
      <c r="E6" s="11" t="str">
        <f t="shared" si="1"/>
        <v>丙寅</v>
      </c>
      <c r="F6" s="11" t="str">
        <f t="shared" si="1"/>
        <v>丁寅</v>
      </c>
      <c r="G6" s="11" t="str">
        <f t="shared" si="1"/>
        <v>戊寅</v>
      </c>
      <c r="H6" s="11" t="str">
        <f t="shared" si="1"/>
        <v>己寅</v>
      </c>
      <c r="I6" s="11" t="str">
        <f t="shared" si="1"/>
        <v>庚寅</v>
      </c>
      <c r="J6" s="11" t="str">
        <f t="shared" si="1"/>
        <v>辛寅</v>
      </c>
      <c r="K6" s="11" t="str">
        <f t="shared" si="1"/>
        <v>壬寅</v>
      </c>
      <c r="L6" s="11" t="str">
        <f t="shared" si="1"/>
        <v>癸寅</v>
      </c>
      <c r="O6" s="10" t="s">
        <v>12</v>
      </c>
      <c r="P6" s="33" t="str">
        <v>甲寅</v>
      </c>
      <c r="Q6" s="33" t="str">
        <v/>
      </c>
      <c r="R6" s="33" t="str">
        <v>丙寅</v>
      </c>
      <c r="S6" s="33" t="str">
        <v/>
      </c>
      <c r="T6" s="33" t="str">
        <v>戊寅</v>
      </c>
      <c r="U6" s="33" t="str">
        <v/>
      </c>
      <c r="V6" s="33" t="str">
        <v>庚寅</v>
      </c>
      <c r="W6" s="33" t="str">
        <v/>
      </c>
      <c r="X6" s="33" t="str">
        <v>壬寅</v>
      </c>
      <c r="Y6" s="33" t="str">
        <v/>
      </c>
    </row>
    <row r="7" spans="2:25" x14ac:dyDescent="0.25">
      <c r="B7" s="10" t="s">
        <v>13</v>
      </c>
      <c r="C7" s="11" t="str">
        <f t="shared" si="1"/>
        <v>甲卯</v>
      </c>
      <c r="D7" s="11" t="str">
        <f t="shared" si="1"/>
        <v>乙卯</v>
      </c>
      <c r="E7" s="11" t="str">
        <f t="shared" si="1"/>
        <v>丙卯</v>
      </c>
      <c r="F7" s="11" t="str">
        <f t="shared" si="1"/>
        <v>丁卯</v>
      </c>
      <c r="G7" s="11" t="str">
        <f t="shared" si="1"/>
        <v>戊卯</v>
      </c>
      <c r="H7" s="11" t="str">
        <f t="shared" si="1"/>
        <v>己卯</v>
      </c>
      <c r="I7" s="11" t="str">
        <f t="shared" si="1"/>
        <v>庚卯</v>
      </c>
      <c r="J7" s="11" t="str">
        <f t="shared" si="1"/>
        <v>辛卯</v>
      </c>
      <c r="K7" s="11" t="str">
        <f t="shared" si="1"/>
        <v>壬卯</v>
      </c>
      <c r="L7" s="11" t="str">
        <f t="shared" si="1"/>
        <v>癸卯</v>
      </c>
      <c r="O7" s="10" t="s">
        <v>13</v>
      </c>
      <c r="P7" s="33" t="str">
        <v/>
      </c>
      <c r="Q7" s="33" t="str">
        <v>乙卯</v>
      </c>
      <c r="R7" s="33" t="str">
        <v/>
      </c>
      <c r="S7" s="33" t="str">
        <v>丁卯</v>
      </c>
      <c r="T7" s="33" t="str">
        <v/>
      </c>
      <c r="U7" s="33" t="str">
        <v>己卯</v>
      </c>
      <c r="V7" s="33" t="str">
        <v/>
      </c>
      <c r="W7" s="33" t="str">
        <v>辛卯</v>
      </c>
      <c r="X7" s="33" t="str">
        <v/>
      </c>
      <c r="Y7" s="33" t="str">
        <v>癸卯</v>
      </c>
    </row>
    <row r="8" spans="2:25" x14ac:dyDescent="0.25">
      <c r="B8" s="10" t="s">
        <v>14</v>
      </c>
      <c r="C8" s="11" t="str">
        <f t="shared" si="1"/>
        <v>甲辰</v>
      </c>
      <c r="D8" s="11" t="str">
        <f t="shared" si="1"/>
        <v>乙辰</v>
      </c>
      <c r="E8" s="11" t="str">
        <f t="shared" si="1"/>
        <v>丙辰</v>
      </c>
      <c r="F8" s="11" t="str">
        <f t="shared" si="1"/>
        <v>丁辰</v>
      </c>
      <c r="G8" s="11" t="str">
        <f t="shared" si="1"/>
        <v>戊辰</v>
      </c>
      <c r="H8" s="11" t="str">
        <f t="shared" si="1"/>
        <v>己辰</v>
      </c>
      <c r="I8" s="11" t="str">
        <f t="shared" si="1"/>
        <v>庚辰</v>
      </c>
      <c r="J8" s="11" t="str">
        <f t="shared" si="1"/>
        <v>辛辰</v>
      </c>
      <c r="K8" s="11" t="str">
        <f t="shared" si="1"/>
        <v>壬辰</v>
      </c>
      <c r="L8" s="11" t="str">
        <f t="shared" si="1"/>
        <v>癸辰</v>
      </c>
      <c r="O8" s="10" t="s">
        <v>14</v>
      </c>
      <c r="P8" s="33" t="str">
        <v>甲辰</v>
      </c>
      <c r="Q8" s="33" t="str">
        <v/>
      </c>
      <c r="R8" s="33" t="str">
        <v>丙辰</v>
      </c>
      <c r="S8" s="33" t="str">
        <v/>
      </c>
      <c r="T8" s="33" t="str">
        <v>戊辰</v>
      </c>
      <c r="U8" s="33" t="str">
        <v/>
      </c>
      <c r="V8" s="33" t="str">
        <v>庚辰</v>
      </c>
      <c r="W8" s="33" t="str">
        <v/>
      </c>
      <c r="X8" s="33" t="str">
        <v>壬辰</v>
      </c>
      <c r="Y8" s="33" t="str">
        <v/>
      </c>
    </row>
    <row r="9" spans="2:25" x14ac:dyDescent="0.25">
      <c r="B9" s="10" t="s">
        <v>15</v>
      </c>
      <c r="C9" s="11" t="str">
        <f t="shared" si="1"/>
        <v>甲巳</v>
      </c>
      <c r="D9" s="11" t="str">
        <f t="shared" si="1"/>
        <v>乙巳</v>
      </c>
      <c r="E9" s="11" t="str">
        <f t="shared" si="1"/>
        <v>丙巳</v>
      </c>
      <c r="F9" s="11" t="str">
        <f t="shared" si="1"/>
        <v>丁巳</v>
      </c>
      <c r="G9" s="11" t="str">
        <f t="shared" si="1"/>
        <v>戊巳</v>
      </c>
      <c r="H9" s="11" t="str">
        <f t="shared" si="1"/>
        <v>己巳</v>
      </c>
      <c r="I9" s="11" t="str">
        <f t="shared" si="1"/>
        <v>庚巳</v>
      </c>
      <c r="J9" s="11" t="str">
        <f t="shared" si="1"/>
        <v>辛巳</v>
      </c>
      <c r="K9" s="11" t="str">
        <f t="shared" si="1"/>
        <v>壬巳</v>
      </c>
      <c r="L9" s="11" t="str">
        <f t="shared" si="1"/>
        <v>癸巳</v>
      </c>
      <c r="O9" s="10" t="s">
        <v>15</v>
      </c>
      <c r="P9" s="33" t="str">
        <v/>
      </c>
      <c r="Q9" s="33" t="str">
        <v>乙巳</v>
      </c>
      <c r="R9" s="33" t="str">
        <v/>
      </c>
      <c r="S9" s="33" t="str">
        <v>丁巳</v>
      </c>
      <c r="T9" s="33" t="str">
        <v/>
      </c>
      <c r="U9" s="33" t="str">
        <v>己巳</v>
      </c>
      <c r="V9" s="33" t="str">
        <v/>
      </c>
      <c r="W9" s="33" t="str">
        <v>辛巳</v>
      </c>
      <c r="X9" s="33" t="str">
        <v/>
      </c>
      <c r="Y9" s="33" t="str">
        <v>癸巳</v>
      </c>
    </row>
    <row r="10" spans="2:25" x14ac:dyDescent="0.25">
      <c r="B10" s="10" t="s">
        <v>16</v>
      </c>
      <c r="C10" s="11" t="str">
        <f t="shared" si="1"/>
        <v>甲午</v>
      </c>
      <c r="D10" s="11" t="str">
        <f t="shared" si="1"/>
        <v>乙午</v>
      </c>
      <c r="E10" s="11" t="str">
        <f t="shared" si="1"/>
        <v>丙午</v>
      </c>
      <c r="F10" s="11" t="str">
        <f t="shared" si="1"/>
        <v>丁午</v>
      </c>
      <c r="G10" s="11" t="str">
        <f t="shared" si="1"/>
        <v>戊午</v>
      </c>
      <c r="H10" s="11" t="str">
        <f t="shared" si="1"/>
        <v>己午</v>
      </c>
      <c r="I10" s="11" t="str">
        <f t="shared" si="1"/>
        <v>庚午</v>
      </c>
      <c r="J10" s="11" t="str">
        <f t="shared" si="1"/>
        <v>辛午</v>
      </c>
      <c r="K10" s="11" t="str">
        <f t="shared" si="1"/>
        <v>壬午</v>
      </c>
      <c r="L10" s="11" t="str">
        <f t="shared" si="1"/>
        <v>癸午</v>
      </c>
      <c r="O10" s="10" t="s">
        <v>16</v>
      </c>
      <c r="P10" s="33" t="str">
        <v>甲午</v>
      </c>
      <c r="Q10" s="33" t="str">
        <v/>
      </c>
      <c r="R10" s="33" t="str">
        <v>丙午</v>
      </c>
      <c r="S10" s="33" t="str">
        <v/>
      </c>
      <c r="T10" s="33" t="str">
        <v>戊午</v>
      </c>
      <c r="U10" s="33" t="str">
        <v/>
      </c>
      <c r="V10" s="33" t="str">
        <v>庚午</v>
      </c>
      <c r="W10" s="33" t="str">
        <v/>
      </c>
      <c r="X10" s="33" t="str">
        <v>壬午</v>
      </c>
      <c r="Y10" s="33" t="str">
        <v/>
      </c>
    </row>
    <row r="11" spans="2:25" x14ac:dyDescent="0.25">
      <c r="B11" s="10" t="s">
        <v>17</v>
      </c>
      <c r="C11" s="11" t="str">
        <f t="shared" si="1"/>
        <v>甲未</v>
      </c>
      <c r="D11" s="11" t="str">
        <f t="shared" si="1"/>
        <v>乙未</v>
      </c>
      <c r="E11" s="11" t="str">
        <f t="shared" si="1"/>
        <v>丙未</v>
      </c>
      <c r="F11" s="11" t="str">
        <f t="shared" si="1"/>
        <v>丁未</v>
      </c>
      <c r="G11" s="11" t="str">
        <f t="shared" si="1"/>
        <v>戊未</v>
      </c>
      <c r="H11" s="11" t="str">
        <f t="shared" si="1"/>
        <v>己未</v>
      </c>
      <c r="I11" s="11" t="str">
        <f t="shared" si="1"/>
        <v>庚未</v>
      </c>
      <c r="J11" s="11" t="str">
        <f t="shared" si="1"/>
        <v>辛未</v>
      </c>
      <c r="K11" s="11" t="str">
        <f t="shared" si="1"/>
        <v>壬未</v>
      </c>
      <c r="L11" s="11" t="str">
        <f t="shared" si="1"/>
        <v>癸未</v>
      </c>
      <c r="O11" s="10" t="s">
        <v>17</v>
      </c>
      <c r="P11" s="33" t="str">
        <v/>
      </c>
      <c r="Q11" s="33" t="str">
        <v>乙未</v>
      </c>
      <c r="R11" s="33" t="str">
        <v/>
      </c>
      <c r="S11" s="33" t="str">
        <v>丁未</v>
      </c>
      <c r="T11" s="33" t="str">
        <v/>
      </c>
      <c r="U11" s="33" t="str">
        <v>己未</v>
      </c>
      <c r="V11" s="33" t="str">
        <v/>
      </c>
      <c r="W11" s="33" t="str">
        <v>辛未</v>
      </c>
      <c r="X11" s="33" t="str">
        <v/>
      </c>
      <c r="Y11" s="33" t="str">
        <v>癸未</v>
      </c>
    </row>
    <row r="12" spans="2:25" x14ac:dyDescent="0.25">
      <c r="B12" s="10" t="s">
        <v>18</v>
      </c>
      <c r="C12" s="11" t="str">
        <f t="shared" si="1"/>
        <v>甲申</v>
      </c>
      <c r="D12" s="11" t="str">
        <f t="shared" si="1"/>
        <v>乙申</v>
      </c>
      <c r="E12" s="11" t="str">
        <f t="shared" si="1"/>
        <v>丙申</v>
      </c>
      <c r="F12" s="11" t="str">
        <f t="shared" si="1"/>
        <v>丁申</v>
      </c>
      <c r="G12" s="11" t="str">
        <f t="shared" si="1"/>
        <v>戊申</v>
      </c>
      <c r="H12" s="11" t="str">
        <f t="shared" si="1"/>
        <v>己申</v>
      </c>
      <c r="I12" s="11" t="str">
        <f t="shared" si="1"/>
        <v>庚申</v>
      </c>
      <c r="J12" s="11" t="str">
        <f t="shared" si="1"/>
        <v>辛申</v>
      </c>
      <c r="K12" s="11" t="str">
        <f t="shared" si="1"/>
        <v>壬申</v>
      </c>
      <c r="L12" s="11" t="str">
        <f t="shared" si="1"/>
        <v>癸申</v>
      </c>
      <c r="O12" s="10" t="s">
        <v>18</v>
      </c>
      <c r="P12" s="33" t="str">
        <v>甲申</v>
      </c>
      <c r="Q12" s="33" t="str">
        <v/>
      </c>
      <c r="R12" s="33" t="str">
        <v>丙申</v>
      </c>
      <c r="S12" s="33" t="str">
        <v/>
      </c>
      <c r="T12" s="33" t="str">
        <v>戊申</v>
      </c>
      <c r="U12" s="33" t="str">
        <v/>
      </c>
      <c r="V12" s="33" t="str">
        <v>庚申</v>
      </c>
      <c r="W12" s="33" t="str">
        <v/>
      </c>
      <c r="X12" s="33" t="str">
        <v>壬申</v>
      </c>
      <c r="Y12" s="33" t="str">
        <v/>
      </c>
    </row>
    <row r="13" spans="2:25" x14ac:dyDescent="0.25">
      <c r="B13" s="10" t="s">
        <v>19</v>
      </c>
      <c r="C13" s="11" t="str">
        <f t="shared" si="1"/>
        <v>甲酉</v>
      </c>
      <c r="D13" s="11" t="str">
        <f t="shared" si="1"/>
        <v>乙酉</v>
      </c>
      <c r="E13" s="11" t="str">
        <f t="shared" si="1"/>
        <v>丙酉</v>
      </c>
      <c r="F13" s="11" t="str">
        <f t="shared" si="1"/>
        <v>丁酉</v>
      </c>
      <c r="G13" s="11" t="str">
        <f t="shared" si="1"/>
        <v>戊酉</v>
      </c>
      <c r="H13" s="11" t="str">
        <f t="shared" si="1"/>
        <v>己酉</v>
      </c>
      <c r="I13" s="11" t="str">
        <f t="shared" si="1"/>
        <v>庚酉</v>
      </c>
      <c r="J13" s="11" t="str">
        <f t="shared" si="1"/>
        <v>辛酉</v>
      </c>
      <c r="K13" s="11" t="str">
        <f t="shared" si="1"/>
        <v>壬酉</v>
      </c>
      <c r="L13" s="11" t="str">
        <f t="shared" si="1"/>
        <v>癸酉</v>
      </c>
      <c r="O13" s="10" t="s">
        <v>19</v>
      </c>
      <c r="P13" s="33" t="str">
        <v/>
      </c>
      <c r="Q13" s="33" t="str">
        <v>乙酉</v>
      </c>
      <c r="R13" s="33" t="str">
        <v/>
      </c>
      <c r="S13" s="33" t="str">
        <v>丁酉</v>
      </c>
      <c r="T13" s="33" t="str">
        <v/>
      </c>
      <c r="U13" s="33" t="str">
        <v>己酉</v>
      </c>
      <c r="V13" s="33" t="str">
        <v/>
      </c>
      <c r="W13" s="33" t="str">
        <v>辛酉</v>
      </c>
      <c r="X13" s="33" t="str">
        <v/>
      </c>
      <c r="Y13" s="33" t="str">
        <v>癸酉</v>
      </c>
    </row>
    <row r="14" spans="2:25" x14ac:dyDescent="0.25">
      <c r="B14" s="10" t="s">
        <v>20</v>
      </c>
      <c r="C14" s="11" t="str">
        <f t="shared" si="1"/>
        <v>甲戌</v>
      </c>
      <c r="D14" s="11" t="str">
        <f t="shared" si="1"/>
        <v>乙戌</v>
      </c>
      <c r="E14" s="11" t="str">
        <f t="shared" si="1"/>
        <v>丙戌</v>
      </c>
      <c r="F14" s="11" t="str">
        <f t="shared" si="1"/>
        <v>丁戌</v>
      </c>
      <c r="G14" s="11" t="str">
        <f t="shared" si="1"/>
        <v>戊戌</v>
      </c>
      <c r="H14" s="11" t="str">
        <f t="shared" si="1"/>
        <v>己戌</v>
      </c>
      <c r="I14" s="11" t="str">
        <f t="shared" si="1"/>
        <v>庚戌</v>
      </c>
      <c r="J14" s="11" t="str">
        <f t="shared" si="1"/>
        <v>辛戌</v>
      </c>
      <c r="K14" s="11" t="str">
        <f t="shared" si="1"/>
        <v>壬戌</v>
      </c>
      <c r="L14" s="11" t="str">
        <f t="shared" si="1"/>
        <v>癸戌</v>
      </c>
      <c r="O14" s="10" t="s">
        <v>20</v>
      </c>
      <c r="P14" s="33" t="str">
        <v>甲戌</v>
      </c>
      <c r="Q14" s="33" t="str">
        <v/>
      </c>
      <c r="R14" s="33" t="str">
        <v>丙戌</v>
      </c>
      <c r="S14" s="33" t="str">
        <v/>
      </c>
      <c r="T14" s="33" t="str">
        <v>戊戌</v>
      </c>
      <c r="U14" s="33" t="str">
        <v/>
      </c>
      <c r="V14" s="33" t="str">
        <v>庚戌</v>
      </c>
      <c r="W14" s="33" t="str">
        <v/>
      </c>
      <c r="X14" s="33" t="str">
        <v>壬戌</v>
      </c>
      <c r="Y14" s="33" t="str">
        <v/>
      </c>
    </row>
    <row r="15" spans="2:25" x14ac:dyDescent="0.25">
      <c r="B15" s="10" t="s">
        <v>21</v>
      </c>
      <c r="C15" s="11" t="str">
        <f t="shared" si="1"/>
        <v>甲亥</v>
      </c>
      <c r="D15" s="11" t="str">
        <f t="shared" si="1"/>
        <v>乙亥</v>
      </c>
      <c r="E15" s="11" t="str">
        <f t="shared" si="1"/>
        <v>丙亥</v>
      </c>
      <c r="F15" s="11" t="str">
        <f t="shared" si="1"/>
        <v>丁亥</v>
      </c>
      <c r="G15" s="11" t="str">
        <f t="shared" si="1"/>
        <v>戊亥</v>
      </c>
      <c r="H15" s="11" t="str">
        <f t="shared" si="1"/>
        <v>己亥</v>
      </c>
      <c r="I15" s="11" t="str">
        <f t="shared" si="1"/>
        <v>庚亥</v>
      </c>
      <c r="J15" s="11" t="str">
        <f t="shared" si="1"/>
        <v>辛亥</v>
      </c>
      <c r="K15" s="11" t="str">
        <f t="shared" si="1"/>
        <v>壬亥</v>
      </c>
      <c r="L15" s="11" t="str">
        <f t="shared" si="1"/>
        <v>癸亥</v>
      </c>
      <c r="O15" s="10" t="s">
        <v>21</v>
      </c>
      <c r="P15" s="33" t="str">
        <v/>
      </c>
      <c r="Q15" s="33" t="str">
        <v>乙亥</v>
      </c>
      <c r="R15" s="33" t="str">
        <v/>
      </c>
      <c r="S15" s="33" t="str">
        <v>丁亥</v>
      </c>
      <c r="T15" s="33" t="str">
        <v/>
      </c>
      <c r="U15" s="33" t="str">
        <v>己亥</v>
      </c>
      <c r="V15" s="33" t="str">
        <v/>
      </c>
      <c r="W15" s="33" t="str">
        <v>辛亥</v>
      </c>
      <c r="X15" s="33" t="str">
        <v/>
      </c>
      <c r="Y15" s="33" t="str">
        <v>癸亥</v>
      </c>
    </row>
    <row r="16" spans="2:25" x14ac:dyDescent="0.25">
      <c r="B16" s="7"/>
    </row>
    <row r="17" spans="2:2" x14ac:dyDescent="0.25">
      <c r="B17" s="7"/>
    </row>
  </sheetData>
  <phoneticPr fontId="8" type="noConversion"/>
  <conditionalFormatting sqref="P4:Y15">
    <cfRule type="expression" dxfId="12" priority="1">
      <formula>P4&lt;&gt;""</formula>
    </cfRule>
  </conditionalFormatting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L17"/>
  <sheetViews>
    <sheetView showFormulas="1" workbookViewId="0">
      <selection activeCell="E5" sqref="E5"/>
    </sheetView>
  </sheetViews>
  <sheetFormatPr defaultRowHeight="15.75" x14ac:dyDescent="0.25"/>
  <cols>
    <col min="1" max="1" width="2.125" customWidth="1"/>
    <col min="2" max="2" width="3.5" customWidth="1"/>
    <col min="3" max="12" width="4.75" customWidth="1"/>
    <col min="13" max="13" width="5" customWidth="1"/>
  </cols>
  <sheetData>
    <row r="3" spans="2:12" x14ac:dyDescent="0.25"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</row>
    <row r="4" spans="2:12" x14ac:dyDescent="0.25">
      <c r="B4" s="10" t="s">
        <v>10</v>
      </c>
      <c r="C4" s="11" t="str">
        <f t="shared" ref="C4:L15" si="0">C$3&amp;$B4</f>
        <v>甲子</v>
      </c>
      <c r="D4" s="11" t="str">
        <f t="shared" si="0"/>
        <v>乙子</v>
      </c>
      <c r="E4" s="11" t="str">
        <f t="shared" si="0"/>
        <v>丙子</v>
      </c>
      <c r="F4" s="11" t="str">
        <f t="shared" si="0"/>
        <v>丁子</v>
      </c>
      <c r="G4" s="11" t="str">
        <f t="shared" si="0"/>
        <v>戊子</v>
      </c>
      <c r="H4" s="11" t="str">
        <f t="shared" si="0"/>
        <v>己子</v>
      </c>
      <c r="I4" s="11" t="str">
        <f t="shared" si="0"/>
        <v>庚子</v>
      </c>
      <c r="J4" s="11" t="str">
        <f t="shared" si="0"/>
        <v>辛子</v>
      </c>
      <c r="K4" s="11" t="str">
        <f t="shared" si="0"/>
        <v>壬子</v>
      </c>
      <c r="L4" s="11" t="str">
        <f t="shared" si="0"/>
        <v>癸子</v>
      </c>
    </row>
    <row r="5" spans="2:12" x14ac:dyDescent="0.25">
      <c r="B5" s="10" t="s">
        <v>11</v>
      </c>
      <c r="C5" s="11" t="str">
        <f t="shared" si="0"/>
        <v>甲丑</v>
      </c>
      <c r="D5" s="11" t="str">
        <f t="shared" si="0"/>
        <v>乙丑</v>
      </c>
      <c r="E5" s="11" t="str">
        <f t="shared" si="0"/>
        <v>丙丑</v>
      </c>
      <c r="F5" s="11" t="str">
        <f t="shared" si="0"/>
        <v>丁丑</v>
      </c>
      <c r="G5" s="11" t="str">
        <f t="shared" si="0"/>
        <v>戊丑</v>
      </c>
      <c r="H5" s="11" t="str">
        <f t="shared" si="0"/>
        <v>己丑</v>
      </c>
      <c r="I5" s="11" t="str">
        <f t="shared" si="0"/>
        <v>庚丑</v>
      </c>
      <c r="J5" s="11" t="str">
        <f t="shared" si="0"/>
        <v>辛丑</v>
      </c>
      <c r="K5" s="11" t="str">
        <f t="shared" si="0"/>
        <v>壬丑</v>
      </c>
      <c r="L5" s="11" t="str">
        <f t="shared" si="0"/>
        <v>癸丑</v>
      </c>
    </row>
    <row r="6" spans="2:12" x14ac:dyDescent="0.25">
      <c r="B6" s="10" t="s">
        <v>12</v>
      </c>
      <c r="C6" s="11" t="str">
        <f t="shared" si="0"/>
        <v>甲寅</v>
      </c>
      <c r="D6" s="11" t="str">
        <f t="shared" si="0"/>
        <v>乙寅</v>
      </c>
      <c r="E6" s="11" t="str">
        <f t="shared" si="0"/>
        <v>丙寅</v>
      </c>
      <c r="F6" s="11" t="str">
        <f t="shared" si="0"/>
        <v>丁寅</v>
      </c>
      <c r="G6" s="11" t="str">
        <f t="shared" si="0"/>
        <v>戊寅</v>
      </c>
      <c r="H6" s="11" t="str">
        <f t="shared" si="0"/>
        <v>己寅</v>
      </c>
      <c r="I6" s="11" t="str">
        <f t="shared" si="0"/>
        <v>庚寅</v>
      </c>
      <c r="J6" s="11" t="str">
        <f t="shared" si="0"/>
        <v>辛寅</v>
      </c>
      <c r="K6" s="11" t="str">
        <f t="shared" si="0"/>
        <v>壬寅</v>
      </c>
      <c r="L6" s="11" t="str">
        <f t="shared" si="0"/>
        <v>癸寅</v>
      </c>
    </row>
    <row r="7" spans="2:12" x14ac:dyDescent="0.25">
      <c r="B7" s="10" t="s">
        <v>13</v>
      </c>
      <c r="C7" s="11" t="str">
        <f t="shared" si="0"/>
        <v>甲卯</v>
      </c>
      <c r="D7" s="11" t="str">
        <f t="shared" si="0"/>
        <v>乙卯</v>
      </c>
      <c r="E7" s="11" t="str">
        <f t="shared" si="0"/>
        <v>丙卯</v>
      </c>
      <c r="F7" s="11" t="str">
        <f t="shared" si="0"/>
        <v>丁卯</v>
      </c>
      <c r="G7" s="11" t="str">
        <f t="shared" si="0"/>
        <v>戊卯</v>
      </c>
      <c r="H7" s="11" t="str">
        <f t="shared" si="0"/>
        <v>己卯</v>
      </c>
      <c r="I7" s="11" t="str">
        <f t="shared" si="0"/>
        <v>庚卯</v>
      </c>
      <c r="J7" s="11" t="str">
        <f t="shared" si="0"/>
        <v>辛卯</v>
      </c>
      <c r="K7" s="11" t="str">
        <f t="shared" si="0"/>
        <v>壬卯</v>
      </c>
      <c r="L7" s="11" t="str">
        <f t="shared" si="0"/>
        <v>癸卯</v>
      </c>
    </row>
    <row r="8" spans="2:12" x14ac:dyDescent="0.25">
      <c r="B8" s="10" t="s">
        <v>14</v>
      </c>
      <c r="C8" s="11" t="str">
        <f t="shared" si="0"/>
        <v>甲辰</v>
      </c>
      <c r="D8" s="11" t="str">
        <f t="shared" si="0"/>
        <v>乙辰</v>
      </c>
      <c r="E8" s="11" t="str">
        <f t="shared" si="0"/>
        <v>丙辰</v>
      </c>
      <c r="F8" s="11" t="str">
        <f t="shared" si="0"/>
        <v>丁辰</v>
      </c>
      <c r="G8" s="11" t="str">
        <f t="shared" si="0"/>
        <v>戊辰</v>
      </c>
      <c r="H8" s="11" t="str">
        <f t="shared" si="0"/>
        <v>己辰</v>
      </c>
      <c r="I8" s="11" t="str">
        <f t="shared" si="0"/>
        <v>庚辰</v>
      </c>
      <c r="J8" s="11" t="str">
        <f t="shared" si="0"/>
        <v>辛辰</v>
      </c>
      <c r="K8" s="11" t="str">
        <f t="shared" si="0"/>
        <v>壬辰</v>
      </c>
      <c r="L8" s="11" t="str">
        <f t="shared" si="0"/>
        <v>癸辰</v>
      </c>
    </row>
    <row r="9" spans="2:12" x14ac:dyDescent="0.25">
      <c r="B9" s="10" t="s">
        <v>15</v>
      </c>
      <c r="C9" s="11" t="str">
        <f t="shared" si="0"/>
        <v>甲巳</v>
      </c>
      <c r="D9" s="11" t="str">
        <f t="shared" si="0"/>
        <v>乙巳</v>
      </c>
      <c r="E9" s="11" t="str">
        <f t="shared" si="0"/>
        <v>丙巳</v>
      </c>
      <c r="F9" s="11" t="str">
        <f t="shared" si="0"/>
        <v>丁巳</v>
      </c>
      <c r="G9" s="11" t="str">
        <f t="shared" si="0"/>
        <v>戊巳</v>
      </c>
      <c r="H9" s="11" t="str">
        <f t="shared" si="0"/>
        <v>己巳</v>
      </c>
      <c r="I9" s="11" t="str">
        <f t="shared" si="0"/>
        <v>庚巳</v>
      </c>
      <c r="J9" s="11" t="str">
        <f t="shared" si="0"/>
        <v>辛巳</v>
      </c>
      <c r="K9" s="11" t="str">
        <f t="shared" si="0"/>
        <v>壬巳</v>
      </c>
      <c r="L9" s="11" t="str">
        <f t="shared" si="0"/>
        <v>癸巳</v>
      </c>
    </row>
    <row r="10" spans="2:12" x14ac:dyDescent="0.25">
      <c r="B10" s="10" t="s">
        <v>16</v>
      </c>
      <c r="C10" s="11" t="str">
        <f t="shared" si="0"/>
        <v>甲午</v>
      </c>
      <c r="D10" s="11" t="str">
        <f t="shared" si="0"/>
        <v>乙午</v>
      </c>
      <c r="E10" s="11" t="str">
        <f t="shared" si="0"/>
        <v>丙午</v>
      </c>
      <c r="F10" s="11" t="str">
        <f t="shared" si="0"/>
        <v>丁午</v>
      </c>
      <c r="G10" s="11" t="str">
        <f t="shared" si="0"/>
        <v>戊午</v>
      </c>
      <c r="H10" s="11" t="str">
        <f t="shared" si="0"/>
        <v>己午</v>
      </c>
      <c r="I10" s="11" t="str">
        <f t="shared" si="0"/>
        <v>庚午</v>
      </c>
      <c r="J10" s="11" t="str">
        <f t="shared" si="0"/>
        <v>辛午</v>
      </c>
      <c r="K10" s="11" t="str">
        <f t="shared" si="0"/>
        <v>壬午</v>
      </c>
      <c r="L10" s="11" t="str">
        <f t="shared" si="0"/>
        <v>癸午</v>
      </c>
    </row>
    <row r="11" spans="2:12" x14ac:dyDescent="0.25">
      <c r="B11" s="10" t="s">
        <v>17</v>
      </c>
      <c r="C11" s="11" t="str">
        <f t="shared" si="0"/>
        <v>甲未</v>
      </c>
      <c r="D11" s="11" t="str">
        <f t="shared" si="0"/>
        <v>乙未</v>
      </c>
      <c r="E11" s="11" t="str">
        <f t="shared" si="0"/>
        <v>丙未</v>
      </c>
      <c r="F11" s="11" t="str">
        <f t="shared" si="0"/>
        <v>丁未</v>
      </c>
      <c r="G11" s="11" t="str">
        <f t="shared" si="0"/>
        <v>戊未</v>
      </c>
      <c r="H11" s="11" t="str">
        <f t="shared" si="0"/>
        <v>己未</v>
      </c>
      <c r="I11" s="11" t="str">
        <f t="shared" si="0"/>
        <v>庚未</v>
      </c>
      <c r="J11" s="11" t="str">
        <f t="shared" si="0"/>
        <v>辛未</v>
      </c>
      <c r="K11" s="11" t="str">
        <f t="shared" si="0"/>
        <v>壬未</v>
      </c>
      <c r="L11" s="11" t="str">
        <f t="shared" si="0"/>
        <v>癸未</v>
      </c>
    </row>
    <row r="12" spans="2:12" x14ac:dyDescent="0.25">
      <c r="B12" s="10" t="s">
        <v>18</v>
      </c>
      <c r="C12" s="11" t="str">
        <f t="shared" si="0"/>
        <v>甲申</v>
      </c>
      <c r="D12" s="11" t="str">
        <f t="shared" si="0"/>
        <v>乙申</v>
      </c>
      <c r="E12" s="11" t="str">
        <f t="shared" si="0"/>
        <v>丙申</v>
      </c>
      <c r="F12" s="11" t="str">
        <f t="shared" si="0"/>
        <v>丁申</v>
      </c>
      <c r="G12" s="11" t="str">
        <f t="shared" si="0"/>
        <v>戊申</v>
      </c>
      <c r="H12" s="11" t="str">
        <f t="shared" si="0"/>
        <v>己申</v>
      </c>
      <c r="I12" s="11" t="str">
        <f t="shared" si="0"/>
        <v>庚申</v>
      </c>
      <c r="J12" s="11" t="str">
        <f t="shared" si="0"/>
        <v>辛申</v>
      </c>
      <c r="K12" s="11" t="str">
        <f t="shared" si="0"/>
        <v>壬申</v>
      </c>
      <c r="L12" s="11" t="str">
        <f t="shared" si="0"/>
        <v>癸申</v>
      </c>
    </row>
    <row r="13" spans="2:12" x14ac:dyDescent="0.25">
      <c r="B13" s="10" t="s">
        <v>19</v>
      </c>
      <c r="C13" s="11" t="str">
        <f t="shared" si="0"/>
        <v>甲酉</v>
      </c>
      <c r="D13" s="11" t="str">
        <f t="shared" si="0"/>
        <v>乙酉</v>
      </c>
      <c r="E13" s="11" t="str">
        <f t="shared" si="0"/>
        <v>丙酉</v>
      </c>
      <c r="F13" s="11" t="str">
        <f t="shared" si="0"/>
        <v>丁酉</v>
      </c>
      <c r="G13" s="11" t="str">
        <f t="shared" si="0"/>
        <v>戊酉</v>
      </c>
      <c r="H13" s="11" t="str">
        <f t="shared" si="0"/>
        <v>己酉</v>
      </c>
      <c r="I13" s="11" t="str">
        <f t="shared" si="0"/>
        <v>庚酉</v>
      </c>
      <c r="J13" s="11" t="str">
        <f t="shared" si="0"/>
        <v>辛酉</v>
      </c>
      <c r="K13" s="11" t="str">
        <f t="shared" si="0"/>
        <v>壬酉</v>
      </c>
      <c r="L13" s="11" t="str">
        <f t="shared" si="0"/>
        <v>癸酉</v>
      </c>
    </row>
    <row r="14" spans="2:12" x14ac:dyDescent="0.25">
      <c r="B14" s="10" t="s">
        <v>20</v>
      </c>
      <c r="C14" s="11" t="str">
        <f t="shared" si="0"/>
        <v>甲戌</v>
      </c>
      <c r="D14" s="11" t="str">
        <f t="shared" si="0"/>
        <v>乙戌</v>
      </c>
      <c r="E14" s="11" t="str">
        <f t="shared" si="0"/>
        <v>丙戌</v>
      </c>
      <c r="F14" s="11" t="str">
        <f t="shared" si="0"/>
        <v>丁戌</v>
      </c>
      <c r="G14" s="11" t="str">
        <f t="shared" si="0"/>
        <v>戊戌</v>
      </c>
      <c r="H14" s="11" t="str">
        <f t="shared" si="0"/>
        <v>己戌</v>
      </c>
      <c r="I14" s="11" t="str">
        <f t="shared" si="0"/>
        <v>庚戌</v>
      </c>
      <c r="J14" s="11" t="str">
        <f t="shared" si="0"/>
        <v>辛戌</v>
      </c>
      <c r="K14" s="11" t="str">
        <f t="shared" si="0"/>
        <v>壬戌</v>
      </c>
      <c r="L14" s="11" t="str">
        <f t="shared" si="0"/>
        <v>癸戌</v>
      </c>
    </row>
    <row r="15" spans="2:12" x14ac:dyDescent="0.25">
      <c r="B15" s="10" t="s">
        <v>21</v>
      </c>
      <c r="C15" s="11" t="str">
        <f t="shared" si="0"/>
        <v>甲亥</v>
      </c>
      <c r="D15" s="11" t="str">
        <f t="shared" si="0"/>
        <v>乙亥</v>
      </c>
      <c r="E15" s="11" t="str">
        <f t="shared" si="0"/>
        <v>丙亥</v>
      </c>
      <c r="F15" s="11" t="str">
        <f t="shared" si="0"/>
        <v>丁亥</v>
      </c>
      <c r="G15" s="11" t="str">
        <f t="shared" si="0"/>
        <v>戊亥</v>
      </c>
      <c r="H15" s="11" t="str">
        <f t="shared" si="0"/>
        <v>己亥</v>
      </c>
      <c r="I15" s="11" t="str">
        <f t="shared" si="0"/>
        <v>庚亥</v>
      </c>
      <c r="J15" s="11" t="str">
        <f t="shared" si="0"/>
        <v>辛亥</v>
      </c>
      <c r="K15" s="11" t="str">
        <f t="shared" si="0"/>
        <v>壬亥</v>
      </c>
      <c r="L15" s="11" t="str">
        <f t="shared" si="0"/>
        <v>癸亥</v>
      </c>
    </row>
    <row r="16" spans="2:12" x14ac:dyDescent="0.25">
      <c r="B16" s="7"/>
    </row>
    <row r="17" spans="2:2" x14ac:dyDescent="0.25">
      <c r="B17" s="7"/>
    </row>
  </sheetData>
  <phoneticPr fontId="8" type="noConversion"/>
  <printOptions gridLines="1" gridLinesSet="0"/>
  <pageMargins left="0.75" right="0.75" top="1" bottom="1" header="0.5" footer="0.5"/>
  <pageSetup paperSize="9" orientation="portrait" horizontalDpi="0" verticalDpi="0" r:id="rId1"/>
  <headerFooter alignWithMargins="0">
    <oddHeader>&amp;A</oddHeader>
    <oddFooter>第&amp;P頁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BC9D-2D89-4E4C-B38E-78C91A246E7E}">
  <dimension ref="B2:F24"/>
  <sheetViews>
    <sheetView workbookViewId="0">
      <selection activeCell="B2" sqref="B2"/>
    </sheetView>
  </sheetViews>
  <sheetFormatPr defaultRowHeight="15.75" x14ac:dyDescent="0.25"/>
  <cols>
    <col min="1" max="1" width="14.625" bestFit="1" customWidth="1"/>
    <col min="2" max="2" width="44.125" bestFit="1" customWidth="1"/>
    <col min="3" max="5" width="12" bestFit="1" customWidth="1"/>
  </cols>
  <sheetData>
    <row r="2" spans="2:6" x14ac:dyDescent="0.25">
      <c r="B2" s="34" t="s">
        <v>143</v>
      </c>
    </row>
    <row r="5" spans="2:6" x14ac:dyDescent="0.25">
      <c r="B5" t="s">
        <v>54</v>
      </c>
      <c r="C5" t="s">
        <v>55</v>
      </c>
      <c r="D5" t="s">
        <v>56</v>
      </c>
      <c r="E5" t="s">
        <v>57</v>
      </c>
      <c r="F5" t="s">
        <v>58</v>
      </c>
    </row>
    <row r="6" spans="2:6" x14ac:dyDescent="0.25">
      <c r="B6" t="s">
        <v>59</v>
      </c>
      <c r="C6" t="s">
        <v>60</v>
      </c>
      <c r="D6" t="s">
        <v>61</v>
      </c>
      <c r="E6" t="s">
        <v>62</v>
      </c>
      <c r="F6" t="s">
        <v>63</v>
      </c>
    </row>
    <row r="7" spans="2:6" x14ac:dyDescent="0.25">
      <c r="B7" t="s">
        <v>64</v>
      </c>
      <c r="C7" t="s">
        <v>65</v>
      </c>
      <c r="D7" t="s">
        <v>66</v>
      </c>
      <c r="E7" t="s">
        <v>67</v>
      </c>
      <c r="F7" t="s">
        <v>68</v>
      </c>
    </row>
    <row r="8" spans="2:6" x14ac:dyDescent="0.25">
      <c r="B8" t="s">
        <v>69</v>
      </c>
      <c r="C8" t="s">
        <v>70</v>
      </c>
      <c r="D8" t="s">
        <v>71</v>
      </c>
      <c r="E8" t="s">
        <v>72</v>
      </c>
      <c r="F8" t="s">
        <v>72</v>
      </c>
    </row>
    <row r="9" spans="2:6" x14ac:dyDescent="0.25">
      <c r="B9" t="s">
        <v>73</v>
      </c>
      <c r="C9" t="s">
        <v>74</v>
      </c>
      <c r="D9" t="s">
        <v>75</v>
      </c>
      <c r="E9" t="s">
        <v>72</v>
      </c>
      <c r="F9" t="s">
        <v>72</v>
      </c>
    </row>
    <row r="10" spans="2:6" x14ac:dyDescent="0.25">
      <c r="B10" t="s">
        <v>76</v>
      </c>
      <c r="C10" t="s">
        <v>77</v>
      </c>
      <c r="D10" t="s">
        <v>78</v>
      </c>
      <c r="E10" t="s">
        <v>79</v>
      </c>
      <c r="F10" t="s">
        <v>80</v>
      </c>
    </row>
    <row r="11" spans="2:6" x14ac:dyDescent="0.25">
      <c r="B11" t="s">
        <v>81</v>
      </c>
      <c r="C11" t="s">
        <v>82</v>
      </c>
      <c r="D11" t="s">
        <v>83</v>
      </c>
      <c r="E11" t="s">
        <v>84</v>
      </c>
      <c r="F11" t="s">
        <v>85</v>
      </c>
    </row>
    <row r="12" spans="2:6" x14ac:dyDescent="0.25">
      <c r="B12" t="s">
        <v>86</v>
      </c>
      <c r="C12" t="s">
        <v>87</v>
      </c>
      <c r="D12" t="s">
        <v>88</v>
      </c>
      <c r="E12" t="s">
        <v>89</v>
      </c>
      <c r="F12" t="s">
        <v>90</v>
      </c>
    </row>
    <row r="13" spans="2:6" x14ac:dyDescent="0.25">
      <c r="B13" t="s">
        <v>91</v>
      </c>
      <c r="C13" t="s">
        <v>92</v>
      </c>
      <c r="D13" t="s">
        <v>93</v>
      </c>
      <c r="E13" t="s">
        <v>94</v>
      </c>
      <c r="F13" t="s">
        <v>95</v>
      </c>
    </row>
    <row r="14" spans="2:6" x14ac:dyDescent="0.25">
      <c r="B14" t="s">
        <v>96</v>
      </c>
      <c r="C14" t="s">
        <v>97</v>
      </c>
      <c r="D14" t="s">
        <v>98</v>
      </c>
      <c r="E14" t="s">
        <v>72</v>
      </c>
      <c r="F14" t="s">
        <v>72</v>
      </c>
    </row>
    <row r="15" spans="2:6" x14ac:dyDescent="0.25">
      <c r="B15" t="s">
        <v>99</v>
      </c>
      <c r="C15" t="s">
        <v>100</v>
      </c>
      <c r="D15" t="s">
        <v>101</v>
      </c>
      <c r="E15" t="s">
        <v>102</v>
      </c>
      <c r="F15" t="s">
        <v>103</v>
      </c>
    </row>
    <row r="16" spans="2:6" x14ac:dyDescent="0.25">
      <c r="B16" t="s">
        <v>104</v>
      </c>
      <c r="C16" t="s">
        <v>105</v>
      </c>
      <c r="D16" t="s">
        <v>106</v>
      </c>
      <c r="E16" t="s">
        <v>107</v>
      </c>
      <c r="F16" t="s">
        <v>108</v>
      </c>
    </row>
    <row r="17" spans="2:6" x14ac:dyDescent="0.25">
      <c r="B17" t="s">
        <v>109</v>
      </c>
      <c r="C17" t="s">
        <v>110</v>
      </c>
      <c r="D17" t="s">
        <v>111</v>
      </c>
      <c r="E17" t="s">
        <v>72</v>
      </c>
      <c r="F17" t="s">
        <v>72</v>
      </c>
    </row>
    <row r="18" spans="2:6" x14ac:dyDescent="0.25">
      <c r="B18" t="s">
        <v>112</v>
      </c>
      <c r="C18" t="s">
        <v>113</v>
      </c>
      <c r="D18" t="s">
        <v>114</v>
      </c>
      <c r="E18" t="s">
        <v>72</v>
      </c>
      <c r="F18" t="s">
        <v>72</v>
      </c>
    </row>
    <row r="19" spans="2:6" x14ac:dyDescent="0.25"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r="20" spans="2:6" x14ac:dyDescent="0.25"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r="21" spans="2:6" x14ac:dyDescent="0.25"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r="22" spans="2:6" x14ac:dyDescent="0.25"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r="23" spans="2:6" x14ac:dyDescent="0.25">
      <c r="B23" t="s">
        <v>135</v>
      </c>
      <c r="C23" t="s">
        <v>72</v>
      </c>
      <c r="D23" t="s">
        <v>72</v>
      </c>
      <c r="E23" t="s">
        <v>136</v>
      </c>
      <c r="F23" t="s">
        <v>137</v>
      </c>
    </row>
    <row r="24" spans="2:6" x14ac:dyDescent="0.25"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</sheetData>
  <phoneticPr fontId="8" type="noConversion"/>
  <hyperlinks>
    <hyperlink ref="B2" r:id="rId1" location=".YqbACXZBygs " xr:uid="{E7825070-5CCE-4335-8AF9-AACA888F530D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4ACCC-D61E-4B9D-B439-4D028B2070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2</vt:i4>
      </vt:variant>
    </vt:vector>
  </HeadingPairs>
  <TitlesOfParts>
    <vt:vector size="11" baseType="lpstr">
      <vt:lpstr>S1</vt:lpstr>
      <vt:lpstr>S2</vt:lpstr>
      <vt:lpstr>Sheet2</vt:lpstr>
      <vt:lpstr>Sheet3</vt:lpstr>
      <vt:lpstr>九九乘法表</vt:lpstr>
      <vt:lpstr>九九乘法表 (2)</vt:lpstr>
      <vt:lpstr>甲子表</vt:lpstr>
      <vt:lpstr>甲子表 (2)</vt:lpstr>
      <vt:lpstr>臺灣銀行牌告匯率表</vt:lpstr>
      <vt:lpstr>外幣</vt:lpstr>
      <vt:lpstr>最佳銀行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蘇孟緯</cp:lastModifiedBy>
  <dcterms:created xsi:type="dcterms:W3CDTF">2004-02-28T03:26:11Z</dcterms:created>
  <dcterms:modified xsi:type="dcterms:W3CDTF">2022-10-24T04:57:17Z</dcterms:modified>
</cp:coreProperties>
</file>