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_110\中興大學\全方位\Final\Samples\"/>
    </mc:Choice>
  </mc:AlternateContent>
  <xr:revisionPtr revIDLastSave="0" documentId="13_ncr:1_{8845E250-AFBE-4193-9AC3-6F551A5D9619}" xr6:coauthVersionLast="47" xr6:coauthVersionMax="47" xr10:uidLastSave="{00000000-0000-0000-0000-000000000000}"/>
  <bookViews>
    <workbookView xWindow="-120" yWindow="-120" windowWidth="20640" windowHeight="11160" tabRatio="689" xr2:uid="{00000000-000D-0000-FFFF-FFFF00000000}"/>
  </bookViews>
  <sheets>
    <sheet name="直角三角形" sheetId="18" r:id="rId1"/>
    <sheet name="目標搜尋(例一)" sheetId="1" r:id="rId2"/>
    <sheet name="目標搜尋(例二)" sheetId="2" r:id="rId3"/>
    <sheet name="目標搜尋(例三)" sheetId="3" r:id="rId4"/>
    <sheet name="目標搜尋(例四)" sheetId="16" r:id="rId5"/>
    <sheet name="目標搜尋(例五)" sheetId="17" r:id="rId6"/>
  </sheets>
  <externalReferences>
    <externalReference r:id="rId7"/>
  </externalReferences>
  <definedNames>
    <definedName name="anscount" hidden="1">1</definedName>
    <definedName name="solver_adj" localSheetId="5" hidden="1">'目標搜尋(例五)'!$C$3,'目標搜尋(例五)'!$C$4</definedName>
    <definedName name="solver_cvg" localSheetId="5" hidden="1">0.001</definedName>
    <definedName name="solver_drv" localSheetId="5" hidden="1">1</definedName>
    <definedName name="solver_est" localSheetId="5" hidden="1">1</definedName>
    <definedName name="solver_itr" localSheetId="5" hidden="1">100</definedName>
    <definedName name="solver_lhs1" localSheetId="5" hidden="1">'目標搜尋(例五)'!$C$3</definedName>
    <definedName name="solver_lhs2" localSheetId="5" hidden="1">'目標搜尋(例五)'!$C$4</definedName>
    <definedName name="solver_lhs3" localSheetId="5" hidden="1">'目標搜尋(例五)'!$C$12</definedName>
    <definedName name="solver_lhs4" localSheetId="5" hidden="1">'目標搜尋(例五)'!$C$3:$C$4</definedName>
    <definedName name="solver_lhs5" localSheetId="5" hidden="1">'目標搜尋(例五)'!$C$8</definedName>
    <definedName name="solver_lin" localSheetId="5" hidden="1">2</definedName>
    <definedName name="solver_neg" localSheetId="5" hidden="1">2</definedName>
    <definedName name="solver_num" localSheetId="5" hidden="1">5</definedName>
    <definedName name="solver_nwt" localSheetId="5" hidden="1">1</definedName>
    <definedName name="solver_opt" localSheetId="5" hidden="1">'目標搜尋(例五)'!$C$12</definedName>
    <definedName name="solver_pre" localSheetId="5" hidden="1">0.000001</definedName>
    <definedName name="solver_rel1" localSheetId="5" hidden="1">1</definedName>
    <definedName name="solver_rel2" localSheetId="5" hidden="1">1</definedName>
    <definedName name="solver_rel3" localSheetId="5" hidden="1">1</definedName>
    <definedName name="solver_rel4" localSheetId="5" hidden="1">3</definedName>
    <definedName name="solver_rel5" localSheetId="5" hidden="1">3</definedName>
    <definedName name="solver_rhs1" localSheetId="5" hidden="1">38</definedName>
    <definedName name="solver_rhs2" localSheetId="5" hidden="1">120000</definedName>
    <definedName name="solver_rhs3" localSheetId="5" hidden="1">450000</definedName>
    <definedName name="solver_rhs4" localSheetId="5" hidden="1">0</definedName>
    <definedName name="solver_rhs5" localSheetId="5" hidden="1">0</definedName>
    <definedName name="solver_scl" localSheetId="5" hidden="1">2</definedName>
    <definedName name="solver_sho" localSheetId="5" hidden="1">2</definedName>
    <definedName name="solver_tim" localSheetId="5" hidden="1">100</definedName>
    <definedName name="solver_tol" localSheetId="5" hidden="1">0.05</definedName>
    <definedName name="solver_typ" localSheetId="5" hidden="1">2</definedName>
    <definedName name="solver_val" localSheetId="5" hidden="1">0</definedName>
    <definedName name="收入">[1]分析藍本!$J$5</definedName>
    <definedName name="材料">[1]分析藍本!$J$6</definedName>
    <definedName name="管銷">[1]分析藍本!$J$7</definedName>
    <definedName name="營運">[1]分析藍本!$J$8</definedName>
    <definedName name="總淨得">[1]分析藍本!$I$13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8" l="1"/>
  <c r="D6" i="18" s="1"/>
  <c r="B7" i="18"/>
  <c r="C9" i="18"/>
  <c r="C8" i="1"/>
  <c r="C6" i="2"/>
  <c r="C13" i="2" s="1"/>
  <c r="C10" i="2"/>
  <c r="C12" i="2"/>
  <c r="B2" i="3"/>
  <c r="C6" i="17"/>
  <c r="C10" i="17"/>
  <c r="C12" i="17" s="1"/>
  <c r="C6" i="16"/>
  <c r="C10" i="16"/>
  <c r="C12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蘇孟緯</author>
  </authors>
  <commentList>
    <comment ref="B2" authorId="0" shapeId="0" xr:uid="{1FD70BA2-1996-4F63-BCCE-BF5EA647363D}">
      <text>
        <r>
          <rPr>
            <b/>
            <sz val="9"/>
            <color indexed="81"/>
            <rFont val="細明體"/>
            <family val="3"/>
            <charset val="136"/>
          </rPr>
          <t>蘇孟緯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https://www.richbank.cc/
</t>
        </r>
        <r>
          <rPr>
            <sz val="9"/>
            <color indexed="81"/>
            <rFont val="細明體"/>
            <family val="3"/>
            <charset val="136"/>
          </rPr>
          <t>利率最低</t>
        </r>
        <r>
          <rPr>
            <sz val="9"/>
            <color indexed="81"/>
            <rFont val="Tahoma"/>
            <family val="2"/>
          </rPr>
          <t>1.66%</t>
        </r>
        <r>
          <rPr>
            <sz val="9"/>
            <color indexed="81"/>
            <rFont val="細明體"/>
            <family val="3"/>
            <charset val="136"/>
          </rPr>
          <t>起</t>
        </r>
      </text>
    </comment>
  </commentList>
</comments>
</file>

<file path=xl/sharedStrings.xml><?xml version="1.0" encoding="utf-8"?>
<sst xmlns="http://schemas.openxmlformats.org/spreadsheetml/2006/main" count="49" uniqueCount="35">
  <si>
    <t>Case 1</t>
  </si>
  <si>
    <t>貸款金額</t>
  </si>
  <si>
    <t>年利</t>
  </si>
  <si>
    <r>
      <t>期數</t>
    </r>
    <r>
      <rPr>
        <sz val="12"/>
        <rFont val="Arial"/>
        <family val="2"/>
      </rPr>
      <t>(</t>
    </r>
    <r>
      <rPr>
        <sz val="12"/>
        <rFont val="新細明體"/>
        <family val="1"/>
        <charset val="136"/>
      </rPr>
      <t>年</t>
    </r>
    <r>
      <rPr>
        <sz val="12"/>
        <rFont val="Arial"/>
        <family val="2"/>
      </rPr>
      <t>)</t>
    </r>
  </si>
  <si>
    <t>每月償付本息</t>
  </si>
  <si>
    <t>Case 2</t>
  </si>
  <si>
    <t>每單位價格</t>
  </si>
  <si>
    <t>銷售單位</t>
  </si>
  <si>
    <t>平均折扣</t>
  </si>
  <si>
    <t>總收入</t>
  </si>
  <si>
    <t>每單位成本</t>
  </si>
  <si>
    <t>維修成本</t>
  </si>
  <si>
    <t>總成本</t>
  </si>
  <si>
    <t>Margin</t>
  </si>
  <si>
    <t>X</t>
  </si>
  <si>
    <t>Equation</t>
  </si>
  <si>
    <t>Case 4</t>
    <phoneticPr fontId="4" type="noConversion"/>
  </si>
  <si>
    <t>利潤</t>
    <phoneticPr fontId="4" type="noConversion"/>
  </si>
  <si>
    <t>利潤</t>
    <phoneticPr fontId="3" type="noConversion"/>
  </si>
  <si>
    <r>
      <t>若要有</t>
    </r>
    <r>
      <rPr>
        <sz val="12"/>
        <rFont val="Arial"/>
        <family val="2"/>
      </rPr>
      <t xml:space="preserve"> 150000 </t>
    </r>
    <r>
      <rPr>
        <sz val="12"/>
        <rFont val="新細明體"/>
        <family val="1"/>
        <charset val="136"/>
      </rPr>
      <t>的</t>
    </r>
    <r>
      <rPr>
        <b/>
        <sz val="12"/>
        <color indexed="10"/>
        <rFont val="新細明體"/>
        <family val="1"/>
        <charset val="136"/>
      </rPr>
      <t>利潤</t>
    </r>
    <r>
      <rPr>
        <sz val="12"/>
        <rFont val="新細明體"/>
        <family val="1"/>
        <charset val="136"/>
      </rPr>
      <t>且</t>
    </r>
    <r>
      <rPr>
        <b/>
        <sz val="12"/>
        <color indexed="18"/>
        <rFont val="新細明體"/>
        <family val="1"/>
        <charset val="136"/>
      </rPr>
      <t>單位定價</t>
    </r>
    <r>
      <rPr>
        <sz val="12"/>
        <rFont val="新細明體"/>
        <family val="1"/>
        <charset val="136"/>
      </rPr>
      <t>為</t>
    </r>
    <r>
      <rPr>
        <sz val="12"/>
        <rFont val="Arial"/>
        <family val="2"/>
      </rPr>
      <t xml:space="preserve"> 35 </t>
    </r>
    <r>
      <rPr>
        <sz val="12"/>
        <rFont val="新細明體"/>
        <family val="1"/>
        <charset val="136"/>
      </rPr>
      <t>的條件下</t>
    </r>
    <r>
      <rPr>
        <sz val="12"/>
        <rFont val="Arial"/>
        <family val="2"/>
      </rPr>
      <t xml:space="preserve">, </t>
    </r>
    <phoneticPr fontId="4" type="noConversion"/>
  </si>
  <si>
    <r>
      <t>每單位成本</t>
    </r>
    <r>
      <rPr>
        <sz val="12"/>
        <rFont val="新細明體"/>
        <family val="1"/>
        <charset val="136"/>
      </rPr>
      <t>應控制在多少錢以下</t>
    </r>
    <r>
      <rPr>
        <sz val="12"/>
        <rFont val="Times New Roman"/>
        <family val="1"/>
      </rPr>
      <t xml:space="preserve"> ?</t>
    </r>
    <phoneticPr fontId="3" type="noConversion"/>
  </si>
  <si>
    <t>利潤</t>
    <phoneticPr fontId="6" type="noConversion"/>
  </si>
  <si>
    <r>
      <t>房屋貸款的個案中，貸款金額為</t>
    </r>
    <r>
      <rPr>
        <sz val="12"/>
        <rFont val="Arial"/>
        <family val="2"/>
      </rPr>
      <t>300</t>
    </r>
    <r>
      <rPr>
        <sz val="12"/>
        <rFont val="新細明體"/>
        <family val="1"/>
        <charset val="136"/>
      </rPr>
      <t>萬，</t>
    </r>
    <phoneticPr fontId="6" type="noConversion"/>
  </si>
  <si>
    <r>
      <t>若每月可繳交</t>
    </r>
    <r>
      <rPr>
        <sz val="12"/>
        <rFont val="Arial"/>
        <family val="2"/>
      </rPr>
      <t xml:space="preserve">50000 </t>
    </r>
    <r>
      <rPr>
        <sz val="12"/>
        <rFont val="細明體"/>
        <family val="3"/>
        <charset val="136"/>
      </rPr>
      <t>元，則多久可以繳清房貸？</t>
    </r>
    <phoneticPr fontId="6" type="noConversion"/>
  </si>
  <si>
    <r>
      <t>年利率為</t>
    </r>
    <r>
      <rPr>
        <sz val="12"/>
        <rFont val="Times New Roman"/>
        <family val="1"/>
      </rPr>
      <t>9.25%</t>
    </r>
    <r>
      <rPr>
        <sz val="12"/>
        <rFont val="新細明體"/>
        <family val="1"/>
        <charset val="136"/>
      </rPr>
      <t>，</t>
    </r>
    <r>
      <rPr>
        <sz val="12"/>
        <rFont val="Times New Roman"/>
        <family val="1"/>
      </rPr>
      <t xml:space="preserve"> </t>
    </r>
    <r>
      <rPr>
        <sz val="12"/>
        <rFont val="新細明體"/>
        <family val="1"/>
        <charset val="136"/>
      </rPr>
      <t>貸款</t>
    </r>
    <r>
      <rPr>
        <sz val="12"/>
        <rFont val="Times New Roman"/>
        <family val="1"/>
      </rPr>
      <t>20</t>
    </r>
    <r>
      <rPr>
        <sz val="12"/>
        <rFont val="新細明體"/>
        <family val="1"/>
        <charset val="136"/>
      </rPr>
      <t>年，</t>
    </r>
    <phoneticPr fontId="6" type="noConversion"/>
  </si>
  <si>
    <t>Case 2</t>
    <phoneticPr fontId="4" type="noConversion"/>
  </si>
  <si>
    <r>
      <t>若要有</t>
    </r>
    <r>
      <rPr>
        <sz val="12"/>
        <rFont val="Arial"/>
        <family val="2"/>
      </rPr>
      <t>20</t>
    </r>
    <r>
      <rPr>
        <sz val="12"/>
        <rFont val="新細明體"/>
        <family val="1"/>
        <charset val="136"/>
      </rPr>
      <t>萬</t>
    </r>
    <r>
      <rPr>
        <sz val="12"/>
        <rFont val="新細明體"/>
        <family val="1"/>
        <charset val="136"/>
      </rPr>
      <t>的</t>
    </r>
    <r>
      <rPr>
        <sz val="12"/>
        <color indexed="10"/>
        <rFont val="新細明體"/>
        <family val="1"/>
        <charset val="136"/>
      </rPr>
      <t>利潤</t>
    </r>
    <r>
      <rPr>
        <sz val="12"/>
        <rFont val="新細明體"/>
        <family val="1"/>
        <charset val="136"/>
      </rPr>
      <t>則單位定價應為多少</t>
    </r>
    <phoneticPr fontId="4" type="noConversion"/>
  </si>
  <si>
    <t>直角三角形</t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</si>
  <si>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</si>
  <si>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</si>
  <si>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</si>
  <si>
    <t>?</t>
    <phoneticPr fontId="6" type="noConversion"/>
  </si>
  <si>
    <t>當c=13 ; b=12,請問 a = ?　</t>
    <phoneticPr fontId="6" type="noConversion"/>
  </si>
  <si>
    <r>
      <t>若要有</t>
    </r>
    <r>
      <rPr>
        <sz val="12"/>
        <rFont val="Arial"/>
        <family val="2"/>
      </rPr>
      <t xml:space="preserve"> 30% </t>
    </r>
    <r>
      <rPr>
        <sz val="12"/>
        <rFont val="新細明體"/>
        <family val="1"/>
        <charset val="136"/>
      </rPr>
      <t>的</t>
    </r>
    <r>
      <rPr>
        <sz val="12"/>
        <rFont val="Arial"/>
        <family val="2"/>
      </rPr>
      <t xml:space="preserve"> </t>
    </r>
    <r>
      <rPr>
        <sz val="12"/>
        <rFont val="新細明體"/>
        <family val="2"/>
        <charset val="136"/>
      </rPr>
      <t>利潤(</t>
    </r>
    <r>
      <rPr>
        <sz val="12"/>
        <rFont val="Arial"/>
        <family val="2"/>
      </rPr>
      <t xml:space="preserve">Margin) </t>
    </r>
    <r>
      <rPr>
        <sz val="12"/>
        <rFont val="新細明體"/>
        <family val="1"/>
        <charset val="136"/>
      </rPr>
      <t>則單位定價應為多少</t>
    </r>
    <phoneticPr fontId="6" type="noConversion"/>
  </si>
  <si>
    <r>
      <rPr>
        <sz val="12"/>
        <rFont val="微軟正黑體"/>
        <family val="2"/>
        <charset val="136"/>
      </rPr>
      <t>利潤(</t>
    </r>
    <r>
      <rPr>
        <sz val="12"/>
        <rFont val="Arial"/>
        <family val="2"/>
      </rPr>
      <t>Margin)= (</t>
    </r>
    <r>
      <rPr>
        <sz val="12"/>
        <rFont val="新細明體"/>
        <family val="1"/>
        <charset val="136"/>
      </rPr>
      <t>總收入</t>
    </r>
    <r>
      <rPr>
        <sz val="12"/>
        <rFont val="Arial"/>
        <family val="2"/>
      </rPr>
      <t>-</t>
    </r>
    <r>
      <rPr>
        <sz val="12"/>
        <rFont val="新細明體"/>
        <family val="1"/>
        <charset val="136"/>
      </rPr>
      <t>總成本</t>
    </r>
    <r>
      <rPr>
        <sz val="12"/>
        <rFont val="Arial"/>
        <family val="2"/>
      </rPr>
      <t xml:space="preserve">) / </t>
    </r>
    <r>
      <rPr>
        <sz val="12"/>
        <rFont val="新細明體"/>
        <family val="1"/>
        <charset val="136"/>
      </rPr>
      <t>總收入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</si>
</sst>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76" formatCode="&quot;$&quot;#,##0_);\(&quot;$&quot;#,##0\)"/>
    <numFmt numFmtId="177" formatCode="&quot;$&quot;#,##0_);[Red]\(&quot;$&quot;#,##0\)"/>
    <numFmt numFmtId="178" formatCode="&quot;$&quot;#,##0.00_);\(&quot;$&quot;#,##0.00\)"/>
    <numFmt numFmtId="179" formatCode="_(&quot;$&quot;* #,##0_);_(&quot;$&quot;* \(#,##0\);_(&quot;$&quot;* &quot;-&quot;_);_(@_)"/>
    <numFmt numFmtId="180" formatCode="_(* #,##0_);_(* \(#,##0\);_(* &quot;-&quot;_);_(@_)"/>
    <numFmt numFmtId="181" formatCode="_(* #,##0.00_);_(* \(#,##0.00\);_(* &quot;-&quot;??_);_(@_)"/>
    <numFmt numFmtId="182" formatCode="_(* #,##0.00000_);_(* \(#,##0.00000\);_(* &quot;-&quot;_);_(@_)"/>
    <numFmt numFmtId="183" formatCode="_(* #,##0_);_(* \(#,##0\);_(* &quot;-&quot;??_);_(@_)"/>
  </numFmts>
  <fonts count="28" x14ac:knownFonts="1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sz val="12"/>
      <color indexed="10"/>
      <name val="新細明體"/>
      <family val="1"/>
      <charset val="136"/>
    </font>
    <font>
      <sz val="12"/>
      <color indexed="10"/>
      <name val="細明體"/>
      <family val="3"/>
      <charset val="136"/>
    </font>
    <font>
      <sz val="12"/>
      <color indexed="10"/>
      <name val="Arial"/>
      <family val="2"/>
    </font>
    <font>
      <b/>
      <sz val="12"/>
      <color indexed="18"/>
      <name val="新細明體"/>
      <family val="1"/>
      <charset val="136"/>
    </font>
    <font>
      <b/>
      <sz val="12"/>
      <color indexed="18"/>
      <name val="Arial"/>
      <family val="2"/>
    </font>
    <font>
      <b/>
      <sz val="12"/>
      <color indexed="10"/>
      <name val="新細明體"/>
      <family val="1"/>
      <charset val="136"/>
    </font>
    <font>
      <b/>
      <sz val="12"/>
      <color indexed="10"/>
      <name val="細明體"/>
      <family val="3"/>
      <charset val="136"/>
    </font>
    <font>
      <b/>
      <sz val="12"/>
      <color indexed="10"/>
      <name val="Arial"/>
      <family val="2"/>
    </font>
    <font>
      <b/>
      <sz val="12"/>
      <color indexed="58"/>
      <name val="新細明體"/>
      <family val="1"/>
      <charset val="136"/>
    </font>
    <font>
      <b/>
      <sz val="12"/>
      <color indexed="58"/>
      <name val="Arial"/>
      <family val="2"/>
    </font>
    <font>
      <b/>
      <sz val="14"/>
      <color indexed="12"/>
      <name val="新細明體"/>
      <family val="1"/>
      <charset val="136"/>
    </font>
    <font>
      <b/>
      <sz val="12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name val="新細明體"/>
      <family val="2"/>
      <charset val="136"/>
    </font>
    <font>
      <sz val="12"/>
      <name val="微軟正黑體"/>
      <family val="2"/>
      <charset val="136"/>
    </font>
    <font>
      <sz val="12"/>
      <name val="Arial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>
      <alignment vertical="center"/>
    </xf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0" fontId="2" fillId="0" borderId="0" xfId="4" applyNumberFormat="1" applyFont="1"/>
    <xf numFmtId="177" fontId="2" fillId="0" borderId="0" xfId="0" applyNumberFormat="1" applyFont="1"/>
    <xf numFmtId="182" fontId="2" fillId="0" borderId="0" xfId="3" applyNumberFormat="1" applyFont="1"/>
    <xf numFmtId="0" fontId="3" fillId="0" borderId="0" xfId="0" applyFont="1"/>
    <xf numFmtId="178" fontId="3" fillId="0" borderId="0" xfId="5" applyNumberFormat="1" applyFont="1"/>
    <xf numFmtId="9" fontId="3" fillId="0" borderId="1" xfId="0" applyNumberFormat="1" applyFont="1" applyBorder="1"/>
    <xf numFmtId="176" fontId="3" fillId="0" borderId="0" xfId="5" applyNumberFormat="1" applyFont="1"/>
    <xf numFmtId="10" fontId="3" fillId="0" borderId="0" xfId="4" applyNumberFormat="1" applyFont="1"/>
    <xf numFmtId="0" fontId="5" fillId="0" borderId="0" xfId="0" applyFont="1"/>
    <xf numFmtId="0" fontId="5" fillId="0" borderId="1" xfId="0" applyFont="1" applyBorder="1"/>
    <xf numFmtId="9" fontId="2" fillId="0" borderId="1" xfId="0" applyNumberFormat="1" applyFont="1" applyBorder="1"/>
    <xf numFmtId="183" fontId="2" fillId="0" borderId="0" xfId="2" applyNumberFormat="1" applyFont="1"/>
    <xf numFmtId="181" fontId="2" fillId="0" borderId="0" xfId="2" applyNumberFormat="1" applyFont="1"/>
    <xf numFmtId="0" fontId="8" fillId="0" borderId="0" xfId="0" applyFont="1"/>
    <xf numFmtId="0" fontId="10" fillId="0" borderId="0" xfId="0" applyFont="1"/>
    <xf numFmtId="183" fontId="11" fillId="0" borderId="0" xfId="2" applyNumberFormat="1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183" fontId="16" fillId="0" borderId="0" xfId="2" applyNumberFormat="1" applyFont="1"/>
    <xf numFmtId="0" fontId="17" fillId="0" borderId="0" xfId="0" applyFont="1"/>
    <xf numFmtId="181" fontId="18" fillId="0" borderId="0" xfId="2" applyNumberFormat="1" applyFont="1"/>
    <xf numFmtId="0" fontId="5" fillId="0" borderId="0" xfId="1">
      <alignment vertical="center"/>
    </xf>
    <xf numFmtId="0" fontId="19" fillId="2" borderId="2" xfId="1" applyFont="1" applyFill="1" applyBorder="1" applyAlignment="1">
      <alignment horizontal="center" vertical="center"/>
    </xf>
    <xf numFmtId="0" fontId="5" fillId="0" borderId="3" xfId="1" applyFill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20" fillId="3" borderId="3" xfId="1" applyFont="1" applyFill="1" applyBorder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5" fillId="0" borderId="0" xfId="1" applyFill="1">
      <alignment vertical="center"/>
    </xf>
    <xf numFmtId="0" fontId="5" fillId="0" borderId="0" xfId="1" applyFill="1" applyAlignment="1">
      <alignment horizontal="center" vertical="center"/>
    </xf>
    <xf numFmtId="0" fontId="27" fillId="0" borderId="0" xfId="0" applyFont="1"/>
  </cellXfs>
  <cellStyles count="6">
    <cellStyle name="一般" xfId="0" builtinId="0"/>
    <cellStyle name="一般_目標搜尋" xfId="1" xr:uid="{00000000-0005-0000-0000-000001000000}"/>
    <cellStyle name="千分位" xfId="2" builtinId="3"/>
    <cellStyle name="千分位[0]" xfId="3" builtinId="6"/>
    <cellStyle name="百分比" xfId="4" builtinId="5"/>
    <cellStyle name="貨幣 [0]" xfId="5" builtinId="7"/>
  </cellStyles>
  <dxfs count="0"/>
  <tableStyles count="1" defaultTableStyle="TableStyleMedium9" defaultPivotStyle="PivotStyleLight16">
    <tableStyle name="Invisible" pivot="0" table="0" count="0" xr9:uid="{00000000-0011-0000-FFFF-FFFF0000000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4</xdr:row>
      <xdr:rowOff>19050</xdr:rowOff>
    </xdr:from>
    <xdr:to>
      <xdr:col>3</xdr:col>
      <xdr:colOff>676275</xdr:colOff>
      <xdr:row>7</xdr:row>
      <xdr:rowOff>171450</xdr:rowOff>
    </xdr:to>
    <xdr:sp macro="" textlink="">
      <xdr:nvSpPr>
        <xdr:cNvPr id="2050" name="AutoShape 1">
          <a:extLst>
            <a:ext uri="{FF2B5EF4-FFF2-40B4-BE49-F238E27FC236}">
              <a16:creationId xmlns:a16="http://schemas.microsoft.com/office/drawing/2014/main" id="{BCAC7DCE-2CCE-4A63-84F8-2443B3DCE9DF}"/>
            </a:ext>
          </a:extLst>
        </xdr:cNvPr>
        <xdr:cNvSpPr>
          <a:spLocks noChangeArrowheads="1"/>
        </xdr:cNvSpPr>
      </xdr:nvSpPr>
      <xdr:spPr bwMode="auto">
        <a:xfrm>
          <a:off x="1524000" y="895350"/>
          <a:ext cx="1333500" cy="781050"/>
        </a:xfrm>
        <a:prstGeom prst="rtTriangle">
          <a:avLst/>
        </a:prstGeom>
        <a:solidFill>
          <a:srgbClr val="996633"/>
        </a:solidFill>
        <a:ln w="9525">
          <a:solidFill>
            <a:srgbClr val="000000"/>
          </a:solidFill>
          <a:miter lim="800000"/>
          <a:headEnd/>
          <a:tailEnd/>
        </a:ln>
        <a:effectLst>
          <a:prstShdw prst="shdw17" dist="17961" dir="2700000">
            <a:srgbClr val="000000"/>
          </a:prstShdw>
        </a:effec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</xdr:row>
      <xdr:rowOff>104775</xdr:rowOff>
    </xdr:from>
    <xdr:to>
      <xdr:col>3</xdr:col>
      <xdr:colOff>152400</xdr:colOff>
      <xdr:row>6</xdr:row>
      <xdr:rowOff>19050</xdr:rowOff>
    </xdr:to>
    <xdr:grpSp>
      <xdr:nvGrpSpPr>
        <xdr:cNvPr id="1032" name="Group 7">
          <a:extLst>
            <a:ext uri="{FF2B5EF4-FFF2-40B4-BE49-F238E27FC236}">
              <a16:creationId xmlns:a16="http://schemas.microsoft.com/office/drawing/2014/main" id="{0F06B776-A341-4E58-8D5A-AB42BE3E613E}"/>
            </a:ext>
          </a:extLst>
        </xdr:cNvPr>
        <xdr:cNvGrpSpPr>
          <a:grpSpLocks/>
        </xdr:cNvGrpSpPr>
      </xdr:nvGrpSpPr>
      <xdr:grpSpPr bwMode="auto">
        <a:xfrm>
          <a:off x="133350" y="485775"/>
          <a:ext cx="2085975" cy="676275"/>
          <a:chOff x="-3760" y="-13589"/>
          <a:chExt cx="19530" cy="240"/>
        </a:xfrm>
      </xdr:grpSpPr>
      <xdr:grpSp>
        <xdr:nvGrpSpPr>
          <xdr:cNvPr id="1033" name="Group 6">
            <a:extLst>
              <a:ext uri="{FF2B5EF4-FFF2-40B4-BE49-F238E27FC236}">
                <a16:creationId xmlns:a16="http://schemas.microsoft.com/office/drawing/2014/main" id="{74943E62-E9F5-46E0-BA6C-1ED63C491703}"/>
              </a:ext>
            </a:extLst>
          </xdr:cNvPr>
          <xdr:cNvGrpSpPr>
            <a:grpSpLocks/>
          </xdr:cNvGrpSpPr>
        </xdr:nvGrpSpPr>
        <xdr:grpSpPr bwMode="auto">
          <a:xfrm>
            <a:off x="-3760" y="-13589"/>
            <a:ext cx="19530" cy="240"/>
            <a:chOff x="460000" y="1020000"/>
            <a:chExt cx="4200000" cy="1200000"/>
          </a:xfrm>
        </xdr:grpSpPr>
        <xdr:sp macro="" textlink="">
          <xdr:nvSpPr>
            <xdr:cNvPr id="1026" name="文字 2">
              <a:extLst>
                <a:ext uri="{FF2B5EF4-FFF2-40B4-BE49-F238E27FC236}">
                  <a16:creationId xmlns:a16="http://schemas.microsoft.com/office/drawing/2014/main" id="{070C1CAC-AACE-4F67-8F42-50726B0FD7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0000" y="1020000"/>
              <a:ext cx="4200000" cy="1200000"/>
            </a:xfrm>
            <a:prstGeom prst="rect">
              <a:avLst/>
            </a:prstGeom>
            <a:solidFill>
              <a:srgbClr val="FFFFC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US" altLang="zh-TW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(3x-8)</a:t>
              </a:r>
              <a:r>
                <a:rPr lang="en-US" altLang="zh-TW" sz="1200" b="0" i="0" strike="noStrike" baseline="30000">
                  <a:solidFill>
                    <a:srgbClr val="000000"/>
                  </a:solidFill>
                  <a:latin typeface="Arial"/>
                  <a:cs typeface="Arial"/>
                </a:rPr>
                <a:t>2</a:t>
              </a:r>
              <a:r>
                <a:rPr lang="en-US" altLang="zh-TW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(x-1)</a:t>
              </a:r>
            </a:p>
          </xdr:txBody>
        </xdr:sp>
        <xdr:sp macro="" textlink="">
          <xdr:nvSpPr>
            <xdr:cNvPr id="1036" name="Line 3">
              <a:extLst>
                <a:ext uri="{FF2B5EF4-FFF2-40B4-BE49-F238E27FC236}">
                  <a16:creationId xmlns:a16="http://schemas.microsoft.com/office/drawing/2014/main" id="{CCE7CE7A-B5A0-4255-8343-19459AA75DC5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540000" y="1620000"/>
              <a:ext cx="22400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文字 5">
              <a:extLst>
                <a:ext uri="{FF2B5EF4-FFF2-40B4-BE49-F238E27FC236}">
                  <a16:creationId xmlns:a16="http://schemas.microsoft.com/office/drawing/2014/main" id="{33A41E95-846F-4A9C-88E5-605E8A163C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5342" y="1662254"/>
              <a:ext cx="1131507" cy="422535"/>
            </a:xfrm>
            <a:prstGeom prst="rect">
              <a:avLst/>
            </a:prstGeom>
            <a:solidFill>
              <a:srgbClr val="FFFFC0"/>
            </a:solidFill>
            <a:ln w="1">
              <a:noFill/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TW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4x</a:t>
              </a:r>
              <a:r>
                <a:rPr lang="en-US" altLang="zh-TW" sz="1200" b="0" i="0" strike="noStrike" baseline="30000">
                  <a:solidFill>
                    <a:srgbClr val="000000"/>
                  </a:solidFill>
                  <a:latin typeface="Arial"/>
                  <a:cs typeface="Arial"/>
                </a:rPr>
                <a:t>2</a:t>
              </a:r>
              <a:r>
                <a:rPr lang="en-US" altLang="zh-TW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-5</a:t>
              </a:r>
            </a:p>
          </xdr:txBody>
        </xdr:sp>
      </xdr:grpSp>
      <xdr:sp macro="" textlink="">
        <xdr:nvSpPr>
          <xdr:cNvPr id="1028" name="文字 4">
            <a:extLst>
              <a:ext uri="{FF2B5EF4-FFF2-40B4-BE49-F238E27FC236}">
                <a16:creationId xmlns:a16="http://schemas.microsoft.com/office/drawing/2014/main" id="{89D03D9B-FBBF-4F97-B1D7-7D7CC59805E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101" y="-13508"/>
            <a:ext cx="5440" cy="78"/>
          </a:xfrm>
          <a:prstGeom prst="rect">
            <a:avLst/>
          </a:prstGeom>
          <a:solidFill>
            <a:srgbClr val="FFFFC0"/>
          </a:solidFill>
          <a:ln w="1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altLang="zh-TW" sz="1200" b="0" i="0" strike="noStrike">
                <a:solidFill>
                  <a:srgbClr val="000000"/>
                </a:solidFill>
                <a:latin typeface="Arial"/>
                <a:cs typeface="Arial"/>
              </a:rPr>
              <a:t>= 1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分析藍本"/>
      <sheetName val="陣列運算"/>
    </sheetNames>
    <sheetDataSet>
      <sheetData sheetId="0">
        <row r="5">
          <cell r="J5">
            <v>0.2</v>
          </cell>
        </row>
        <row r="6">
          <cell r="J6">
            <v>0.18</v>
          </cell>
        </row>
        <row r="7">
          <cell r="J7">
            <v>0.18</v>
          </cell>
        </row>
        <row r="8">
          <cell r="J8">
            <v>0.19</v>
          </cell>
        </row>
        <row r="13">
          <cell r="I13">
            <v>14417.543211500004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50" workbookViewId="0">
      <selection activeCell="E7" sqref="E7"/>
    </sheetView>
  </sheetViews>
  <sheetFormatPr defaultColWidth="10.28515625" defaultRowHeight="16.5" x14ac:dyDescent="0.2"/>
  <cols>
    <col min="1" max="1" width="12.140625" style="24" customWidth="1"/>
    <col min="2" max="16384" width="10.28515625" style="24"/>
  </cols>
  <sheetData>
    <row r="1" spans="1:5" x14ac:dyDescent="0.2">
      <c r="A1" s="24" t="s">
        <v>27</v>
      </c>
    </row>
    <row r="2" spans="1:5" ht="19.5" x14ac:dyDescent="0.2">
      <c r="B2" s="25" t="s">
        <v>28</v>
      </c>
      <c r="C2" s="25" t="s">
        <v>29</v>
      </c>
      <c r="D2" s="25" t="s">
        <v>30</v>
      </c>
    </row>
    <row r="3" spans="1:5" x14ac:dyDescent="0.2">
      <c r="B3" s="26">
        <v>3</v>
      </c>
      <c r="C3" s="26">
        <v>4</v>
      </c>
      <c r="D3" s="26">
        <f>(B3^2+C3^2)^0.5</f>
        <v>5</v>
      </c>
    </row>
    <row r="4" spans="1:5" x14ac:dyDescent="0.2">
      <c r="B4" s="27" t="s">
        <v>31</v>
      </c>
      <c r="C4" s="28">
        <v>12</v>
      </c>
      <c r="D4" s="29">
        <v>13</v>
      </c>
      <c r="E4" s="24" t="s">
        <v>32</v>
      </c>
    </row>
    <row r="6" spans="1:5" x14ac:dyDescent="0.2">
      <c r="D6" s="30">
        <f>D3</f>
        <v>5</v>
      </c>
    </row>
    <row r="7" spans="1:5" x14ac:dyDescent="0.2">
      <c r="B7" s="31">
        <f>B3</f>
        <v>3</v>
      </c>
    </row>
    <row r="9" spans="1:5" x14ac:dyDescent="0.2">
      <c r="C9" s="32">
        <f>C3</f>
        <v>4</v>
      </c>
      <c r="D9" s="32"/>
    </row>
  </sheetData>
  <mergeCells count="1">
    <mergeCell ref="C9:D9"/>
  </mergeCells>
  <phoneticPr fontId="6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3" sqref="B3"/>
    </sheetView>
  </sheetViews>
  <sheetFormatPr defaultRowHeight="15" x14ac:dyDescent="0.2"/>
  <cols>
    <col min="1" max="1" width="9.28515625" style="1" bestFit="1" customWidth="1"/>
    <col min="2" max="2" width="16.85546875" style="1" customWidth="1"/>
    <col min="3" max="3" width="14.5703125" style="1" customWidth="1"/>
    <col min="4" max="16384" width="9.140625" style="1"/>
  </cols>
  <sheetData>
    <row r="1" spans="1:3" ht="16.5" x14ac:dyDescent="0.25">
      <c r="A1" s="1" t="s">
        <v>0</v>
      </c>
      <c r="B1" s="10" t="s">
        <v>22</v>
      </c>
    </row>
    <row r="2" spans="1:3" ht="16.5" x14ac:dyDescent="0.25">
      <c r="B2" s="10" t="s">
        <v>24</v>
      </c>
    </row>
    <row r="3" spans="1:3" ht="16.5" x14ac:dyDescent="0.25">
      <c r="B3" s="15" t="s">
        <v>23</v>
      </c>
    </row>
    <row r="5" spans="1:3" ht="16.5" x14ac:dyDescent="0.25">
      <c r="B5" s="10" t="s">
        <v>1</v>
      </c>
      <c r="C5" s="1">
        <v>3000000</v>
      </c>
    </row>
    <row r="6" spans="1:3" ht="16.5" x14ac:dyDescent="0.25">
      <c r="B6" s="10" t="s">
        <v>2</v>
      </c>
      <c r="C6" s="2">
        <v>9.2499999999999999E-2</v>
      </c>
    </row>
    <row r="7" spans="1:3" ht="16.5" x14ac:dyDescent="0.25">
      <c r="B7" s="10" t="s">
        <v>3</v>
      </c>
      <c r="C7" s="1">
        <v>6.7374727090517892</v>
      </c>
    </row>
    <row r="8" spans="1:3" ht="16.5" x14ac:dyDescent="0.25">
      <c r="B8" s="10" t="s">
        <v>4</v>
      </c>
      <c r="C8" s="3">
        <f>PMT(C6/12,C7*12,-C5)</f>
        <v>50000.000000883825</v>
      </c>
    </row>
  </sheetData>
  <phoneticPr fontId="6" type="noConversion"/>
  <printOptions gridLines="1" gridLinesSet="0"/>
  <pageMargins left="0.75" right="0.75" top="1" bottom="1" header="0.5" footer="0.5"/>
  <pageSetup paperSize="9" orientation="portrait" horizontalDpi="200" verticalDpi="200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C13" sqref="C13"/>
    </sheetView>
  </sheetViews>
  <sheetFormatPr defaultRowHeight="15" x14ac:dyDescent="0.2"/>
  <cols>
    <col min="1" max="1" width="9.140625" style="5"/>
    <col min="2" max="2" width="12.28515625" style="5" customWidth="1"/>
    <col min="3" max="3" width="17.140625" style="5" customWidth="1"/>
    <col min="4" max="16384" width="9.140625" style="5"/>
  </cols>
  <sheetData>
    <row r="1" spans="1:3" ht="16.5" x14ac:dyDescent="0.25">
      <c r="A1" s="5" t="s">
        <v>5</v>
      </c>
      <c r="B1" s="10" t="s">
        <v>33</v>
      </c>
    </row>
    <row r="3" spans="1:3" ht="16.5" x14ac:dyDescent="0.25">
      <c r="B3" s="10" t="s">
        <v>6</v>
      </c>
      <c r="C3" s="6">
        <v>1</v>
      </c>
    </row>
    <row r="4" spans="1:3" ht="16.5" x14ac:dyDescent="0.25">
      <c r="B4" s="10" t="s">
        <v>7</v>
      </c>
      <c r="C4" s="5">
        <v>100000</v>
      </c>
    </row>
    <row r="5" spans="1:3" ht="17.25" thickBot="1" x14ac:dyDescent="0.3">
      <c r="B5" s="11" t="s">
        <v>8</v>
      </c>
      <c r="C5" s="7">
        <v>0.4</v>
      </c>
    </row>
    <row r="6" spans="1:3" ht="16.5" x14ac:dyDescent="0.25">
      <c r="B6" s="10" t="s">
        <v>9</v>
      </c>
      <c r="C6" s="6">
        <f>C3*C4*(1-C5)</f>
        <v>60000</v>
      </c>
    </row>
    <row r="8" spans="1:3" ht="16.5" x14ac:dyDescent="0.25">
      <c r="B8" s="10" t="s">
        <v>10</v>
      </c>
      <c r="C8" s="6">
        <v>12.63</v>
      </c>
    </row>
    <row r="9" spans="1:3" ht="16.5" x14ac:dyDescent="0.25">
      <c r="B9" s="10" t="s">
        <v>11</v>
      </c>
      <c r="C9" s="6">
        <v>750000</v>
      </c>
    </row>
    <row r="10" spans="1:3" ht="16.5" x14ac:dyDescent="0.25">
      <c r="B10" s="10" t="s">
        <v>12</v>
      </c>
      <c r="C10" s="6">
        <f>C4*C8+C9</f>
        <v>2013000</v>
      </c>
    </row>
    <row r="12" spans="1:3" ht="16.5" x14ac:dyDescent="0.25">
      <c r="B12" s="15" t="s">
        <v>21</v>
      </c>
      <c r="C12" s="8">
        <f>C6-C10</f>
        <v>-1953000</v>
      </c>
    </row>
    <row r="13" spans="1:3" x14ac:dyDescent="0.2">
      <c r="B13" s="5" t="s">
        <v>13</v>
      </c>
      <c r="C13" s="9">
        <f>(C6-C10)/C6</f>
        <v>-32.549999999999997</v>
      </c>
    </row>
    <row r="15" spans="1:3" ht="16.5" x14ac:dyDescent="0.25">
      <c r="B15" s="33" t="s">
        <v>34</v>
      </c>
    </row>
  </sheetData>
  <phoneticPr fontId="6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"/>
    </sheetView>
  </sheetViews>
  <sheetFormatPr defaultRowHeight="15" x14ac:dyDescent="0.2"/>
  <cols>
    <col min="1" max="1" width="9.140625" style="1"/>
    <col min="2" max="2" width="12.7109375" style="1" customWidth="1"/>
    <col min="3" max="16384" width="9.140625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>
        <v>0.94689385182034136</v>
      </c>
      <c r="B2" s="4">
        <f>(3*A2-8)^2*(A2-1)/(4*A2^2-5)</f>
        <v>1.0000293016773543</v>
      </c>
    </row>
  </sheetData>
  <phoneticPr fontId="6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C12" sqref="C12"/>
    </sheetView>
  </sheetViews>
  <sheetFormatPr defaultRowHeight="15" x14ac:dyDescent="0.2"/>
  <cols>
    <col min="1" max="1" width="9.140625" style="1"/>
    <col min="2" max="2" width="12.28515625" style="1" customWidth="1"/>
    <col min="3" max="3" width="17.140625" style="1" customWidth="1"/>
    <col min="4" max="16384" width="9.140625" style="1"/>
  </cols>
  <sheetData>
    <row r="1" spans="1:3" ht="16.5" x14ac:dyDescent="0.25">
      <c r="A1" s="1" t="s">
        <v>25</v>
      </c>
      <c r="B1" s="10" t="s">
        <v>26</v>
      </c>
    </row>
    <row r="3" spans="1:3" ht="16.5" x14ac:dyDescent="0.25">
      <c r="B3" s="10" t="s">
        <v>6</v>
      </c>
      <c r="C3" s="13">
        <v>35</v>
      </c>
    </row>
    <row r="4" spans="1:3" ht="16.5" x14ac:dyDescent="0.25">
      <c r="B4" s="10" t="s">
        <v>7</v>
      </c>
      <c r="C4" s="1">
        <v>100000</v>
      </c>
    </row>
    <row r="5" spans="1:3" ht="17.25" thickBot="1" x14ac:dyDescent="0.3">
      <c r="B5" s="11" t="s">
        <v>8</v>
      </c>
      <c r="C5" s="12">
        <v>0.4</v>
      </c>
    </row>
    <row r="6" spans="1:3" ht="16.5" x14ac:dyDescent="0.25">
      <c r="B6" s="10" t="s">
        <v>9</v>
      </c>
      <c r="C6" s="13">
        <f>C3*C4*(1-C5)</f>
        <v>2100000</v>
      </c>
    </row>
    <row r="8" spans="1:3" ht="16.5" x14ac:dyDescent="0.25">
      <c r="B8" s="10" t="s">
        <v>10</v>
      </c>
      <c r="C8" s="14">
        <v>12.63</v>
      </c>
    </row>
    <row r="9" spans="1:3" ht="16.5" x14ac:dyDescent="0.25">
      <c r="B9" s="10" t="s">
        <v>11</v>
      </c>
      <c r="C9" s="13">
        <v>750000</v>
      </c>
    </row>
    <row r="10" spans="1:3" ht="16.5" x14ac:dyDescent="0.25">
      <c r="B10" s="10" t="s">
        <v>12</v>
      </c>
      <c r="C10" s="13">
        <f>C4*C8+C9</f>
        <v>2013000</v>
      </c>
    </row>
    <row r="12" spans="1:3" ht="16.5" x14ac:dyDescent="0.25">
      <c r="B12" s="16" t="s">
        <v>17</v>
      </c>
      <c r="C12" s="17">
        <f>C6-C10</f>
        <v>87000</v>
      </c>
    </row>
  </sheetData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C12" sqref="C12"/>
    </sheetView>
  </sheetViews>
  <sheetFormatPr defaultRowHeight="15" x14ac:dyDescent="0.2"/>
  <cols>
    <col min="1" max="1" width="9.140625" style="1"/>
    <col min="2" max="2" width="14" style="1" customWidth="1"/>
    <col min="3" max="3" width="17.140625" style="1" customWidth="1"/>
    <col min="4" max="16384" width="9.140625" style="1"/>
  </cols>
  <sheetData>
    <row r="1" spans="1:3" ht="16.5" x14ac:dyDescent="0.25">
      <c r="A1" s="1" t="s">
        <v>16</v>
      </c>
      <c r="B1" s="10" t="s">
        <v>19</v>
      </c>
    </row>
    <row r="2" spans="1:3" ht="16.5" x14ac:dyDescent="0.25">
      <c r="B2" s="22" t="s">
        <v>20</v>
      </c>
    </row>
    <row r="3" spans="1:3" ht="16.5" x14ac:dyDescent="0.25">
      <c r="B3" s="18" t="s">
        <v>6</v>
      </c>
      <c r="C3" s="19">
        <v>35</v>
      </c>
    </row>
    <row r="4" spans="1:3" ht="16.5" x14ac:dyDescent="0.25">
      <c r="B4" s="10" t="s">
        <v>7</v>
      </c>
      <c r="C4" s="1">
        <v>100000</v>
      </c>
    </row>
    <row r="5" spans="1:3" ht="17.25" thickBot="1" x14ac:dyDescent="0.3">
      <c r="B5" s="11" t="s">
        <v>8</v>
      </c>
      <c r="C5" s="12">
        <v>0.4</v>
      </c>
    </row>
    <row r="6" spans="1:3" ht="16.5" x14ac:dyDescent="0.25">
      <c r="B6" s="10" t="s">
        <v>9</v>
      </c>
      <c r="C6" s="13">
        <f>C3*C4*(1-C5)</f>
        <v>2100000</v>
      </c>
    </row>
    <row r="8" spans="1:3" ht="16.5" x14ac:dyDescent="0.25">
      <c r="B8" s="22" t="s">
        <v>10</v>
      </c>
      <c r="C8" s="23">
        <v>12.63</v>
      </c>
    </row>
    <row r="9" spans="1:3" ht="16.5" x14ac:dyDescent="0.25">
      <c r="B9" s="10" t="s">
        <v>11</v>
      </c>
      <c r="C9" s="13">
        <v>750000</v>
      </c>
    </row>
    <row r="10" spans="1:3" ht="16.5" x14ac:dyDescent="0.25">
      <c r="B10" s="10" t="s">
        <v>12</v>
      </c>
      <c r="C10" s="13">
        <f>C4*C8+C9</f>
        <v>2013000</v>
      </c>
    </row>
    <row r="12" spans="1:3" ht="16.5" x14ac:dyDescent="0.25">
      <c r="B12" s="20" t="s">
        <v>18</v>
      </c>
      <c r="C12" s="21">
        <f>C6-C10</f>
        <v>87000</v>
      </c>
    </row>
  </sheetData>
  <phoneticPr fontId="3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直角三角形</vt:lpstr>
      <vt:lpstr>目標搜尋(例一)</vt:lpstr>
      <vt:lpstr>目標搜尋(例二)</vt:lpstr>
      <vt:lpstr>目標搜尋(例三)</vt:lpstr>
      <vt:lpstr>目標搜尋(例四)</vt:lpstr>
      <vt:lpstr>目標搜尋(例五)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2000專家秘笈</dc:title>
  <dc:creator>王仲麒</dc:creator>
  <cp:lastModifiedBy>蘇孟緯</cp:lastModifiedBy>
  <dcterms:created xsi:type="dcterms:W3CDTF">1996-10-08T02:07:04Z</dcterms:created>
  <dcterms:modified xsi:type="dcterms:W3CDTF">2021-07-09T07:47:49Z</dcterms:modified>
</cp:coreProperties>
</file>