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24226"/>
  <mc:AlternateContent xmlns:mc="http://schemas.openxmlformats.org/markup-compatibility/2006">
    <mc:Choice Requires="x15">
      <x15ac:absPath xmlns:x15ac="http://schemas.microsoft.com/office/spreadsheetml/2010/11/ac" url="D:\_111\中興大學\111中興大學-全方位\全方位大數據智能實務應用班-P1P2\Samples\"/>
    </mc:Choice>
  </mc:AlternateContent>
  <xr:revisionPtr revIDLastSave="0" documentId="13_ncr:1_{0E9835E8-3034-4B4E-884D-2EA7EA7F0A20}" xr6:coauthVersionLast="47" xr6:coauthVersionMax="47" xr10:uidLastSave="{00000000-0000-0000-0000-000000000000}"/>
  <bookViews>
    <workbookView xWindow="-120" yWindow="-120" windowWidth="21840" windowHeight="13290" activeTab="1" xr2:uid="{00000000-000D-0000-FFFF-FFFF00000000}"/>
  </bookViews>
  <sheets>
    <sheet name="說明" sheetId="2" r:id="rId1"/>
    <sheet name="規劃" sheetId="1" r:id="rId2"/>
    <sheet name="運算結果報表 1" sheetId="3" r:id="rId3"/>
    <sheet name="分析藍本摘要" sheetId="6" r:id="rId4"/>
  </sheets>
  <definedNames>
    <definedName name="BudgetTab" localSheetId="1">規劃!$B$170:$F$170</definedName>
    <definedName name="BudgetTab">#REF!</definedName>
    <definedName name="solver_adj" localSheetId="1" hidden="1">規劃!$B$11:$E$11</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100</definedName>
    <definedName name="solver_lhs1" localSheetId="1" hidden="1">規劃!$B$11:$E$11</definedName>
    <definedName name="solver_lhs2" localSheetId="1" hidden="1">規劃!$F$11</definedName>
    <definedName name="solver_lhs3" localSheetId="1" hidden="1">規劃!$E$11</definedName>
    <definedName name="solver_lhs4" localSheetId="1" hidden="1">規劃!$D$11</definedName>
    <definedName name="solver_lhs5" localSheetId="1" hidden="1">規劃!$E$11</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2</definedName>
    <definedName name="solver_nwt" localSheetId="1" hidden="1">1</definedName>
    <definedName name="solver_opt" localSheetId="1" hidden="1">規劃!$F$15</definedName>
    <definedName name="solver_pre" localSheetId="1" hidden="1">0.000001</definedName>
    <definedName name="solver_rbv" localSheetId="1" hidden="1">1</definedName>
    <definedName name="solver_rel1" localSheetId="1" hidden="1">4</definedName>
    <definedName name="solver_rel2" localSheetId="1" hidden="1">1</definedName>
    <definedName name="solver_rel3" localSheetId="1" hidden="1">1</definedName>
    <definedName name="solver_rel4" localSheetId="1" hidden="1">1</definedName>
    <definedName name="solver_rel5" localSheetId="1" hidden="1">1</definedName>
    <definedName name="solver_rhs1" localSheetId="1" hidden="1">"整數"</definedName>
    <definedName name="solver_rhs2" localSheetId="1" hidden="1">規劃!$F$6*0.06</definedName>
    <definedName name="solver_rhs3" localSheetId="1" hidden="1">規劃!$E$6*0.06</definedName>
    <definedName name="solver_rhs4" localSheetId="1" hidden="1">規劃!$D$6*0.06</definedName>
    <definedName name="solver_rhs5" localSheetId="1" hidden="1">規劃!$E$6*0.06</definedName>
    <definedName name="solver_rlx" localSheetId="1" hidden="1">1</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100</definedName>
    <definedName name="solver_tol" localSheetId="1" hidden="1">0.05</definedName>
    <definedName name="solver_typ" localSheetId="1" hidden="1">1</definedName>
    <definedName name="solver_val" localSheetId="1" hidden="1">0</definedName>
    <definedName name="solver_ver" localSheetId="1" hidden="1">3</definedName>
  </definedNames>
  <calcPr calcId="191029" iterate="1" iterateCount="1000"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1" l="1"/>
  <c r="B5" i="1"/>
  <c r="B6" i="1" s="1"/>
  <c r="C5" i="1"/>
  <c r="C7" i="1" s="1"/>
  <c r="D5" i="1"/>
  <c r="D6" i="1" s="1"/>
  <c r="D12" i="1" s="1"/>
  <c r="D13" i="1" s="1"/>
  <c r="E5" i="1"/>
  <c r="E6" i="1" s="1"/>
  <c r="F11" i="1"/>
  <c r="F10" i="1"/>
  <c r="B7" i="1" l="1"/>
  <c r="B8" i="1" s="1"/>
  <c r="E7" i="1"/>
  <c r="E8" i="1" s="1"/>
  <c r="D7" i="1"/>
  <c r="D8" i="1" s="1"/>
  <c r="D15" i="1" s="1"/>
  <c r="D16" i="1" s="1"/>
  <c r="F5" i="1"/>
  <c r="E12" i="1"/>
  <c r="E13" i="1" s="1"/>
  <c r="B12" i="1"/>
  <c r="C6" i="1"/>
  <c r="E15" i="1" l="1"/>
  <c r="E16" i="1" s="1"/>
  <c r="F7" i="1"/>
  <c r="C12" i="1"/>
  <c r="C13" i="1" s="1"/>
  <c r="C8" i="1"/>
  <c r="B13" i="1"/>
  <c r="B15" i="1" s="1"/>
  <c r="F6" i="1"/>
  <c r="C15" i="1" l="1"/>
  <c r="C16" i="1" s="1"/>
  <c r="B16" i="1"/>
  <c r="F12" i="1"/>
  <c r="F13" i="1"/>
  <c r="F8" i="1"/>
  <c r="F15" i="1" l="1"/>
  <c r="F16" i="1" s="1"/>
</calcChain>
</file>

<file path=xl/sharedStrings.xml><?xml version="1.0" encoding="utf-8"?>
<sst xmlns="http://schemas.openxmlformats.org/spreadsheetml/2006/main" count="217" uniqueCount="180">
  <si>
    <t>季別</t>
    <phoneticPr fontId="6" type="noConversion"/>
  </si>
  <si>
    <t>第一季</t>
  </si>
  <si>
    <t>第二季</t>
  </si>
  <si>
    <t>第三季</t>
  </si>
  <si>
    <t>第四季</t>
  </si>
  <si>
    <t>總計</t>
  </si>
  <si>
    <t>銷售收入</t>
    <phoneticPr fontId="6" type="noConversion"/>
  </si>
  <si>
    <t>銷貨毛利</t>
    <phoneticPr fontId="6" type="noConversion"/>
  </si>
  <si>
    <t>廣告費用</t>
    <phoneticPr fontId="6" type="noConversion"/>
  </si>
  <si>
    <t>管銷費用</t>
  </si>
  <si>
    <t>費用合計</t>
  </si>
  <si>
    <t>產品利潤</t>
  </si>
  <si>
    <t>利潤率</t>
  </si>
  <si>
    <t>產品成本</t>
  </si>
  <si>
    <t>=35*B3*(B11+3000)^0.5</t>
  </si>
  <si>
    <t>=B5*$B$18</t>
  </si>
  <si>
    <t>=B5*$B$19</t>
  </si>
  <si>
    <t>=B6-B7</t>
  </si>
  <si>
    <t>固定數值</t>
  </si>
  <si>
    <t>與銷售相關的人事費用。</t>
    <phoneticPr fontId="6" type="noConversion"/>
  </si>
  <si>
    <t>=0.15*B6</t>
  </si>
  <si>
    <t>=SUM(B10:B12)</t>
  </si>
  <si>
    <t>=B8-B13</t>
  </si>
  <si>
    <t>=B15/B6</t>
  </si>
  <si>
    <t>產品訂價。</t>
    <phoneticPr fontId="6" type="noConversion"/>
  </si>
  <si>
    <t>產品成本。</t>
    <phoneticPr fontId="6" type="noConversion"/>
  </si>
  <si>
    <t>季節指數相互運作而獲取最佳的產出效果。</t>
    <phoneticPr fontId="6" type="noConversion"/>
  </si>
  <si>
    <t>使用規劃求解的其中一種方法乃是藉由改變某一數值而使得另一數值極大化。此兩數值在工作表中必須</t>
    <phoneticPr fontId="6" type="noConversion"/>
  </si>
  <si>
    <t>例如，在範例工作表中，您想要知道在第一季中花費多少廣告費用才能使得第一季利潤極大化。</t>
    <phoneticPr fontId="6" type="noConversion"/>
  </si>
  <si>
    <t>n</t>
  </si>
  <si>
    <t>當問題完成設定並進行規劃求解時，您將會在狀態列看到相關訊息。隨即，您將會看到規劃求解已找到</t>
    <phoneticPr fontId="6" type="noConversion"/>
  </si>
  <si>
    <t>重設規劃求解選項</t>
    <phoneticPr fontId="6" type="noConversion"/>
  </si>
  <si>
    <t>改變若干數值而取得某一數值的規劃求解</t>
    <phoneticPr fontId="6" type="noConversion"/>
  </si>
  <si>
    <t>您也可以使用規劃求解來解答一次改變若干數值而取得某一極大或極小數值的問題。</t>
    <phoneticPr fontId="6" type="noConversion"/>
  </si>
  <si>
    <t>廣告費用。</t>
    <phoneticPr fontId="6" type="noConversion"/>
  </si>
  <si>
    <t>然而，大部份真實世界的問題模式所要求算的數值或多或少具有限制因素。此些限制因素可能存在於目</t>
    <phoneticPr fontId="6" type="noConversion"/>
  </si>
  <si>
    <t>標儲存格、變數儲存格或與此些儲存格相關的公式。</t>
    <phoneticPr fontId="6" type="noConversion"/>
  </si>
  <si>
    <t>加入限制式</t>
    <phoneticPr fontId="6" type="noConversion"/>
  </si>
  <si>
    <t>截至目前為止，相關的預算包含廣告費用並產生利潤，然而，增加廣告費用所導至的利潤增添卻呈現遞</t>
    <phoneticPr fontId="6" type="noConversion"/>
  </si>
  <si>
    <t>改變限制式</t>
    <phoneticPr fontId="6" type="noConversion"/>
  </si>
  <si>
    <t>儲存問題模式</t>
    <phoneticPr fontId="6" type="noConversion"/>
  </si>
  <si>
    <t>顏色意義</t>
    <phoneticPr fontId="6" type="noConversion"/>
  </si>
  <si>
    <t>產品訂價</t>
    <phoneticPr fontId="6" type="noConversion"/>
  </si>
  <si>
    <t>季節指數</t>
    <phoneticPr fontId="6" type="noConversion"/>
  </si>
  <si>
    <t>人事費用</t>
    <phoneticPr fontId="6" type="noConversion"/>
  </si>
  <si>
    <t>列號</t>
    <phoneticPr fontId="6" type="noConversion"/>
  </si>
  <si>
    <t>內容</t>
    <phoneticPr fontId="6" type="noConversion"/>
  </si>
  <si>
    <t>說明</t>
    <phoneticPr fontId="6" type="noConversion"/>
  </si>
  <si>
    <t>固定數值</t>
    <phoneticPr fontId="6" type="noConversion"/>
  </si>
  <si>
    <t>您可以使用規劃求解來解答廣告預算是否偏低，並發現在各個期間中，使用不同的廣告費預算可與</t>
    <phoneticPr fontId="6" type="noConversion"/>
  </si>
  <si>
    <t>改變某一數值而使得另一數值極大化的解答</t>
    <phoneticPr fontId="6" type="noConversion"/>
  </si>
  <si>
    <t>經由公式來產生關連。如果此兩數值並未經由公式來產生關連，則改變某一數值將無法使得另一數值</t>
    <phoneticPr fontId="6" type="noConversion"/>
  </si>
  <si>
    <t>發生改變。</t>
    <phoneticPr fontId="6" type="noConversion"/>
  </si>
  <si>
    <t>存格還原為先前的數值。</t>
    <phoneticPr fontId="6" type="noConversion"/>
  </si>
  <si>
    <t>例如，您可以解答如何設定各季別的廣告費用以便產生整個年度最佳利潤的問題。</t>
    <phoneticPr fontId="6" type="noConversion"/>
  </si>
  <si>
    <t>適年度利潤。</t>
    <phoneticPr fontId="6" type="noConversion"/>
  </si>
  <si>
    <r>
      <t>從規劃求解的解答我們可以發現，在不增加任何廣告費用預算的前提下，廣告費用的金額從第 3 季的</t>
    </r>
    <r>
      <rPr>
        <sz val="9"/>
        <rFont val="Helv"/>
        <family val="2"/>
      </rPr>
      <t/>
    </r>
    <phoneticPr fontId="6" type="noConversion"/>
  </si>
  <si>
    <t>式。</t>
    <phoneticPr fontId="6" type="noConversion"/>
  </si>
  <si>
    <t>包括各限制式儲存格再加上三個額外的儲存格。請確定該儲存格範圍為工作表中的空白範圍。</t>
    <phoneticPr fontId="6" type="noConversion"/>
  </si>
  <si>
    <t>作為模式區域的左上角以便存放所指定問題的相關資訊。</t>
    <phoneticPr fontId="6" type="noConversion"/>
  </si>
  <si>
    <r>
      <t xml:space="preserve">季節指數：第 </t>
    </r>
    <r>
      <rPr>
        <sz val="10"/>
        <rFont val="Helv"/>
        <family val="2"/>
      </rPr>
      <t xml:space="preserve">2 </t>
    </r>
    <r>
      <rPr>
        <sz val="10"/>
        <rFont val="新細明體"/>
        <family val="1"/>
        <charset val="136"/>
      </rPr>
      <t xml:space="preserve">季及第 </t>
    </r>
    <r>
      <rPr>
        <sz val="10"/>
        <rFont val="Helv"/>
        <family val="2"/>
      </rPr>
      <t xml:space="preserve">4 </t>
    </r>
    <r>
      <rPr>
        <sz val="10"/>
        <rFont val="新細明體"/>
        <family val="1"/>
        <charset val="136"/>
      </rPr>
      <t>季有較高的銷售額。</t>
    </r>
    <phoneticPr fontId="6" type="noConversion"/>
  </si>
  <si>
    <r>
      <t>而第</t>
    </r>
    <r>
      <rPr>
        <sz val="10"/>
        <rFont val="Times New Roman"/>
        <family val="1"/>
      </rPr>
      <t xml:space="preserve"> 1 </t>
    </r>
    <r>
      <rPr>
        <sz val="10"/>
        <rFont val="新細明體"/>
        <family val="1"/>
        <charset val="136"/>
      </rPr>
      <t>季及第</t>
    </r>
    <r>
      <rPr>
        <sz val="10"/>
        <rFont val="Times New Roman"/>
        <family val="1"/>
      </rPr>
      <t xml:space="preserve"> 3 </t>
    </r>
    <r>
      <rPr>
        <sz val="10"/>
        <rFont val="新細明體"/>
        <family val="1"/>
        <charset val="136"/>
      </rPr>
      <t>季有較低的銷售額。</t>
    </r>
    <phoneticPr fontId="6" type="noConversion"/>
  </si>
  <si>
    <r>
      <t>每季所預測的銷貨單位：</t>
    </r>
    <r>
      <rPr>
        <sz val="10"/>
        <rFont val="Helv"/>
        <family val="2"/>
      </rPr>
      <t xml:space="preserve"> </t>
    </r>
    <r>
      <rPr>
        <sz val="10"/>
        <rFont val="新細明體"/>
        <family val="1"/>
        <charset val="136"/>
      </rPr>
      <t>第</t>
    </r>
    <r>
      <rPr>
        <sz val="10"/>
        <rFont val="Helv"/>
        <family val="2"/>
      </rPr>
      <t xml:space="preserve"> 3 </t>
    </r>
    <r>
      <rPr>
        <sz val="10"/>
        <rFont val="新細明體"/>
        <family val="1"/>
        <charset val="136"/>
      </rPr>
      <t>列包含季節指數</t>
    </r>
    <phoneticPr fontId="6" type="noConversion"/>
  </si>
  <si>
    <r>
      <t>第</t>
    </r>
    <r>
      <rPr>
        <sz val="10"/>
        <rFont val="Helv"/>
        <family val="2"/>
      </rPr>
      <t xml:space="preserve"> 11 </t>
    </r>
    <r>
      <rPr>
        <sz val="10"/>
        <rFont val="新細明體"/>
        <family val="1"/>
        <charset val="136"/>
      </rPr>
      <t>列包含廣告費用。</t>
    </r>
    <phoneticPr fontId="6" type="noConversion"/>
  </si>
  <si>
    <r>
      <t>銷售收入：預計銷貨單位</t>
    </r>
    <r>
      <rPr>
        <sz val="10"/>
        <rFont val="Helv"/>
        <family val="2"/>
      </rPr>
      <t xml:space="preserve"> (</t>
    </r>
    <r>
      <rPr>
        <sz val="10"/>
        <rFont val="新細明體"/>
        <family val="1"/>
        <charset val="136"/>
      </rPr>
      <t>第</t>
    </r>
    <r>
      <rPr>
        <sz val="10"/>
        <rFont val="Helv"/>
        <family val="2"/>
      </rPr>
      <t xml:space="preserve"> 5 </t>
    </r>
    <r>
      <rPr>
        <sz val="10"/>
        <rFont val="新細明體"/>
        <family val="1"/>
        <charset val="136"/>
      </rPr>
      <t>列</t>
    </r>
    <r>
      <rPr>
        <sz val="10"/>
        <rFont val="Helv"/>
        <family val="2"/>
      </rPr>
      <t xml:space="preserve">) </t>
    </r>
    <r>
      <rPr>
        <sz val="10"/>
        <rFont val="新細明體"/>
        <family val="1"/>
        <charset val="136"/>
      </rPr>
      <t>乘上</t>
    </r>
    <r>
      <rPr>
        <sz val="9"/>
        <rFont val="Helv"/>
        <family val="2"/>
      </rPr>
      <t/>
    </r>
    <phoneticPr fontId="6" type="noConversion"/>
  </si>
  <si>
    <r>
      <t>產品訂價</t>
    </r>
    <r>
      <rPr>
        <sz val="10"/>
        <rFont val="Times New Roman"/>
        <family val="1"/>
      </rPr>
      <t xml:space="preserve"> (</t>
    </r>
    <r>
      <rPr>
        <sz val="10"/>
        <rFont val="新細明體"/>
        <family val="1"/>
        <charset val="136"/>
      </rPr>
      <t>儲存格</t>
    </r>
    <r>
      <rPr>
        <sz val="10"/>
        <rFont val="Times New Roman"/>
        <family val="1"/>
      </rPr>
      <t xml:space="preserve"> B18)</t>
    </r>
    <r>
      <rPr>
        <sz val="10"/>
        <rFont val="新細明體"/>
        <family val="1"/>
        <charset val="136"/>
      </rPr>
      <t>。</t>
    </r>
    <phoneticPr fontId="6" type="noConversion"/>
  </si>
  <si>
    <r>
      <t>銷貨成本：預計銷貨單位</t>
    </r>
    <r>
      <rPr>
        <sz val="10"/>
        <rFont val="Helv"/>
        <family val="2"/>
      </rPr>
      <t xml:space="preserve"> (</t>
    </r>
    <r>
      <rPr>
        <sz val="10"/>
        <rFont val="新細明體"/>
        <family val="1"/>
        <charset val="136"/>
      </rPr>
      <t>第</t>
    </r>
    <r>
      <rPr>
        <sz val="10"/>
        <rFont val="Helv"/>
        <family val="2"/>
      </rPr>
      <t xml:space="preserve"> 5 </t>
    </r>
    <r>
      <rPr>
        <sz val="10"/>
        <rFont val="新細明體"/>
        <family val="1"/>
        <charset val="136"/>
      </rPr>
      <t>列</t>
    </r>
    <r>
      <rPr>
        <sz val="10"/>
        <rFont val="Helv"/>
        <family val="2"/>
      </rPr>
      <t xml:space="preserve">) </t>
    </r>
    <r>
      <rPr>
        <sz val="10"/>
        <rFont val="新細明體"/>
        <family val="1"/>
        <charset val="136"/>
      </rPr>
      <t>乘上</t>
    </r>
    <r>
      <rPr>
        <sz val="10"/>
        <rFont val="Helv"/>
        <family val="2"/>
      </rPr>
      <t xml:space="preserve"> </t>
    </r>
    <r>
      <rPr>
        <sz val="9"/>
        <rFont val="新細明體"/>
        <family val="1"/>
        <charset val="136"/>
      </rPr>
      <t/>
    </r>
    <phoneticPr fontId="6" type="noConversion"/>
  </si>
  <si>
    <r>
      <t>產品成本</t>
    </r>
    <r>
      <rPr>
        <sz val="10"/>
        <rFont val="Times New Roman"/>
        <family val="1"/>
      </rPr>
      <t xml:space="preserve"> (</t>
    </r>
    <r>
      <rPr>
        <sz val="10"/>
        <rFont val="新細明體"/>
        <family val="1"/>
        <charset val="136"/>
      </rPr>
      <t>儲存格</t>
    </r>
    <r>
      <rPr>
        <sz val="10"/>
        <rFont val="Times New Roman"/>
        <family val="1"/>
      </rPr>
      <t xml:space="preserve"> B19)</t>
    </r>
    <r>
      <rPr>
        <sz val="10"/>
        <rFont val="新細明體"/>
        <family val="1"/>
        <charset val="136"/>
      </rPr>
      <t>。</t>
    </r>
    <phoneticPr fontId="6" type="noConversion"/>
  </si>
  <si>
    <r>
      <t>銷貨毛利：銷售收入</t>
    </r>
    <r>
      <rPr>
        <sz val="10"/>
        <rFont val="Helv"/>
        <family val="2"/>
      </rPr>
      <t xml:space="preserve"> (</t>
    </r>
    <r>
      <rPr>
        <sz val="10"/>
        <rFont val="新細明體"/>
        <family val="1"/>
        <charset val="136"/>
      </rPr>
      <t>第</t>
    </r>
    <r>
      <rPr>
        <sz val="10"/>
        <rFont val="Helv"/>
        <family val="2"/>
      </rPr>
      <t xml:space="preserve"> 6 </t>
    </r>
    <r>
      <rPr>
        <sz val="10"/>
        <rFont val="新細明體"/>
        <family val="1"/>
        <charset val="136"/>
      </rPr>
      <t>列</t>
    </r>
    <r>
      <rPr>
        <sz val="10"/>
        <rFont val="Helv"/>
        <family val="2"/>
      </rPr>
      <t xml:space="preserve">) </t>
    </r>
    <r>
      <rPr>
        <sz val="10"/>
        <rFont val="新細明體"/>
        <family val="1"/>
        <charset val="136"/>
      </rPr>
      <t>減掉</t>
    </r>
    <r>
      <rPr>
        <sz val="10"/>
        <rFont val="Helv"/>
        <family val="2"/>
      </rPr>
      <t xml:space="preserve"> </t>
    </r>
    <r>
      <rPr>
        <sz val="10"/>
        <rFont val="新細明體"/>
        <family val="1"/>
        <charset val="136"/>
      </rPr>
      <t>銷貨成本</t>
    </r>
    <r>
      <rPr>
        <sz val="10"/>
        <rFont val="Helv"/>
        <family val="2"/>
      </rPr>
      <t>(</t>
    </r>
    <r>
      <rPr>
        <sz val="10"/>
        <rFont val="新細明體"/>
        <family val="1"/>
        <charset val="136"/>
      </rPr>
      <t>第</t>
    </r>
    <r>
      <rPr>
        <sz val="10"/>
        <rFont val="Helv"/>
        <family val="2"/>
      </rPr>
      <t xml:space="preserve"> 7 </t>
    </r>
    <r>
      <rPr>
        <sz val="10"/>
        <rFont val="新細明體"/>
        <family val="1"/>
        <charset val="136"/>
      </rPr>
      <t>列</t>
    </r>
    <r>
      <rPr>
        <sz val="10"/>
        <rFont val="Helv"/>
        <family val="2"/>
      </rPr>
      <t xml:space="preserve">) </t>
    </r>
    <r>
      <rPr>
        <sz val="10"/>
        <rFont val="新細明體"/>
        <family val="1"/>
        <charset val="136"/>
      </rPr>
      <t>。</t>
    </r>
    <phoneticPr fontId="6" type="noConversion"/>
  </si>
  <si>
    <r>
      <t>費用合計：</t>
    </r>
    <r>
      <rPr>
        <sz val="10"/>
        <rFont val="Helv"/>
        <family val="2"/>
      </rPr>
      <t xml:space="preserve"> </t>
    </r>
    <r>
      <rPr>
        <sz val="10"/>
        <rFont val="新細明體"/>
        <family val="1"/>
        <charset val="136"/>
      </rPr>
      <t>與銷售相關的人事費用</t>
    </r>
    <r>
      <rPr>
        <sz val="10"/>
        <rFont val="Helv"/>
        <family val="2"/>
      </rPr>
      <t xml:space="preserve"> (</t>
    </r>
    <r>
      <rPr>
        <sz val="10"/>
        <rFont val="新細明體"/>
        <family val="1"/>
        <charset val="136"/>
      </rPr>
      <t>第</t>
    </r>
    <r>
      <rPr>
        <sz val="10"/>
        <rFont val="Helv"/>
        <family val="2"/>
      </rPr>
      <t xml:space="preserve"> 10 </t>
    </r>
    <r>
      <rPr>
        <sz val="10"/>
        <rFont val="新細明體"/>
        <family val="1"/>
        <charset val="136"/>
      </rPr>
      <t>列</t>
    </r>
    <r>
      <rPr>
        <sz val="10"/>
        <rFont val="Helv"/>
        <family val="2"/>
      </rPr>
      <t xml:space="preserve">) </t>
    </r>
    <r>
      <rPr>
        <sz val="10"/>
        <rFont val="新細明體"/>
        <family val="1"/>
        <charset val="136"/>
      </rPr>
      <t>加上</t>
    </r>
    <phoneticPr fontId="6" type="noConversion"/>
  </si>
  <si>
    <r>
      <t>廣告費用</t>
    </r>
    <r>
      <rPr>
        <sz val="10"/>
        <rFont val="Helv"/>
        <family val="2"/>
      </rPr>
      <t xml:space="preserve"> (</t>
    </r>
    <r>
      <rPr>
        <sz val="10"/>
        <rFont val="新細明體"/>
        <family val="1"/>
        <charset val="136"/>
      </rPr>
      <t>第</t>
    </r>
    <r>
      <rPr>
        <sz val="10"/>
        <rFont val="Helv"/>
        <family val="2"/>
      </rPr>
      <t xml:space="preserve"> 11 </t>
    </r>
    <r>
      <rPr>
        <sz val="10"/>
        <rFont val="新細明體"/>
        <family val="1"/>
        <charset val="136"/>
      </rPr>
      <t>列</t>
    </r>
    <r>
      <rPr>
        <sz val="10"/>
        <rFont val="Helv"/>
        <family val="2"/>
      </rPr>
      <t xml:space="preserve">) </t>
    </r>
    <r>
      <rPr>
        <sz val="10"/>
        <rFont val="新細明體"/>
        <family val="1"/>
        <charset val="136"/>
      </rPr>
      <t>再加上管銷費用</t>
    </r>
    <r>
      <rPr>
        <sz val="10"/>
        <rFont val="Helv"/>
        <family val="2"/>
      </rPr>
      <t xml:space="preserve"> (</t>
    </r>
    <r>
      <rPr>
        <sz val="10"/>
        <rFont val="新細明體"/>
        <family val="1"/>
        <charset val="136"/>
      </rPr>
      <t>第</t>
    </r>
    <r>
      <rPr>
        <sz val="10"/>
        <rFont val="Helv"/>
        <family val="2"/>
      </rPr>
      <t xml:space="preserve"> 12 </t>
    </r>
    <r>
      <rPr>
        <sz val="10"/>
        <rFont val="新細明體"/>
        <family val="1"/>
        <charset val="136"/>
      </rPr>
      <t>列</t>
    </r>
    <r>
      <rPr>
        <sz val="10"/>
        <rFont val="Helv"/>
        <family val="2"/>
      </rPr>
      <t>)</t>
    </r>
    <r>
      <rPr>
        <sz val="10"/>
        <rFont val="新細明體"/>
        <family val="1"/>
        <charset val="136"/>
      </rPr>
      <t>。</t>
    </r>
    <phoneticPr fontId="6" type="noConversion"/>
  </si>
  <si>
    <r>
      <t>產品利潤：</t>
    </r>
    <r>
      <rPr>
        <sz val="10"/>
        <rFont val="Helv"/>
        <family val="2"/>
      </rPr>
      <t xml:space="preserve"> </t>
    </r>
    <r>
      <rPr>
        <sz val="10"/>
        <rFont val="新細明體"/>
        <family val="1"/>
        <charset val="136"/>
      </rPr>
      <t>銷貨毛利</t>
    </r>
    <r>
      <rPr>
        <sz val="10"/>
        <rFont val="Helv"/>
        <family val="2"/>
      </rPr>
      <t xml:space="preserve"> (</t>
    </r>
    <r>
      <rPr>
        <sz val="10"/>
        <rFont val="新細明體"/>
        <family val="1"/>
        <charset val="136"/>
      </rPr>
      <t>第</t>
    </r>
    <r>
      <rPr>
        <sz val="10"/>
        <rFont val="Helv"/>
        <family val="2"/>
      </rPr>
      <t xml:space="preserve"> 8 </t>
    </r>
    <r>
      <rPr>
        <sz val="10"/>
        <rFont val="新細明體"/>
        <family val="1"/>
        <charset val="136"/>
      </rPr>
      <t>列</t>
    </r>
    <r>
      <rPr>
        <sz val="10"/>
        <rFont val="Helv"/>
        <family val="2"/>
      </rPr>
      <t xml:space="preserve">) </t>
    </r>
    <r>
      <rPr>
        <sz val="10"/>
        <rFont val="新細明體"/>
        <family val="1"/>
        <charset val="136"/>
      </rPr>
      <t>減掉費用合計</t>
    </r>
    <r>
      <rPr>
        <sz val="10"/>
        <rFont val="Helv"/>
        <family val="2"/>
      </rPr>
      <t xml:space="preserve"> (</t>
    </r>
    <r>
      <rPr>
        <sz val="10"/>
        <rFont val="新細明體"/>
        <family val="1"/>
        <charset val="136"/>
      </rPr>
      <t>第</t>
    </r>
    <r>
      <rPr>
        <sz val="10"/>
        <rFont val="Helv"/>
        <family val="2"/>
      </rPr>
      <t xml:space="preserve"> 13 </t>
    </r>
    <r>
      <rPr>
        <sz val="10"/>
        <rFont val="新細明體"/>
        <family val="1"/>
        <charset val="136"/>
      </rPr>
      <t>列</t>
    </r>
    <r>
      <rPr>
        <sz val="10"/>
        <rFont val="Helv"/>
        <family val="2"/>
      </rPr>
      <t>)</t>
    </r>
    <r>
      <rPr>
        <sz val="10"/>
        <rFont val="新細明體"/>
        <family val="1"/>
        <charset val="136"/>
      </rPr>
      <t>。</t>
    </r>
    <phoneticPr fontId="6" type="noConversion"/>
  </si>
  <si>
    <r>
      <t>利潤率：產品利潤</t>
    </r>
    <r>
      <rPr>
        <sz val="10"/>
        <rFont val="Helv"/>
        <family val="2"/>
      </rPr>
      <t xml:space="preserve"> (</t>
    </r>
    <r>
      <rPr>
        <sz val="10"/>
        <rFont val="新細明體"/>
        <family val="1"/>
        <charset val="136"/>
      </rPr>
      <t>第</t>
    </r>
    <r>
      <rPr>
        <sz val="10"/>
        <rFont val="Helv"/>
        <family val="2"/>
      </rPr>
      <t xml:space="preserve"> </t>
    </r>
    <r>
      <rPr>
        <sz val="10"/>
        <rFont val="新細明體"/>
        <family val="1"/>
        <charset val="136"/>
      </rPr>
      <t>1</t>
    </r>
    <r>
      <rPr>
        <sz val="10"/>
        <rFont val="Helv"/>
        <family val="2"/>
      </rPr>
      <t xml:space="preserve">5 </t>
    </r>
    <r>
      <rPr>
        <sz val="10"/>
        <rFont val="新細明體"/>
        <family val="1"/>
        <charset val="136"/>
      </rPr>
      <t>列</t>
    </r>
    <r>
      <rPr>
        <sz val="10"/>
        <rFont val="Helv"/>
        <family val="2"/>
      </rPr>
      <t xml:space="preserve">) </t>
    </r>
    <r>
      <rPr>
        <sz val="10"/>
        <rFont val="新細明體"/>
        <family val="1"/>
        <charset val="136"/>
      </rPr>
      <t>除以銷售收入</t>
    </r>
    <r>
      <rPr>
        <sz val="10"/>
        <rFont val="Helv"/>
        <family val="2"/>
      </rPr>
      <t>(</t>
    </r>
    <r>
      <rPr>
        <sz val="10"/>
        <rFont val="新細明體"/>
        <family val="1"/>
        <charset val="136"/>
      </rPr>
      <t>第</t>
    </r>
    <r>
      <rPr>
        <sz val="10"/>
        <rFont val="Helv"/>
        <family val="2"/>
      </rPr>
      <t xml:space="preserve"> 6 </t>
    </r>
    <r>
      <rPr>
        <sz val="10"/>
        <rFont val="新細明體"/>
        <family val="1"/>
        <charset val="136"/>
      </rPr>
      <t>列</t>
    </r>
    <r>
      <rPr>
        <sz val="10"/>
        <rFont val="Helv"/>
        <family val="2"/>
      </rPr>
      <t>)</t>
    </r>
    <r>
      <rPr>
        <sz val="10"/>
        <rFont val="新細明體"/>
        <family val="1"/>
        <charset val="136"/>
      </rPr>
      <t>。</t>
    </r>
    <phoneticPr fontId="6" type="noConversion"/>
  </si>
  <si>
    <r>
      <t xml:space="preserve"> $5,000 </t>
    </r>
    <r>
      <rPr>
        <sz val="10"/>
        <rFont val="新細明體"/>
        <family val="1"/>
        <charset val="136"/>
      </rPr>
      <t>廣告費用卻僅產生增加</t>
    </r>
    <r>
      <rPr>
        <sz val="10"/>
        <rFont val="Helv"/>
        <family val="2"/>
      </rPr>
      <t xml:space="preserve"> 775 </t>
    </r>
    <r>
      <rPr>
        <sz val="10"/>
        <rFont val="新細明體"/>
        <family val="1"/>
        <charset val="136"/>
      </rPr>
      <t>單位的銷售成果。</t>
    </r>
    <phoneticPr fontId="6" type="noConversion"/>
  </si>
  <si>
    <r>
      <t>在功能表中的</t>
    </r>
    <r>
      <rPr>
        <b/>
        <sz val="10"/>
        <rFont val="新細明體"/>
        <family val="1"/>
        <charset val="136"/>
      </rPr>
      <t>「工具」</t>
    </r>
    <r>
      <rPr>
        <sz val="10"/>
        <rFont val="新細明體"/>
        <family val="1"/>
        <charset val="136"/>
      </rPr>
      <t>中，選擇</t>
    </r>
    <r>
      <rPr>
        <b/>
        <sz val="10"/>
        <rFont val="新細明體"/>
        <family val="1"/>
        <charset val="136"/>
      </rPr>
      <t>「規劃求解」</t>
    </r>
    <r>
      <rPr>
        <sz val="10"/>
        <rFont val="新細明體"/>
        <family val="1"/>
        <charset val="136"/>
      </rPr>
      <t>，</t>
    </r>
    <r>
      <rPr>
        <sz val="10"/>
        <rFont val="Helv"/>
        <family val="2"/>
      </rPr>
      <t xml:space="preserve"> </t>
    </r>
    <r>
      <rPr>
        <sz val="10"/>
        <rFont val="新細明體"/>
        <family val="1"/>
        <charset val="136"/>
      </rPr>
      <t>在</t>
    </r>
    <r>
      <rPr>
        <b/>
        <sz val="10"/>
        <rFont val="新細明體"/>
        <family val="1"/>
        <charset val="136"/>
      </rPr>
      <t>「設定目標儲存格」</t>
    </r>
    <r>
      <rPr>
        <sz val="10"/>
        <rFont val="新細明體"/>
        <family val="1"/>
        <charset val="136"/>
      </rPr>
      <t>方塊中，輸</t>
    </r>
    <r>
      <rPr>
        <sz val="9"/>
        <rFont val="Helv"/>
        <family val="2"/>
      </rPr>
      <t/>
    </r>
    <phoneticPr fontId="6" type="noConversion"/>
  </si>
  <si>
    <r>
      <t>入 b</t>
    </r>
    <r>
      <rPr>
        <b/>
        <sz val="10"/>
        <rFont val="Helv"/>
        <family val="2"/>
      </rPr>
      <t xml:space="preserve">15 </t>
    </r>
    <r>
      <rPr>
        <sz val="10"/>
        <rFont val="新細明體"/>
        <family val="1"/>
        <charset val="136"/>
      </rPr>
      <t>或選擇工作表中的</t>
    </r>
    <r>
      <rPr>
        <sz val="10"/>
        <rFont val="Helv"/>
        <family val="2"/>
      </rPr>
      <t xml:space="preserve"> B15 </t>
    </r>
    <r>
      <rPr>
        <sz val="10"/>
        <rFont val="新細明體"/>
        <family val="1"/>
        <charset val="136"/>
      </rPr>
      <t>儲存格</t>
    </r>
    <r>
      <rPr>
        <sz val="10"/>
        <rFont val="Helv"/>
        <family val="2"/>
      </rPr>
      <t>(</t>
    </r>
    <r>
      <rPr>
        <sz val="10"/>
        <rFont val="新細明體"/>
        <family val="1"/>
        <charset val="136"/>
      </rPr>
      <t>第一季利潤</t>
    </r>
    <r>
      <rPr>
        <sz val="10"/>
        <rFont val="Helv"/>
        <family val="2"/>
      </rPr>
      <t>)</t>
    </r>
    <r>
      <rPr>
        <sz val="10"/>
        <rFont val="新細明體"/>
        <family val="1"/>
        <charset val="136"/>
      </rPr>
      <t>。選擇</t>
    </r>
    <r>
      <rPr>
        <sz val="10"/>
        <rFont val="Helv"/>
        <family val="2"/>
      </rPr>
      <t xml:space="preserve"> </t>
    </r>
    <r>
      <rPr>
        <b/>
        <sz val="10"/>
        <rFont val="新細明體"/>
        <family val="1"/>
        <charset val="136"/>
      </rPr>
      <t>「最大值」</t>
    </r>
    <r>
      <rPr>
        <sz val="10"/>
        <rFont val="新細明體"/>
        <family val="1"/>
        <charset val="136"/>
      </rPr>
      <t>選項，在</t>
    </r>
    <r>
      <rPr>
        <b/>
        <sz val="10"/>
        <rFont val="新細明體"/>
        <family val="1"/>
        <charset val="136"/>
      </rPr>
      <t>「變數</t>
    </r>
    <phoneticPr fontId="6" type="noConversion"/>
  </si>
  <si>
    <r>
      <t>儲存格」</t>
    </r>
    <r>
      <rPr>
        <sz val="10"/>
        <rFont val="新細明體"/>
        <family val="1"/>
        <charset val="136"/>
      </rPr>
      <t>方塊中，輸入</t>
    </r>
    <r>
      <rPr>
        <sz val="10"/>
        <rFont val="Helv"/>
        <family val="2"/>
      </rPr>
      <t xml:space="preserve">  </t>
    </r>
    <r>
      <rPr>
        <b/>
        <sz val="10"/>
        <rFont val="Helv"/>
        <family val="2"/>
      </rPr>
      <t>b11</t>
    </r>
    <r>
      <rPr>
        <sz val="10"/>
        <rFont val="Helv"/>
        <family val="2"/>
      </rPr>
      <t xml:space="preserve"> </t>
    </r>
    <r>
      <rPr>
        <sz val="10"/>
        <rFont val="新細明體"/>
        <family val="1"/>
        <charset val="136"/>
      </rPr>
      <t>或選擇工作表中的</t>
    </r>
    <r>
      <rPr>
        <sz val="10"/>
        <rFont val="Helv"/>
        <family val="2"/>
      </rPr>
      <t xml:space="preserve"> B11 </t>
    </r>
    <r>
      <rPr>
        <sz val="10"/>
        <rFont val="新細明體"/>
        <family val="1"/>
        <charset val="136"/>
      </rPr>
      <t>儲存格</t>
    </r>
    <r>
      <rPr>
        <sz val="10"/>
        <rFont val="Helv"/>
        <family val="2"/>
      </rPr>
      <t>(</t>
    </r>
    <r>
      <rPr>
        <sz val="10"/>
        <rFont val="新細明體"/>
        <family val="1"/>
        <charset val="136"/>
      </rPr>
      <t>第一季廣告費用</t>
    </r>
    <r>
      <rPr>
        <sz val="10"/>
        <rFont val="Helv"/>
        <family val="2"/>
      </rPr>
      <t>)</t>
    </r>
    <r>
      <rPr>
        <sz val="10"/>
        <rFont val="新細明體"/>
        <family val="1"/>
        <charset val="136"/>
      </rPr>
      <t>，接著按</t>
    </r>
    <phoneticPr fontId="6" type="noConversion"/>
  </si>
  <si>
    <r>
      <t>下「求解」</t>
    </r>
    <r>
      <rPr>
        <sz val="10"/>
        <rFont val="新細明體"/>
        <family val="1"/>
        <charset val="136"/>
      </rPr>
      <t>鈕。</t>
    </r>
    <phoneticPr fontId="6" type="noConversion"/>
  </si>
  <si>
    <r>
      <t xml:space="preserve">解答的訊息。規劃求解發現第一季的廣告費用設定成 </t>
    </r>
    <r>
      <rPr>
        <sz val="10"/>
        <rFont val="Times New Roman"/>
        <family val="1"/>
      </rPr>
      <t xml:space="preserve">$17,093 </t>
    </r>
    <r>
      <rPr>
        <sz val="10"/>
        <rFont val="新細明體"/>
        <family val="1"/>
        <charset val="136"/>
      </rPr>
      <t>會產生</t>
    </r>
    <r>
      <rPr>
        <sz val="10"/>
        <rFont val="Times New Roman"/>
        <family val="1"/>
      </rPr>
      <t xml:space="preserve"> $15,093 </t>
    </r>
    <r>
      <rPr>
        <sz val="10"/>
        <rFont val="新細明體"/>
        <family val="1"/>
        <charset val="136"/>
      </rPr>
      <t>的利潤。</t>
    </r>
    <phoneticPr fontId="6" type="noConversion"/>
  </si>
  <si>
    <r>
      <t>在您檢視規劃求解的解答結果後，請選擇</t>
    </r>
    <r>
      <rPr>
        <b/>
        <sz val="10"/>
        <rFont val="新細明體"/>
        <family val="1"/>
        <charset val="136"/>
      </rPr>
      <t>「還原為原值」</t>
    </r>
    <r>
      <rPr>
        <sz val="10"/>
        <rFont val="新細明體"/>
        <family val="1"/>
        <charset val="136"/>
      </rPr>
      <t>並按下</t>
    </r>
    <r>
      <rPr>
        <b/>
        <sz val="10"/>
        <rFont val="新細明體"/>
        <family val="1"/>
        <charset val="136"/>
      </rPr>
      <t>「確定」</t>
    </r>
    <r>
      <rPr>
        <sz val="10"/>
        <rFont val="新細明體"/>
        <family val="1"/>
        <charset val="136"/>
      </rPr>
      <t>鈕以便將儲</t>
    </r>
    <phoneticPr fontId="6" type="noConversion"/>
  </si>
  <si>
    <r>
      <t>如果您想要重設規劃求解對話方塊中的各參數選項以便恢復原先的設定，則請按下</t>
    </r>
    <r>
      <rPr>
        <b/>
        <sz val="10"/>
        <rFont val="新細明體"/>
        <family val="1"/>
        <charset val="136"/>
      </rPr>
      <t>「全部重設」</t>
    </r>
    <r>
      <rPr>
        <sz val="10"/>
        <rFont val="新細明體"/>
        <family val="1"/>
        <charset val="136"/>
      </rPr>
      <t>鈕。</t>
    </r>
    <phoneticPr fontId="6" type="noConversion"/>
  </si>
  <si>
    <r>
      <t xml:space="preserve">由於第 </t>
    </r>
    <r>
      <rPr>
        <sz val="10"/>
        <rFont val="Helv"/>
        <family val="2"/>
      </rPr>
      <t xml:space="preserve">3 </t>
    </r>
    <r>
      <rPr>
        <sz val="10"/>
        <rFont val="新細明體"/>
        <family val="1"/>
        <charset val="136"/>
      </rPr>
      <t>列的季節指數以指數型態影響第</t>
    </r>
    <r>
      <rPr>
        <sz val="10"/>
        <rFont val="Helv"/>
        <family val="2"/>
      </rPr>
      <t xml:space="preserve"> 5 </t>
    </r>
    <r>
      <rPr>
        <sz val="10"/>
        <rFont val="新細明體"/>
        <family val="1"/>
        <charset val="136"/>
      </rPr>
      <t>列的銷貨單位，因此，將廣告用費用多耗用在季節指數較高</t>
    </r>
    <phoneticPr fontId="6" type="noConversion"/>
  </si>
  <si>
    <r>
      <t xml:space="preserve">的第 </t>
    </r>
    <r>
      <rPr>
        <sz val="10"/>
        <rFont val="Helv"/>
        <family val="2"/>
      </rPr>
      <t xml:space="preserve">4 </t>
    </r>
    <r>
      <rPr>
        <sz val="10"/>
        <rFont val="新細明體"/>
        <family val="1"/>
        <charset val="136"/>
      </rPr>
      <t xml:space="preserve">季，而少用在季節指數較低的第 </t>
    </r>
    <r>
      <rPr>
        <sz val="10"/>
        <rFont val="Helv"/>
        <family val="2"/>
      </rPr>
      <t xml:space="preserve">3 </t>
    </r>
    <r>
      <rPr>
        <sz val="10"/>
        <rFont val="新細明體"/>
        <family val="1"/>
        <charset val="136"/>
      </rPr>
      <t>季，是合乎邏輯地。請使用規劃求解來決定各季別所要分配的</t>
    </r>
    <phoneticPr fontId="6" type="noConversion"/>
  </si>
  <si>
    <r>
      <t>在功能表中的</t>
    </r>
    <r>
      <rPr>
        <b/>
        <sz val="10"/>
        <rFont val="新細明體"/>
        <family val="1"/>
        <charset val="136"/>
      </rPr>
      <t>「工具」</t>
    </r>
    <r>
      <rPr>
        <sz val="10"/>
        <rFont val="新細明體"/>
        <family val="1"/>
        <charset val="136"/>
      </rPr>
      <t>中，選擇</t>
    </r>
    <r>
      <rPr>
        <b/>
        <sz val="10"/>
        <rFont val="新細明體"/>
        <family val="1"/>
        <charset val="136"/>
      </rPr>
      <t>「規劃求解」</t>
    </r>
    <r>
      <rPr>
        <sz val="10"/>
        <rFont val="新細明體"/>
        <family val="1"/>
        <charset val="136"/>
      </rPr>
      <t>，</t>
    </r>
    <r>
      <rPr>
        <sz val="10"/>
        <rFont val="Helv"/>
        <family val="2"/>
      </rPr>
      <t xml:space="preserve"> </t>
    </r>
    <r>
      <rPr>
        <sz val="10"/>
        <rFont val="新細明體"/>
        <family val="1"/>
        <charset val="136"/>
      </rPr>
      <t>在「</t>
    </r>
    <r>
      <rPr>
        <b/>
        <sz val="10"/>
        <rFont val="新細明體"/>
        <family val="1"/>
        <charset val="136"/>
      </rPr>
      <t>設定目標儲存格」</t>
    </r>
    <r>
      <rPr>
        <sz val="10"/>
        <rFont val="新細明體"/>
        <family val="1"/>
        <charset val="136"/>
      </rPr>
      <t>方塊中，輸</t>
    </r>
    <phoneticPr fontId="6" type="noConversion"/>
  </si>
  <si>
    <r>
      <t>入</t>
    </r>
    <r>
      <rPr>
        <b/>
        <sz val="10"/>
        <rFont val="Helv"/>
        <family val="2"/>
      </rPr>
      <t xml:space="preserve"> f15 </t>
    </r>
    <r>
      <rPr>
        <sz val="10"/>
        <rFont val="新細明體"/>
        <family val="1"/>
        <charset val="136"/>
      </rPr>
      <t>或選擇工作表中的</t>
    </r>
    <r>
      <rPr>
        <sz val="10"/>
        <rFont val="Helv"/>
        <family val="2"/>
      </rPr>
      <t xml:space="preserve"> F15 </t>
    </r>
    <r>
      <rPr>
        <sz val="10"/>
        <rFont val="新細明體"/>
        <family val="1"/>
        <charset val="136"/>
      </rPr>
      <t>儲存格</t>
    </r>
    <r>
      <rPr>
        <sz val="10"/>
        <rFont val="Helv"/>
        <family val="2"/>
      </rPr>
      <t>(</t>
    </r>
    <r>
      <rPr>
        <sz val="10"/>
        <rFont val="新細明體"/>
        <family val="1"/>
        <charset val="136"/>
      </rPr>
      <t>年度利潤</t>
    </r>
    <r>
      <rPr>
        <sz val="10"/>
        <rFont val="Helv"/>
        <family val="2"/>
      </rPr>
      <t>)</t>
    </r>
    <r>
      <rPr>
        <sz val="10"/>
        <rFont val="新細明體"/>
        <family val="1"/>
        <charset val="136"/>
      </rPr>
      <t>。請確定</t>
    </r>
    <r>
      <rPr>
        <b/>
        <sz val="10"/>
        <rFont val="新細明體"/>
        <family val="1"/>
        <charset val="136"/>
      </rPr>
      <t>「最大值」</t>
    </r>
    <r>
      <rPr>
        <sz val="10"/>
        <rFont val="新細明體"/>
        <family val="1"/>
        <charset val="136"/>
      </rPr>
      <t>選項業已選定。</t>
    </r>
    <phoneticPr fontId="6" type="noConversion"/>
  </si>
  <si>
    <r>
      <t>在</t>
    </r>
    <r>
      <rPr>
        <b/>
        <sz val="10"/>
        <rFont val="新細明體"/>
        <family val="1"/>
        <charset val="136"/>
      </rPr>
      <t>「變數儲存格」</t>
    </r>
    <r>
      <rPr>
        <sz val="10"/>
        <rFont val="新細明體"/>
        <family val="1"/>
        <charset val="136"/>
      </rPr>
      <t>方塊中，輸入</t>
    </r>
    <r>
      <rPr>
        <b/>
        <sz val="10"/>
        <rFont val="Helv"/>
        <family val="2"/>
      </rPr>
      <t xml:space="preserve"> b11:e11 </t>
    </r>
    <r>
      <rPr>
        <sz val="10"/>
        <rFont val="新細明體"/>
        <family val="1"/>
        <charset val="136"/>
      </rPr>
      <t xml:space="preserve">或選擇工作表中的 </t>
    </r>
    <r>
      <rPr>
        <sz val="10"/>
        <rFont val="Helv"/>
        <family val="2"/>
      </rPr>
      <t xml:space="preserve">B11:E11 </t>
    </r>
    <r>
      <rPr>
        <sz val="10"/>
        <rFont val="新細明體"/>
        <family val="1"/>
        <charset val="136"/>
      </rPr>
      <t>儲存格</t>
    </r>
    <r>
      <rPr>
        <sz val="10"/>
        <rFont val="Helv"/>
        <family val="2"/>
      </rPr>
      <t>(</t>
    </r>
    <r>
      <rPr>
        <sz val="10"/>
        <rFont val="新細明體"/>
        <family val="1"/>
        <charset val="136"/>
      </rPr>
      <t>各季廣告</t>
    </r>
    <r>
      <rPr>
        <sz val="9"/>
        <rFont val="Helv"/>
        <family val="2"/>
      </rPr>
      <t/>
    </r>
    <phoneticPr fontId="6" type="noConversion"/>
  </si>
  <si>
    <r>
      <t>費用</t>
    </r>
    <r>
      <rPr>
        <sz val="10"/>
        <rFont val="Helv"/>
        <family val="2"/>
      </rPr>
      <t>)</t>
    </r>
    <r>
      <rPr>
        <sz val="10"/>
        <rFont val="新細明體"/>
        <family val="1"/>
        <charset val="136"/>
      </rPr>
      <t>，接著按下</t>
    </r>
    <r>
      <rPr>
        <b/>
        <sz val="10"/>
        <rFont val="新細明體"/>
        <family val="1"/>
        <charset val="136"/>
      </rPr>
      <t>「求解」</t>
    </r>
    <r>
      <rPr>
        <sz val="10"/>
        <rFont val="新細明體"/>
        <family val="1"/>
        <charset val="136"/>
      </rPr>
      <t>鈕。</t>
    </r>
    <phoneticPr fontId="6" type="noConversion"/>
  </si>
  <si>
    <r>
      <t xml:space="preserve">您業已使用規劃求解解答了一個一般複雜程度的最適化非線性規劃問題，以便求算從儲存格 </t>
    </r>
    <r>
      <rPr>
        <sz val="10"/>
        <rFont val="Times New Roman"/>
        <family val="1"/>
      </rPr>
      <t xml:space="preserve">B11 </t>
    </r>
    <r>
      <rPr>
        <sz val="10"/>
        <rFont val="新細明體"/>
        <family val="1"/>
        <charset val="136"/>
      </rPr>
      <t>到</t>
    </r>
    <r>
      <rPr>
        <sz val="10"/>
        <rFont val="Times New Roman"/>
        <family val="1"/>
      </rPr>
      <t xml:space="preserve"> E11 </t>
    </r>
    <phoneticPr fontId="6" type="noConversion"/>
  </si>
  <si>
    <r>
      <t>的四個未知數值，從而取得極大利潤。</t>
    </r>
    <r>
      <rPr>
        <sz val="10"/>
        <rFont val="Helv"/>
        <family val="2"/>
      </rPr>
      <t xml:space="preserve"> (</t>
    </r>
    <r>
      <rPr>
        <sz val="10"/>
        <rFont val="新細明體"/>
        <family val="1"/>
        <charset val="136"/>
      </rPr>
      <t>由於第</t>
    </r>
    <r>
      <rPr>
        <sz val="10"/>
        <rFont val="Helv"/>
        <family val="2"/>
      </rPr>
      <t>5</t>
    </r>
    <r>
      <rPr>
        <sz val="10"/>
        <rFont val="新細明體"/>
        <family val="1"/>
        <charset val="136"/>
      </rPr>
      <t>列的公式具有指數因子，因此本模式為非線性規劃問題</t>
    </r>
    <r>
      <rPr>
        <sz val="10"/>
        <rFont val="Helv"/>
        <family val="2"/>
      </rPr>
      <t>)</t>
    </r>
    <phoneticPr fontId="6" type="noConversion"/>
  </si>
  <si>
    <r>
      <t xml:space="preserve">在未設定限制式的情況下，規劃求解的結果顯示，倘若整年度的廣告費用耗用 </t>
    </r>
    <r>
      <rPr>
        <sz val="10"/>
        <rFont val="Times New Roman"/>
        <family val="1"/>
      </rPr>
      <t xml:space="preserve">$89,706 </t>
    </r>
    <r>
      <rPr>
        <sz val="10"/>
        <rFont val="新細明體"/>
        <family val="1"/>
        <charset val="136"/>
      </rPr>
      <t xml:space="preserve">則產生 </t>
    </r>
    <r>
      <rPr>
        <sz val="10"/>
        <rFont val="Times New Roman"/>
        <family val="1"/>
      </rPr>
      <t xml:space="preserve">$79,706 </t>
    </r>
    <r>
      <rPr>
        <sz val="10"/>
        <rFont val="新細明體"/>
        <family val="1"/>
        <charset val="136"/>
      </rPr>
      <t>最</t>
    </r>
    <phoneticPr fontId="6" type="noConversion"/>
  </si>
  <si>
    <r>
      <t xml:space="preserve">減效應，由於您無法確定明年廣告費用與利潤之間的關係是否如同本模式般的確切 </t>
    </r>
    <r>
      <rPr>
        <sz val="10"/>
        <rFont val="Times New Roman"/>
        <family val="1"/>
      </rPr>
      <t>(</t>
    </r>
    <r>
      <rPr>
        <sz val="10"/>
        <rFont val="新細明體"/>
        <family val="1"/>
        <charset val="136"/>
      </rPr>
      <t>尤其是在大量增加費</t>
    </r>
    <phoneticPr fontId="6" type="noConversion"/>
  </si>
  <si>
    <r>
      <t>用的情況下</t>
    </r>
    <r>
      <rPr>
        <sz val="10"/>
        <rFont val="Helv"/>
        <family val="2"/>
      </rPr>
      <t>)</t>
    </r>
    <r>
      <rPr>
        <sz val="10"/>
        <rFont val="新細明體"/>
        <family val="1"/>
        <charset val="136"/>
      </rPr>
      <t>，因此將費用支出與予限制是謹慎合理地。</t>
    </r>
    <phoneticPr fontId="6" type="noConversion"/>
  </si>
  <si>
    <r>
      <t>假設您要維持原先</t>
    </r>
    <r>
      <rPr>
        <sz val="10"/>
        <rFont val="Helv"/>
        <family val="2"/>
      </rPr>
      <t xml:space="preserve"> $40,000</t>
    </r>
    <r>
      <rPr>
        <sz val="10"/>
        <rFont val="新細明體"/>
        <family val="1"/>
        <charset val="136"/>
      </rPr>
      <t>的廣告預算，則請在問題中加入限制式以便限制各季廣告費用的總額不超過</t>
    </r>
    <r>
      <rPr>
        <sz val="9"/>
        <rFont val="Helv"/>
        <family val="2"/>
      </rPr>
      <t/>
    </r>
    <phoneticPr fontId="6" type="noConversion"/>
  </si>
  <si>
    <r>
      <t>$40,000</t>
    </r>
    <r>
      <rPr>
        <sz val="10"/>
        <rFont val="新細明體"/>
        <family val="1"/>
        <charset val="136"/>
      </rPr>
      <t>。</t>
    </r>
    <phoneticPr fontId="6" type="noConversion"/>
  </si>
  <si>
    <r>
      <t>在功能表中的</t>
    </r>
    <r>
      <rPr>
        <b/>
        <sz val="10"/>
        <rFont val="新細明體"/>
        <family val="1"/>
        <charset val="136"/>
      </rPr>
      <t>「工具」</t>
    </r>
    <r>
      <rPr>
        <sz val="10"/>
        <rFont val="新細明體"/>
        <family val="1"/>
        <charset val="136"/>
      </rPr>
      <t>中，選擇</t>
    </r>
    <r>
      <rPr>
        <b/>
        <sz val="10"/>
        <rFont val="新細明體"/>
        <family val="1"/>
        <charset val="136"/>
      </rPr>
      <t>「規劃求解」</t>
    </r>
    <r>
      <rPr>
        <sz val="10"/>
        <rFont val="新細明體"/>
        <family val="1"/>
        <charset val="136"/>
      </rPr>
      <t>，並按下</t>
    </r>
    <r>
      <rPr>
        <b/>
        <sz val="10"/>
        <rFont val="新細明體"/>
        <family val="1"/>
        <charset val="136"/>
      </rPr>
      <t>「新增」</t>
    </r>
    <r>
      <rPr>
        <sz val="10"/>
        <rFont val="新細明體"/>
        <family val="1"/>
        <charset val="136"/>
      </rPr>
      <t>鈕，</t>
    </r>
    <r>
      <rPr>
        <sz val="10"/>
        <rFont val="Helv"/>
        <family val="2"/>
      </rPr>
      <t xml:space="preserve"> </t>
    </r>
    <r>
      <rPr>
        <b/>
        <sz val="10"/>
        <rFont val="新細明體"/>
        <family val="1"/>
        <charset val="136"/>
      </rPr>
      <t>「新增限制式</t>
    </r>
    <phoneticPr fontId="6" type="noConversion"/>
  </si>
  <si>
    <r>
      <t>」</t>
    </r>
    <r>
      <rPr>
        <sz val="10"/>
        <rFont val="新細明體"/>
        <family val="1"/>
        <charset val="136"/>
      </rPr>
      <t>對話方塊隨即顯現。在「儲存格參照位址」方塊中，輸入</t>
    </r>
    <r>
      <rPr>
        <sz val="10"/>
        <rFont val="Helv"/>
        <family val="2"/>
      </rPr>
      <t xml:space="preserve"> </t>
    </r>
    <r>
      <rPr>
        <b/>
        <sz val="10"/>
        <rFont val="Helv"/>
        <family val="2"/>
      </rPr>
      <t>f11</t>
    </r>
    <r>
      <rPr>
        <sz val="10"/>
        <rFont val="新細明體"/>
        <family val="1"/>
        <charset val="136"/>
      </rPr>
      <t xml:space="preserve">或選擇工作表中的 </t>
    </r>
    <r>
      <rPr>
        <sz val="10"/>
        <rFont val="Helv"/>
        <family val="2"/>
      </rPr>
      <t xml:space="preserve">F11 </t>
    </r>
    <r>
      <rPr>
        <sz val="9"/>
        <rFont val="新細明體"/>
        <family val="1"/>
        <charset val="136"/>
      </rPr>
      <t/>
    </r>
    <phoneticPr fontId="6" type="noConversion"/>
  </si>
  <si>
    <r>
      <t>儲存格</t>
    </r>
    <r>
      <rPr>
        <sz val="10"/>
        <rFont val="Helv"/>
        <family val="2"/>
      </rPr>
      <t>(</t>
    </r>
    <r>
      <rPr>
        <sz val="10"/>
        <rFont val="新細明體"/>
        <family val="1"/>
        <charset val="136"/>
      </rPr>
      <t>廣告費用總額</t>
    </r>
    <r>
      <rPr>
        <sz val="10"/>
        <rFont val="Helv"/>
        <family val="2"/>
      </rPr>
      <t>)</t>
    </r>
    <r>
      <rPr>
        <sz val="10"/>
        <rFont val="新細明體"/>
        <family val="1"/>
        <charset val="136"/>
      </rPr>
      <t>。儲存格</t>
    </r>
    <r>
      <rPr>
        <sz val="10"/>
        <rFont val="Helv"/>
        <family val="2"/>
      </rPr>
      <t xml:space="preserve"> F11 </t>
    </r>
    <r>
      <rPr>
        <sz val="10"/>
        <rFont val="新細明體"/>
        <family val="1"/>
        <charset val="136"/>
      </rPr>
      <t>必須小於或等於</t>
    </r>
    <r>
      <rPr>
        <sz val="10"/>
        <rFont val="Helv"/>
        <family val="2"/>
      </rPr>
      <t xml:space="preserve"> $40,000</t>
    </r>
    <r>
      <rPr>
        <sz val="10"/>
        <rFont val="新細明體"/>
        <family val="1"/>
        <charset val="136"/>
      </rPr>
      <t>，因此</t>
    </r>
    <r>
      <rPr>
        <b/>
        <sz val="10"/>
        <rFont val="新細明體"/>
        <family val="1"/>
        <charset val="136"/>
      </rPr>
      <t>「限制值」</t>
    </r>
    <r>
      <rPr>
        <sz val="10"/>
        <rFont val="新細明體"/>
        <family val="1"/>
        <charset val="136"/>
      </rPr>
      <t>方塊內的</t>
    </r>
    <phoneticPr fontId="6" type="noConversion"/>
  </si>
  <si>
    <r>
      <t>關係設定為</t>
    </r>
    <r>
      <rPr>
        <b/>
        <sz val="10"/>
        <rFont val="Helv"/>
        <family val="2"/>
      </rPr>
      <t xml:space="preserve"> &lt;=</t>
    </r>
    <r>
      <rPr>
        <sz val="10"/>
        <rFont val="Helv"/>
        <family val="2"/>
      </rPr>
      <t xml:space="preserve"> (</t>
    </r>
    <r>
      <rPr>
        <sz val="10"/>
        <rFont val="新細明體"/>
        <family val="1"/>
        <charset val="136"/>
      </rPr>
      <t>小於或等於</t>
    </r>
    <r>
      <rPr>
        <sz val="10"/>
        <rFont val="Helv"/>
        <family val="2"/>
      </rPr>
      <t xml:space="preserve">) </t>
    </r>
    <r>
      <rPr>
        <sz val="10"/>
        <rFont val="新細明體"/>
        <family val="1"/>
        <charset val="136"/>
      </rPr>
      <t>，</t>
    </r>
    <r>
      <rPr>
        <b/>
        <sz val="10"/>
        <rFont val="新細明體"/>
        <family val="1"/>
        <charset val="136"/>
      </rPr>
      <t>「限制值」</t>
    </r>
    <r>
      <rPr>
        <sz val="10"/>
        <rFont val="新細明體"/>
        <family val="1"/>
        <charset val="136"/>
      </rPr>
      <t>方塊內的預設關係已設定為</t>
    </r>
    <r>
      <rPr>
        <sz val="10"/>
        <rFont val="Helv"/>
        <family val="2"/>
      </rPr>
      <t xml:space="preserve"> </t>
    </r>
    <r>
      <rPr>
        <b/>
        <sz val="10"/>
        <rFont val="Helv"/>
        <family val="2"/>
      </rPr>
      <t>&lt;=</t>
    </r>
    <r>
      <rPr>
        <sz val="10"/>
        <rFont val="新細明體"/>
        <family val="1"/>
        <charset val="136"/>
      </rPr>
      <t>，因此，您</t>
    </r>
    <phoneticPr fontId="6" type="noConversion"/>
  </si>
  <si>
    <r>
      <t>不必再作任何改變。接著，在</t>
    </r>
    <r>
      <rPr>
        <b/>
        <sz val="10"/>
        <rFont val="新細明體"/>
        <family val="1"/>
        <charset val="136"/>
      </rPr>
      <t>「限制值」</t>
    </r>
    <r>
      <rPr>
        <sz val="10"/>
        <rFont val="新細明體"/>
        <family val="1"/>
        <charset val="136"/>
      </rPr>
      <t>旁的方塊中輸入</t>
    </r>
    <r>
      <rPr>
        <sz val="10"/>
        <rFont val="Helv"/>
        <family val="2"/>
      </rPr>
      <t xml:space="preserve"> </t>
    </r>
    <r>
      <rPr>
        <b/>
        <sz val="10"/>
        <rFont val="Helv"/>
        <family val="2"/>
      </rPr>
      <t xml:space="preserve">40000 </t>
    </r>
    <r>
      <rPr>
        <b/>
        <sz val="10"/>
        <rFont val="新細明體"/>
        <family val="1"/>
        <charset val="136"/>
      </rPr>
      <t>後</t>
    </r>
    <r>
      <rPr>
        <sz val="10"/>
        <rFont val="新細明體"/>
        <family val="1"/>
        <charset val="136"/>
      </rPr>
      <t>，按下</t>
    </r>
    <r>
      <rPr>
        <b/>
        <sz val="10"/>
        <rFont val="新細明體"/>
        <family val="1"/>
        <charset val="136"/>
      </rPr>
      <t>「確定」</t>
    </r>
    <r>
      <rPr>
        <sz val="10"/>
        <rFont val="新細明體"/>
        <family val="1"/>
        <charset val="136"/>
      </rPr>
      <t>鈕</t>
    </r>
    <phoneticPr fontId="6" type="noConversion"/>
  </si>
  <si>
    <r>
      <t>後隨即按下</t>
    </r>
    <r>
      <rPr>
        <b/>
        <sz val="10"/>
        <rFont val="新細明體"/>
        <family val="1"/>
        <charset val="136"/>
      </rPr>
      <t>「求解」</t>
    </r>
    <r>
      <rPr>
        <sz val="10"/>
        <rFont val="新細明體"/>
        <family val="1"/>
        <charset val="136"/>
      </rPr>
      <t>鈕。</t>
    </r>
    <phoneticPr fontId="6" type="noConversion"/>
  </si>
  <si>
    <r>
      <t xml:space="preserve"> $5,117 </t>
    </r>
    <r>
      <rPr>
        <sz val="10"/>
        <rFont val="新細明體"/>
        <family val="1"/>
        <charset val="136"/>
      </rPr>
      <t xml:space="preserve">分佈到第 </t>
    </r>
    <r>
      <rPr>
        <sz val="10"/>
        <rFont val="Helv"/>
        <family val="2"/>
      </rPr>
      <t xml:space="preserve">4 </t>
    </r>
    <r>
      <rPr>
        <sz val="10"/>
        <rFont val="新細明體"/>
        <family val="1"/>
        <charset val="136"/>
      </rPr>
      <t>季的</t>
    </r>
    <r>
      <rPr>
        <sz val="10"/>
        <rFont val="Helv"/>
        <family val="2"/>
      </rPr>
      <t xml:space="preserve"> $15,263</t>
    </r>
    <r>
      <rPr>
        <sz val="10"/>
        <rFont val="新細明體"/>
        <family val="1"/>
        <charset val="136"/>
      </rPr>
      <t>，將總利潤從原先的</t>
    </r>
    <r>
      <rPr>
        <sz val="10"/>
        <rFont val="Helv"/>
        <family val="2"/>
      </rPr>
      <t xml:space="preserve">$69,662 </t>
    </r>
    <r>
      <rPr>
        <sz val="10"/>
        <rFont val="新細明體"/>
        <family val="1"/>
        <charset val="136"/>
      </rPr>
      <t>提昇到</t>
    </r>
    <r>
      <rPr>
        <sz val="10"/>
        <rFont val="Helv"/>
        <family val="2"/>
      </rPr>
      <t xml:space="preserve"> $71,447</t>
    </r>
    <r>
      <rPr>
        <sz val="10"/>
        <rFont val="新細明體"/>
        <family val="1"/>
        <charset val="136"/>
      </rPr>
      <t>。</t>
    </r>
    <phoneticPr fontId="6" type="noConversion"/>
  </si>
  <si>
    <r>
      <t>當您使用</t>
    </r>
    <r>
      <rPr>
        <sz val="10"/>
        <rFont val="Helv"/>
        <family val="2"/>
      </rPr>
      <t xml:space="preserve"> Microsoft Excel </t>
    </r>
    <r>
      <rPr>
        <sz val="10"/>
        <rFont val="新細明體"/>
        <family val="1"/>
        <charset val="136"/>
      </rPr>
      <t>規劃求解時，您可以嚐試稍微改變參數以便決定問題的最佳解答。</t>
    </r>
    <phoneticPr fontId="6" type="noConversion"/>
  </si>
  <si>
    <r>
      <t>例如，</t>
    </r>
    <r>
      <rPr>
        <sz val="10"/>
        <rFont val="Helv"/>
        <family val="2"/>
      </rPr>
      <t xml:space="preserve"> </t>
    </r>
    <r>
      <rPr>
        <sz val="10"/>
        <rFont val="新細明體"/>
        <family val="1"/>
        <charset val="136"/>
      </rPr>
      <t>您可以改變限制式來檢視求解結果是否比先前未改變前來得更好或更壞。</t>
    </r>
    <phoneticPr fontId="6" type="noConversion"/>
  </si>
  <si>
    <r>
      <t>在範例工作表中。請嚐試改變廣告費用限制金額為</t>
    </r>
    <r>
      <rPr>
        <sz val="10"/>
        <rFont val="Times New Roman"/>
        <family val="1"/>
      </rPr>
      <t xml:space="preserve"> $50,000</t>
    </r>
    <r>
      <rPr>
        <sz val="10"/>
        <rFont val="新細明體"/>
        <family val="1"/>
        <charset val="136"/>
      </rPr>
      <t>，進而求解總利潤的最適金額。</t>
    </r>
    <phoneticPr fontId="6" type="noConversion"/>
  </si>
  <si>
    <r>
      <t>在功能表中的</t>
    </r>
    <r>
      <rPr>
        <b/>
        <sz val="10"/>
        <rFont val="新細明體"/>
        <family val="1"/>
        <charset val="136"/>
      </rPr>
      <t>「工具」</t>
    </r>
    <r>
      <rPr>
        <sz val="10"/>
        <rFont val="新細明體"/>
        <family val="1"/>
        <charset val="136"/>
      </rPr>
      <t>中，選擇</t>
    </r>
    <r>
      <rPr>
        <b/>
        <sz val="10"/>
        <rFont val="新細明體"/>
        <family val="1"/>
        <charset val="136"/>
      </rPr>
      <t>「規劃求解」</t>
    </r>
    <r>
      <rPr>
        <sz val="10"/>
        <rFont val="新細明體"/>
        <family val="1"/>
        <charset val="136"/>
      </rPr>
      <t>，</t>
    </r>
    <r>
      <rPr>
        <sz val="10"/>
        <rFont val="Helv"/>
        <family val="2"/>
      </rPr>
      <t xml:space="preserve"> </t>
    </r>
    <r>
      <rPr>
        <sz val="10"/>
        <rFont val="新細明體"/>
        <family val="1"/>
        <charset val="136"/>
      </rPr>
      <t>限制式</t>
    </r>
    <r>
      <rPr>
        <sz val="10"/>
        <rFont val="Helv"/>
        <family val="2"/>
      </rPr>
      <t xml:space="preserve"> </t>
    </r>
    <r>
      <rPr>
        <b/>
        <sz val="10"/>
        <rFont val="Helv"/>
        <family val="2"/>
      </rPr>
      <t>$F$11&lt;=40000</t>
    </r>
    <r>
      <rPr>
        <sz val="10"/>
        <rFont val="新細明體"/>
        <family val="1"/>
        <charset val="136"/>
      </rPr>
      <t>，應已在</t>
    </r>
    <phoneticPr fontId="6" type="noConversion"/>
  </si>
  <si>
    <r>
      <t>「限制值」方塊</t>
    </r>
    <r>
      <rPr>
        <sz val="10"/>
        <rFont val="新細明體"/>
        <family val="1"/>
        <charset val="136"/>
      </rPr>
      <t>內中顯現，按下</t>
    </r>
    <r>
      <rPr>
        <b/>
        <sz val="10"/>
        <rFont val="新細明體"/>
        <family val="1"/>
        <charset val="136"/>
      </rPr>
      <t>「變更」</t>
    </r>
    <r>
      <rPr>
        <sz val="10"/>
        <rFont val="新細明體"/>
        <family val="1"/>
        <charset val="136"/>
      </rPr>
      <t>鈕，在</t>
    </r>
    <r>
      <rPr>
        <b/>
        <sz val="10"/>
        <rFont val="新細明體"/>
        <family val="1"/>
        <charset val="136"/>
      </rPr>
      <t>「限制值」</t>
    </r>
    <r>
      <rPr>
        <sz val="10"/>
        <rFont val="新細明體"/>
        <family val="1"/>
        <charset val="136"/>
      </rPr>
      <t>方塊內將</t>
    </r>
    <r>
      <rPr>
        <b/>
        <sz val="10"/>
        <rFont val="新細明體"/>
        <family val="1"/>
        <charset val="136"/>
      </rPr>
      <t xml:space="preserve"> </t>
    </r>
    <r>
      <rPr>
        <b/>
        <sz val="10"/>
        <rFont val="Times New Roman"/>
        <family val="1"/>
      </rPr>
      <t>40000</t>
    </r>
    <r>
      <rPr>
        <sz val="10"/>
        <rFont val="Times New Roman"/>
        <family val="1"/>
      </rPr>
      <t xml:space="preserve"> </t>
    </r>
    <r>
      <rPr>
        <sz val="10"/>
        <rFont val="新細明體"/>
        <family val="1"/>
        <charset val="136"/>
      </rPr>
      <t>改變成</t>
    </r>
    <phoneticPr fontId="6" type="noConversion"/>
  </si>
  <si>
    <r>
      <t>50000</t>
    </r>
    <r>
      <rPr>
        <sz val="10"/>
        <rFont val="新細明體"/>
        <family val="1"/>
        <charset val="136"/>
      </rPr>
      <t>。接著按下</t>
    </r>
    <r>
      <rPr>
        <b/>
        <sz val="10"/>
        <rFont val="新細明體"/>
        <family val="1"/>
        <charset val="136"/>
      </rPr>
      <t>「確定」</t>
    </r>
    <r>
      <rPr>
        <sz val="10"/>
        <rFont val="新細明體"/>
        <family val="1"/>
        <charset val="136"/>
      </rPr>
      <t>鈕，並按下</t>
    </r>
    <r>
      <rPr>
        <b/>
        <sz val="10"/>
        <rFont val="新細明體"/>
        <family val="1"/>
        <charset val="136"/>
      </rPr>
      <t>「求解」</t>
    </r>
    <r>
      <rPr>
        <sz val="10"/>
        <rFont val="新細明體"/>
        <family val="1"/>
        <charset val="136"/>
      </rPr>
      <t>鈕。</t>
    </r>
    <phoneticPr fontId="6" type="noConversion"/>
  </si>
  <si>
    <r>
      <t>按下</t>
    </r>
    <r>
      <rPr>
        <b/>
        <sz val="10"/>
        <rFont val="新細明體"/>
        <family val="1"/>
        <charset val="136"/>
      </rPr>
      <t>「保持運算結果」</t>
    </r>
    <r>
      <rPr>
        <sz val="10"/>
        <rFont val="新細明體"/>
        <family val="1"/>
        <charset val="136"/>
      </rPr>
      <t>鈕，並按下</t>
    </r>
    <r>
      <rPr>
        <b/>
        <sz val="10"/>
        <rFont val="新細明體"/>
        <family val="1"/>
        <charset val="136"/>
      </rPr>
      <t>「確定」</t>
    </r>
    <r>
      <rPr>
        <sz val="10"/>
        <rFont val="新細明體"/>
        <family val="1"/>
        <charset val="136"/>
      </rPr>
      <t>鈕，</t>
    </r>
    <r>
      <rPr>
        <sz val="10"/>
        <rFont val="Helv"/>
        <family val="2"/>
      </rPr>
      <t xml:space="preserve"> </t>
    </r>
    <r>
      <rPr>
        <sz val="10"/>
        <rFont val="新細明體"/>
        <family val="1"/>
        <charset val="136"/>
      </rPr>
      <t>以便將運算結果顯示在工作表中。</t>
    </r>
    <phoneticPr fontId="6" type="noConversion"/>
  </si>
  <si>
    <r>
      <t>規劃求解找到產生</t>
    </r>
    <r>
      <rPr>
        <sz val="10"/>
        <rFont val="Helv"/>
        <family val="2"/>
      </rPr>
      <t xml:space="preserve"> $74,817 </t>
    </r>
    <r>
      <rPr>
        <sz val="10"/>
        <rFont val="新細明體"/>
        <family val="1"/>
        <charset val="136"/>
      </rPr>
      <t>總利潤的最適解</t>
    </r>
    <r>
      <rPr>
        <sz val="10"/>
        <rFont val="Helv"/>
        <family val="2"/>
      </rPr>
      <t xml:space="preserve"> </t>
    </r>
    <r>
      <rPr>
        <sz val="10"/>
        <rFont val="新細明體"/>
        <family val="1"/>
        <charset val="136"/>
      </rPr>
      <t xml:space="preserve">，比先前未改變限制式前的總利潤  </t>
    </r>
    <r>
      <rPr>
        <sz val="10"/>
        <rFont val="Helv"/>
        <family val="2"/>
      </rPr>
      <t xml:space="preserve">$71,447 </t>
    </r>
    <r>
      <rPr>
        <sz val="10"/>
        <rFont val="新細明體"/>
        <family val="1"/>
        <charset val="136"/>
      </rPr>
      <t>增加了</t>
    </r>
    <r>
      <rPr>
        <sz val="10"/>
        <rFont val="Helv"/>
        <family val="2"/>
      </rPr>
      <t xml:space="preserve"> </t>
    </r>
    <r>
      <rPr>
        <sz val="10"/>
        <rFont val="新細明體"/>
        <family val="1"/>
        <charset val="136"/>
      </rPr>
      <t>$</t>
    </r>
    <r>
      <rPr>
        <sz val="10"/>
        <rFont val="Helv"/>
        <family val="2"/>
      </rPr>
      <t>3,370</t>
    </r>
    <r>
      <rPr>
        <sz val="10"/>
        <rFont val="新細明體"/>
        <family val="1"/>
        <charset val="136"/>
      </rPr>
      <t>。</t>
    </r>
    <phoneticPr fontId="6" type="noConversion"/>
  </si>
  <si>
    <r>
      <t xml:space="preserve">大部多數的公司，增加 </t>
    </r>
    <r>
      <rPr>
        <sz val="10"/>
        <rFont val="Helv"/>
        <family val="2"/>
      </rPr>
      <t xml:space="preserve">$10,000 </t>
    </r>
    <r>
      <rPr>
        <sz val="10"/>
        <rFont val="新細明體"/>
        <family val="1"/>
        <charset val="136"/>
      </rPr>
      <t>的投資來產生</t>
    </r>
    <r>
      <rPr>
        <sz val="10"/>
        <rFont val="Helv"/>
        <family val="2"/>
      </rPr>
      <t xml:space="preserve"> $3,370 </t>
    </r>
    <r>
      <rPr>
        <sz val="10"/>
        <rFont val="新細明體"/>
        <family val="1"/>
        <charset val="136"/>
      </rPr>
      <t>是輕而易舉地。此一投資將獲得</t>
    </r>
    <r>
      <rPr>
        <sz val="10"/>
        <rFont val="Helv"/>
        <family val="2"/>
      </rPr>
      <t>33.7%</t>
    </r>
    <r>
      <rPr>
        <sz val="10"/>
        <rFont val="新細明體"/>
        <family val="1"/>
        <charset val="136"/>
      </rPr>
      <t>的投資報酬。</t>
    </r>
    <phoneticPr fontId="6" type="noConversion"/>
  </si>
  <si>
    <r>
      <t>此外，本解答比未設定限制式的情況，少獲得</t>
    </r>
    <r>
      <rPr>
        <sz val="10"/>
        <rFont val="Times New Roman"/>
        <family val="1"/>
      </rPr>
      <t xml:space="preserve"> $4,889 </t>
    </r>
    <r>
      <rPr>
        <sz val="10"/>
        <rFont val="新細明體"/>
        <family val="1"/>
        <charset val="136"/>
      </rPr>
      <t xml:space="preserve">的利潤，然而卻少耗用了 </t>
    </r>
    <r>
      <rPr>
        <sz val="10"/>
        <rFont val="Times New Roman"/>
        <family val="1"/>
      </rPr>
      <t xml:space="preserve">$39,706 </t>
    </r>
    <r>
      <rPr>
        <sz val="10"/>
        <rFont val="新細明體"/>
        <family val="1"/>
        <charset val="136"/>
      </rPr>
      <t>的廣告費用。</t>
    </r>
    <phoneticPr fontId="6" type="noConversion"/>
  </si>
  <si>
    <r>
      <t>當您選擇功能表中</t>
    </r>
    <r>
      <rPr>
        <b/>
        <sz val="10"/>
        <rFont val="新細明體"/>
        <family val="1"/>
        <charset val="136"/>
      </rPr>
      <t>「檔案」「儲存檔案」</t>
    </r>
    <r>
      <rPr>
        <sz val="10"/>
        <rFont val="新細明體"/>
        <family val="1"/>
        <charset val="136"/>
      </rPr>
      <t>時，您在規劃求解對話方塊中最後所設定的參數</t>
    </r>
    <r>
      <rPr>
        <sz val="10"/>
        <rFont val="Helv"/>
        <family val="2"/>
      </rPr>
      <t>t</t>
    </r>
    <r>
      <rPr>
        <sz val="10"/>
        <rFont val="新細明體"/>
        <family val="1"/>
        <charset val="136"/>
      </rPr>
      <t>將被貼附到</t>
    </r>
    <phoneticPr fontId="6" type="noConversion"/>
  </si>
  <si>
    <r>
      <t>工作表中而保持該設定狀態。然而您也可以使用</t>
    </r>
    <r>
      <rPr>
        <b/>
        <sz val="10"/>
        <rFont val="新細明體"/>
        <family val="1"/>
        <charset val="136"/>
      </rPr>
      <t>「規劃求解選項」</t>
    </r>
    <r>
      <rPr>
        <sz val="10"/>
        <rFont val="新細明體"/>
        <family val="1"/>
        <charset val="136"/>
      </rPr>
      <t>對話方塊中的</t>
    </r>
    <r>
      <rPr>
        <b/>
        <sz val="10"/>
        <rFont val="新細明體"/>
        <family val="1"/>
        <charset val="136"/>
      </rPr>
      <t>「儲存模式」</t>
    </r>
    <r>
      <rPr>
        <sz val="10"/>
        <rFont val="新細明體"/>
        <family val="1"/>
        <charset val="136"/>
      </rPr>
      <t>來儲存</t>
    </r>
    <phoneticPr fontId="6" type="noConversion"/>
  </si>
  <si>
    <r>
      <t>各個事先定義的問題。各問題模式包含了您在「</t>
    </r>
    <r>
      <rPr>
        <b/>
        <sz val="10"/>
        <rFont val="新細明體"/>
        <family val="1"/>
        <charset val="136"/>
      </rPr>
      <t>規劃求解參數」</t>
    </r>
    <r>
      <rPr>
        <sz val="10"/>
        <rFont val="新細明體"/>
        <family val="1"/>
        <charset val="136"/>
      </rPr>
      <t>對話方塊中所設定的各項儲存格及限制</t>
    </r>
    <phoneticPr fontId="6" type="noConversion"/>
  </si>
  <si>
    <r>
      <t>當您按下</t>
    </r>
    <r>
      <rPr>
        <b/>
        <sz val="10"/>
        <rFont val="新細明體"/>
        <family val="1"/>
        <charset val="136"/>
      </rPr>
      <t>「儲存模式」時</t>
    </r>
    <r>
      <rPr>
        <sz val="10"/>
        <rFont val="新細明體"/>
        <family val="1"/>
        <charset val="136"/>
      </rPr>
      <t>，</t>
    </r>
    <r>
      <rPr>
        <sz val="10"/>
        <rFont val="Helv"/>
        <family val="2"/>
      </rPr>
      <t xml:space="preserve"> </t>
    </r>
    <r>
      <rPr>
        <b/>
        <sz val="10"/>
        <rFont val="新細明體"/>
        <family val="1"/>
        <charset val="136"/>
      </rPr>
      <t>「儲存模式」</t>
    </r>
    <r>
      <rPr>
        <sz val="10"/>
        <rFont val="新細明體"/>
        <family val="1"/>
        <charset val="136"/>
      </rPr>
      <t>對話方塊隨即顯現，</t>
    </r>
    <r>
      <rPr>
        <sz val="10"/>
        <rFont val="Helv"/>
        <family val="2"/>
      </rPr>
      <t xml:space="preserve"> </t>
    </r>
    <r>
      <rPr>
        <sz val="10"/>
        <rFont val="新細明體"/>
        <family val="1"/>
        <charset val="136"/>
      </rPr>
      <t>而所顯現的</t>
    </r>
    <r>
      <rPr>
        <b/>
        <sz val="10"/>
        <rFont val="新細明體"/>
        <family val="1"/>
        <charset val="136"/>
      </rPr>
      <t>「儲存模式」</t>
    </r>
    <r>
      <rPr>
        <sz val="10"/>
        <rFont val="新細明體"/>
        <family val="1"/>
        <charset val="136"/>
      </rPr>
      <t>對話方塊則</t>
    </r>
    <phoneticPr fontId="6" type="noConversion"/>
  </si>
  <si>
    <r>
      <t>根據目前儲存格位址作為預設值，以便作為求解結果的置放區域。</t>
    </r>
    <r>
      <rPr>
        <b/>
        <sz val="10"/>
        <rFont val="新細明體"/>
        <family val="1"/>
        <charset val="136"/>
      </rPr>
      <t>「儲存模式」</t>
    </r>
    <r>
      <rPr>
        <sz val="10"/>
        <rFont val="新細明體"/>
        <family val="1"/>
        <charset val="136"/>
      </rPr>
      <t>對話方塊所建議的範圍</t>
    </r>
    <phoneticPr fontId="6" type="noConversion"/>
  </si>
  <si>
    <r>
      <t>在功能表中的</t>
    </r>
    <r>
      <rPr>
        <b/>
        <sz val="10"/>
        <rFont val="新細明體"/>
        <family val="1"/>
        <charset val="136"/>
      </rPr>
      <t>「工具」</t>
    </r>
    <r>
      <rPr>
        <sz val="10"/>
        <rFont val="新細明體"/>
        <family val="1"/>
        <charset val="136"/>
      </rPr>
      <t>中，選擇</t>
    </r>
    <r>
      <rPr>
        <b/>
        <sz val="10"/>
        <rFont val="新細明體"/>
        <family val="1"/>
        <charset val="136"/>
      </rPr>
      <t>「規劃求解」</t>
    </r>
    <r>
      <rPr>
        <sz val="10"/>
        <rFont val="新細明體"/>
        <family val="1"/>
        <charset val="136"/>
      </rPr>
      <t>，並按</t>
    </r>
    <r>
      <rPr>
        <b/>
        <sz val="10"/>
        <rFont val="新細明體"/>
        <family val="1"/>
        <charset val="136"/>
      </rPr>
      <t>「選項」</t>
    </r>
    <r>
      <rPr>
        <sz val="10"/>
        <rFont val="新細明體"/>
        <family val="1"/>
        <charset val="136"/>
      </rPr>
      <t>鈕，接著按下</t>
    </r>
    <r>
      <rPr>
        <b/>
        <sz val="10"/>
        <rFont val="新細明體"/>
        <family val="1"/>
        <charset val="136"/>
      </rPr>
      <t>「儲存</t>
    </r>
    <phoneticPr fontId="6" type="noConversion"/>
  </si>
  <si>
    <r>
      <t>模式」</t>
    </r>
    <r>
      <rPr>
        <sz val="10"/>
        <rFont val="新細明體"/>
        <family val="1"/>
        <charset val="136"/>
      </rPr>
      <t>鈕。在「選擇模式區域」方塊中輸入</t>
    </r>
    <r>
      <rPr>
        <sz val="10"/>
        <rFont val="Helv"/>
        <family val="2"/>
      </rPr>
      <t xml:space="preserve"> </t>
    </r>
    <r>
      <rPr>
        <b/>
        <sz val="10"/>
        <rFont val="Helv"/>
        <family val="2"/>
      </rPr>
      <t>h15:h18</t>
    </r>
    <r>
      <rPr>
        <sz val="10"/>
        <rFont val="Helv"/>
        <family val="2"/>
      </rPr>
      <t xml:space="preserve"> </t>
    </r>
    <r>
      <rPr>
        <sz val="10"/>
        <rFont val="新細明體"/>
        <family val="1"/>
        <charset val="136"/>
      </rPr>
      <t xml:space="preserve">或選擇工作表中的 </t>
    </r>
    <r>
      <rPr>
        <sz val="10"/>
        <rFont val="Helv"/>
        <family val="2"/>
      </rPr>
      <t>H15:H18</t>
    </r>
    <r>
      <rPr>
        <sz val="10"/>
        <rFont val="新細明體"/>
        <family val="1"/>
        <charset val="136"/>
      </rPr>
      <t>。接著</t>
    </r>
    <phoneticPr fontId="6" type="noConversion"/>
  </si>
  <si>
    <r>
      <t>按下</t>
    </r>
    <r>
      <rPr>
        <b/>
        <sz val="10"/>
        <rFont val="新細明體"/>
        <family val="1"/>
        <charset val="136"/>
      </rPr>
      <t>「確定」</t>
    </r>
    <r>
      <rPr>
        <sz val="10"/>
        <rFont val="新細明體"/>
        <family val="1"/>
        <charset val="136"/>
      </rPr>
      <t>鈕。</t>
    </r>
    <phoneticPr fontId="6" type="noConversion"/>
  </si>
  <si>
    <r>
      <t>注意</t>
    </r>
    <r>
      <rPr>
        <b/>
        <sz val="10"/>
        <rFont val="Helv"/>
        <family val="2"/>
      </rPr>
      <t xml:space="preserve">  </t>
    </r>
    <r>
      <rPr>
        <sz val="10"/>
        <rFont val="新細明體"/>
        <family val="1"/>
        <charset val="136"/>
      </rPr>
      <t>您也可以在</t>
    </r>
    <r>
      <rPr>
        <b/>
        <sz val="10"/>
        <rFont val="新細明體"/>
        <family val="1"/>
        <charset val="136"/>
      </rPr>
      <t>「選擇模式區域」</t>
    </r>
    <r>
      <rPr>
        <sz val="10"/>
        <rFont val="新細明體"/>
        <family val="1"/>
        <charset val="136"/>
      </rPr>
      <t>方塊中輸入單一的儲存格參照</t>
    </r>
    <r>
      <rPr>
        <sz val="10"/>
        <rFont val="Helv"/>
        <family val="2"/>
      </rPr>
      <t xml:space="preserve"> </t>
    </r>
    <r>
      <rPr>
        <sz val="10"/>
        <rFont val="新細明體"/>
        <family val="1"/>
        <charset val="136"/>
      </rPr>
      <t>。規劃求解將會使用該儲存格參照</t>
    </r>
    <phoneticPr fontId="6" type="noConversion"/>
  </si>
  <si>
    <r>
      <t>嗣後若要載入已儲存的指定問題，請在「</t>
    </r>
    <r>
      <rPr>
        <b/>
        <sz val="10"/>
        <rFont val="新細明體"/>
        <family val="1"/>
        <charset val="136"/>
      </rPr>
      <t>規劃求解選項」</t>
    </r>
    <r>
      <rPr>
        <sz val="10"/>
        <rFont val="新細明體"/>
        <family val="1"/>
        <charset val="136"/>
      </rPr>
      <t>對話方塊中按下</t>
    </r>
    <r>
      <rPr>
        <b/>
        <sz val="10"/>
        <rFont val="新細明體"/>
        <family val="1"/>
        <charset val="136"/>
      </rPr>
      <t>「載入模式」</t>
    </r>
    <r>
      <rPr>
        <sz val="10"/>
        <rFont val="新細明體"/>
        <family val="1"/>
        <charset val="136"/>
      </rPr>
      <t>鈕。</t>
    </r>
    <phoneticPr fontId="6" type="noConversion"/>
  </si>
  <si>
    <r>
      <t>並在</t>
    </r>
    <r>
      <rPr>
        <b/>
        <sz val="10"/>
        <rFont val="新細明體"/>
        <family val="1"/>
        <charset val="136"/>
      </rPr>
      <t>「選擇模式區域」</t>
    </r>
    <r>
      <rPr>
        <sz val="10"/>
        <rFont val="新細明體"/>
        <family val="1"/>
        <charset val="136"/>
      </rPr>
      <t>方塊中輸入</t>
    </r>
    <r>
      <rPr>
        <sz val="10"/>
        <rFont val="Helv"/>
        <family val="2"/>
      </rPr>
      <t xml:space="preserve"> h15:h18 </t>
    </r>
    <r>
      <rPr>
        <sz val="10"/>
        <rFont val="新細明體"/>
        <family val="1"/>
        <charset val="136"/>
      </rPr>
      <t>或選擇範例工作表中的</t>
    </r>
    <r>
      <rPr>
        <sz val="10"/>
        <rFont val="Helv"/>
        <family val="2"/>
      </rPr>
      <t xml:space="preserve">  H15:H18</t>
    </r>
    <r>
      <rPr>
        <sz val="10"/>
        <rFont val="新細明體"/>
        <family val="1"/>
        <charset val="136"/>
      </rPr>
      <t>。接著按下</t>
    </r>
    <r>
      <rPr>
        <b/>
        <sz val="10"/>
        <rFont val="新細明體"/>
        <family val="1"/>
        <charset val="136"/>
      </rPr>
      <t>「確定」</t>
    </r>
    <r>
      <rPr>
        <sz val="10"/>
        <rFont val="新細明體"/>
        <family val="1"/>
        <charset val="136"/>
      </rPr>
      <t>鈕。</t>
    </r>
    <phoneticPr fontId="6" type="noConversion"/>
  </si>
  <si>
    <r>
      <t>規劃求解將顯示資訊來詢問您是否要將目前的規劃求解選項重設成載入的模式。請按下</t>
    </r>
    <r>
      <rPr>
        <b/>
        <sz val="10"/>
        <rFont val="新細明體"/>
        <family val="1"/>
        <charset val="136"/>
      </rPr>
      <t>「確定」</t>
    </r>
    <r>
      <rPr>
        <sz val="10"/>
        <rFont val="新細明體"/>
        <family val="1"/>
        <charset val="136"/>
      </rPr>
      <t>鈕。</t>
    </r>
    <phoneticPr fontId="6" type="noConversion"/>
  </si>
  <si>
    <t>銷貨單位</t>
    <phoneticPr fontId="6" type="noConversion"/>
  </si>
  <si>
    <t>銷貨成本</t>
    <phoneticPr fontId="6" type="noConversion"/>
  </si>
  <si>
    <t>目標儲存格</t>
    <phoneticPr fontId="6" type="noConversion"/>
  </si>
  <si>
    <t>可變動儲存格</t>
    <phoneticPr fontId="6" type="noConversion"/>
  </si>
  <si>
    <t>限制式</t>
    <phoneticPr fontId="6" type="noConversion"/>
  </si>
  <si>
    <t>例如，在第 1 季時，首次投入的 $5,000 廣告費用增加了 1,092 單位的銷售。然而在第 2 季時，同樣的</t>
    <phoneticPr fontId="6" type="noConversion"/>
  </si>
  <si>
    <r>
      <t>本模式係典型的行銷範例，藉此顯示當提昇某一基準數值時</t>
    </r>
    <r>
      <rPr>
        <sz val="10"/>
        <rFont val="Helv"/>
        <family val="2"/>
      </rPr>
      <t xml:space="preserve"> </t>
    </r>
    <r>
      <rPr>
        <sz val="10"/>
        <rFont val="新細明體"/>
        <family val="1"/>
        <charset val="136"/>
      </rPr>
      <t>，所產生之效應呈現遞減狀態。</t>
    </r>
    <phoneticPr fontId="6" type="noConversion"/>
  </si>
  <si>
    <r>
      <t>管銷費用：銷售收入</t>
    </r>
    <r>
      <rPr>
        <sz val="10"/>
        <rFont val="Times New Roman"/>
        <family val="1"/>
      </rPr>
      <t xml:space="preserve"> (</t>
    </r>
    <r>
      <rPr>
        <sz val="10"/>
        <rFont val="新細明體"/>
        <family val="1"/>
        <charset val="136"/>
      </rPr>
      <t>第</t>
    </r>
    <r>
      <rPr>
        <sz val="10"/>
        <rFont val="Times New Roman"/>
        <family val="1"/>
      </rPr>
      <t xml:space="preserve"> 6 </t>
    </r>
    <r>
      <rPr>
        <sz val="10"/>
        <rFont val="新細明體"/>
        <family val="1"/>
        <charset val="136"/>
      </rPr>
      <t>列</t>
    </r>
    <r>
      <rPr>
        <sz val="10"/>
        <rFont val="Times New Roman"/>
        <family val="1"/>
      </rPr>
      <t xml:space="preserve">) </t>
    </r>
    <r>
      <rPr>
        <sz val="10"/>
        <rFont val="新細明體"/>
        <family val="1"/>
        <charset val="136"/>
      </rPr>
      <t>乘上</t>
    </r>
    <r>
      <rPr>
        <sz val="10"/>
        <rFont val="Times New Roman"/>
        <family val="1"/>
      </rPr>
      <t xml:space="preserve"> 15%</t>
    </r>
    <r>
      <rPr>
        <sz val="10"/>
        <rFont val="新細明體"/>
        <family val="1"/>
        <charset val="136"/>
      </rPr>
      <t>。</t>
    </r>
    <phoneticPr fontId="6" type="noConversion"/>
  </si>
  <si>
    <r>
      <t>廣告預算</t>
    </r>
    <r>
      <rPr>
        <sz val="10"/>
        <rFont val="Helv"/>
        <family val="2"/>
      </rPr>
      <t xml:space="preserve"> (</t>
    </r>
    <r>
      <rPr>
        <sz val="10"/>
        <rFont val="新細明體"/>
        <family val="1"/>
        <charset val="136"/>
      </rPr>
      <t xml:space="preserve">大約為銷貨額的 </t>
    </r>
    <r>
      <rPr>
        <sz val="10"/>
        <rFont val="Helv"/>
        <family val="2"/>
      </rPr>
      <t>6.3%)</t>
    </r>
    <r>
      <rPr>
        <sz val="10"/>
        <rFont val="新細明體"/>
        <family val="1"/>
        <charset val="136"/>
      </rPr>
      <t>。</t>
    </r>
    <phoneticPr fontId="6" type="noConversion"/>
  </si>
  <si>
    <t>Microsoft Excel 11.0 運算結果報表</t>
  </si>
  <si>
    <t>工作表: [規劃求解.XLS]規劃</t>
  </si>
  <si>
    <t>報表的建立: 2005/7/7 下午 09:44:24</t>
  </si>
  <si>
    <t>目標儲存格 (Max)</t>
  </si>
  <si>
    <t>儲存格</t>
  </si>
  <si>
    <t>名稱</t>
  </si>
  <si>
    <t>初值</t>
  </si>
  <si>
    <t>終值</t>
  </si>
  <si>
    <t>可調整儲存格</t>
  </si>
  <si>
    <t>限制式</t>
  </si>
  <si>
    <t>儲存格值</t>
  </si>
  <si>
    <t>公式</t>
  </si>
  <si>
    <t>狀態</t>
  </si>
  <si>
    <t>Slack</t>
  </si>
  <si>
    <t>$F$15</t>
  </si>
  <si>
    <t>產品利潤 總計</t>
  </si>
  <si>
    <t>$B$11</t>
  </si>
  <si>
    <t>廣告費用 第一季</t>
  </si>
  <si>
    <t>$C$11</t>
  </si>
  <si>
    <t>廣告費用 第二季</t>
  </si>
  <si>
    <t>$D$11</t>
  </si>
  <si>
    <t>廣告費用 第三季</t>
  </si>
  <si>
    <t>$E$11</t>
  </si>
  <si>
    <t>廣告費用 第四季</t>
  </si>
  <si>
    <t>$F$11</t>
  </si>
  <si>
    <t>廣告費用 總計</t>
  </si>
  <si>
    <t>$F$11&lt;=$F$6*0.06</t>
  </si>
  <si>
    <t>Not Binding</t>
  </si>
  <si>
    <t>$B$11=integer</t>
  </si>
  <si>
    <t>Binding</t>
  </si>
  <si>
    <t>$C$11=integer</t>
  </si>
  <si>
    <t>$D$11=integer</t>
  </si>
  <si>
    <t>$E$11=integer</t>
  </si>
  <si>
    <t>方案一</t>
  </si>
  <si>
    <t>方案二</t>
  </si>
  <si>
    <t>$B$10</t>
  </si>
  <si>
    <t>$C$10</t>
  </si>
  <si>
    <t>$D$10</t>
  </si>
  <si>
    <t>$E$10</t>
  </si>
  <si>
    <t>建立者 Allen 於 2005/7/7
修改者 Allen 於 2005/7/7</t>
  </si>
  <si>
    <t>分析藍本摘要</t>
  </si>
  <si>
    <t>變數儲存格:</t>
  </si>
  <si>
    <t>現用值:</t>
  </si>
  <si>
    <t>目標儲存格:</t>
  </si>
  <si>
    <t>備註: 現用值欄位是在建立分析藍本</t>
  </si>
  <si>
    <t>摘要時所使用變數儲存格的值。</t>
  </si>
  <si>
    <t>每組變數儲存格均以灰網顯示。</t>
  </si>
  <si>
    <t>2017年行銷預估</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</si>
</sst>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1" formatCode="_-* #,##0_-;\-* #,##0_-;_-* &quot;-&quot;_-;_-@_-"/>
    <numFmt numFmtId="176" formatCode="&quot;$&quot;#,##0_);\(&quot;$&quot;#,##0\)"/>
    <numFmt numFmtId="177" formatCode="&quot;$&quot;#,##0.00_);\(&quot;$&quot;#,##0.00\)"/>
    <numFmt numFmtId="178" formatCode="&quot;$&quot;#,##0.00_);[Red]\(&quot;$&quot;#,##0.00\)"/>
    <numFmt numFmtId="179" formatCode="0.0"/>
  </numFmts>
  <fonts count="30">
    <font>
      <sz val="10"/>
      <name val="Arial"/>
      <family val="2"/>
    </font>
    <font>
      <b/>
      <sz val="10"/>
      <name val="Arial"/>
      <family val="2"/>
    </font>
    <font>
      <sz val="10"/>
      <name val="Arial"/>
      <family val="2"/>
    </font>
    <font>
      <sz val="8"/>
      <name val="Helv"/>
      <family val="2"/>
    </font>
    <font>
      <sz val="10"/>
      <name val="MS Sans Serif"/>
      <family val="2"/>
    </font>
    <font>
      <sz val="8"/>
      <name val="MS Sans Serif"/>
      <family val="2"/>
    </font>
    <font>
      <sz val="9"/>
      <name val="新細明體"/>
      <family val="1"/>
      <charset val="136"/>
    </font>
    <font>
      <b/>
      <sz val="12"/>
      <name val="新細明體"/>
      <family val="1"/>
      <charset val="136"/>
    </font>
    <font>
      <sz val="9"/>
      <name val="MS Sans Serif"/>
      <family val="2"/>
    </font>
    <font>
      <i/>
      <sz val="9"/>
      <name val="新細明體"/>
      <family val="1"/>
      <charset val="136"/>
    </font>
    <font>
      <sz val="9"/>
      <name val="Arial"/>
      <family val="2"/>
    </font>
    <font>
      <sz val="9"/>
      <name val="Helv"/>
      <family val="2"/>
    </font>
    <font>
      <b/>
      <sz val="9"/>
      <name val="新細明體"/>
      <family val="1"/>
      <charset val="136"/>
    </font>
    <font>
      <b/>
      <sz val="9"/>
      <name val="Helv"/>
      <family val="2"/>
    </font>
    <font>
      <i/>
      <sz val="9"/>
      <name val="Helv"/>
      <family val="2"/>
    </font>
    <font>
      <sz val="12"/>
      <name val="Helv"/>
      <family val="2"/>
    </font>
    <font>
      <sz val="12"/>
      <name val="新細明體"/>
      <family val="1"/>
      <charset val="136"/>
    </font>
    <font>
      <sz val="9"/>
      <name val="細明體"/>
      <family val="3"/>
      <charset val="136"/>
    </font>
    <font>
      <b/>
      <sz val="10"/>
      <name val="新細明體"/>
      <family val="1"/>
      <charset val="136"/>
    </font>
    <font>
      <sz val="10"/>
      <name val="Helv"/>
      <family val="2"/>
    </font>
    <font>
      <sz val="10"/>
      <name val="新細明體"/>
      <family val="1"/>
      <charset val="136"/>
    </font>
    <font>
      <sz val="10"/>
      <name val="Times New Roman"/>
      <family val="1"/>
    </font>
    <font>
      <sz val="10"/>
      <name val="ZapfDingbats"/>
      <family val="1"/>
      <charset val="2"/>
    </font>
    <font>
      <b/>
      <sz val="10"/>
      <name val="Helv"/>
      <family val="2"/>
    </font>
    <font>
      <b/>
      <sz val="10"/>
      <name val="Times New Roman"/>
      <family val="1"/>
    </font>
    <font>
      <sz val="12"/>
      <color indexed="9"/>
      <name val="Helv"/>
      <family val="2"/>
    </font>
    <font>
      <b/>
      <sz val="10"/>
      <color indexed="18"/>
      <name val="Arial"/>
      <family val="2"/>
    </font>
    <font>
      <b/>
      <sz val="10"/>
      <color indexed="9"/>
      <name val="Arial"/>
      <family val="2"/>
    </font>
    <font>
      <b/>
      <sz val="10"/>
      <color indexed="8"/>
      <name val="Arial"/>
      <family val="2"/>
    </font>
    <font>
      <sz val="10"/>
      <color indexed="9"/>
      <name val="Arial"/>
      <family val="2"/>
    </font>
  </fonts>
  <fills count="8">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indexed="12"/>
        <bgColor indexed="64"/>
      </patternFill>
    </fill>
    <fill>
      <patternFill patternType="solid">
        <fgColor indexed="20"/>
        <bgColor indexed="24"/>
      </patternFill>
    </fill>
    <fill>
      <patternFill patternType="solid">
        <fgColor indexed="22"/>
        <bgColor indexed="24"/>
      </patternFill>
    </fill>
    <fill>
      <patternFill patternType="solid">
        <fgColor indexed="22"/>
        <bgColor indexed="64"/>
      </patternFill>
    </fill>
  </fills>
  <borders count="30">
    <border>
      <left/>
      <right/>
      <top/>
      <bottom/>
      <diagonal/>
    </border>
    <border>
      <left style="thick">
        <color indexed="18"/>
      </left>
      <right/>
      <top style="thick">
        <color indexed="18"/>
      </top>
      <bottom/>
      <diagonal/>
    </border>
    <border>
      <left/>
      <right/>
      <top style="thick">
        <color indexed="18"/>
      </top>
      <bottom/>
      <diagonal/>
    </border>
    <border>
      <left/>
      <right style="thick">
        <color indexed="18"/>
      </right>
      <top style="thick">
        <color indexed="18"/>
      </top>
      <bottom/>
      <diagonal/>
    </border>
    <border>
      <left style="thick">
        <color indexed="18"/>
      </left>
      <right/>
      <top/>
      <bottom/>
      <diagonal/>
    </border>
    <border>
      <left/>
      <right style="thick">
        <color indexed="18"/>
      </right>
      <top/>
      <bottom/>
      <diagonal/>
    </border>
    <border>
      <left style="thick">
        <color indexed="18"/>
      </left>
      <right/>
      <top/>
      <bottom style="thick">
        <color indexed="18"/>
      </bottom>
      <diagonal/>
    </border>
    <border>
      <left/>
      <right/>
      <top/>
      <bottom style="thick">
        <color indexed="18"/>
      </bottom>
      <diagonal/>
    </border>
    <border>
      <left/>
      <right style="thick">
        <color indexed="18"/>
      </right>
      <top/>
      <bottom style="thick">
        <color indexed="18"/>
      </bottom>
      <diagonal/>
    </border>
    <border>
      <left/>
      <right/>
      <top style="thin">
        <color indexed="18"/>
      </top>
      <bottom style="thin">
        <color indexed="18"/>
      </bottom>
      <diagonal/>
    </border>
    <border>
      <left style="thick">
        <color indexed="18"/>
      </left>
      <right/>
      <top/>
      <bottom style="thin">
        <color indexed="64"/>
      </bottom>
      <diagonal/>
    </border>
    <border>
      <left/>
      <right/>
      <top/>
      <bottom style="thin">
        <color indexed="64"/>
      </bottom>
      <diagonal/>
    </border>
    <border>
      <left/>
      <right style="thick">
        <color indexed="18"/>
      </right>
      <top/>
      <bottom style="thin">
        <color indexed="64"/>
      </bottom>
      <diagonal/>
    </border>
    <border>
      <left style="medium">
        <color indexed="64"/>
      </left>
      <right style="double">
        <color indexed="18"/>
      </right>
      <top style="medium">
        <color indexed="64"/>
      </top>
      <bottom style="double">
        <color indexed="18"/>
      </bottom>
      <diagonal/>
    </border>
    <border>
      <left/>
      <right/>
      <top style="medium">
        <color indexed="64"/>
      </top>
      <bottom style="double">
        <color indexed="18"/>
      </bottom>
      <diagonal/>
    </border>
    <border>
      <left style="thin">
        <color indexed="18"/>
      </left>
      <right style="medium">
        <color indexed="64"/>
      </right>
      <top style="medium">
        <color indexed="64"/>
      </top>
      <bottom style="double">
        <color indexed="18"/>
      </bottom>
      <diagonal/>
    </border>
    <border>
      <left style="medium">
        <color indexed="64"/>
      </left>
      <right style="double">
        <color indexed="18"/>
      </right>
      <top/>
      <bottom/>
      <diagonal/>
    </border>
    <border>
      <left style="thin">
        <color indexed="18"/>
      </left>
      <right style="medium">
        <color indexed="64"/>
      </right>
      <top/>
      <bottom/>
      <diagonal/>
    </border>
    <border>
      <left/>
      <right/>
      <top/>
      <bottom style="medium">
        <color indexed="64"/>
      </bottom>
      <diagonal/>
    </border>
    <border>
      <left style="thin">
        <color indexed="18"/>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double">
        <color indexed="18"/>
      </right>
      <top/>
      <bottom style="medium">
        <color indexed="64"/>
      </bottom>
      <diagonal/>
    </border>
    <border>
      <left style="medium">
        <color indexed="64"/>
      </left>
      <right style="double">
        <color indexed="18"/>
      </right>
      <top style="thin">
        <color indexed="12"/>
      </top>
      <bottom style="thin">
        <color indexed="12"/>
      </bottom>
      <diagonal/>
    </border>
    <border>
      <left style="thin">
        <color indexed="18"/>
      </left>
      <right style="medium">
        <color indexed="64"/>
      </right>
      <top style="thin">
        <color indexed="18"/>
      </top>
      <bottom style="thin">
        <color indexed="18"/>
      </bottom>
      <diagonal/>
    </border>
    <border>
      <left/>
      <right/>
      <top style="thin">
        <color indexed="23"/>
      </top>
      <bottom style="medium">
        <color indexed="23"/>
      </bottom>
      <diagonal/>
    </border>
    <border>
      <left/>
      <right/>
      <top style="medium">
        <color indexed="23"/>
      </top>
      <bottom style="medium">
        <color indexed="23"/>
      </bottom>
      <diagonal/>
    </border>
    <border>
      <left/>
      <right/>
      <top style="thin">
        <color indexed="23"/>
      </top>
      <bottom/>
      <diagonal/>
    </border>
    <border>
      <left/>
      <right/>
      <top style="medium">
        <color indexed="64"/>
      </top>
      <bottom/>
      <diagonal/>
    </border>
    <border>
      <left/>
      <right/>
      <top style="thin">
        <color indexed="64"/>
      </top>
      <bottom style="thin">
        <color indexed="64"/>
      </bottom>
      <diagonal/>
    </border>
  </borders>
  <cellStyleXfs count="9">
    <xf numFmtId="0" fontId="0" fillId="0" borderId="0"/>
    <xf numFmtId="38" fontId="2" fillId="0" borderId="0" applyFont="0" applyFill="0" applyBorder="0" applyAlignment="0" applyProtection="0"/>
    <xf numFmtId="4" fontId="3" fillId="0" borderId="0" applyFont="0" applyFill="0" applyBorder="0" applyAlignment="0" applyProtection="0"/>
    <xf numFmtId="6" fontId="2" fillId="0" borderId="0" applyFont="0" applyFill="0" applyBorder="0" applyAlignment="0" applyProtection="0"/>
    <xf numFmtId="178" fontId="4" fillId="0" borderId="0" applyFont="0" applyFill="0" applyBorder="0" applyAlignment="0" applyProtection="0"/>
    <xf numFmtId="0" fontId="5" fillId="0" borderId="0"/>
    <xf numFmtId="0" fontId="3" fillId="0" borderId="0">
      <alignment horizontal="left"/>
    </xf>
    <xf numFmtId="0" fontId="3" fillId="0" borderId="0">
      <alignment horizontal="left"/>
    </xf>
    <xf numFmtId="0" fontId="3" fillId="0" borderId="0">
      <alignment horizontal="left"/>
    </xf>
  </cellStyleXfs>
  <cellXfs count="96">
    <xf numFmtId="0" fontId="0" fillId="0" borderId="0" xfId="0"/>
    <xf numFmtId="0" fontId="7" fillId="0" borderId="0" xfId="6" applyFont="1">
      <alignment horizontal="left"/>
    </xf>
    <xf numFmtId="0" fontId="8" fillId="0" borderId="0" xfId="5" applyFont="1"/>
    <xf numFmtId="0" fontId="10" fillId="0" borderId="0" xfId="0" applyFont="1"/>
    <xf numFmtId="49" fontId="12" fillId="0" borderId="1" xfId="5" applyNumberFormat="1" applyFont="1" applyFill="1" applyBorder="1" applyAlignment="1">
      <alignment vertical="top"/>
    </xf>
    <xf numFmtId="49" fontId="11" fillId="0" borderId="2" xfId="6" applyNumberFormat="1" applyFont="1" applyFill="1" applyBorder="1" applyAlignment="1">
      <alignment vertical="top"/>
    </xf>
    <xf numFmtId="49" fontId="8" fillId="0" borderId="3" xfId="5" applyNumberFormat="1" applyFont="1" applyFill="1" applyBorder="1" applyAlignment="1">
      <alignment vertical="top"/>
    </xf>
    <xf numFmtId="49" fontId="11" fillId="0" borderId="4" xfId="6" applyNumberFormat="1" applyFont="1" applyFill="1" applyBorder="1" applyAlignment="1">
      <alignment vertical="top"/>
    </xf>
    <xf numFmtId="49" fontId="10" fillId="0" borderId="0" xfId="0" applyNumberFormat="1" applyFont="1" applyAlignment="1">
      <alignment vertical="top"/>
    </xf>
    <xf numFmtId="49" fontId="11" fillId="0" borderId="5" xfId="6" applyNumberFormat="1" applyFont="1" applyFill="1" applyBorder="1" applyAlignment="1">
      <alignment vertical="top"/>
    </xf>
    <xf numFmtId="49" fontId="6" fillId="0" borderId="0" xfId="6" applyNumberFormat="1" applyFont="1" applyAlignment="1">
      <alignment vertical="top"/>
    </xf>
    <xf numFmtId="49" fontId="11" fillId="0" borderId="0" xfId="6" applyNumberFormat="1" applyFont="1" applyAlignment="1">
      <alignment vertical="top"/>
    </xf>
    <xf numFmtId="49" fontId="11" fillId="0" borderId="6" xfId="5" applyNumberFormat="1" applyFont="1" applyFill="1" applyBorder="1" applyAlignment="1">
      <alignment vertical="top"/>
    </xf>
    <xf numFmtId="49" fontId="11" fillId="0" borderId="7" xfId="6" applyNumberFormat="1" applyFont="1" applyFill="1" applyBorder="1" applyAlignment="1">
      <alignment vertical="top"/>
    </xf>
    <xf numFmtId="49" fontId="8" fillId="0" borderId="8" xfId="5" applyNumberFormat="1" applyFont="1" applyFill="1" applyBorder="1" applyAlignment="1">
      <alignment vertical="top"/>
    </xf>
    <xf numFmtId="1" fontId="14" fillId="0" borderId="0" xfId="5" applyNumberFormat="1" applyFont="1" applyAlignment="1"/>
    <xf numFmtId="1" fontId="8" fillId="0" borderId="0" xfId="5" applyNumberFormat="1" applyFont="1" applyAlignment="1"/>
    <xf numFmtId="1" fontId="8" fillId="0" borderId="0" xfId="5" applyNumberFormat="1" applyFont="1" applyAlignment="1">
      <alignment horizontal="right"/>
    </xf>
    <xf numFmtId="1" fontId="9" fillId="0" borderId="1" xfId="5" applyNumberFormat="1" applyFont="1" applyFill="1" applyBorder="1" applyAlignment="1">
      <alignment horizontal="right"/>
    </xf>
    <xf numFmtId="177" fontId="8" fillId="0" borderId="3" xfId="5" applyNumberFormat="1" applyFont="1" applyFill="1" applyBorder="1" applyAlignment="1"/>
    <xf numFmtId="1" fontId="9" fillId="0" borderId="6" xfId="5" applyNumberFormat="1" applyFont="1" applyFill="1" applyBorder="1" applyAlignment="1">
      <alignment horizontal="right"/>
    </xf>
    <xf numFmtId="177" fontId="8" fillId="0" borderId="8" xfId="5" applyNumberFormat="1" applyFont="1" applyFill="1" applyBorder="1" applyAlignment="1"/>
    <xf numFmtId="0" fontId="15" fillId="0" borderId="0" xfId="5" applyFont="1" applyFill="1" applyBorder="1"/>
    <xf numFmtId="179" fontId="15" fillId="0" borderId="0" xfId="5" applyNumberFormat="1" applyFont="1" applyFill="1" applyBorder="1" applyAlignment="1"/>
    <xf numFmtId="41" fontId="15" fillId="0" borderId="0" xfId="5" applyNumberFormat="1" applyFont="1" applyFill="1" applyBorder="1" applyAlignment="1"/>
    <xf numFmtId="176" fontId="15" fillId="0" borderId="0" xfId="5" applyNumberFormat="1" applyFont="1" applyFill="1" applyBorder="1" applyAlignment="1">
      <alignment horizontal="right"/>
    </xf>
    <xf numFmtId="1" fontId="15" fillId="0" borderId="0" xfId="5" applyNumberFormat="1" applyFont="1" applyFill="1" applyBorder="1" applyAlignment="1"/>
    <xf numFmtId="176" fontId="15" fillId="0" borderId="9" xfId="5" applyNumberFormat="1" applyFont="1" applyFill="1" applyBorder="1" applyAlignment="1"/>
    <xf numFmtId="1" fontId="16" fillId="0" borderId="0" xfId="5" applyNumberFormat="1" applyFont="1" applyFill="1" applyBorder="1" applyAlignment="1">
      <alignment horizontal="left"/>
    </xf>
    <xf numFmtId="1" fontId="16" fillId="0" borderId="13" xfId="5" applyNumberFormat="1" applyFont="1" applyFill="1" applyBorder="1" applyAlignment="1">
      <alignment horizontal="left"/>
    </xf>
    <xf numFmtId="1" fontId="16" fillId="0" borderId="14" xfId="5" applyNumberFormat="1" applyFont="1" applyFill="1" applyBorder="1" applyAlignment="1">
      <alignment horizontal="right"/>
    </xf>
    <xf numFmtId="1" fontId="16" fillId="0" borderId="15" xfId="5" applyNumberFormat="1" applyFont="1" applyFill="1" applyBorder="1" applyAlignment="1">
      <alignment horizontal="center"/>
    </xf>
    <xf numFmtId="1" fontId="16" fillId="0" borderId="16" xfId="5" applyNumberFormat="1" applyFont="1" applyFill="1" applyBorder="1" applyAlignment="1">
      <alignment horizontal="left"/>
    </xf>
    <xf numFmtId="41" fontId="15" fillId="0" borderId="17" xfId="5" applyNumberFormat="1" applyFont="1" applyFill="1" applyBorder="1" applyAlignment="1">
      <alignment horizontal="right"/>
    </xf>
    <xf numFmtId="176" fontId="15" fillId="0" borderId="17" xfId="5" applyNumberFormat="1" applyFont="1" applyFill="1" applyBorder="1" applyAlignment="1">
      <alignment horizontal="right"/>
    </xf>
    <xf numFmtId="1" fontId="16" fillId="0" borderId="16" xfId="5" applyNumberFormat="1" applyFont="1" applyFill="1" applyBorder="1" applyAlignment="1"/>
    <xf numFmtId="1" fontId="15" fillId="0" borderId="17" xfId="5" applyNumberFormat="1" applyFont="1" applyFill="1" applyBorder="1" applyAlignment="1">
      <alignment horizontal="right"/>
    </xf>
    <xf numFmtId="9" fontId="15" fillId="0" borderId="18" xfId="5" applyNumberFormat="1" applyFont="1" applyFill="1" applyBorder="1" applyAlignment="1"/>
    <xf numFmtId="9" fontId="15" fillId="0" borderId="19" xfId="5" applyNumberFormat="1" applyFont="1" applyFill="1" applyBorder="1" applyAlignment="1">
      <alignment horizontal="right"/>
    </xf>
    <xf numFmtId="38" fontId="11" fillId="2" borderId="0" xfId="8" applyNumberFormat="1" applyFont="1" applyFill="1" applyBorder="1" applyAlignment="1"/>
    <xf numFmtId="176" fontId="13" fillId="3" borderId="0" xfId="7" applyNumberFormat="1" applyFont="1" applyFill="1" applyBorder="1" applyAlignment="1">
      <alignment horizontal="center"/>
    </xf>
    <xf numFmtId="0" fontId="10" fillId="4" borderId="0" xfId="0" applyFont="1" applyFill="1" applyBorder="1"/>
    <xf numFmtId="1" fontId="16" fillId="0" borderId="20" xfId="5" applyNumberFormat="1" applyFont="1" applyFill="1" applyBorder="1" applyAlignment="1">
      <alignment horizontal="left"/>
    </xf>
    <xf numFmtId="41" fontId="15" fillId="2" borderId="0" xfId="5" applyNumberFormat="1" applyFont="1" applyFill="1" applyBorder="1" applyAlignment="1"/>
    <xf numFmtId="41" fontId="15" fillId="4" borderId="21" xfId="5" applyNumberFormat="1" applyFont="1" applyFill="1" applyBorder="1" applyAlignment="1">
      <alignment horizontal="right"/>
    </xf>
    <xf numFmtId="1" fontId="16" fillId="0" borderId="22" xfId="5" applyNumberFormat="1" applyFont="1" applyFill="1" applyBorder="1" applyAlignment="1"/>
    <xf numFmtId="49" fontId="6" fillId="0" borderId="0" xfId="6" applyNumberFormat="1" applyFont="1" applyAlignment="1">
      <alignment horizontal="left" vertical="top"/>
    </xf>
    <xf numFmtId="0" fontId="10" fillId="0" borderId="0" xfId="0" applyFont="1" applyAlignment="1">
      <alignment horizontal="left"/>
    </xf>
    <xf numFmtId="1" fontId="16" fillId="0" borderId="23" xfId="5" applyNumberFormat="1" applyFont="1" applyFill="1" applyBorder="1" applyAlignment="1"/>
    <xf numFmtId="176" fontId="25" fillId="3" borderId="24" xfId="5" applyNumberFormat="1" applyFont="1" applyFill="1" applyBorder="1" applyAlignment="1">
      <alignment horizontal="right"/>
    </xf>
    <xf numFmtId="0" fontId="1" fillId="0" borderId="0" xfId="0" applyFont="1"/>
    <xf numFmtId="0" fontId="0" fillId="0" borderId="25" xfId="0" applyFill="1" applyBorder="1" applyAlignment="1"/>
    <xf numFmtId="0" fontId="26" fillId="0" borderId="26" xfId="0" applyFont="1" applyFill="1" applyBorder="1" applyAlignment="1">
      <alignment horizontal="center"/>
    </xf>
    <xf numFmtId="0" fontId="0" fillId="0" borderId="0" xfId="0" applyFill="1" applyBorder="1" applyAlignment="1"/>
    <xf numFmtId="0" fontId="0" fillId="0" borderId="27" xfId="0" applyFill="1" applyBorder="1" applyAlignment="1"/>
    <xf numFmtId="176" fontId="0" fillId="0" borderId="25" xfId="0" applyNumberFormat="1" applyFill="1" applyBorder="1" applyAlignment="1"/>
    <xf numFmtId="41" fontId="0" fillId="0" borderId="27" xfId="0" applyNumberFormat="1" applyFill="1" applyBorder="1" applyAlignment="1"/>
    <xf numFmtId="41" fontId="0" fillId="0" borderId="25" xfId="0" applyNumberFormat="1" applyFill="1" applyBorder="1" applyAlignment="1"/>
    <xf numFmtId="41" fontId="0" fillId="0" borderId="0" xfId="0" applyNumberFormat="1" applyFill="1" applyBorder="1" applyAlignment="1"/>
    <xf numFmtId="176" fontId="0" fillId="0" borderId="18" xfId="0" applyNumberFormat="1" applyFill="1" applyBorder="1" applyAlignment="1"/>
    <xf numFmtId="0" fontId="27" fillId="5" borderId="11" xfId="0" applyFont="1" applyFill="1" applyBorder="1" applyAlignment="1">
      <alignment horizontal="left"/>
    </xf>
    <xf numFmtId="0" fontId="27" fillId="5" borderId="28" xfId="0" applyFont="1" applyFill="1" applyBorder="1" applyAlignment="1">
      <alignment horizontal="left"/>
    </xf>
    <xf numFmtId="0" fontId="0" fillId="0" borderId="29" xfId="0" applyFill="1" applyBorder="1" applyAlignment="1"/>
    <xf numFmtId="0" fontId="28" fillId="6" borderId="0" xfId="0" applyFont="1" applyFill="1" applyBorder="1" applyAlignment="1">
      <alignment horizontal="left"/>
    </xf>
    <xf numFmtId="0" fontId="26" fillId="6" borderId="29" xfId="0" applyFont="1" applyFill="1" applyBorder="1" applyAlignment="1">
      <alignment horizontal="left"/>
    </xf>
    <xf numFmtId="0" fontId="28" fillId="6" borderId="18" xfId="0" applyFont="1" applyFill="1" applyBorder="1" applyAlignment="1">
      <alignment horizontal="left"/>
    </xf>
    <xf numFmtId="0" fontId="29" fillId="5" borderId="28" xfId="0" applyFont="1" applyFill="1" applyBorder="1" applyAlignment="1">
      <alignment horizontal="right"/>
    </xf>
    <xf numFmtId="0" fontId="29" fillId="5" borderId="11" xfId="0" applyFont="1" applyFill="1" applyBorder="1" applyAlignment="1">
      <alignment horizontal="right"/>
    </xf>
    <xf numFmtId="41" fontId="0" fillId="7" borderId="0" xfId="0" applyNumberFormat="1" applyFill="1" applyBorder="1" applyAlignment="1"/>
    <xf numFmtId="0" fontId="2" fillId="0" borderId="0" xfId="0" applyFont="1" applyFill="1" applyBorder="1" applyAlignment="1">
      <alignment vertical="top" wrapText="1"/>
    </xf>
    <xf numFmtId="0" fontId="0" fillId="7" borderId="0" xfId="0" applyFill="1" applyBorder="1" applyAlignment="1"/>
    <xf numFmtId="0" fontId="18" fillId="0" borderId="10" xfId="6" applyFont="1" applyFill="1" applyBorder="1" applyAlignment="1">
      <alignment horizontal="center"/>
    </xf>
    <xf numFmtId="0" fontId="18" fillId="0" borderId="11" xfId="6" applyFont="1" applyFill="1" applyBorder="1">
      <alignment horizontal="left"/>
    </xf>
    <xf numFmtId="0" fontId="19" fillId="0" borderId="11" xfId="6" applyFont="1" applyFill="1" applyBorder="1">
      <alignment horizontal="left"/>
    </xf>
    <xf numFmtId="0" fontId="19" fillId="0" borderId="12" xfId="6" applyFont="1" applyFill="1" applyBorder="1">
      <alignment horizontal="left"/>
    </xf>
    <xf numFmtId="0" fontId="19" fillId="0" borderId="4" xfId="6" applyFont="1" applyFill="1" applyBorder="1" applyAlignment="1">
      <alignment horizontal="center"/>
    </xf>
    <xf numFmtId="49" fontId="20" fillId="0" borderId="0" xfId="6" applyNumberFormat="1" applyFont="1" applyFill="1" applyBorder="1">
      <alignment horizontal="left"/>
    </xf>
    <xf numFmtId="49" fontId="19" fillId="0" borderId="0" xfId="6" applyNumberFormat="1" applyFont="1" applyFill="1" applyBorder="1">
      <alignment horizontal="left"/>
    </xf>
    <xf numFmtId="49" fontId="19" fillId="0" borderId="5" xfId="6" applyNumberFormat="1" applyFont="1" applyFill="1" applyBorder="1">
      <alignment horizontal="left"/>
    </xf>
    <xf numFmtId="0" fontId="19" fillId="0" borderId="4" xfId="6" applyFont="1" applyFill="1" applyBorder="1">
      <alignment horizontal="left"/>
    </xf>
    <xf numFmtId="0" fontId="20" fillId="0" borderId="4" xfId="6" applyFont="1" applyFill="1" applyBorder="1">
      <alignment horizontal="left"/>
    </xf>
    <xf numFmtId="0" fontId="18" fillId="0" borderId="4" xfId="6" applyFont="1" applyFill="1" applyBorder="1">
      <alignment horizontal="left"/>
    </xf>
    <xf numFmtId="0" fontId="22" fillId="0" borderId="4" xfId="6" applyFont="1" applyFill="1" applyBorder="1" applyAlignment="1">
      <alignment horizontal="right" vertical="center"/>
    </xf>
    <xf numFmtId="49" fontId="18" fillId="0" borderId="0" xfId="6" applyNumberFormat="1" applyFont="1" applyFill="1" applyBorder="1">
      <alignment horizontal="left"/>
    </xf>
    <xf numFmtId="49" fontId="23" fillId="0" borderId="0" xfId="6" applyNumberFormat="1" applyFont="1" applyFill="1" applyBorder="1">
      <alignment horizontal="left"/>
    </xf>
    <xf numFmtId="0" fontId="19" fillId="0" borderId="10" xfId="6" applyFont="1" applyFill="1" applyBorder="1">
      <alignment horizontal="left"/>
    </xf>
    <xf numFmtId="49" fontId="19" fillId="0" borderId="11" xfId="6" applyNumberFormat="1" applyFont="1" applyFill="1" applyBorder="1">
      <alignment horizontal="left"/>
    </xf>
    <xf numFmtId="49" fontId="19" fillId="0" borderId="12" xfId="6" applyNumberFormat="1" applyFont="1" applyFill="1" applyBorder="1">
      <alignment horizontal="left"/>
    </xf>
    <xf numFmtId="0" fontId="18" fillId="0" borderId="4" xfId="6" applyFont="1" applyFill="1" applyBorder="1" applyAlignment="1">
      <alignment horizontal="left"/>
    </xf>
    <xf numFmtId="49" fontId="19" fillId="0" borderId="10" xfId="6" applyNumberFormat="1" applyFont="1" applyFill="1" applyBorder="1">
      <alignment horizontal="left"/>
    </xf>
    <xf numFmtId="49" fontId="19" fillId="0" borderId="4" xfId="6" applyNumberFormat="1" applyFont="1" applyFill="1" applyBorder="1">
      <alignment horizontal="left"/>
    </xf>
    <xf numFmtId="49" fontId="20" fillId="0" borderId="4" xfId="6" applyNumberFormat="1" applyFont="1" applyFill="1" applyBorder="1">
      <alignment horizontal="left"/>
    </xf>
    <xf numFmtId="0" fontId="19" fillId="0" borderId="6" xfId="6" applyFont="1" applyFill="1" applyBorder="1">
      <alignment horizontal="left"/>
    </xf>
    <xf numFmtId="49" fontId="19" fillId="0" borderId="7" xfId="6" applyNumberFormat="1" applyFont="1" applyFill="1" applyBorder="1">
      <alignment horizontal="left"/>
    </xf>
    <xf numFmtId="49" fontId="19" fillId="0" borderId="8" xfId="6" applyNumberFormat="1" applyFont="1" applyFill="1" applyBorder="1">
      <alignment horizontal="left"/>
    </xf>
    <xf numFmtId="0" fontId="0" fillId="0" borderId="0" xfId="0" applyFill="1"/>
  </cellXfs>
  <cellStyles count="9">
    <cellStyle name="Comma [0]" xfId="1" xr:uid="{00000000-0005-0000-0000-000000000000}"/>
    <cellStyle name="Comma_SOLVER1" xfId="2" xr:uid="{00000000-0005-0000-0000-000001000000}"/>
    <cellStyle name="Currency [0]" xfId="3" xr:uid="{00000000-0005-0000-0000-000002000000}"/>
    <cellStyle name="Currency_Solver Example" xfId="4" xr:uid="{00000000-0005-0000-0000-000003000000}"/>
    <cellStyle name="Normal_Solver Example" xfId="5" xr:uid="{00000000-0005-0000-0000-000004000000}"/>
    <cellStyle name="Normal_SOLVER1" xfId="6" xr:uid="{00000000-0005-0000-0000-000005000000}"/>
    <cellStyle name="Normal_SOLVER2" xfId="7" xr:uid="{00000000-0005-0000-0000-000006000000}"/>
    <cellStyle name="Normal_SOLVER4" xfId="8" xr:uid="{00000000-0005-0000-0000-000007000000}"/>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7"/>
  <sheetViews>
    <sheetView topLeftCell="A127" zoomScale="130" zoomScaleNormal="130" workbookViewId="0">
      <selection activeCell="B15" sqref="B15"/>
    </sheetView>
  </sheetViews>
  <sheetFormatPr defaultRowHeight="12.75"/>
  <cols>
    <col min="1" max="7" width="9.140625" style="95"/>
    <col min="8" max="8" width="21.85546875" style="95" customWidth="1"/>
  </cols>
  <sheetData>
    <row r="1" spans="1:8" s="2" customFormat="1" ht="14.25">
      <c r="A1" s="71" t="s">
        <v>45</v>
      </c>
      <c r="B1" s="72" t="s">
        <v>46</v>
      </c>
      <c r="C1" s="73"/>
      <c r="D1" s="72" t="s">
        <v>47</v>
      </c>
      <c r="E1" s="73"/>
      <c r="F1" s="73"/>
      <c r="G1" s="73"/>
      <c r="H1" s="74"/>
    </row>
    <row r="2" spans="1:8" s="2" customFormat="1" ht="14.25">
      <c r="A2" s="75">
        <v>3</v>
      </c>
      <c r="B2" s="76" t="s">
        <v>48</v>
      </c>
      <c r="C2" s="77"/>
      <c r="D2" s="76" t="s">
        <v>60</v>
      </c>
      <c r="E2" s="77"/>
      <c r="F2" s="77"/>
      <c r="G2" s="77"/>
      <c r="H2" s="78"/>
    </row>
    <row r="3" spans="1:8" s="2" customFormat="1" ht="14.25">
      <c r="A3" s="75"/>
      <c r="B3" s="77"/>
      <c r="C3" s="77"/>
      <c r="D3" s="76" t="s">
        <v>61</v>
      </c>
      <c r="E3" s="77"/>
      <c r="F3" s="77"/>
      <c r="G3" s="77"/>
      <c r="H3" s="78"/>
    </row>
    <row r="4" spans="1:8" s="2" customFormat="1">
      <c r="A4" s="79"/>
      <c r="B4" s="77"/>
      <c r="C4" s="77"/>
      <c r="D4" s="77"/>
      <c r="E4" s="77"/>
      <c r="F4" s="77"/>
      <c r="G4" s="77"/>
      <c r="H4" s="78"/>
    </row>
    <row r="5" spans="1:8" s="2" customFormat="1" ht="14.25">
      <c r="A5" s="75">
        <v>5</v>
      </c>
      <c r="B5" s="77" t="s">
        <v>14</v>
      </c>
      <c r="C5" s="77"/>
      <c r="D5" s="76" t="s">
        <v>62</v>
      </c>
      <c r="E5" s="77"/>
      <c r="F5" s="77"/>
      <c r="G5" s="77"/>
      <c r="H5" s="78"/>
    </row>
    <row r="6" spans="1:8" s="2" customFormat="1" ht="14.25">
      <c r="A6" s="79"/>
      <c r="B6" s="77"/>
      <c r="C6" s="77"/>
      <c r="D6" s="76" t="s">
        <v>63</v>
      </c>
      <c r="E6" s="77"/>
      <c r="F6" s="77"/>
      <c r="G6" s="77"/>
      <c r="H6" s="78"/>
    </row>
    <row r="7" spans="1:8" s="2" customFormat="1">
      <c r="A7" s="79"/>
      <c r="B7" s="77"/>
      <c r="C7" s="77"/>
      <c r="D7" s="77"/>
      <c r="E7" s="77"/>
      <c r="F7" s="77"/>
      <c r="G7" s="77"/>
      <c r="H7" s="78"/>
    </row>
    <row r="8" spans="1:8" s="2" customFormat="1">
      <c r="A8" s="79"/>
      <c r="B8" s="77"/>
      <c r="C8" s="77"/>
      <c r="D8" s="77"/>
      <c r="E8" s="77"/>
      <c r="F8" s="77"/>
      <c r="G8" s="77"/>
      <c r="H8" s="78"/>
    </row>
    <row r="9" spans="1:8" s="2" customFormat="1" ht="14.25">
      <c r="A9" s="75">
        <v>6</v>
      </c>
      <c r="B9" s="77" t="s">
        <v>15</v>
      </c>
      <c r="C9" s="77"/>
      <c r="D9" s="76" t="s">
        <v>64</v>
      </c>
      <c r="E9" s="77"/>
      <c r="F9" s="77"/>
      <c r="G9" s="77"/>
      <c r="H9" s="78"/>
    </row>
    <row r="10" spans="1:8" s="2" customFormat="1" ht="14.25">
      <c r="A10" s="75"/>
      <c r="B10" s="77"/>
      <c r="C10" s="77"/>
      <c r="D10" s="76" t="s">
        <v>65</v>
      </c>
      <c r="E10" s="77"/>
      <c r="F10" s="77"/>
      <c r="G10" s="77"/>
      <c r="H10" s="78"/>
    </row>
    <row r="11" spans="1:8" s="2" customFormat="1">
      <c r="A11" s="79"/>
      <c r="B11" s="77"/>
      <c r="C11" s="77"/>
      <c r="D11" s="77"/>
      <c r="E11" s="77"/>
      <c r="F11" s="77"/>
      <c r="G11" s="77"/>
      <c r="H11" s="78"/>
    </row>
    <row r="12" spans="1:8" s="2" customFormat="1" ht="14.25">
      <c r="A12" s="75">
        <v>7</v>
      </c>
      <c r="B12" s="77" t="s">
        <v>16</v>
      </c>
      <c r="C12" s="77"/>
      <c r="D12" s="76" t="s">
        <v>66</v>
      </c>
      <c r="E12" s="77"/>
      <c r="F12" s="77"/>
      <c r="G12" s="77"/>
      <c r="H12" s="78"/>
    </row>
    <row r="13" spans="1:8" s="2" customFormat="1" ht="14.25">
      <c r="A13" s="75"/>
      <c r="B13" s="77"/>
      <c r="C13" s="77"/>
      <c r="D13" s="76" t="s">
        <v>67</v>
      </c>
      <c r="E13" s="77"/>
      <c r="F13" s="77"/>
      <c r="G13" s="77"/>
      <c r="H13" s="78"/>
    </row>
    <row r="14" spans="1:8" s="2" customFormat="1">
      <c r="A14" s="79"/>
      <c r="B14" s="77"/>
      <c r="C14" s="77"/>
      <c r="D14" s="77"/>
      <c r="E14" s="77"/>
      <c r="F14" s="77"/>
      <c r="G14" s="77"/>
      <c r="H14" s="78"/>
    </row>
    <row r="15" spans="1:8" s="2" customFormat="1" ht="14.25">
      <c r="A15" s="75">
        <v>8</v>
      </c>
      <c r="B15" s="77" t="s">
        <v>17</v>
      </c>
      <c r="C15" s="77"/>
      <c r="D15" s="76" t="s">
        <v>68</v>
      </c>
      <c r="E15" s="77"/>
      <c r="F15" s="77"/>
      <c r="G15" s="77"/>
      <c r="H15" s="78"/>
    </row>
    <row r="16" spans="1:8" s="2" customFormat="1">
      <c r="A16" s="79"/>
      <c r="B16" s="77"/>
      <c r="C16" s="77"/>
      <c r="D16" s="77"/>
      <c r="E16" s="77"/>
      <c r="F16" s="77"/>
      <c r="G16" s="77"/>
      <c r="H16" s="78"/>
    </row>
    <row r="17" spans="1:8" s="2" customFormat="1" ht="14.25">
      <c r="A17" s="75">
        <v>10</v>
      </c>
      <c r="B17" s="76" t="s">
        <v>18</v>
      </c>
      <c r="C17" s="77"/>
      <c r="D17" s="76" t="s">
        <v>19</v>
      </c>
      <c r="E17" s="77"/>
      <c r="F17" s="77"/>
      <c r="G17" s="77"/>
      <c r="H17" s="78"/>
    </row>
    <row r="18" spans="1:8" s="2" customFormat="1">
      <c r="A18" s="79"/>
      <c r="B18" s="77"/>
      <c r="C18" s="77"/>
      <c r="D18" s="77"/>
      <c r="E18" s="77"/>
      <c r="F18" s="77"/>
      <c r="G18" s="77"/>
      <c r="H18" s="78"/>
    </row>
    <row r="19" spans="1:8" s="2" customFormat="1" ht="14.25">
      <c r="A19" s="75">
        <v>11</v>
      </c>
      <c r="B19" s="76" t="s">
        <v>18</v>
      </c>
      <c r="C19" s="77"/>
      <c r="D19" s="76" t="s">
        <v>131</v>
      </c>
      <c r="E19" s="77"/>
      <c r="F19" s="77"/>
      <c r="G19" s="77"/>
      <c r="H19" s="78"/>
    </row>
    <row r="20" spans="1:8" s="2" customFormat="1">
      <c r="A20" s="79"/>
      <c r="B20" s="77"/>
      <c r="C20" s="77"/>
      <c r="D20" s="77"/>
      <c r="E20" s="77"/>
      <c r="F20" s="77"/>
      <c r="G20" s="77"/>
      <c r="H20" s="78"/>
    </row>
    <row r="21" spans="1:8" s="2" customFormat="1" ht="14.25">
      <c r="A21" s="75">
        <v>12</v>
      </c>
      <c r="B21" s="77" t="s">
        <v>20</v>
      </c>
      <c r="C21" s="77"/>
      <c r="D21" s="76" t="s">
        <v>130</v>
      </c>
      <c r="E21" s="77"/>
      <c r="F21" s="77"/>
      <c r="G21" s="77"/>
      <c r="H21" s="78"/>
    </row>
    <row r="22" spans="1:8" s="2" customFormat="1">
      <c r="A22" s="79"/>
      <c r="B22" s="77"/>
      <c r="C22" s="77"/>
      <c r="D22" s="77"/>
      <c r="E22" s="77"/>
      <c r="F22" s="77"/>
      <c r="G22" s="77"/>
      <c r="H22" s="78"/>
    </row>
    <row r="23" spans="1:8" s="2" customFormat="1" ht="14.25">
      <c r="A23" s="75">
        <v>13</v>
      </c>
      <c r="B23" s="77" t="s">
        <v>21</v>
      </c>
      <c r="C23" s="77"/>
      <c r="D23" s="76" t="s">
        <v>69</v>
      </c>
      <c r="E23" s="77"/>
      <c r="F23" s="77"/>
      <c r="G23" s="77"/>
      <c r="H23" s="78"/>
    </row>
    <row r="24" spans="1:8" s="2" customFormat="1" ht="14.25">
      <c r="A24" s="79"/>
      <c r="B24" s="77"/>
      <c r="C24" s="77"/>
      <c r="D24" s="76" t="s">
        <v>70</v>
      </c>
      <c r="E24" s="77"/>
      <c r="F24" s="77"/>
      <c r="G24" s="77"/>
      <c r="H24" s="78"/>
    </row>
    <row r="25" spans="1:8" s="2" customFormat="1">
      <c r="A25" s="79"/>
      <c r="B25" s="77"/>
      <c r="C25" s="77"/>
      <c r="D25" s="77"/>
      <c r="E25" s="77"/>
      <c r="F25" s="77"/>
      <c r="G25" s="77"/>
      <c r="H25" s="78"/>
    </row>
    <row r="26" spans="1:8" s="2" customFormat="1" ht="14.25">
      <c r="A26" s="75">
        <v>15</v>
      </c>
      <c r="B26" s="77" t="s">
        <v>22</v>
      </c>
      <c r="C26" s="77"/>
      <c r="D26" s="76" t="s">
        <v>71</v>
      </c>
      <c r="E26" s="77"/>
      <c r="F26" s="77"/>
      <c r="G26" s="77"/>
      <c r="H26" s="78"/>
    </row>
    <row r="27" spans="1:8" s="2" customFormat="1">
      <c r="A27" s="79"/>
      <c r="B27" s="77"/>
      <c r="C27" s="77"/>
      <c r="D27" s="77"/>
      <c r="E27" s="77"/>
      <c r="F27" s="77"/>
      <c r="G27" s="77"/>
      <c r="H27" s="78"/>
    </row>
    <row r="28" spans="1:8" s="2" customFormat="1" ht="14.25">
      <c r="A28" s="75">
        <v>16</v>
      </c>
      <c r="B28" s="77" t="s">
        <v>23</v>
      </c>
      <c r="C28" s="77"/>
      <c r="D28" s="76" t="s">
        <v>72</v>
      </c>
      <c r="E28" s="77"/>
      <c r="F28" s="77"/>
      <c r="G28" s="77"/>
      <c r="H28" s="78"/>
    </row>
    <row r="29" spans="1:8" s="2" customFormat="1">
      <c r="A29" s="79"/>
      <c r="B29" s="77"/>
      <c r="C29" s="77"/>
      <c r="D29" s="77"/>
      <c r="E29" s="77"/>
      <c r="F29" s="77"/>
      <c r="G29" s="77"/>
      <c r="H29" s="78"/>
    </row>
    <row r="30" spans="1:8" s="2" customFormat="1" ht="14.25">
      <c r="A30" s="75">
        <v>18</v>
      </c>
      <c r="B30" s="76" t="s">
        <v>18</v>
      </c>
      <c r="C30" s="77"/>
      <c r="D30" s="76" t="s">
        <v>24</v>
      </c>
      <c r="E30" s="77"/>
      <c r="F30" s="77"/>
      <c r="G30" s="77"/>
      <c r="H30" s="78"/>
    </row>
    <row r="31" spans="1:8" s="2" customFormat="1">
      <c r="A31" s="79"/>
      <c r="B31" s="77"/>
      <c r="C31" s="77"/>
      <c r="D31" s="77"/>
      <c r="E31" s="77"/>
      <c r="F31" s="77"/>
      <c r="G31" s="77"/>
      <c r="H31" s="78"/>
    </row>
    <row r="32" spans="1:8" s="2" customFormat="1" ht="14.25">
      <c r="A32" s="75">
        <v>19</v>
      </c>
      <c r="B32" s="76" t="s">
        <v>18</v>
      </c>
      <c r="C32" s="77"/>
      <c r="D32" s="76" t="s">
        <v>25</v>
      </c>
      <c r="E32" s="77"/>
      <c r="F32" s="77"/>
      <c r="G32" s="77"/>
      <c r="H32" s="78"/>
    </row>
    <row r="33" spans="1:8" s="2" customFormat="1">
      <c r="A33" s="79"/>
      <c r="B33" s="77"/>
      <c r="C33" s="77"/>
      <c r="D33" s="77"/>
      <c r="E33" s="77"/>
      <c r="F33" s="77"/>
      <c r="G33" s="77"/>
      <c r="H33" s="78"/>
    </row>
    <row r="34" spans="1:8" s="2" customFormat="1" ht="14.25">
      <c r="A34" s="80" t="s">
        <v>129</v>
      </c>
      <c r="B34" s="77"/>
      <c r="C34" s="77"/>
      <c r="D34" s="77"/>
      <c r="E34" s="77"/>
      <c r="F34" s="77"/>
      <c r="G34" s="77"/>
      <c r="H34" s="78"/>
    </row>
    <row r="35" spans="1:8" s="2" customFormat="1" ht="14.25">
      <c r="A35" s="80" t="s">
        <v>128</v>
      </c>
      <c r="B35" s="77"/>
      <c r="C35" s="77"/>
      <c r="D35" s="77"/>
      <c r="E35" s="77"/>
      <c r="F35" s="77"/>
      <c r="G35" s="77"/>
      <c r="H35" s="78"/>
    </row>
    <row r="36" spans="1:8" s="2" customFormat="1" ht="14.25">
      <c r="A36" s="79" t="s">
        <v>73</v>
      </c>
      <c r="B36" s="77"/>
      <c r="C36" s="77"/>
      <c r="D36" s="77"/>
      <c r="E36" s="77"/>
      <c r="F36" s="77"/>
      <c r="G36" s="77"/>
      <c r="H36" s="78"/>
    </row>
    <row r="37" spans="1:8" s="2" customFormat="1">
      <c r="A37" s="79"/>
      <c r="B37" s="77"/>
      <c r="C37" s="77"/>
      <c r="D37" s="77"/>
      <c r="E37" s="77"/>
      <c r="F37" s="77"/>
      <c r="G37" s="77"/>
      <c r="H37" s="78"/>
    </row>
    <row r="38" spans="1:8" s="2" customFormat="1" ht="14.25">
      <c r="A38" s="80" t="s">
        <v>49</v>
      </c>
      <c r="B38" s="77"/>
      <c r="C38" s="77"/>
      <c r="D38" s="77"/>
      <c r="E38" s="77"/>
      <c r="F38" s="77"/>
      <c r="G38" s="77"/>
      <c r="H38" s="78"/>
    </row>
    <row r="39" spans="1:8" s="2" customFormat="1" ht="14.25">
      <c r="A39" s="80" t="s">
        <v>26</v>
      </c>
      <c r="B39" s="77"/>
      <c r="C39" s="77"/>
      <c r="D39" s="77"/>
      <c r="E39" s="77"/>
      <c r="F39" s="77"/>
      <c r="G39" s="77"/>
      <c r="H39" s="78"/>
    </row>
    <row r="40" spans="1:8" s="2" customFormat="1">
      <c r="A40" s="79"/>
      <c r="B40" s="77"/>
      <c r="C40" s="77"/>
      <c r="D40" s="77"/>
      <c r="E40" s="77"/>
      <c r="F40" s="77"/>
      <c r="G40" s="77"/>
      <c r="H40" s="78"/>
    </row>
    <row r="41" spans="1:8" s="2" customFormat="1" ht="14.25">
      <c r="A41" s="81" t="s">
        <v>50</v>
      </c>
      <c r="B41" s="77"/>
      <c r="C41" s="77"/>
      <c r="D41" s="77"/>
      <c r="E41" s="77"/>
      <c r="F41" s="77"/>
      <c r="G41" s="77"/>
      <c r="H41" s="78"/>
    </row>
    <row r="42" spans="1:8" s="2" customFormat="1" ht="14.25">
      <c r="A42" s="80" t="s">
        <v>27</v>
      </c>
      <c r="B42" s="77"/>
      <c r="C42" s="77"/>
      <c r="D42" s="77"/>
      <c r="E42" s="77"/>
      <c r="F42" s="77"/>
      <c r="G42" s="77"/>
      <c r="H42" s="78"/>
    </row>
    <row r="43" spans="1:8" s="2" customFormat="1" ht="14.25">
      <c r="A43" s="80" t="s">
        <v>51</v>
      </c>
      <c r="B43" s="77"/>
      <c r="C43" s="77"/>
      <c r="D43" s="77"/>
      <c r="E43" s="77"/>
      <c r="F43" s="77"/>
      <c r="G43" s="77"/>
      <c r="H43" s="78"/>
    </row>
    <row r="44" spans="1:8" s="2" customFormat="1" ht="14.25">
      <c r="A44" s="80" t="s">
        <v>52</v>
      </c>
      <c r="B44" s="77"/>
      <c r="C44" s="77"/>
      <c r="D44" s="77"/>
      <c r="E44" s="77"/>
      <c r="F44" s="77"/>
      <c r="G44" s="77"/>
      <c r="H44" s="78"/>
    </row>
    <row r="45" spans="1:8" s="2" customFormat="1">
      <c r="A45" s="79"/>
      <c r="B45" s="77"/>
      <c r="C45" s="77"/>
      <c r="D45" s="77"/>
      <c r="E45" s="77"/>
      <c r="F45" s="77"/>
      <c r="G45" s="77"/>
      <c r="H45" s="78"/>
    </row>
    <row r="46" spans="1:8" s="2" customFormat="1" ht="14.25">
      <c r="A46" s="80" t="s">
        <v>28</v>
      </c>
      <c r="B46" s="77"/>
      <c r="C46" s="77"/>
      <c r="D46" s="77"/>
      <c r="E46" s="77"/>
      <c r="F46" s="77"/>
      <c r="G46" s="77"/>
      <c r="H46" s="78"/>
    </row>
    <row r="47" spans="1:8" s="2" customFormat="1">
      <c r="A47" s="79"/>
      <c r="B47" s="77"/>
      <c r="C47" s="77"/>
      <c r="D47" s="77"/>
      <c r="E47" s="77"/>
      <c r="F47" s="77"/>
      <c r="G47" s="77"/>
      <c r="H47" s="78"/>
    </row>
    <row r="48" spans="1:8" s="2" customFormat="1" ht="14.25">
      <c r="A48" s="82" t="s">
        <v>29</v>
      </c>
      <c r="B48" s="76" t="s">
        <v>74</v>
      </c>
      <c r="C48" s="77"/>
      <c r="D48" s="77"/>
      <c r="E48" s="77"/>
      <c r="F48" s="77"/>
      <c r="G48" s="77"/>
      <c r="H48" s="78"/>
    </row>
    <row r="49" spans="1:8" s="2" customFormat="1" ht="14.25">
      <c r="A49" s="79"/>
      <c r="B49" s="83" t="s">
        <v>75</v>
      </c>
      <c r="C49" s="77"/>
      <c r="D49" s="77"/>
      <c r="E49" s="77"/>
      <c r="F49" s="77"/>
      <c r="G49" s="77"/>
      <c r="H49" s="78"/>
    </row>
    <row r="50" spans="1:8" s="2" customFormat="1" ht="14.25">
      <c r="A50" s="79"/>
      <c r="B50" s="83" t="s">
        <v>76</v>
      </c>
      <c r="C50" s="77"/>
      <c r="D50" s="77"/>
      <c r="E50" s="77"/>
      <c r="F50" s="77"/>
      <c r="G50" s="77"/>
      <c r="H50" s="78"/>
    </row>
    <row r="51" spans="1:8" s="2" customFormat="1" ht="14.25">
      <c r="A51" s="79"/>
      <c r="B51" s="83" t="s">
        <v>77</v>
      </c>
      <c r="C51" s="77"/>
      <c r="D51" s="77"/>
      <c r="E51" s="77"/>
      <c r="F51" s="77"/>
      <c r="G51" s="77"/>
      <c r="H51" s="78"/>
    </row>
    <row r="52" spans="1:8" s="2" customFormat="1">
      <c r="A52" s="79"/>
      <c r="B52" s="77"/>
      <c r="C52" s="77"/>
      <c r="D52" s="77"/>
      <c r="E52" s="77"/>
      <c r="F52" s="77"/>
      <c r="G52" s="77"/>
      <c r="H52" s="78"/>
    </row>
    <row r="53" spans="1:8" s="2" customFormat="1" ht="14.25">
      <c r="A53" s="80" t="s">
        <v>30</v>
      </c>
      <c r="B53" s="77"/>
      <c r="C53" s="77"/>
      <c r="D53" s="77"/>
      <c r="E53" s="77"/>
      <c r="F53" s="77"/>
      <c r="G53" s="77"/>
      <c r="H53" s="78"/>
    </row>
    <row r="54" spans="1:8" s="2" customFormat="1" ht="14.25">
      <c r="A54" s="80" t="s">
        <v>78</v>
      </c>
      <c r="B54" s="77"/>
      <c r="C54" s="77"/>
      <c r="D54" s="77"/>
      <c r="E54" s="77"/>
      <c r="F54" s="77"/>
      <c r="G54" s="77"/>
      <c r="H54" s="78"/>
    </row>
    <row r="55" spans="1:8" s="2" customFormat="1">
      <c r="A55" s="79"/>
      <c r="B55" s="77"/>
      <c r="C55" s="77"/>
      <c r="D55" s="77"/>
      <c r="E55" s="77"/>
      <c r="F55" s="77"/>
      <c r="G55" s="77"/>
      <c r="H55" s="78"/>
    </row>
    <row r="56" spans="1:8" s="2" customFormat="1" ht="14.25">
      <c r="A56" s="82" t="s">
        <v>29</v>
      </c>
      <c r="B56" s="76" t="s">
        <v>79</v>
      </c>
      <c r="C56" s="77"/>
      <c r="D56" s="77"/>
      <c r="E56" s="77"/>
      <c r="F56" s="77"/>
      <c r="G56" s="77"/>
      <c r="H56" s="78"/>
    </row>
    <row r="57" spans="1:8" s="2" customFormat="1" ht="14.25">
      <c r="A57" s="79"/>
      <c r="B57" s="76" t="s">
        <v>53</v>
      </c>
      <c r="C57" s="77"/>
      <c r="D57" s="77"/>
      <c r="E57" s="77"/>
      <c r="F57" s="77"/>
      <c r="G57" s="77"/>
      <c r="H57" s="78"/>
    </row>
    <row r="58" spans="1:8" s="2" customFormat="1">
      <c r="A58" s="79"/>
      <c r="B58" s="77"/>
      <c r="C58" s="77"/>
      <c r="D58" s="77"/>
      <c r="E58" s="77"/>
      <c r="F58" s="77"/>
      <c r="G58" s="77"/>
      <c r="H58" s="78"/>
    </row>
    <row r="59" spans="1:8" s="2" customFormat="1" ht="14.25">
      <c r="A59" s="81" t="s">
        <v>31</v>
      </c>
      <c r="B59" s="77"/>
      <c r="C59" s="77"/>
      <c r="D59" s="77"/>
      <c r="E59" s="77"/>
      <c r="F59" s="77"/>
      <c r="G59" s="77"/>
      <c r="H59" s="78"/>
    </row>
    <row r="60" spans="1:8" s="2" customFormat="1">
      <c r="A60" s="79"/>
      <c r="B60" s="77"/>
      <c r="C60" s="77"/>
      <c r="D60" s="77"/>
      <c r="E60" s="77"/>
      <c r="F60" s="77"/>
      <c r="G60" s="77"/>
      <c r="H60" s="78"/>
    </row>
    <row r="61" spans="1:8" s="2" customFormat="1" ht="14.25">
      <c r="A61" s="80" t="s">
        <v>80</v>
      </c>
      <c r="B61" s="77"/>
      <c r="C61" s="77"/>
      <c r="D61" s="77"/>
      <c r="E61" s="77"/>
      <c r="F61" s="77"/>
      <c r="G61" s="77"/>
      <c r="H61" s="78"/>
    </row>
    <row r="62" spans="1:8" s="2" customFormat="1">
      <c r="A62" s="79"/>
      <c r="B62" s="77"/>
      <c r="C62" s="77"/>
      <c r="D62" s="77"/>
      <c r="E62" s="77"/>
      <c r="F62" s="77"/>
      <c r="G62" s="77"/>
      <c r="H62" s="78"/>
    </row>
    <row r="63" spans="1:8" s="2" customFormat="1" ht="14.25">
      <c r="A63" s="81" t="s">
        <v>32</v>
      </c>
      <c r="B63" s="77"/>
      <c r="C63" s="77"/>
      <c r="D63" s="77"/>
      <c r="E63" s="77"/>
      <c r="F63" s="77"/>
      <c r="G63" s="77"/>
      <c r="H63" s="78"/>
    </row>
    <row r="64" spans="1:8" s="2" customFormat="1">
      <c r="A64" s="79"/>
      <c r="B64" s="77"/>
      <c r="C64" s="77"/>
      <c r="D64" s="77"/>
      <c r="E64" s="77"/>
      <c r="F64" s="77"/>
      <c r="G64" s="77"/>
      <c r="H64" s="78"/>
    </row>
    <row r="65" spans="1:8" s="2" customFormat="1" ht="14.25">
      <c r="A65" s="80" t="s">
        <v>33</v>
      </c>
      <c r="B65" s="77"/>
      <c r="C65" s="77"/>
      <c r="D65" s="77"/>
      <c r="E65" s="77"/>
      <c r="F65" s="77"/>
      <c r="G65" s="77"/>
      <c r="H65" s="78"/>
    </row>
    <row r="66" spans="1:8" s="2" customFormat="1" ht="14.25">
      <c r="A66" s="80" t="s">
        <v>54</v>
      </c>
      <c r="B66" s="77"/>
      <c r="C66" s="77"/>
      <c r="D66" s="77"/>
      <c r="E66" s="77"/>
      <c r="F66" s="77"/>
      <c r="G66" s="77"/>
      <c r="H66" s="78"/>
    </row>
    <row r="67" spans="1:8" s="2" customFormat="1" ht="14.25">
      <c r="A67" s="80" t="s">
        <v>81</v>
      </c>
      <c r="B67" s="77"/>
      <c r="C67" s="77"/>
      <c r="D67" s="77"/>
      <c r="E67" s="77"/>
      <c r="F67" s="77"/>
      <c r="G67" s="77"/>
      <c r="H67" s="78"/>
    </row>
    <row r="68" spans="1:8" s="2" customFormat="1" ht="14.25">
      <c r="A68" s="80" t="s">
        <v>82</v>
      </c>
      <c r="B68" s="77"/>
      <c r="C68" s="77"/>
      <c r="D68" s="77"/>
      <c r="E68" s="77"/>
      <c r="F68" s="77"/>
      <c r="G68" s="77"/>
      <c r="H68" s="78"/>
    </row>
    <row r="69" spans="1:8" s="2" customFormat="1" ht="14.25">
      <c r="A69" s="80" t="s">
        <v>34</v>
      </c>
      <c r="B69" s="77"/>
      <c r="C69" s="77"/>
      <c r="D69" s="77"/>
      <c r="E69" s="77"/>
      <c r="F69" s="77"/>
      <c r="G69" s="77"/>
      <c r="H69" s="78"/>
    </row>
    <row r="70" spans="1:8" s="2" customFormat="1">
      <c r="A70" s="79"/>
      <c r="B70" s="77"/>
      <c r="C70" s="77"/>
      <c r="D70" s="77"/>
      <c r="E70" s="77"/>
      <c r="F70" s="77"/>
      <c r="G70" s="77"/>
      <c r="H70" s="78"/>
    </row>
    <row r="71" spans="1:8" s="2" customFormat="1" ht="14.25">
      <c r="A71" s="82" t="s">
        <v>29</v>
      </c>
      <c r="B71" s="76" t="s">
        <v>83</v>
      </c>
      <c r="C71" s="77"/>
      <c r="D71" s="77"/>
      <c r="E71" s="77"/>
      <c r="F71" s="77"/>
      <c r="G71" s="77"/>
      <c r="H71" s="78"/>
    </row>
    <row r="72" spans="1:8" s="2" customFormat="1" ht="14.25">
      <c r="A72" s="79"/>
      <c r="B72" s="76" t="s">
        <v>84</v>
      </c>
      <c r="C72" s="77"/>
      <c r="D72" s="77"/>
      <c r="E72" s="77"/>
      <c r="F72" s="77"/>
      <c r="G72" s="77"/>
      <c r="H72" s="78"/>
    </row>
    <row r="73" spans="1:8" s="2" customFormat="1" ht="14.25">
      <c r="A73" s="79"/>
      <c r="B73" s="76" t="s">
        <v>85</v>
      </c>
      <c r="C73" s="77"/>
      <c r="D73" s="77"/>
      <c r="E73" s="77"/>
      <c r="F73" s="77"/>
      <c r="G73" s="77"/>
      <c r="H73" s="78"/>
    </row>
    <row r="74" spans="1:8" s="2" customFormat="1" ht="14.25">
      <c r="A74" s="79"/>
      <c r="B74" s="76" t="s">
        <v>86</v>
      </c>
      <c r="C74" s="77"/>
      <c r="D74" s="77"/>
      <c r="E74" s="77"/>
      <c r="F74" s="77"/>
      <c r="G74" s="77"/>
      <c r="H74" s="78"/>
    </row>
    <row r="75" spans="1:8" s="2" customFormat="1">
      <c r="A75" s="79"/>
      <c r="B75" s="77"/>
      <c r="C75" s="77"/>
      <c r="D75" s="77"/>
      <c r="E75" s="77"/>
      <c r="F75" s="77"/>
      <c r="G75" s="77"/>
      <c r="H75" s="78"/>
    </row>
    <row r="76" spans="1:8" s="2" customFormat="1" ht="14.25">
      <c r="A76" s="82" t="s">
        <v>29</v>
      </c>
      <c r="B76" s="76" t="s">
        <v>79</v>
      </c>
      <c r="C76" s="77"/>
      <c r="D76" s="77"/>
      <c r="E76" s="77"/>
      <c r="F76" s="77"/>
      <c r="G76" s="77"/>
      <c r="H76" s="78"/>
    </row>
    <row r="77" spans="1:8" s="2" customFormat="1" ht="14.25">
      <c r="A77" s="79"/>
      <c r="B77" s="76" t="s">
        <v>53</v>
      </c>
      <c r="C77" s="77"/>
      <c r="D77" s="77"/>
      <c r="E77" s="77"/>
      <c r="F77" s="77"/>
      <c r="G77" s="77"/>
      <c r="H77" s="78"/>
    </row>
    <row r="78" spans="1:8" s="2" customFormat="1">
      <c r="A78" s="79"/>
      <c r="B78" s="77"/>
      <c r="C78" s="77"/>
      <c r="D78" s="77"/>
      <c r="E78" s="77"/>
      <c r="F78" s="77"/>
      <c r="G78" s="77"/>
      <c r="H78" s="78"/>
    </row>
    <row r="79" spans="1:8" s="2" customFormat="1" ht="14.25">
      <c r="A79" s="80" t="s">
        <v>87</v>
      </c>
      <c r="B79" s="77"/>
      <c r="C79" s="77"/>
      <c r="D79" s="77"/>
      <c r="E79" s="77"/>
      <c r="F79" s="77"/>
      <c r="G79" s="77"/>
      <c r="H79" s="78"/>
    </row>
    <row r="80" spans="1:8" s="2" customFormat="1" ht="14.25">
      <c r="A80" s="80" t="s">
        <v>88</v>
      </c>
      <c r="B80" s="77"/>
      <c r="C80" s="77"/>
      <c r="D80" s="77"/>
      <c r="E80" s="77"/>
      <c r="F80" s="77"/>
      <c r="G80" s="77"/>
      <c r="H80" s="78"/>
    </row>
    <row r="81" spans="1:8" s="2" customFormat="1" ht="14.25">
      <c r="A81" s="80" t="s">
        <v>89</v>
      </c>
      <c r="B81" s="77"/>
      <c r="C81" s="77"/>
      <c r="D81" s="77"/>
      <c r="E81" s="77"/>
      <c r="F81" s="77"/>
      <c r="G81" s="77"/>
      <c r="H81" s="78"/>
    </row>
    <row r="82" spans="1:8" s="2" customFormat="1" ht="14.25">
      <c r="A82" s="80" t="s">
        <v>55</v>
      </c>
      <c r="B82" s="77"/>
      <c r="C82" s="77"/>
      <c r="D82" s="77"/>
      <c r="E82" s="77"/>
      <c r="F82" s="77"/>
      <c r="G82" s="77"/>
      <c r="H82" s="78"/>
    </row>
    <row r="83" spans="1:8" s="2" customFormat="1">
      <c r="A83" s="79"/>
      <c r="B83" s="77"/>
      <c r="C83" s="77"/>
      <c r="D83" s="77"/>
      <c r="E83" s="77"/>
      <c r="F83" s="77"/>
      <c r="G83" s="77"/>
      <c r="H83" s="78"/>
    </row>
    <row r="84" spans="1:8" s="2" customFormat="1" ht="14.25">
      <c r="A84" s="80" t="s">
        <v>35</v>
      </c>
      <c r="B84" s="77"/>
      <c r="C84" s="77"/>
      <c r="D84" s="77"/>
      <c r="E84" s="77"/>
      <c r="F84" s="77"/>
      <c r="G84" s="77"/>
      <c r="H84" s="78"/>
    </row>
    <row r="85" spans="1:8" s="2" customFormat="1" ht="14.25">
      <c r="A85" s="80" t="s">
        <v>36</v>
      </c>
      <c r="B85" s="77"/>
      <c r="C85" s="77"/>
      <c r="D85" s="77"/>
      <c r="E85" s="77"/>
      <c r="F85" s="77"/>
      <c r="G85" s="77"/>
      <c r="H85" s="78"/>
    </row>
    <row r="86" spans="1:8" s="2" customFormat="1">
      <c r="A86" s="79"/>
      <c r="B86" s="77"/>
      <c r="C86" s="77"/>
      <c r="D86" s="77"/>
      <c r="E86" s="77"/>
      <c r="F86" s="77"/>
      <c r="G86" s="77"/>
      <c r="H86" s="78"/>
    </row>
    <row r="87" spans="1:8" s="2" customFormat="1" ht="14.25">
      <c r="A87" s="81" t="s">
        <v>37</v>
      </c>
      <c r="B87" s="77"/>
      <c r="C87" s="77"/>
      <c r="D87" s="77"/>
      <c r="E87" s="77"/>
      <c r="F87" s="77"/>
      <c r="G87" s="77"/>
      <c r="H87" s="78"/>
    </row>
    <row r="88" spans="1:8" s="2" customFormat="1">
      <c r="A88" s="79"/>
      <c r="B88" s="77"/>
      <c r="C88" s="77"/>
      <c r="D88" s="77"/>
      <c r="E88" s="77"/>
      <c r="F88" s="77"/>
      <c r="G88" s="77"/>
      <c r="H88" s="78"/>
    </row>
    <row r="89" spans="1:8" s="2" customFormat="1" ht="14.25">
      <c r="A89" s="80" t="s">
        <v>38</v>
      </c>
      <c r="B89" s="77"/>
      <c r="C89" s="77"/>
      <c r="D89" s="77"/>
      <c r="E89" s="77"/>
      <c r="F89" s="77"/>
      <c r="G89" s="77"/>
      <c r="H89" s="78"/>
    </row>
    <row r="90" spans="1:8" s="2" customFormat="1" ht="14.25">
      <c r="A90" s="80" t="s">
        <v>90</v>
      </c>
      <c r="B90" s="77"/>
      <c r="C90" s="77"/>
      <c r="D90" s="77"/>
      <c r="E90" s="77"/>
      <c r="F90" s="77"/>
      <c r="G90" s="77"/>
      <c r="H90" s="78"/>
    </row>
    <row r="91" spans="1:8" s="2" customFormat="1" ht="14.25">
      <c r="A91" s="80" t="s">
        <v>91</v>
      </c>
      <c r="B91" s="77"/>
      <c r="C91" s="77"/>
      <c r="D91" s="77"/>
      <c r="E91" s="77"/>
      <c r="F91" s="77"/>
      <c r="G91" s="77"/>
      <c r="H91" s="78"/>
    </row>
    <row r="92" spans="1:8" s="2" customFormat="1">
      <c r="A92" s="79"/>
      <c r="B92" s="77"/>
      <c r="C92" s="77"/>
      <c r="D92" s="77"/>
      <c r="E92" s="77"/>
      <c r="F92" s="77"/>
      <c r="G92" s="77"/>
      <c r="H92" s="78"/>
    </row>
    <row r="93" spans="1:8" s="2" customFormat="1" ht="14.25">
      <c r="A93" s="80" t="s">
        <v>92</v>
      </c>
      <c r="B93" s="77"/>
      <c r="C93" s="77"/>
      <c r="D93" s="77"/>
      <c r="E93" s="77"/>
      <c r="F93" s="77"/>
      <c r="G93" s="77"/>
      <c r="H93" s="78"/>
    </row>
    <row r="94" spans="1:8" s="2" customFormat="1" ht="14.25">
      <c r="A94" s="79" t="s">
        <v>93</v>
      </c>
      <c r="B94" s="77"/>
      <c r="C94" s="77"/>
      <c r="D94" s="77"/>
      <c r="E94" s="77"/>
      <c r="F94" s="77"/>
      <c r="G94" s="77"/>
      <c r="H94" s="78"/>
    </row>
    <row r="95" spans="1:8" s="2" customFormat="1">
      <c r="A95" s="79"/>
      <c r="B95" s="77"/>
      <c r="C95" s="77"/>
      <c r="D95" s="77"/>
      <c r="E95" s="77"/>
      <c r="F95" s="77"/>
      <c r="G95" s="77"/>
      <c r="H95" s="78"/>
    </row>
    <row r="96" spans="1:8" s="2" customFormat="1" ht="14.25">
      <c r="A96" s="82" t="s">
        <v>29</v>
      </c>
      <c r="B96" s="76" t="s">
        <v>94</v>
      </c>
      <c r="C96" s="77"/>
      <c r="D96" s="77"/>
      <c r="E96" s="77"/>
      <c r="F96" s="77"/>
      <c r="G96" s="77"/>
      <c r="H96" s="78"/>
    </row>
    <row r="97" spans="1:8" s="2" customFormat="1" ht="14.25">
      <c r="A97" s="79"/>
      <c r="B97" s="83" t="s">
        <v>95</v>
      </c>
      <c r="C97" s="77"/>
      <c r="D97" s="77"/>
      <c r="E97" s="77"/>
      <c r="F97" s="77"/>
      <c r="G97" s="77"/>
      <c r="H97" s="78"/>
    </row>
    <row r="98" spans="1:8" s="2" customFormat="1" ht="14.25">
      <c r="A98" s="79"/>
      <c r="B98" s="76" t="s">
        <v>96</v>
      </c>
      <c r="C98" s="77"/>
      <c r="D98" s="77"/>
      <c r="E98" s="77"/>
      <c r="F98" s="77"/>
      <c r="G98" s="77"/>
      <c r="H98" s="78"/>
    </row>
    <row r="99" spans="1:8" s="2" customFormat="1" ht="14.25">
      <c r="A99" s="79"/>
      <c r="B99" s="76" t="s">
        <v>97</v>
      </c>
      <c r="C99" s="77"/>
      <c r="D99" s="77"/>
      <c r="E99" s="77"/>
      <c r="F99" s="77"/>
      <c r="G99" s="77"/>
      <c r="H99" s="78"/>
    </row>
    <row r="100" spans="1:8" s="2" customFormat="1" ht="14.25">
      <c r="A100" s="79"/>
      <c r="B100" s="76" t="s">
        <v>98</v>
      </c>
      <c r="C100" s="77"/>
      <c r="D100" s="77"/>
      <c r="E100" s="77"/>
      <c r="F100" s="77"/>
      <c r="G100" s="77"/>
      <c r="H100" s="78"/>
    </row>
    <row r="101" spans="1:8" s="2" customFormat="1" ht="14.25">
      <c r="A101" s="79"/>
      <c r="B101" s="76" t="s">
        <v>99</v>
      </c>
      <c r="C101" s="77"/>
      <c r="D101" s="77"/>
      <c r="E101" s="77"/>
      <c r="F101" s="77"/>
      <c r="G101" s="77"/>
      <c r="H101" s="78"/>
    </row>
    <row r="102" spans="1:8" s="2" customFormat="1">
      <c r="A102" s="79"/>
      <c r="B102" s="77"/>
      <c r="C102" s="77"/>
      <c r="D102" s="77"/>
      <c r="E102" s="77"/>
      <c r="F102" s="77"/>
      <c r="G102" s="77"/>
      <c r="H102" s="78"/>
    </row>
    <row r="103" spans="1:8" s="2" customFormat="1" ht="14.25">
      <c r="A103" s="82" t="s">
        <v>29</v>
      </c>
      <c r="B103" s="76" t="s">
        <v>79</v>
      </c>
      <c r="C103" s="77"/>
      <c r="D103" s="77"/>
      <c r="E103" s="77"/>
      <c r="F103" s="77"/>
      <c r="G103" s="77"/>
      <c r="H103" s="78"/>
    </row>
    <row r="104" spans="1:8" s="2" customFormat="1" ht="14.25">
      <c r="A104" s="79"/>
      <c r="B104" s="76" t="s">
        <v>53</v>
      </c>
      <c r="C104" s="77"/>
      <c r="D104" s="77"/>
      <c r="E104" s="77"/>
      <c r="F104" s="77"/>
      <c r="G104" s="77"/>
      <c r="H104" s="78"/>
    </row>
    <row r="105" spans="1:8" s="2" customFormat="1">
      <c r="A105" s="79"/>
      <c r="B105" s="77"/>
      <c r="C105" s="77"/>
      <c r="D105" s="77"/>
      <c r="E105" s="77"/>
      <c r="F105" s="77"/>
      <c r="G105" s="77"/>
      <c r="H105" s="78"/>
    </row>
    <row r="106" spans="1:8" s="2" customFormat="1" ht="14.25">
      <c r="A106" s="80" t="s">
        <v>56</v>
      </c>
      <c r="B106" s="77"/>
      <c r="C106" s="77"/>
      <c r="D106" s="77"/>
      <c r="E106" s="77"/>
      <c r="F106" s="77"/>
      <c r="G106" s="77"/>
      <c r="H106" s="78"/>
    </row>
    <row r="107" spans="1:8" s="2" customFormat="1" ht="14.25">
      <c r="A107" s="79" t="s">
        <v>100</v>
      </c>
      <c r="B107" s="77"/>
      <c r="C107" s="77"/>
      <c r="D107" s="77"/>
      <c r="E107" s="77"/>
      <c r="F107" s="77"/>
      <c r="G107" s="77"/>
      <c r="H107" s="78"/>
    </row>
    <row r="108" spans="1:8" s="2" customFormat="1">
      <c r="A108" s="79"/>
      <c r="B108" s="77"/>
      <c r="C108" s="77"/>
      <c r="D108" s="77"/>
      <c r="E108" s="77"/>
      <c r="F108" s="77"/>
      <c r="G108" s="77"/>
      <c r="H108" s="78"/>
    </row>
    <row r="109" spans="1:8" s="2" customFormat="1" ht="14.25">
      <c r="A109" s="81" t="s">
        <v>39</v>
      </c>
      <c r="B109" s="77"/>
      <c r="C109" s="77"/>
      <c r="D109" s="77"/>
      <c r="E109" s="77"/>
      <c r="F109" s="77"/>
      <c r="G109" s="77"/>
      <c r="H109" s="78"/>
    </row>
    <row r="110" spans="1:8" s="2" customFormat="1">
      <c r="A110" s="79"/>
      <c r="B110" s="77"/>
      <c r="C110" s="77"/>
      <c r="D110" s="77"/>
      <c r="E110" s="77"/>
      <c r="F110" s="77"/>
      <c r="G110" s="77"/>
      <c r="H110" s="78"/>
    </row>
    <row r="111" spans="1:8" s="2" customFormat="1" ht="14.25">
      <c r="A111" s="80" t="s">
        <v>101</v>
      </c>
      <c r="B111" s="77"/>
      <c r="C111" s="77"/>
      <c r="D111" s="77"/>
      <c r="E111" s="77"/>
      <c r="F111" s="77"/>
      <c r="G111" s="77"/>
      <c r="H111" s="78"/>
    </row>
    <row r="112" spans="1:8" s="2" customFormat="1" ht="14.25">
      <c r="A112" s="80" t="s">
        <v>102</v>
      </c>
      <c r="B112" s="77"/>
      <c r="C112" s="77"/>
      <c r="D112" s="77"/>
      <c r="E112" s="77"/>
      <c r="F112" s="77"/>
      <c r="G112" s="77"/>
      <c r="H112" s="78"/>
    </row>
    <row r="113" spans="1:8" s="2" customFormat="1" ht="14.25">
      <c r="A113" s="80" t="s">
        <v>103</v>
      </c>
      <c r="B113" s="77"/>
      <c r="C113" s="77"/>
      <c r="D113" s="77"/>
      <c r="E113" s="77"/>
      <c r="F113" s="77"/>
      <c r="G113" s="77"/>
      <c r="H113" s="78"/>
    </row>
    <row r="114" spans="1:8" s="2" customFormat="1">
      <c r="A114" s="79"/>
      <c r="B114" s="77"/>
      <c r="C114" s="77"/>
      <c r="D114" s="77"/>
      <c r="E114" s="77"/>
      <c r="F114" s="77"/>
      <c r="G114" s="77"/>
      <c r="H114" s="78"/>
    </row>
    <row r="115" spans="1:8" s="2" customFormat="1" ht="14.25">
      <c r="A115" s="82" t="s">
        <v>29</v>
      </c>
      <c r="B115" s="76" t="s">
        <v>104</v>
      </c>
      <c r="C115" s="77"/>
      <c r="D115" s="77"/>
      <c r="E115" s="77"/>
      <c r="F115" s="77"/>
      <c r="G115" s="77"/>
      <c r="H115" s="78"/>
    </row>
    <row r="116" spans="1:8" s="2" customFormat="1" ht="14.25">
      <c r="A116" s="79"/>
      <c r="B116" s="83" t="s">
        <v>105</v>
      </c>
      <c r="C116" s="77"/>
      <c r="D116" s="77"/>
      <c r="E116" s="77"/>
      <c r="F116" s="77"/>
      <c r="G116" s="77"/>
      <c r="H116" s="78"/>
    </row>
    <row r="117" spans="1:8" s="2" customFormat="1" ht="14.25">
      <c r="A117" s="79"/>
      <c r="B117" s="84" t="s">
        <v>106</v>
      </c>
      <c r="C117" s="77"/>
      <c r="D117" s="77"/>
      <c r="E117" s="77"/>
      <c r="F117" s="77"/>
      <c r="G117" s="77"/>
      <c r="H117" s="78"/>
    </row>
    <row r="118" spans="1:8" s="2" customFormat="1" ht="14.25">
      <c r="A118" s="79"/>
      <c r="B118" s="76" t="s">
        <v>107</v>
      </c>
      <c r="C118" s="77"/>
      <c r="D118" s="77"/>
      <c r="E118" s="77"/>
      <c r="F118" s="77"/>
      <c r="G118" s="77"/>
      <c r="H118" s="78"/>
    </row>
    <row r="119" spans="1:8" s="2" customFormat="1">
      <c r="A119" s="79"/>
      <c r="B119" s="77"/>
      <c r="C119" s="77"/>
      <c r="D119" s="77"/>
      <c r="E119" s="77"/>
      <c r="F119" s="77"/>
      <c r="G119" s="77"/>
      <c r="H119" s="78"/>
    </row>
    <row r="120" spans="1:8" s="2" customFormat="1" ht="14.25">
      <c r="A120" s="80" t="s">
        <v>108</v>
      </c>
      <c r="B120" s="77"/>
      <c r="C120" s="77"/>
      <c r="D120" s="77"/>
      <c r="E120" s="77"/>
      <c r="F120" s="77"/>
      <c r="G120" s="77"/>
      <c r="H120" s="78"/>
    </row>
    <row r="121" spans="1:8" s="2" customFormat="1" ht="14.25">
      <c r="A121" s="80" t="s">
        <v>109</v>
      </c>
      <c r="B121" s="77"/>
      <c r="C121" s="77"/>
      <c r="D121" s="77"/>
      <c r="E121" s="77"/>
      <c r="F121" s="77"/>
      <c r="G121" s="77"/>
      <c r="H121" s="78"/>
    </row>
    <row r="122" spans="1:8" s="2" customFormat="1" ht="14.25">
      <c r="A122" s="80" t="s">
        <v>110</v>
      </c>
      <c r="B122" s="77"/>
      <c r="C122" s="77"/>
      <c r="D122" s="77"/>
      <c r="E122" s="77"/>
      <c r="F122" s="77"/>
      <c r="G122" s="77"/>
      <c r="H122" s="78"/>
    </row>
    <row r="123" spans="1:8" s="2" customFormat="1">
      <c r="A123" s="79"/>
      <c r="B123" s="77"/>
      <c r="C123" s="77"/>
      <c r="D123" s="77"/>
      <c r="E123" s="77"/>
      <c r="F123" s="77"/>
      <c r="G123" s="77"/>
      <c r="H123" s="78"/>
    </row>
    <row r="124" spans="1:8" s="2" customFormat="1" ht="14.25">
      <c r="A124" s="81" t="s">
        <v>40</v>
      </c>
      <c r="B124" s="77"/>
      <c r="C124" s="77"/>
      <c r="D124" s="77"/>
      <c r="E124" s="77"/>
      <c r="F124" s="77"/>
      <c r="G124" s="77"/>
      <c r="H124" s="78"/>
    </row>
    <row r="125" spans="1:8" s="2" customFormat="1">
      <c r="A125" s="79"/>
      <c r="B125" s="77"/>
      <c r="C125" s="77"/>
      <c r="D125" s="77"/>
      <c r="E125" s="77"/>
      <c r="F125" s="77"/>
      <c r="G125" s="77"/>
      <c r="H125" s="78"/>
    </row>
    <row r="126" spans="1:8" s="2" customFormat="1" ht="14.25">
      <c r="A126" s="80" t="s">
        <v>111</v>
      </c>
      <c r="B126" s="77"/>
      <c r="C126" s="77"/>
      <c r="D126" s="77"/>
      <c r="E126" s="77"/>
      <c r="F126" s="77"/>
      <c r="G126" s="77"/>
      <c r="H126" s="78"/>
    </row>
    <row r="127" spans="1:8" s="2" customFormat="1" ht="14.25">
      <c r="A127" s="80" t="s">
        <v>112</v>
      </c>
      <c r="B127" s="77"/>
      <c r="C127" s="77"/>
      <c r="D127" s="77"/>
      <c r="E127" s="77"/>
      <c r="F127" s="77"/>
      <c r="G127" s="77"/>
      <c r="H127" s="78"/>
    </row>
    <row r="128" spans="1:8" s="2" customFormat="1" ht="14.25">
      <c r="A128" s="80" t="s">
        <v>113</v>
      </c>
      <c r="B128" s="77"/>
      <c r="C128" s="77"/>
      <c r="D128" s="77"/>
      <c r="E128" s="77"/>
      <c r="F128" s="77"/>
      <c r="G128" s="77"/>
      <c r="H128" s="78"/>
    </row>
    <row r="129" spans="1:8" s="2" customFormat="1" ht="14.25">
      <c r="A129" s="80" t="s">
        <v>57</v>
      </c>
      <c r="B129" s="77"/>
      <c r="C129" s="77"/>
      <c r="D129" s="77"/>
      <c r="E129" s="77"/>
      <c r="F129" s="77"/>
      <c r="G129" s="77"/>
      <c r="H129" s="78"/>
    </row>
    <row r="130" spans="1:8" s="2" customFormat="1">
      <c r="A130" s="79"/>
      <c r="B130" s="77"/>
      <c r="C130" s="77"/>
      <c r="D130" s="77"/>
      <c r="E130" s="77"/>
      <c r="F130" s="77"/>
      <c r="G130" s="77"/>
      <c r="H130" s="78"/>
    </row>
    <row r="131" spans="1:8" s="2" customFormat="1" ht="14.25">
      <c r="A131" s="80" t="s">
        <v>114</v>
      </c>
      <c r="B131" s="77"/>
      <c r="C131" s="77"/>
      <c r="D131" s="77"/>
      <c r="E131" s="77"/>
      <c r="F131" s="77"/>
      <c r="G131" s="77"/>
      <c r="H131" s="78"/>
    </row>
    <row r="132" spans="1:8" s="2" customFormat="1" ht="14.25">
      <c r="A132" s="80" t="s">
        <v>115</v>
      </c>
      <c r="B132" s="77"/>
      <c r="C132" s="77"/>
      <c r="D132" s="77"/>
      <c r="E132" s="77"/>
      <c r="F132" s="77"/>
      <c r="G132" s="77"/>
      <c r="H132" s="78"/>
    </row>
    <row r="133" spans="1:8" s="2" customFormat="1" ht="14.25">
      <c r="A133" s="80" t="s">
        <v>58</v>
      </c>
      <c r="B133" s="77"/>
      <c r="C133" s="77"/>
      <c r="D133" s="77"/>
      <c r="E133" s="77"/>
      <c r="F133" s="77"/>
      <c r="G133" s="77"/>
      <c r="H133" s="78"/>
    </row>
    <row r="134" spans="1:8" s="2" customFormat="1">
      <c r="A134" s="79"/>
      <c r="B134" s="77"/>
      <c r="C134" s="77"/>
      <c r="D134" s="77"/>
      <c r="E134" s="77"/>
      <c r="F134" s="77"/>
      <c r="G134" s="77"/>
      <c r="H134" s="78"/>
    </row>
    <row r="135" spans="1:8" s="2" customFormat="1" ht="14.25">
      <c r="A135" s="82" t="s">
        <v>29</v>
      </c>
      <c r="B135" s="76" t="s">
        <v>116</v>
      </c>
      <c r="C135" s="77"/>
      <c r="D135" s="77"/>
      <c r="E135" s="77"/>
      <c r="F135" s="77"/>
      <c r="G135" s="77"/>
      <c r="H135" s="78"/>
    </row>
    <row r="136" spans="1:8" s="2" customFormat="1" ht="14.25">
      <c r="A136" s="79"/>
      <c r="B136" s="83" t="s">
        <v>117</v>
      </c>
      <c r="C136" s="77"/>
      <c r="D136" s="77"/>
      <c r="E136" s="77"/>
      <c r="F136" s="77"/>
      <c r="G136" s="77"/>
      <c r="H136" s="78"/>
    </row>
    <row r="137" spans="1:8" s="2" customFormat="1" ht="14.25">
      <c r="A137" s="79"/>
      <c r="B137" s="76" t="s">
        <v>118</v>
      </c>
      <c r="C137" s="77"/>
      <c r="D137" s="76"/>
      <c r="E137" s="77"/>
      <c r="F137" s="77"/>
      <c r="G137" s="77"/>
      <c r="H137" s="78"/>
    </row>
    <row r="138" spans="1:8" s="2" customFormat="1">
      <c r="A138" s="85"/>
      <c r="B138" s="86"/>
      <c r="C138" s="86"/>
      <c r="D138" s="86"/>
      <c r="E138" s="86"/>
      <c r="F138" s="86"/>
      <c r="G138" s="86"/>
      <c r="H138" s="87"/>
    </row>
    <row r="139" spans="1:8" s="2" customFormat="1" ht="14.25">
      <c r="A139" s="88" t="s">
        <v>119</v>
      </c>
      <c r="B139" s="77"/>
      <c r="C139" s="77"/>
      <c r="D139" s="77"/>
      <c r="E139" s="77"/>
      <c r="F139" s="77"/>
      <c r="G139" s="77"/>
      <c r="H139" s="78"/>
    </row>
    <row r="140" spans="1:8" s="2" customFormat="1" ht="14.25">
      <c r="A140" s="80" t="s">
        <v>59</v>
      </c>
      <c r="B140" s="77"/>
      <c r="C140" s="77"/>
      <c r="D140" s="77"/>
      <c r="E140" s="77"/>
      <c r="F140" s="77"/>
      <c r="G140" s="77"/>
      <c r="H140" s="78"/>
    </row>
    <row r="141" spans="1:8" s="2" customFormat="1">
      <c r="A141" s="89"/>
      <c r="B141" s="86"/>
      <c r="C141" s="86"/>
      <c r="D141" s="86"/>
      <c r="E141" s="86"/>
      <c r="F141" s="86"/>
      <c r="G141" s="86"/>
      <c r="H141" s="87"/>
    </row>
    <row r="142" spans="1:8" s="2" customFormat="1">
      <c r="A142" s="90"/>
      <c r="B142" s="77"/>
      <c r="C142" s="77"/>
      <c r="D142" s="77"/>
      <c r="E142" s="77"/>
      <c r="F142" s="77"/>
      <c r="G142" s="77"/>
      <c r="H142" s="78"/>
    </row>
    <row r="143" spans="1:8" s="2" customFormat="1" ht="14.25">
      <c r="A143" s="91" t="s">
        <v>120</v>
      </c>
      <c r="B143" s="77"/>
      <c r="C143" s="77"/>
      <c r="D143" s="77"/>
      <c r="E143" s="77"/>
      <c r="F143" s="77"/>
      <c r="G143" s="77"/>
      <c r="H143" s="78"/>
    </row>
    <row r="144" spans="1:8" s="2" customFormat="1" ht="14.25">
      <c r="A144" s="91" t="s">
        <v>121</v>
      </c>
      <c r="B144" s="77"/>
      <c r="C144" s="77"/>
      <c r="D144" s="77"/>
      <c r="E144" s="77"/>
      <c r="F144" s="77"/>
      <c r="G144" s="77"/>
      <c r="H144" s="78"/>
    </row>
    <row r="145" spans="1:8" s="2" customFormat="1" ht="14.25">
      <c r="A145" s="91" t="s">
        <v>122</v>
      </c>
      <c r="B145" s="77"/>
      <c r="C145" s="77"/>
      <c r="D145" s="77"/>
      <c r="E145" s="77"/>
      <c r="F145" s="77"/>
      <c r="G145" s="77"/>
      <c r="H145" s="78"/>
    </row>
    <row r="146" spans="1:8" s="2" customFormat="1" ht="13.5" thickBot="1">
      <c r="A146" s="92"/>
      <c r="B146" s="93"/>
      <c r="C146" s="93"/>
      <c r="D146" s="93"/>
      <c r="E146" s="93"/>
      <c r="F146" s="93"/>
      <c r="G146" s="93"/>
      <c r="H146" s="94"/>
    </row>
    <row r="147" spans="1:8" ht="13.5" thickTop="1"/>
  </sheetData>
  <phoneticPr fontId="17"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
  <sheetViews>
    <sheetView showGridLines="0" tabSelected="1" zoomScale="145" zoomScaleNormal="145" workbookViewId="0">
      <selection activeCell="F15" sqref="F15"/>
    </sheetView>
  </sheetViews>
  <sheetFormatPr defaultRowHeight="10.5"/>
  <cols>
    <col min="1" max="1" width="10.5703125" style="2" customWidth="1"/>
    <col min="2" max="5" width="11.85546875" style="2" customWidth="1"/>
    <col min="6" max="6" width="11.5703125" style="2" customWidth="1"/>
    <col min="7" max="7" width="2.140625" style="2" customWidth="1"/>
    <col min="8" max="8" width="3.5703125" style="2" customWidth="1"/>
    <col min="9" max="9" width="5.7109375" style="2" customWidth="1"/>
    <col min="10" max="10" width="7" style="2" customWidth="1"/>
    <col min="11" max="11" width="4" style="2" customWidth="1"/>
    <col min="12" max="16384" width="9.140625" style="2"/>
  </cols>
  <sheetData>
    <row r="1" spans="1:13" ht="16.5">
      <c r="A1" s="1" t="s">
        <v>179</v>
      </c>
    </row>
    <row r="2" spans="1:13" ht="15.75">
      <c r="F2" s="26"/>
      <c r="H2" s="3"/>
      <c r="I2" s="3"/>
      <c r="J2" s="3"/>
      <c r="K2" s="3"/>
    </row>
    <row r="3" spans="1:13" ht="17.25" thickBot="1">
      <c r="A3" s="28" t="s">
        <v>43</v>
      </c>
      <c r="B3" s="22">
        <v>0.9</v>
      </c>
      <c r="C3" s="23">
        <v>1.1000000000000001</v>
      </c>
      <c r="D3" s="23">
        <v>0.8</v>
      </c>
      <c r="E3" s="23">
        <v>1.2</v>
      </c>
      <c r="F3" s="26"/>
      <c r="H3" s="3"/>
      <c r="I3" s="3"/>
      <c r="J3" s="3"/>
      <c r="K3" s="3"/>
    </row>
    <row r="4" spans="1:13" ht="17.25" thickBot="1">
      <c r="A4" s="29" t="s">
        <v>0</v>
      </c>
      <c r="B4" s="30" t="s">
        <v>1</v>
      </c>
      <c r="C4" s="30" t="s">
        <v>2</v>
      </c>
      <c r="D4" s="30" t="s">
        <v>3</v>
      </c>
      <c r="E4" s="30" t="s">
        <v>4</v>
      </c>
      <c r="F4" s="31" t="s">
        <v>5</v>
      </c>
      <c r="H4" s="3"/>
      <c r="I4" s="3"/>
      <c r="J4" s="3"/>
      <c r="K4" s="3"/>
    </row>
    <row r="5" spans="1:13" ht="18" thickTop="1" thickBot="1">
      <c r="A5" s="32" t="s">
        <v>123</v>
      </c>
      <c r="B5" s="24">
        <f>35*B3*(B11+3000)^0.5</f>
        <v>3150</v>
      </c>
      <c r="C5" s="24">
        <f>35*C3*(C11+3000)^0.5</f>
        <v>4715.2677548576185</v>
      </c>
      <c r="D5" s="24">
        <f>35*D3*(D11+3000)^0.5</f>
        <v>2504.3961347997647</v>
      </c>
      <c r="E5" s="24">
        <f>35*E3*(E11+3000)^0.5</f>
        <v>5634.8913032994697</v>
      </c>
      <c r="F5" s="33">
        <f>SUM(B5:E5)</f>
        <v>16004.555192956852</v>
      </c>
      <c r="H5" s="3"/>
      <c r="I5" s="3"/>
      <c r="J5" s="3"/>
      <c r="K5" s="3"/>
    </row>
    <row r="6" spans="1:13" ht="17.25" thickTop="1">
      <c r="A6" s="32" t="s">
        <v>6</v>
      </c>
      <c r="B6" s="25">
        <f>B5*$B$18</f>
        <v>126000</v>
      </c>
      <c r="C6" s="25">
        <f>C5*$B$18</f>
        <v>188610.71019430473</v>
      </c>
      <c r="D6" s="25">
        <f>D5*$B$18</f>
        <v>100175.84539199059</v>
      </c>
      <c r="E6" s="25">
        <f>E5*$B$18</f>
        <v>225395.65213197877</v>
      </c>
      <c r="F6" s="34">
        <f>SUM(B6:E6)</f>
        <v>640182.20771827409</v>
      </c>
      <c r="H6" s="4" t="s">
        <v>41</v>
      </c>
      <c r="I6" s="5"/>
      <c r="J6" s="5"/>
      <c r="K6" s="6"/>
    </row>
    <row r="7" spans="1:13" ht="16.5">
      <c r="A7" s="32" t="s">
        <v>124</v>
      </c>
      <c r="B7" s="24">
        <f>B5*$B$19</f>
        <v>78750</v>
      </c>
      <c r="C7" s="24">
        <f>C5*$B$19</f>
        <v>117881.69387144047</v>
      </c>
      <c r="D7" s="24">
        <f>D5*$B$19</f>
        <v>62609.903369994121</v>
      </c>
      <c r="E7" s="24">
        <f>E5*$B$19</f>
        <v>140872.28258248675</v>
      </c>
      <c r="F7" s="33">
        <f>SUM(B7:E7)</f>
        <v>400113.87982392136</v>
      </c>
      <c r="H7" s="7"/>
      <c r="I7" s="8"/>
      <c r="J7" s="8"/>
      <c r="K7" s="9"/>
    </row>
    <row r="8" spans="1:13" ht="16.5">
      <c r="A8" s="32" t="s">
        <v>7</v>
      </c>
      <c r="B8" s="24">
        <f>B6-B7</f>
        <v>47250</v>
      </c>
      <c r="C8" s="24">
        <f>C6-C7</f>
        <v>70729.016322864263</v>
      </c>
      <c r="D8" s="24">
        <f>D6-D7</f>
        <v>37565.942021996467</v>
      </c>
      <c r="E8" s="24">
        <f>E6-E7</f>
        <v>84523.369549492025</v>
      </c>
      <c r="F8" s="33">
        <f>SUM(B8:E8)</f>
        <v>240068.32789435275</v>
      </c>
      <c r="H8" s="7"/>
      <c r="I8" s="40"/>
      <c r="J8" s="46" t="s">
        <v>125</v>
      </c>
      <c r="K8" s="9"/>
    </row>
    <row r="9" spans="1:13" ht="16.5">
      <c r="A9" s="35"/>
      <c r="B9" s="24"/>
      <c r="C9" s="24"/>
      <c r="D9" s="24"/>
      <c r="E9" s="24"/>
      <c r="F9" s="33"/>
      <c r="H9" s="7"/>
      <c r="I9" s="3"/>
      <c r="J9" s="47"/>
      <c r="K9" s="9"/>
      <c r="M9" s="2">
        <f>F11/F6</f>
        <v>6.0920156058387027E-2</v>
      </c>
    </row>
    <row r="10" spans="1:13" ht="16.5">
      <c r="A10" s="32" t="s">
        <v>44</v>
      </c>
      <c r="B10" s="24">
        <v>8000</v>
      </c>
      <c r="C10" s="24">
        <v>8000</v>
      </c>
      <c r="D10" s="24">
        <v>9000</v>
      </c>
      <c r="E10" s="24">
        <v>9000</v>
      </c>
      <c r="F10" s="33">
        <f>SUM(B10:E10)</f>
        <v>34000</v>
      </c>
      <c r="H10" s="7"/>
      <c r="I10" s="39"/>
      <c r="J10" s="46" t="s">
        <v>126</v>
      </c>
      <c r="K10" s="9"/>
    </row>
    <row r="11" spans="1:13" ht="16.5">
      <c r="A11" s="42" t="s">
        <v>8</v>
      </c>
      <c r="B11" s="43">
        <v>7000</v>
      </c>
      <c r="C11" s="43">
        <v>12000</v>
      </c>
      <c r="D11" s="43">
        <v>5000</v>
      </c>
      <c r="E11" s="43">
        <v>15000</v>
      </c>
      <c r="F11" s="44">
        <f>SUM(B11:E11)</f>
        <v>39000</v>
      </c>
      <c r="H11" s="7"/>
      <c r="I11" s="11"/>
      <c r="J11" s="46"/>
      <c r="K11" s="9"/>
    </row>
    <row r="12" spans="1:13" ht="16.5">
      <c r="A12" s="32" t="s">
        <v>9</v>
      </c>
      <c r="B12" s="24">
        <f>0.15*B6</f>
        <v>18900</v>
      </c>
      <c r="C12" s="24">
        <f>0.15*C6</f>
        <v>28291.606529145709</v>
      </c>
      <c r="D12" s="24">
        <f>0.15*D6</f>
        <v>15026.376808798588</v>
      </c>
      <c r="E12" s="24">
        <f>0.15*E6</f>
        <v>33809.347819796814</v>
      </c>
      <c r="F12" s="33">
        <f>SUM(B12:E12)</f>
        <v>96027.331157741108</v>
      </c>
      <c r="H12" s="7"/>
      <c r="I12" s="41"/>
      <c r="J12" s="10" t="s">
        <v>127</v>
      </c>
      <c r="K12" s="9"/>
    </row>
    <row r="13" spans="1:13" ht="17.25" thickBot="1">
      <c r="A13" s="32" t="s">
        <v>10</v>
      </c>
      <c r="B13" s="24">
        <f>SUM(B10:B12)</f>
        <v>33900</v>
      </c>
      <c r="C13" s="24">
        <f>SUM(C10:C12)</f>
        <v>48291.606529145705</v>
      </c>
      <c r="D13" s="24">
        <f>SUM(D10:D12)</f>
        <v>29026.376808798588</v>
      </c>
      <c r="E13" s="24">
        <f>SUM(E10:E12)</f>
        <v>57809.347819796814</v>
      </c>
      <c r="F13" s="33">
        <f>SUM(B13:E13)</f>
        <v>169027.33115774111</v>
      </c>
      <c r="H13" s="12"/>
      <c r="I13" s="13"/>
      <c r="J13" s="13"/>
      <c r="K13" s="14"/>
    </row>
    <row r="14" spans="1:13" ht="17.25" thickTop="1">
      <c r="A14" s="35"/>
      <c r="B14" s="26"/>
      <c r="C14" s="26"/>
      <c r="D14" s="26"/>
      <c r="E14" s="26"/>
      <c r="F14" s="36"/>
      <c r="H14" s="3"/>
      <c r="I14" s="3"/>
      <c r="J14" s="3"/>
      <c r="K14" s="3"/>
    </row>
    <row r="15" spans="1:13" ht="16.5">
      <c r="A15" s="48" t="s">
        <v>11</v>
      </c>
      <c r="B15" s="27">
        <f>B8-B13</f>
        <v>13350</v>
      </c>
      <c r="C15" s="27">
        <f>C8-C13</f>
        <v>22437.409793718558</v>
      </c>
      <c r="D15" s="27">
        <f>D8-D13</f>
        <v>8539.5652131978786</v>
      </c>
      <c r="E15" s="27">
        <f>E8-E13</f>
        <v>26714.021729695211</v>
      </c>
      <c r="F15" s="49">
        <f>SUM(B15:E15)</f>
        <v>71040.996736611647</v>
      </c>
      <c r="H15" s="3"/>
      <c r="I15" s="3"/>
      <c r="J15" s="3"/>
      <c r="K15" s="3"/>
    </row>
    <row r="16" spans="1:13" ht="17.25" thickBot="1">
      <c r="A16" s="45" t="s">
        <v>12</v>
      </c>
      <c r="B16" s="37">
        <f>B15/B6</f>
        <v>0.10595238095238095</v>
      </c>
      <c r="C16" s="37">
        <f>C15/C6</f>
        <v>0.11896148299639919</v>
      </c>
      <c r="D16" s="37">
        <f>D15/D6</f>
        <v>8.5245751406263115E-2</v>
      </c>
      <c r="E16" s="37">
        <f>E15/E6</f>
        <v>0.11852057250000994</v>
      </c>
      <c r="F16" s="38">
        <f>F15/F6</f>
        <v>0.11096996430096782</v>
      </c>
      <c r="H16" s="3"/>
      <c r="I16" s="3"/>
      <c r="J16" s="3"/>
      <c r="K16" s="3"/>
    </row>
    <row r="17" spans="1:6" ht="11.25" thickBot="1">
      <c r="A17" s="15"/>
      <c r="B17" s="16"/>
      <c r="C17" s="16"/>
      <c r="D17" s="16"/>
      <c r="E17" s="16"/>
      <c r="F17" s="17"/>
    </row>
    <row r="18" spans="1:6" ht="12" thickTop="1">
      <c r="A18" s="18" t="s">
        <v>42</v>
      </c>
      <c r="B18" s="19">
        <v>40</v>
      </c>
      <c r="C18" s="16"/>
      <c r="D18" s="16"/>
      <c r="E18" s="16"/>
      <c r="F18" s="17"/>
    </row>
    <row r="19" spans="1:6" ht="12" thickBot="1">
      <c r="A19" s="20" t="s">
        <v>13</v>
      </c>
      <c r="B19" s="21">
        <v>25</v>
      </c>
      <c r="C19" s="16"/>
      <c r="D19" s="16"/>
      <c r="E19" s="16"/>
      <c r="F19" s="17"/>
    </row>
    <row r="20" spans="1:6" ht="15" customHeight="1" thickTop="1">
      <c r="A20" s="16"/>
      <c r="B20" s="16"/>
      <c r="C20" s="16"/>
      <c r="D20" s="16"/>
      <c r="E20" s="16"/>
      <c r="F20" s="16"/>
    </row>
  </sheetData>
  <scenarios current="0" show="0" sqref="F15">
    <scenario name="方案一" locked="1" count="8" user="Allen" comment="建立者 Allen 於 2005/7/7_x000a_修改者 Allen 於 2005/7/7">
      <inputCells r="B10" val="7500" numFmtId="41"/>
      <inputCells r="C10" val="8000" numFmtId="41"/>
      <inputCells r="D10" val="7500" numFmtId="41"/>
      <inputCells r="E10" val="9000" numFmtId="41"/>
      <inputCells r="B11" val="7000" numFmtId="41"/>
      <inputCells r="C11" val="10000" numFmtId="41"/>
      <inputCells r="D11" val="8000" numFmtId="41"/>
      <inputCells r="E11" val="15000" numFmtId="41"/>
    </scenario>
    <scenario name="方案二" locked="1" count="8" user="Allen" comment="建立者 Allen 於 2005/7/7_x000a_修改者 Allen 於 2005/7/7">
      <inputCells r="B10" val="8000" numFmtId="41"/>
      <inputCells r="C10" val="9000" numFmtId="41"/>
      <inputCells r="D10" val="8500" numFmtId="41"/>
      <inputCells r="E10" val="11000" numFmtId="41"/>
      <inputCells r="B11" val="7000" numFmtId="41"/>
      <inputCells r="C11" val="12000" numFmtId="41"/>
      <inputCells r="D11" val="5500" numFmtId="41"/>
      <inputCells r="E11" val="15000" numFmtId="41"/>
    </scenario>
  </scenarios>
  <phoneticPr fontId="6" type="noConversion"/>
  <printOptions gridLinesSet="0"/>
  <pageMargins left="0.75" right="0.75" top="1" bottom="1" header="0.5" footer="0.5"/>
  <pageSetup orientation="portrait" horizontalDpi="4294967292" verticalDpi="4294967292" r:id="rId1"/>
  <headerFooter alignWithMargins="0">
    <oddHeader>&amp;F</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showGridLines="0" zoomScale="160" zoomScaleNormal="160" workbookViewId="0">
      <selection activeCell="K27" sqref="K27"/>
    </sheetView>
  </sheetViews>
  <sheetFormatPr defaultRowHeight="12.75"/>
  <cols>
    <col min="1" max="1" width="2.28515625" customWidth="1"/>
    <col min="2" max="2" width="8.140625" customWidth="1"/>
    <col min="3" max="3" width="17" bestFit="1" customWidth="1"/>
    <col min="4" max="4" width="10.28515625" customWidth="1"/>
    <col min="5" max="5" width="18.42578125" bestFit="1" customWidth="1"/>
    <col min="6" max="6" width="11.42578125" bestFit="1" customWidth="1"/>
    <col min="7" max="7" width="13" bestFit="1" customWidth="1"/>
  </cols>
  <sheetData>
    <row r="1" spans="1:5">
      <c r="A1" s="50" t="s">
        <v>132</v>
      </c>
    </row>
    <row r="2" spans="1:5">
      <c r="A2" s="50" t="s">
        <v>133</v>
      </c>
    </row>
    <row r="3" spans="1:5">
      <c r="A3" s="50" t="s">
        <v>134</v>
      </c>
    </row>
    <row r="6" spans="1:5" ht="13.5" thickBot="1">
      <c r="A6" t="s">
        <v>135</v>
      </c>
    </row>
    <row r="7" spans="1:5" ht="13.5" thickBot="1">
      <c r="B7" s="52" t="s">
        <v>136</v>
      </c>
      <c r="C7" s="52" t="s">
        <v>137</v>
      </c>
      <c r="D7" s="52" t="s">
        <v>138</v>
      </c>
      <c r="E7" s="52" t="s">
        <v>139</v>
      </c>
    </row>
    <row r="8" spans="1:5" ht="13.5" thickBot="1">
      <c r="B8" s="51" t="s">
        <v>146</v>
      </c>
      <c r="C8" s="51" t="s">
        <v>147</v>
      </c>
      <c r="D8" s="55">
        <v>72277.490000000005</v>
      </c>
      <c r="E8" s="55">
        <v>70644.460200000001</v>
      </c>
    </row>
    <row r="11" spans="1:5" ht="13.5" thickBot="1">
      <c r="A11" t="s">
        <v>140</v>
      </c>
    </row>
    <row r="12" spans="1:5" ht="13.5" thickBot="1">
      <c r="B12" s="52" t="s">
        <v>136</v>
      </c>
      <c r="C12" s="52" t="s">
        <v>137</v>
      </c>
      <c r="D12" s="52" t="s">
        <v>138</v>
      </c>
      <c r="E12" s="52" t="s">
        <v>139</v>
      </c>
    </row>
    <row r="13" spans="1:5">
      <c r="B13" s="54" t="s">
        <v>148</v>
      </c>
      <c r="C13" s="54" t="s">
        <v>149</v>
      </c>
      <c r="D13" s="56">
        <v>10000</v>
      </c>
      <c r="E13" s="56">
        <v>6888</v>
      </c>
    </row>
    <row r="14" spans="1:5">
      <c r="B14" s="54" t="s">
        <v>150</v>
      </c>
      <c r="C14" s="54" t="s">
        <v>151</v>
      </c>
      <c r="D14" s="56">
        <v>10000</v>
      </c>
      <c r="E14" s="56">
        <v>11772</v>
      </c>
    </row>
    <row r="15" spans="1:5">
      <c r="B15" s="54" t="s">
        <v>152</v>
      </c>
      <c r="C15" s="54" t="s">
        <v>153</v>
      </c>
      <c r="D15" s="56">
        <v>10000</v>
      </c>
      <c r="E15" s="56">
        <v>4813</v>
      </c>
    </row>
    <row r="16" spans="1:5" ht="13.5" thickBot="1">
      <c r="B16" s="51" t="s">
        <v>154</v>
      </c>
      <c r="C16" s="51" t="s">
        <v>155</v>
      </c>
      <c r="D16" s="57">
        <v>15000</v>
      </c>
      <c r="E16" s="57">
        <v>14579</v>
      </c>
    </row>
    <row r="19" spans="1:7" ht="13.5" thickBot="1">
      <c r="A19" t="s">
        <v>141</v>
      </c>
    </row>
    <row r="20" spans="1:7" ht="13.5" thickBot="1">
      <c r="B20" s="52" t="s">
        <v>136</v>
      </c>
      <c r="C20" s="52" t="s">
        <v>137</v>
      </c>
      <c r="D20" s="52" t="s">
        <v>142</v>
      </c>
      <c r="E20" s="52" t="s">
        <v>143</v>
      </c>
      <c r="F20" s="52" t="s">
        <v>144</v>
      </c>
      <c r="G20" s="52" t="s">
        <v>145</v>
      </c>
    </row>
    <row r="21" spans="1:7">
      <c r="B21" s="54" t="s">
        <v>156</v>
      </c>
      <c r="C21" s="54" t="s">
        <v>157</v>
      </c>
      <c r="D21" s="56">
        <v>38052</v>
      </c>
      <c r="E21" s="54" t="s">
        <v>158</v>
      </c>
      <c r="F21" s="54" t="s">
        <v>159</v>
      </c>
      <c r="G21" s="54">
        <v>0.38939868623856455</v>
      </c>
    </row>
    <row r="22" spans="1:7">
      <c r="B22" s="54" t="s">
        <v>148</v>
      </c>
      <c r="C22" s="54" t="s">
        <v>149</v>
      </c>
      <c r="D22" s="56">
        <v>6888</v>
      </c>
      <c r="E22" s="54" t="s">
        <v>160</v>
      </c>
      <c r="F22" s="54" t="s">
        <v>161</v>
      </c>
      <c r="G22" s="56">
        <v>0</v>
      </c>
    </row>
    <row r="23" spans="1:7">
      <c r="B23" s="54" t="s">
        <v>150</v>
      </c>
      <c r="C23" s="54" t="s">
        <v>151</v>
      </c>
      <c r="D23" s="56">
        <v>11772</v>
      </c>
      <c r="E23" s="54" t="s">
        <v>162</v>
      </c>
      <c r="F23" s="54" t="s">
        <v>161</v>
      </c>
      <c r="G23" s="56">
        <v>0</v>
      </c>
    </row>
    <row r="24" spans="1:7">
      <c r="B24" s="54" t="s">
        <v>152</v>
      </c>
      <c r="C24" s="54" t="s">
        <v>153</v>
      </c>
      <c r="D24" s="56">
        <v>4813</v>
      </c>
      <c r="E24" s="54" t="s">
        <v>163</v>
      </c>
      <c r="F24" s="54" t="s">
        <v>161</v>
      </c>
      <c r="G24" s="56">
        <v>0</v>
      </c>
    </row>
    <row r="25" spans="1:7" ht="13.5" thickBot="1">
      <c r="B25" s="51" t="s">
        <v>154</v>
      </c>
      <c r="C25" s="51" t="s">
        <v>155</v>
      </c>
      <c r="D25" s="57">
        <v>14579</v>
      </c>
      <c r="E25" s="51" t="s">
        <v>164</v>
      </c>
      <c r="F25" s="51" t="s">
        <v>161</v>
      </c>
      <c r="G25" s="57">
        <v>0</v>
      </c>
    </row>
  </sheetData>
  <phoneticPr fontId="17" type="noConversion"/>
  <pageMargins left="0.75" right="0.75" top="1" bottom="1" header="0.5" footer="0.5"/>
  <pageSetup paperSize="9" orientation="portrait" horizontalDpi="4294967293"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B1:F18"/>
  <sheetViews>
    <sheetView showGridLines="0" zoomScale="145" zoomScaleNormal="145" workbookViewId="0"/>
  </sheetViews>
  <sheetFormatPr defaultRowHeight="12.75" outlineLevelRow="1" outlineLevelCol="1"/>
  <cols>
    <col min="3" max="3" width="7" customWidth="1"/>
    <col min="4" max="6" width="8.85546875" customWidth="1" outlineLevel="1"/>
  </cols>
  <sheetData>
    <row r="1" spans="2:6" ht="13.5" thickBot="1"/>
    <row r="2" spans="2:6">
      <c r="B2" s="61" t="s">
        <v>172</v>
      </c>
      <c r="C2" s="61"/>
      <c r="D2" s="66"/>
      <c r="E2" s="66"/>
      <c r="F2" s="66"/>
    </row>
    <row r="3" spans="2:6" collapsed="1">
      <c r="B3" s="60"/>
      <c r="C3" s="60"/>
      <c r="D3" s="67" t="s">
        <v>174</v>
      </c>
      <c r="E3" s="67" t="s">
        <v>165</v>
      </c>
      <c r="F3" s="67" t="s">
        <v>166</v>
      </c>
    </row>
    <row r="4" spans="2:6" ht="76.5" hidden="1" outlineLevel="1">
      <c r="B4" s="63"/>
      <c r="C4" s="63"/>
      <c r="D4" s="53"/>
      <c r="E4" s="69" t="s">
        <v>171</v>
      </c>
      <c r="F4" s="69" t="s">
        <v>171</v>
      </c>
    </row>
    <row r="5" spans="2:6">
      <c r="B5" s="64" t="s">
        <v>173</v>
      </c>
      <c r="C5" s="64"/>
      <c r="D5" s="62"/>
      <c r="E5" s="62"/>
      <c r="F5" s="62"/>
    </row>
    <row r="6" spans="2:6" outlineLevel="1">
      <c r="B6" s="63"/>
      <c r="C6" s="63" t="s">
        <v>167</v>
      </c>
      <c r="D6" s="58">
        <v>8000</v>
      </c>
      <c r="E6" s="68">
        <v>7500</v>
      </c>
      <c r="F6" s="68">
        <v>8000</v>
      </c>
    </row>
    <row r="7" spans="2:6" outlineLevel="1">
      <c r="B7" s="63"/>
      <c r="C7" s="63" t="s">
        <v>168</v>
      </c>
      <c r="D7" s="58">
        <v>8000</v>
      </c>
      <c r="E7" s="68">
        <v>8000</v>
      </c>
      <c r="F7" s="68">
        <v>9000</v>
      </c>
    </row>
    <row r="8" spans="2:6" outlineLevel="1">
      <c r="B8" s="63"/>
      <c r="C8" s="63" t="s">
        <v>169</v>
      </c>
      <c r="D8" s="58">
        <v>9000</v>
      </c>
      <c r="E8" s="68">
        <v>7500</v>
      </c>
      <c r="F8" s="68">
        <v>8500</v>
      </c>
    </row>
    <row r="9" spans="2:6" outlineLevel="1">
      <c r="B9" s="63"/>
      <c r="C9" s="63" t="s">
        <v>170</v>
      </c>
      <c r="D9" s="58">
        <v>9000</v>
      </c>
      <c r="E9" s="68">
        <v>9000</v>
      </c>
      <c r="F9" s="68">
        <v>11000</v>
      </c>
    </row>
    <row r="10" spans="2:6" outlineLevel="1">
      <c r="B10" s="63"/>
      <c r="C10" s="63" t="s">
        <v>148</v>
      </c>
      <c r="D10" s="53">
        <v>10000</v>
      </c>
      <c r="E10" s="70">
        <v>7000</v>
      </c>
      <c r="F10" s="70">
        <v>7000</v>
      </c>
    </row>
    <row r="11" spans="2:6" outlineLevel="1">
      <c r="B11" s="63"/>
      <c r="C11" s="63" t="s">
        <v>150</v>
      </c>
      <c r="D11" s="53">
        <v>10000</v>
      </c>
      <c r="E11" s="70">
        <v>10000</v>
      </c>
      <c r="F11" s="70">
        <v>12000</v>
      </c>
    </row>
    <row r="12" spans="2:6" outlineLevel="1">
      <c r="B12" s="63"/>
      <c r="C12" s="63" t="s">
        <v>152</v>
      </c>
      <c r="D12" s="53">
        <v>10000</v>
      </c>
      <c r="E12" s="70">
        <v>8000</v>
      </c>
      <c r="F12" s="70">
        <v>5500</v>
      </c>
    </row>
    <row r="13" spans="2:6" outlineLevel="1">
      <c r="B13" s="63"/>
      <c r="C13" s="63" t="s">
        <v>154</v>
      </c>
      <c r="D13" s="58">
        <v>15000</v>
      </c>
      <c r="E13" s="68">
        <v>15000</v>
      </c>
      <c r="F13" s="68">
        <v>15000</v>
      </c>
    </row>
    <row r="14" spans="2:6">
      <c r="B14" s="64" t="s">
        <v>175</v>
      </c>
      <c r="C14" s="64"/>
      <c r="D14" s="62"/>
      <c r="E14" s="62"/>
      <c r="F14" s="62"/>
    </row>
    <row r="15" spans="2:6" ht="13.5" outlineLevel="1" thickBot="1">
      <c r="B15" s="65"/>
      <c r="C15" s="65" t="s">
        <v>146</v>
      </c>
      <c r="D15" s="59">
        <v>72277.494223439193</v>
      </c>
      <c r="E15" s="59">
        <v>73001.0831832681</v>
      </c>
      <c r="F15" s="59">
        <v>68734.683555791897</v>
      </c>
    </row>
    <row r="16" spans="2:6">
      <c r="B16" t="s">
        <v>176</v>
      </c>
    </row>
    <row r="17" spans="2:2">
      <c r="B17" t="s">
        <v>177</v>
      </c>
    </row>
    <row r="18" spans="2:2">
      <c r="B18" t="s">
        <v>178</v>
      </c>
    </row>
  </sheetData>
  <phoneticPr fontId="17" type="noConversion"/>
  <pageMargins left="0.75" right="0.75" top="1" bottom="1" header="0.5" footer="0.5"/>
  <pageSetup paperSize="9"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1</vt:i4>
      </vt:variant>
    </vt:vector>
  </HeadingPairs>
  <TitlesOfParts>
    <vt:vector size="5" baseType="lpstr">
      <vt:lpstr>說明</vt:lpstr>
      <vt:lpstr>規劃</vt:lpstr>
      <vt:lpstr>運算結果報表 1</vt:lpstr>
      <vt:lpstr>分析藍本摘要</vt:lpstr>
      <vt:lpstr>規劃!BudgetTab</vt:lpstr>
    </vt:vector>
  </TitlesOfParts>
  <Company>CMT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蘇孟緯</cp:lastModifiedBy>
  <dcterms:created xsi:type="dcterms:W3CDTF">2005-07-03T14:52:48Z</dcterms:created>
  <dcterms:modified xsi:type="dcterms:W3CDTF">2022-07-18T12:12:33Z</dcterms:modified>
</cp:coreProperties>
</file>