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109\朶玫黎國際數位行銷有限公司\Final\Samples\"/>
    </mc:Choice>
  </mc:AlternateContent>
  <xr:revisionPtr revIDLastSave="0" documentId="8_{6ACD4CFE-4852-49CB-98D1-BE78816D6D5D}" xr6:coauthVersionLast="45" xr6:coauthVersionMax="45" xr10:uidLastSave="{00000000-0000-0000-0000-000000000000}"/>
  <bookViews>
    <workbookView xWindow="20370" yWindow="-120" windowWidth="19440" windowHeight="15000" xr2:uid="{F85612A5-30A3-46BB-A307-5A86902AFDC2}"/>
  </bookViews>
  <sheets>
    <sheet name="學生成績統計" sheetId="1" r:id="rId1"/>
  </sheets>
  <definedNames>
    <definedName name="_xlnm._FilterDatabase" localSheetId="0" hidden="1">學生成績統計!$A$1:$D$96</definedName>
  </definedNames>
  <calcPr calcId="191029" iterate="1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1" l="1"/>
  <c r="E2" i="1"/>
  <c r="E3" i="1"/>
  <c r="E4" i="1"/>
  <c r="E5" i="1"/>
  <c r="I5" i="1"/>
  <c r="I6" i="1" s="1"/>
  <c r="I7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F31" i="1" s="1"/>
  <c r="E32" i="1"/>
  <c r="E33" i="1"/>
  <c r="E34" i="1"/>
  <c r="E35" i="1"/>
  <c r="E36" i="1"/>
  <c r="E37" i="1"/>
  <c r="E38" i="1"/>
  <c r="F38" i="1" s="1"/>
  <c r="E39" i="1"/>
  <c r="F39" i="1" s="1"/>
  <c r="E40" i="1"/>
  <c r="E41" i="1"/>
  <c r="E42" i="1"/>
  <c r="E43" i="1"/>
  <c r="E44" i="1"/>
  <c r="E45" i="1"/>
  <c r="E46" i="1"/>
  <c r="E47" i="1"/>
  <c r="F47" i="1" s="1"/>
  <c r="E48" i="1"/>
  <c r="E49" i="1"/>
  <c r="E50" i="1"/>
  <c r="E51" i="1"/>
  <c r="E52" i="1"/>
  <c r="E53" i="1"/>
  <c r="F53" i="1" s="1"/>
  <c r="E54" i="1"/>
  <c r="E55" i="1"/>
  <c r="F55" i="1" s="1"/>
  <c r="E56" i="1"/>
  <c r="E57" i="1"/>
  <c r="E58" i="1"/>
  <c r="E59" i="1"/>
  <c r="E60" i="1"/>
  <c r="E61" i="1"/>
  <c r="E62" i="1"/>
  <c r="F62" i="1" s="1"/>
  <c r="E63" i="1"/>
  <c r="E64" i="1"/>
  <c r="E65" i="1"/>
  <c r="E66" i="1"/>
  <c r="E67" i="1"/>
  <c r="E68" i="1"/>
  <c r="E69" i="1"/>
  <c r="F69" i="1" s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F29" i="1" l="1"/>
  <c r="I8" i="1"/>
  <c r="I9" i="1" s="1"/>
  <c r="I10" i="1" s="1"/>
  <c r="I11" i="1" s="1"/>
  <c r="I12" i="1" s="1"/>
  <c r="F32" i="1" s="1"/>
  <c r="F36" i="1"/>
  <c r="F42" i="1"/>
  <c r="F34" i="1"/>
  <c r="F67" i="1"/>
  <c r="F81" i="1"/>
  <c r="F49" i="1"/>
  <c r="F78" i="1"/>
  <c r="F90" i="1"/>
  <c r="F41" i="1"/>
  <c r="F2" i="1"/>
  <c r="F40" i="1" l="1"/>
  <c r="F35" i="1"/>
  <c r="F54" i="1"/>
  <c r="F17" i="1"/>
  <c r="F75" i="1"/>
  <c r="F71" i="1"/>
  <c r="F91" i="1"/>
  <c r="F50" i="1"/>
  <c r="F80" i="1"/>
  <c r="F7" i="1"/>
  <c r="F84" i="1"/>
  <c r="F16" i="1"/>
  <c r="F43" i="1"/>
  <c r="F86" i="1"/>
  <c r="F13" i="1"/>
  <c r="F58" i="1"/>
  <c r="F52" i="1"/>
  <c r="F72" i="1"/>
  <c r="F56" i="1"/>
  <c r="F94" i="1"/>
  <c r="F59" i="1"/>
  <c r="F5" i="1"/>
  <c r="F79" i="1"/>
  <c r="F63" i="1"/>
  <c r="F57" i="1"/>
  <c r="F77" i="1"/>
  <c r="F25" i="1"/>
  <c r="F10" i="1"/>
  <c r="F74" i="1"/>
  <c r="F4" i="1"/>
  <c r="F6" i="1"/>
  <c r="F20" i="1"/>
  <c r="F87" i="1"/>
  <c r="F61" i="1"/>
  <c r="F70" i="1"/>
  <c r="F18" i="1"/>
  <c r="F51" i="1"/>
  <c r="F12" i="1"/>
  <c r="F96" i="1"/>
  <c r="F8" i="1"/>
  <c r="F11" i="1"/>
  <c r="F85" i="1"/>
  <c r="F95" i="1"/>
  <c r="F33" i="1"/>
  <c r="F45" i="1"/>
  <c r="F3" i="1"/>
  <c r="F65" i="1"/>
  <c r="F14" i="1"/>
  <c r="F26" i="1"/>
  <c r="F83" i="1"/>
  <c r="F88" i="1"/>
  <c r="F64" i="1"/>
  <c r="F92" i="1"/>
  <c r="F19" i="1"/>
  <c r="F22" i="1"/>
  <c r="F15" i="1"/>
  <c r="F48" i="1"/>
  <c r="F21" i="1"/>
  <c r="F9" i="1"/>
  <c r="F66" i="1"/>
  <c r="F28" i="1"/>
  <c r="F44" i="1"/>
  <c r="F37" i="1"/>
  <c r="F93" i="1"/>
  <c r="F73" i="1"/>
  <c r="F89" i="1"/>
  <c r="F30" i="1"/>
  <c r="F82" i="1"/>
  <c r="F76" i="1"/>
  <c r="F60" i="1"/>
  <c r="F24" i="1"/>
  <c r="F68" i="1"/>
  <c r="F27" i="1"/>
  <c r="F46" i="1"/>
  <c r="F23" i="1"/>
</calcChain>
</file>

<file path=xl/sharedStrings.xml><?xml version="1.0" encoding="utf-8"?>
<sst xmlns="http://schemas.openxmlformats.org/spreadsheetml/2006/main" count="111" uniqueCount="111">
  <si>
    <t>李曉晴</t>
  </si>
  <si>
    <t>卓秋瑾</t>
  </si>
  <si>
    <t>張家蓉</t>
  </si>
  <si>
    <t>林芷瑩</t>
  </si>
  <si>
    <t>羅惠君</t>
  </si>
  <si>
    <t>李惠珊</t>
  </si>
  <si>
    <t>周佩逸</t>
  </si>
  <si>
    <t>黃雪萍</t>
  </si>
  <si>
    <t>丁婉仟</t>
  </si>
  <si>
    <t>陳宛儀</t>
  </si>
  <si>
    <t>楊茵茵</t>
  </si>
  <si>
    <t>陳玟蓉</t>
  </si>
  <si>
    <t>賴姿穎</t>
  </si>
  <si>
    <t>鄭佳鳳</t>
  </si>
  <si>
    <t>許鳳珠</t>
  </si>
  <si>
    <t>莊婕慧</t>
  </si>
  <si>
    <t>黃雯</t>
  </si>
  <si>
    <t>邱夢如</t>
  </si>
  <si>
    <t>林育仱</t>
  </si>
  <si>
    <t>張文欣</t>
  </si>
  <si>
    <t>張心怡</t>
  </si>
  <si>
    <t>莊秀連</t>
  </si>
  <si>
    <t>林秀梅</t>
  </si>
  <si>
    <t>李麗梅</t>
  </si>
  <si>
    <t>蔡淑娥</t>
  </si>
  <si>
    <t>黎鑫萱</t>
  </si>
  <si>
    <t>吳凱雯</t>
  </si>
  <si>
    <t>何欣儒</t>
  </si>
  <si>
    <t>黃珮瑩</t>
  </si>
  <si>
    <t>黃淳憶</t>
  </si>
  <si>
    <t>劉鑑儀</t>
  </si>
  <si>
    <t>陳秋敏</t>
  </si>
  <si>
    <t>謝雅惠</t>
  </si>
  <si>
    <t>洪龍輝</t>
  </si>
  <si>
    <t>賴建宏</t>
  </si>
  <si>
    <t>胡翠娟</t>
  </si>
  <si>
    <t>徐佳嫆</t>
  </si>
  <si>
    <t>姜艾齡</t>
  </si>
  <si>
    <t>彭建霖</t>
  </si>
  <si>
    <t>卓玉蟬</t>
  </si>
  <si>
    <t>陳怡真</t>
  </si>
  <si>
    <t>蔡孟真</t>
  </si>
  <si>
    <t>許倍毓</t>
  </si>
  <si>
    <t>翁郡穗</t>
  </si>
  <si>
    <t>葛曉妮</t>
  </si>
  <si>
    <t>陳靜如</t>
  </si>
  <si>
    <t>邱曉青</t>
  </si>
  <si>
    <t>李少康</t>
  </si>
  <si>
    <t>陳碧玉</t>
  </si>
  <si>
    <t>吳怡人</t>
  </si>
  <si>
    <t>林秀洋</t>
  </si>
  <si>
    <t>陳碧祺</t>
  </si>
  <si>
    <t>范巧玲</t>
  </si>
  <si>
    <t>林芸芳</t>
  </si>
  <si>
    <t>蔡雅貞</t>
  </si>
  <si>
    <t>鄧春芳</t>
  </si>
  <si>
    <t>黃玉惠</t>
  </si>
  <si>
    <t>江秀卿</t>
  </si>
  <si>
    <t>陳秋怡</t>
  </si>
  <si>
    <t>周啟文</t>
  </si>
  <si>
    <t>詹玉梅</t>
  </si>
  <si>
    <t>曹玉霞</t>
  </si>
  <si>
    <t>賴珮瑜</t>
  </si>
  <si>
    <t>石燕菱</t>
  </si>
  <si>
    <t>李婉婷</t>
  </si>
  <si>
    <t>陳慧美</t>
  </si>
  <si>
    <t>吳美儀</t>
  </si>
  <si>
    <t>吳明鳳</t>
  </si>
  <si>
    <t>周志明</t>
  </si>
  <si>
    <t>陳淑華</t>
  </si>
  <si>
    <t>許欣瑜</t>
  </si>
  <si>
    <t>高詩媛</t>
  </si>
  <si>
    <t>黃郁庭</t>
  </si>
  <si>
    <t>黃佳文</t>
    <phoneticPr fontId="4" type="noConversion"/>
  </si>
  <si>
    <t>戴偵如</t>
    <phoneticPr fontId="4" type="noConversion"/>
  </si>
  <si>
    <t>鄭宜亭</t>
    <phoneticPr fontId="4" type="noConversion"/>
  </si>
  <si>
    <t>黃炳璁</t>
    <phoneticPr fontId="2" type="noConversion"/>
  </si>
  <si>
    <t>黃睦詠</t>
    <phoneticPr fontId="2" type="noConversion"/>
  </si>
  <si>
    <t>黃冠儒</t>
    <phoneticPr fontId="2" type="noConversion"/>
  </si>
  <si>
    <t>林如梅</t>
    <phoneticPr fontId="2" type="noConversion"/>
  </si>
  <si>
    <t>林向宏</t>
    <phoneticPr fontId="2" type="noConversion"/>
  </si>
  <si>
    <t>林毓倫</t>
    <phoneticPr fontId="2" type="noConversion"/>
  </si>
  <si>
    <t>林毓恆</t>
    <phoneticPr fontId="2" type="noConversion"/>
  </si>
  <si>
    <t>林毓修</t>
    <phoneticPr fontId="2" type="noConversion"/>
  </si>
  <si>
    <t>甲</t>
    <phoneticPr fontId="2" type="noConversion"/>
  </si>
  <si>
    <t>謝月嫥</t>
    <phoneticPr fontId="4" type="noConversion"/>
  </si>
  <si>
    <t>乙</t>
  </si>
  <si>
    <t>萬衛華</t>
    <phoneticPr fontId="4" type="noConversion"/>
  </si>
  <si>
    <t>丙</t>
  </si>
  <si>
    <t>黃冠儒</t>
    <phoneticPr fontId="4" type="noConversion"/>
  </si>
  <si>
    <t>丁</t>
  </si>
  <si>
    <t>黃士哲</t>
    <phoneticPr fontId="4" type="noConversion"/>
  </si>
  <si>
    <t>戊</t>
  </si>
  <si>
    <t>陳國清</t>
    <phoneticPr fontId="4" type="noConversion"/>
  </si>
  <si>
    <t>己</t>
  </si>
  <si>
    <t>陳建志</t>
    <phoneticPr fontId="4" type="noConversion"/>
  </si>
  <si>
    <t>庚</t>
  </si>
  <si>
    <t>陳佩汝</t>
    <phoneticPr fontId="4" type="noConversion"/>
  </si>
  <si>
    <t>辛</t>
  </si>
  <si>
    <t>陳玉玲</t>
    <phoneticPr fontId="4" type="noConversion"/>
  </si>
  <si>
    <t>壬</t>
  </si>
  <si>
    <t>林雅燕</t>
    <phoneticPr fontId="4" type="noConversion"/>
  </si>
  <si>
    <t>癸</t>
  </si>
  <si>
    <t>林建宏</t>
    <phoneticPr fontId="4" type="noConversion"/>
  </si>
  <si>
    <t>王秀惠</t>
    <phoneticPr fontId="4" type="noConversion"/>
  </si>
  <si>
    <t>等級</t>
    <phoneticPr fontId="2" type="noConversion"/>
  </si>
  <si>
    <t>指數字</t>
    <phoneticPr fontId="2" type="noConversion"/>
  </si>
  <si>
    <t>下學期</t>
    <phoneticPr fontId="2" type="noConversion"/>
  </si>
  <si>
    <t>上學期</t>
    <phoneticPr fontId="2" type="noConversion"/>
  </si>
  <si>
    <t>姓名</t>
    <phoneticPr fontId="4" type="noConversion"/>
  </si>
  <si>
    <t>學號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</si>
</sst>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Blue][&gt;=60]0.00_ ;[Red][&lt;60]0.00_ ;General"/>
    <numFmt numFmtId="177" formatCode="[Blue][&gt;=60]0_ ;[Red][&lt;60]0_ ;General"/>
  </numFmts>
  <fonts count="5">
    <font>
      <sz val="12"/>
      <name val="Arial Rounded MT Bold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176" fontId="1" fillId="0" borderId="0" xfId="0" applyNumberFormat="1" applyFont="1"/>
    <xf numFmtId="177" fontId="3" fillId="0" borderId="0" xfId="0" applyNumberFormat="1" applyFont="1"/>
    <xf numFmtId="0" fontId="1" fillId="0" borderId="1" xfId="0" applyFont="1" applyBorder="1" applyAlignment="1">
      <alignment horizontal="center"/>
    </xf>
    <xf numFmtId="176" fontId="1" fillId="0" borderId="1" xfId="0" applyNumberFormat="1" applyFont="1" applyBorder="1"/>
    <xf numFmtId="177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2" fontId="1" fillId="0" borderId="0" xfId="0" applyNumberFormat="1" applyFont="1"/>
    <xf numFmtId="0" fontId="3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0CDE-2384-4BFA-B246-1C844F464B0B}">
  <dimension ref="A1:J99"/>
  <sheetViews>
    <sheetView tabSelected="1" workbookViewId="0">
      <selection activeCell="J14" sqref="J14"/>
    </sheetView>
  </sheetViews>
  <sheetFormatPr defaultColWidth="8.69921875" defaultRowHeight="16.5"/>
  <cols>
    <col min="1" max="4" width="8.69921875" style="2"/>
    <col min="5" max="16384" width="8.69921875" style="1"/>
  </cols>
  <sheetData>
    <row r="1" spans="1:10" s="1" customFormat="1">
      <c r="A1" s="11" t="s">
        <v>110</v>
      </c>
      <c r="B1" s="11" t="s">
        <v>109</v>
      </c>
      <c r="C1" s="11" t="s">
        <v>108</v>
      </c>
      <c r="D1" s="11" t="s">
        <v>107</v>
      </c>
      <c r="E1" s="5" t="s">
        <v>106</v>
      </c>
      <c r="F1" s="5" t="s">
        <v>105</v>
      </c>
      <c r="I1" s="1">
        <f>4/8-0.1</f>
        <v>0.4</v>
      </c>
    </row>
    <row r="2" spans="1:10" s="1" customFormat="1">
      <c r="A2" s="9">
        <v>8783001</v>
      </c>
      <c r="B2" s="8" t="s">
        <v>104</v>
      </c>
      <c r="C2" s="7">
        <v>65</v>
      </c>
      <c r="D2" s="7">
        <v>95</v>
      </c>
      <c r="E2" s="6">
        <f>IF(OR(C2=0,D2=0),-3,IFERROR((D2-C2)/AVERAGE(C2:D2),-3))</f>
        <v>0.375</v>
      </c>
      <c r="F2" s="5" t="str">
        <f>VLOOKUP(E2,$I$3:$J$12,2,1)</f>
        <v>丁</v>
      </c>
    </row>
    <row r="3" spans="1:10" s="1" customFormat="1">
      <c r="A3" s="9">
        <v>8783002</v>
      </c>
      <c r="B3" s="8" t="s">
        <v>103</v>
      </c>
      <c r="C3" s="7">
        <v>87</v>
      </c>
      <c r="D3" s="7">
        <v>90</v>
      </c>
      <c r="E3" s="6">
        <f>IF(OR(C3=0,D3=0),-3,IFERROR((D3-C3)/AVERAGE(C3:D3),-3))</f>
        <v>3.3898305084745763E-2</v>
      </c>
      <c r="F3" s="5" t="str">
        <f>VLOOKUP(E3,$I$3:$J$12,2,1)</f>
        <v>丁</v>
      </c>
      <c r="I3" s="10">
        <v>-3</v>
      </c>
      <c r="J3" s="1" t="s">
        <v>102</v>
      </c>
    </row>
    <row r="4" spans="1:10" s="1" customFormat="1">
      <c r="A4" s="9">
        <v>8783003</v>
      </c>
      <c r="B4" s="8" t="s">
        <v>101</v>
      </c>
      <c r="C4" s="7">
        <v>83</v>
      </c>
      <c r="D4" s="7">
        <v>93</v>
      </c>
      <c r="E4" s="6">
        <f>IF(OR(C4=0,D4=0),-3,IFERROR((D4-C4)/AVERAGE(C4:D4),-3))</f>
        <v>0.11363636363636363</v>
      </c>
      <c r="F4" s="5" t="str">
        <f>VLOOKUP(E4,$I$3:$J$12,2,1)</f>
        <v>丁</v>
      </c>
      <c r="I4" s="10">
        <v>-2</v>
      </c>
      <c r="J4" s="1" t="s">
        <v>100</v>
      </c>
    </row>
    <row r="5" spans="1:10" s="1" customFormat="1">
      <c r="A5" s="9">
        <v>8783004</v>
      </c>
      <c r="B5" s="8" t="s">
        <v>99</v>
      </c>
      <c r="C5" s="7">
        <v>95</v>
      </c>
      <c r="D5" s="7">
        <v>100</v>
      </c>
      <c r="E5" s="6">
        <f>IF(OR(C5=0,D5=0),-3,IFERROR((D5-C5)/AVERAGE(C5:D5),-3))</f>
        <v>5.128205128205128E-2</v>
      </c>
      <c r="F5" s="5" t="str">
        <f>VLOOKUP(E5,$I$3:$J$12,2,1)</f>
        <v>丁</v>
      </c>
      <c r="I5" s="10">
        <f>I4+$I$1</f>
        <v>-1.6</v>
      </c>
      <c r="J5" s="1" t="s">
        <v>98</v>
      </c>
    </row>
    <row r="6" spans="1:10" s="1" customFormat="1">
      <c r="A6" s="9">
        <v>8783005</v>
      </c>
      <c r="B6" s="8" t="s">
        <v>97</v>
      </c>
      <c r="C6" s="7">
        <v>90</v>
      </c>
      <c r="D6" s="7">
        <v>73</v>
      </c>
      <c r="E6" s="6">
        <f>IF(OR(C6=0,D6=0),-3,IFERROR((D6-C6)/AVERAGE(C6:D6),-3))</f>
        <v>-0.20858895705521471</v>
      </c>
      <c r="F6" s="5" t="str">
        <f>VLOOKUP(E6,$I$3:$J$12,2,1)</f>
        <v>戊</v>
      </c>
      <c r="I6" s="10">
        <f>I5+$I$1</f>
        <v>-1.2000000000000002</v>
      </c>
      <c r="J6" s="1" t="s">
        <v>96</v>
      </c>
    </row>
    <row r="7" spans="1:10" s="1" customFormat="1">
      <c r="A7" s="9">
        <v>8783006</v>
      </c>
      <c r="B7" s="8" t="s">
        <v>95</v>
      </c>
      <c r="C7" s="7">
        <v>93</v>
      </c>
      <c r="D7" s="7">
        <v>72</v>
      </c>
      <c r="E7" s="6">
        <f>IF(OR(C7=0,D7=0),-3,IFERROR((D7-C7)/AVERAGE(C7:D7),-3))</f>
        <v>-0.25454545454545452</v>
      </c>
      <c r="F7" s="5" t="str">
        <f>VLOOKUP(E7,$I$3:$J$12,2,1)</f>
        <v>戊</v>
      </c>
      <c r="I7" s="10">
        <f>I6+$I$1</f>
        <v>-0.80000000000000016</v>
      </c>
      <c r="J7" s="1" t="s">
        <v>94</v>
      </c>
    </row>
    <row r="8" spans="1:10" s="1" customFormat="1">
      <c r="A8" s="9">
        <v>8783007</v>
      </c>
      <c r="B8" s="8" t="s">
        <v>93</v>
      </c>
      <c r="C8" s="7">
        <v>100</v>
      </c>
      <c r="D8" s="7">
        <v>79</v>
      </c>
      <c r="E8" s="6">
        <f>IF(OR(C8=0,D8=0),-3,IFERROR((D8-C8)/AVERAGE(C8:D8),-3))</f>
        <v>-0.23463687150837989</v>
      </c>
      <c r="F8" s="5" t="str">
        <f>VLOOKUP(E8,$I$3:$J$12,2,1)</f>
        <v>戊</v>
      </c>
      <c r="I8" s="10">
        <f>I7+$I$1</f>
        <v>-0.40000000000000013</v>
      </c>
      <c r="J8" s="1" t="s">
        <v>92</v>
      </c>
    </row>
    <row r="9" spans="1:10" s="1" customFormat="1">
      <c r="A9" s="9">
        <v>8783008</v>
      </c>
      <c r="B9" s="8" t="s">
        <v>91</v>
      </c>
      <c r="C9" s="7">
        <v>73</v>
      </c>
      <c r="D9" s="7">
        <v>92</v>
      </c>
      <c r="E9" s="6">
        <f>IF(OR(C9=0,D9=0),-3,IFERROR((D9-C9)/AVERAGE(C9:D9),-3))</f>
        <v>0.23030303030303031</v>
      </c>
      <c r="F9" s="5" t="str">
        <f>VLOOKUP(E9,$I$3:$J$12,2,1)</f>
        <v>丁</v>
      </c>
      <c r="I9" s="10">
        <f>I8+$I$1</f>
        <v>0</v>
      </c>
      <c r="J9" s="1" t="s">
        <v>90</v>
      </c>
    </row>
    <row r="10" spans="1:10" s="1" customFormat="1">
      <c r="A10" s="9">
        <v>8783009</v>
      </c>
      <c r="B10" s="8" t="s">
        <v>89</v>
      </c>
      <c r="C10" s="7">
        <v>72</v>
      </c>
      <c r="D10" s="7">
        <v>65</v>
      </c>
      <c r="E10" s="6">
        <f>IF(OR(C10=0,D10=0),-3,IFERROR((D10-C10)/AVERAGE(C10:D10),-3))</f>
        <v>-0.10218978102189781</v>
      </c>
      <c r="F10" s="5" t="str">
        <f>VLOOKUP(E10,$I$3:$J$12,2,1)</f>
        <v>戊</v>
      </c>
      <c r="I10" s="10">
        <f>I9+$I$1</f>
        <v>0.4</v>
      </c>
      <c r="J10" s="1" t="s">
        <v>88</v>
      </c>
    </row>
    <row r="11" spans="1:10" s="1" customFormat="1">
      <c r="A11" s="9">
        <v>8783010</v>
      </c>
      <c r="B11" s="8" t="s">
        <v>87</v>
      </c>
      <c r="C11" s="7">
        <v>79</v>
      </c>
      <c r="D11" s="7">
        <v>87</v>
      </c>
      <c r="E11" s="6">
        <f>IF(OR(C11=0,D11=0),-3,IFERROR((D11-C11)/AVERAGE(C11:D11),-3))</f>
        <v>9.6385542168674704E-2</v>
      </c>
      <c r="F11" s="5" t="str">
        <f>VLOOKUP(E11,$I$3:$J$12,2,1)</f>
        <v>丁</v>
      </c>
      <c r="I11" s="10">
        <f>I10+$I$1</f>
        <v>0.8</v>
      </c>
      <c r="J11" s="1" t="s">
        <v>86</v>
      </c>
    </row>
    <row r="12" spans="1:10" s="1" customFormat="1">
      <c r="A12" s="9">
        <v>8783011</v>
      </c>
      <c r="B12" s="8" t="s">
        <v>85</v>
      </c>
      <c r="C12" s="7">
        <v>92</v>
      </c>
      <c r="D12" s="7">
        <v>83</v>
      </c>
      <c r="E12" s="6">
        <f>IF(OR(C12=0,D12=0),-3,IFERROR((D12-C12)/AVERAGE(C12:D12),-3))</f>
        <v>-0.10285714285714286</v>
      </c>
      <c r="F12" s="5" t="str">
        <f>VLOOKUP(E12,$I$3:$J$12,2,1)</f>
        <v>戊</v>
      </c>
      <c r="I12" s="10">
        <f>I11+$I$1</f>
        <v>1.2000000000000002</v>
      </c>
      <c r="J12" s="1" t="s">
        <v>84</v>
      </c>
    </row>
    <row r="13" spans="1:10" s="1" customFormat="1">
      <c r="A13" s="9">
        <v>8783012</v>
      </c>
      <c r="B13" s="8" t="s">
        <v>83</v>
      </c>
      <c r="C13" s="7">
        <v>87</v>
      </c>
      <c r="D13" s="7">
        <v>91</v>
      </c>
      <c r="E13" s="6">
        <f>IF(OR(C13=0,D13=0),-3,IFERROR((D13-C13)/AVERAGE(C13:D13),-3))</f>
        <v>4.49438202247191E-2</v>
      </c>
      <c r="F13" s="5" t="str">
        <f>VLOOKUP(E13,$I$3:$J$12,2,1)</f>
        <v>丁</v>
      </c>
    </row>
    <row r="14" spans="1:10" s="1" customFormat="1">
      <c r="A14" s="9">
        <v>8783013</v>
      </c>
      <c r="B14" s="8" t="s">
        <v>82</v>
      </c>
      <c r="C14" s="7">
        <v>83</v>
      </c>
      <c r="D14" s="7">
        <v>88</v>
      </c>
      <c r="E14" s="6">
        <f>IF(OR(C14=0,D14=0),-3,IFERROR((D14-C14)/AVERAGE(C14:D14),-3))</f>
        <v>5.8479532163742687E-2</v>
      </c>
      <c r="F14" s="5" t="str">
        <f>VLOOKUP(E14,$I$3:$J$12,2,1)</f>
        <v>丁</v>
      </c>
    </row>
    <row r="15" spans="1:10" s="1" customFormat="1">
      <c r="A15" s="9">
        <v>8783014</v>
      </c>
      <c r="B15" s="8" t="s">
        <v>81</v>
      </c>
      <c r="C15" s="7">
        <v>95</v>
      </c>
      <c r="D15" s="7">
        <v>64</v>
      </c>
      <c r="E15" s="6">
        <f>IF(OR(C15=0,D15=0),-3,IFERROR((D15-C15)/AVERAGE(C15:D15),-3))</f>
        <v>-0.38993710691823902</v>
      </c>
      <c r="F15" s="5" t="str">
        <f>VLOOKUP(E15,$I$3:$J$12,2,1)</f>
        <v>戊</v>
      </c>
    </row>
    <row r="16" spans="1:10" s="1" customFormat="1">
      <c r="A16" s="9">
        <v>8783015</v>
      </c>
      <c r="B16" s="8" t="s">
        <v>80</v>
      </c>
      <c r="C16" s="7">
        <v>90</v>
      </c>
      <c r="D16" s="7">
        <v>78</v>
      </c>
      <c r="E16" s="6">
        <f>IF(OR(C16=0,D16=0),-3,IFERROR((D16-C16)/AVERAGE(C16:D16),-3))</f>
        <v>-0.14285714285714285</v>
      </c>
      <c r="F16" s="5" t="str">
        <f>VLOOKUP(E16,$I$3:$J$12,2,1)</f>
        <v>戊</v>
      </c>
    </row>
    <row r="17" spans="1:6" s="1" customFormat="1">
      <c r="A17" s="9">
        <v>8783016</v>
      </c>
      <c r="B17" s="8" t="s">
        <v>79</v>
      </c>
      <c r="C17" s="7">
        <v>93</v>
      </c>
      <c r="D17" s="7">
        <v>69</v>
      </c>
      <c r="E17" s="6">
        <f>IF(OR(C17=0,D17=0),-3,IFERROR((D17-C17)/AVERAGE(C17:D17),-3))</f>
        <v>-0.29629629629629628</v>
      </c>
      <c r="F17" s="5" t="str">
        <f>VLOOKUP(E17,$I$3:$J$12,2,1)</f>
        <v>戊</v>
      </c>
    </row>
    <row r="18" spans="1:6" s="1" customFormat="1">
      <c r="A18" s="9">
        <v>8783017</v>
      </c>
      <c r="B18" s="8" t="s">
        <v>78</v>
      </c>
      <c r="C18" s="7">
        <v>100</v>
      </c>
      <c r="D18" s="7">
        <v>62</v>
      </c>
      <c r="E18" s="6">
        <f>IF(OR(C18=0,D18=0),-3,IFERROR((D18-C18)/AVERAGE(C18:D18),-3))</f>
        <v>-0.46913580246913578</v>
      </c>
      <c r="F18" s="5" t="str">
        <f>VLOOKUP(E18,$I$3:$J$12,2,1)</f>
        <v>己</v>
      </c>
    </row>
    <row r="19" spans="1:6" s="1" customFormat="1">
      <c r="A19" s="9">
        <v>8783018</v>
      </c>
      <c r="B19" s="8" t="s">
        <v>77</v>
      </c>
      <c r="C19" s="7">
        <v>73</v>
      </c>
      <c r="D19" s="7">
        <v>72</v>
      </c>
      <c r="E19" s="6">
        <f>IF(OR(C19=0,D19=0),-3,IFERROR((D19-C19)/AVERAGE(C19:D19),-3))</f>
        <v>-1.3793103448275862E-2</v>
      </c>
      <c r="F19" s="5" t="str">
        <f>VLOOKUP(E19,$I$3:$J$12,2,1)</f>
        <v>戊</v>
      </c>
    </row>
    <row r="20" spans="1:6" s="1" customFormat="1">
      <c r="A20" s="9">
        <v>8783019</v>
      </c>
      <c r="B20" s="8" t="s">
        <v>76</v>
      </c>
      <c r="C20" s="7">
        <v>72</v>
      </c>
      <c r="D20" s="7">
        <v>62</v>
      </c>
      <c r="E20" s="6">
        <f>IF(OR(C20=0,D20=0),-3,IFERROR((D20-C20)/AVERAGE(C20:D20),-3))</f>
        <v>-0.14925373134328357</v>
      </c>
      <c r="F20" s="5" t="str">
        <f>VLOOKUP(E20,$I$3:$J$12,2,1)</f>
        <v>戊</v>
      </c>
    </row>
    <row r="21" spans="1:6" s="1" customFormat="1">
      <c r="A21" s="8">
        <v>8883160</v>
      </c>
      <c r="B21" s="8" t="s">
        <v>75</v>
      </c>
      <c r="C21" s="7">
        <v>74</v>
      </c>
      <c r="D21" s="7">
        <v>91</v>
      </c>
      <c r="E21" s="6">
        <f>IF(OR(C21=0,D21=0),-3,IFERROR((D21-C21)/AVERAGE(C21:D21),-3))</f>
        <v>0.20606060606060606</v>
      </c>
      <c r="F21" s="5" t="str">
        <f>VLOOKUP(E21,$I$3:$J$12,2,1)</f>
        <v>丁</v>
      </c>
    </row>
    <row r="22" spans="1:6" s="1" customFormat="1">
      <c r="A22" s="8">
        <v>8883181</v>
      </c>
      <c r="B22" s="8" t="s">
        <v>74</v>
      </c>
      <c r="C22" s="7">
        <v>77</v>
      </c>
      <c r="D22" s="7">
        <v>88</v>
      </c>
      <c r="E22" s="6">
        <f>IF(OR(C22=0,D22=0),-3,IFERROR((D22-C22)/AVERAGE(C22:D22),-3))</f>
        <v>0.13333333333333333</v>
      </c>
      <c r="F22" s="5" t="str">
        <f>VLOOKUP(E22,$I$3:$J$12,2,1)</f>
        <v>丁</v>
      </c>
    </row>
    <row r="23" spans="1:6" s="1" customFormat="1">
      <c r="A23" s="8">
        <v>8883217</v>
      </c>
      <c r="B23" s="8" t="s">
        <v>73</v>
      </c>
      <c r="C23" s="7">
        <v>65</v>
      </c>
      <c r="D23" s="7">
        <v>64</v>
      </c>
      <c r="E23" s="6">
        <f>IF(OR(C23=0,D23=0),-3,IFERROR((D23-C23)/AVERAGE(C23:D23),-3))</f>
        <v>-1.5503875968992248E-2</v>
      </c>
      <c r="F23" s="5" t="str">
        <f>VLOOKUP(E23,$I$3:$J$12,2,1)</f>
        <v>戊</v>
      </c>
    </row>
    <row r="24" spans="1:6" s="1" customFormat="1">
      <c r="A24" s="8">
        <v>8983121</v>
      </c>
      <c r="B24" s="8" t="s">
        <v>72</v>
      </c>
      <c r="C24" s="7">
        <v>25</v>
      </c>
      <c r="D24" s="7">
        <v>78</v>
      </c>
      <c r="E24" s="6">
        <f>IF(OR(C24=0,D24=0),-3,IFERROR((D24-C24)/AVERAGE(C24:D24),-3))</f>
        <v>1.029126213592233</v>
      </c>
      <c r="F24" s="5" t="str">
        <f>VLOOKUP(E24,$I$3:$J$12,2,1)</f>
        <v>乙</v>
      </c>
    </row>
    <row r="25" spans="1:6" s="1" customFormat="1">
      <c r="A25" s="8">
        <v>8983122</v>
      </c>
      <c r="B25" s="8" t="s">
        <v>71</v>
      </c>
      <c r="C25" s="7">
        <v>70</v>
      </c>
      <c r="D25" s="7">
        <v>69</v>
      </c>
      <c r="E25" s="6">
        <f>IF(OR(C25=0,D25=0),-3,IFERROR((D25-C25)/AVERAGE(C25:D25),-3))</f>
        <v>-1.4388489208633094E-2</v>
      </c>
      <c r="F25" s="5" t="str">
        <f>VLOOKUP(E25,$I$3:$J$12,2,1)</f>
        <v>戊</v>
      </c>
    </row>
    <row r="26" spans="1:6" s="1" customFormat="1">
      <c r="A26" s="8">
        <v>8983123</v>
      </c>
      <c r="B26" s="8" t="s">
        <v>70</v>
      </c>
      <c r="C26" s="7">
        <v>30</v>
      </c>
      <c r="D26" s="7">
        <v>62</v>
      </c>
      <c r="E26" s="6">
        <f>IF(OR(C26=0,D26=0),-3,IFERROR((D26-C26)/AVERAGE(C26:D26),-3))</f>
        <v>0.69565217391304346</v>
      </c>
      <c r="F26" s="5" t="str">
        <f>VLOOKUP(E26,$I$3:$J$12,2,1)</f>
        <v>丙</v>
      </c>
    </row>
    <row r="27" spans="1:6" s="1" customFormat="1">
      <c r="A27" s="8">
        <v>8983124</v>
      </c>
      <c r="B27" s="8" t="s">
        <v>69</v>
      </c>
      <c r="C27" s="7">
        <v>9</v>
      </c>
      <c r="D27" s="7">
        <v>72</v>
      </c>
      <c r="E27" s="6">
        <f>IF(OR(C27=0,D27=0),-3,IFERROR((D27-C27)/AVERAGE(C27:D27),-3))</f>
        <v>1.5555555555555556</v>
      </c>
      <c r="F27" s="5" t="str">
        <f>VLOOKUP(E27,$I$3:$J$12,2,1)</f>
        <v>甲</v>
      </c>
    </row>
    <row r="28" spans="1:6" s="1" customFormat="1">
      <c r="A28" s="8">
        <v>8983125</v>
      </c>
      <c r="B28" s="8" t="s">
        <v>68</v>
      </c>
      <c r="C28" s="7">
        <v>62</v>
      </c>
      <c r="D28" s="7">
        <v>62</v>
      </c>
      <c r="E28" s="6">
        <f>IF(OR(C28=0,D28=0),-3,IFERROR((D28-C28)/AVERAGE(C28:D28),-3))</f>
        <v>0</v>
      </c>
      <c r="F28" s="5" t="str">
        <f>VLOOKUP(E28,$I$3:$J$12,2,1)</f>
        <v>丁</v>
      </c>
    </row>
    <row r="29" spans="1:6" s="1" customFormat="1">
      <c r="A29" s="8">
        <v>8983126</v>
      </c>
      <c r="B29" s="8" t="s">
        <v>67</v>
      </c>
      <c r="C29" s="7">
        <v>0</v>
      </c>
      <c r="D29" s="7">
        <v>0</v>
      </c>
      <c r="E29" s="6">
        <f>IF(OR(C29=0,D29=0),-3,IFERROR((D29-C29)/AVERAGE(C29:D29),-3))</f>
        <v>-3</v>
      </c>
      <c r="F29" s="5" t="str">
        <f>VLOOKUP(E29,$I$3:$J$12,2,1)</f>
        <v>癸</v>
      </c>
    </row>
    <row r="30" spans="1:6" s="1" customFormat="1">
      <c r="A30" s="8">
        <v>8983127</v>
      </c>
      <c r="B30" s="8" t="s">
        <v>66</v>
      </c>
      <c r="C30" s="7">
        <v>87</v>
      </c>
      <c r="D30" s="7">
        <v>60</v>
      </c>
      <c r="E30" s="6">
        <f>IF(OR(C30=0,D30=0),-3,IFERROR((D30-C30)/AVERAGE(C30:D30),-3))</f>
        <v>-0.36734693877551022</v>
      </c>
      <c r="F30" s="5" t="str">
        <f>VLOOKUP(E30,$I$3:$J$12,2,1)</f>
        <v>戊</v>
      </c>
    </row>
    <row r="31" spans="1:6" s="1" customFormat="1">
      <c r="A31" s="8">
        <v>8983128</v>
      </c>
      <c r="B31" s="8" t="s">
        <v>65</v>
      </c>
      <c r="C31" s="7">
        <v>65</v>
      </c>
      <c r="D31" s="7">
        <v>0</v>
      </c>
      <c r="E31" s="6">
        <f>IF(OR(C31=0,D31=0),-3,IFERROR((D31-C31)/AVERAGE(C31:D31),-3))</f>
        <v>-3</v>
      </c>
      <c r="F31" s="5" t="str">
        <f>VLOOKUP(E31,$I$3:$J$12,2,1)</f>
        <v>癸</v>
      </c>
    </row>
    <row r="32" spans="1:6" s="1" customFormat="1">
      <c r="A32" s="8">
        <v>8983130</v>
      </c>
      <c r="B32" s="8" t="s">
        <v>64</v>
      </c>
      <c r="C32" s="7">
        <v>12</v>
      </c>
      <c r="D32" s="7">
        <v>78</v>
      </c>
      <c r="E32" s="6">
        <f>IF(OR(C32=0,D32=0),-3,IFERROR((D32-C32)/AVERAGE(C32:D32),-3))</f>
        <v>1.4666666666666666</v>
      </c>
      <c r="F32" s="5" t="str">
        <f>VLOOKUP(E32,$I$3:$J$12,2,1)</f>
        <v>甲</v>
      </c>
    </row>
    <row r="33" spans="1:6" s="1" customFormat="1">
      <c r="A33" s="8">
        <v>8983132</v>
      </c>
      <c r="B33" s="8" t="s">
        <v>63</v>
      </c>
      <c r="C33" s="7">
        <v>81</v>
      </c>
      <c r="D33" s="7">
        <v>62</v>
      </c>
      <c r="E33" s="6">
        <f>IF(OR(C33=0,D33=0),-3,IFERROR((D33-C33)/AVERAGE(C33:D33),-3))</f>
        <v>-0.26573426573426573</v>
      </c>
      <c r="F33" s="5" t="str">
        <f>VLOOKUP(E33,$I$3:$J$12,2,1)</f>
        <v>戊</v>
      </c>
    </row>
    <row r="34" spans="1:6" s="1" customFormat="1">
      <c r="A34" s="8">
        <v>8983135</v>
      </c>
      <c r="B34" s="8" t="s">
        <v>62</v>
      </c>
      <c r="C34" s="7">
        <v>60</v>
      </c>
      <c r="D34" s="7">
        <v>0</v>
      </c>
      <c r="E34" s="6">
        <f>IF(OR(C34=0,D34=0),-3,IFERROR((D34-C34)/AVERAGE(C34:D34),-3))</f>
        <v>-3</v>
      </c>
      <c r="F34" s="5" t="str">
        <f>VLOOKUP(E34,$I$3:$J$12,2,1)</f>
        <v>癸</v>
      </c>
    </row>
    <row r="35" spans="1:6" s="1" customFormat="1">
      <c r="A35" s="8">
        <v>8983136</v>
      </c>
      <c r="B35" s="8" t="s">
        <v>61</v>
      </c>
      <c r="C35" s="7">
        <v>61</v>
      </c>
      <c r="D35" s="7">
        <v>84</v>
      </c>
      <c r="E35" s="6">
        <f>IF(OR(C35=0,D35=0),-3,IFERROR((D35-C35)/AVERAGE(C35:D35),-3))</f>
        <v>0.31724137931034485</v>
      </c>
      <c r="F35" s="5" t="str">
        <f>VLOOKUP(E35,$I$3:$J$12,2,1)</f>
        <v>丁</v>
      </c>
    </row>
    <row r="36" spans="1:6" s="1" customFormat="1">
      <c r="A36" s="8">
        <v>8983137</v>
      </c>
      <c r="B36" s="8" t="s">
        <v>60</v>
      </c>
      <c r="C36" s="7">
        <v>0</v>
      </c>
      <c r="D36" s="7">
        <v>17</v>
      </c>
      <c r="E36" s="6">
        <f>IF(OR(C36=0,D36=0),-3,IFERROR((D36-C36)/AVERAGE(C36:D36),-3))</f>
        <v>-3</v>
      </c>
      <c r="F36" s="5" t="str">
        <f>VLOOKUP(E36,$I$3:$J$12,2,1)</f>
        <v>癸</v>
      </c>
    </row>
    <row r="37" spans="1:6" s="1" customFormat="1">
      <c r="A37" s="8">
        <v>8983138</v>
      </c>
      <c r="B37" s="8" t="s">
        <v>59</v>
      </c>
      <c r="C37" s="7">
        <v>62</v>
      </c>
      <c r="D37" s="7">
        <v>87</v>
      </c>
      <c r="E37" s="6">
        <f>IF(OR(C37=0,D37=0),-3,IFERROR((D37-C37)/AVERAGE(C37:D37),-3))</f>
        <v>0.33557046979865773</v>
      </c>
      <c r="F37" s="5" t="str">
        <f>VLOOKUP(E37,$I$3:$J$12,2,1)</f>
        <v>丁</v>
      </c>
    </row>
    <row r="38" spans="1:6" s="1" customFormat="1">
      <c r="A38" s="8">
        <v>8983140</v>
      </c>
      <c r="B38" s="8" t="s">
        <v>58</v>
      </c>
      <c r="C38" s="7">
        <v>60</v>
      </c>
      <c r="D38" s="7">
        <v>0</v>
      </c>
      <c r="E38" s="6">
        <f>IF(OR(C38=0,D38=0),-3,IFERROR((D38-C38)/AVERAGE(C38:D38),-3))</f>
        <v>-3</v>
      </c>
      <c r="F38" s="5" t="str">
        <f>VLOOKUP(E38,$I$3:$J$12,2,1)</f>
        <v>癸</v>
      </c>
    </row>
    <row r="39" spans="1:6" s="1" customFormat="1">
      <c r="A39" s="8">
        <v>8983141</v>
      </c>
      <c r="B39" s="8" t="s">
        <v>57</v>
      </c>
      <c r="C39" s="7">
        <v>0</v>
      </c>
      <c r="D39" s="7">
        <v>73</v>
      </c>
      <c r="E39" s="6">
        <f>IF(OR(C39=0,D39=0),-3,IFERROR((D39-C39)/AVERAGE(C39:D39),-3))</f>
        <v>-3</v>
      </c>
      <c r="F39" s="5" t="str">
        <f>VLOOKUP(E39,$I$3:$J$12,2,1)</f>
        <v>癸</v>
      </c>
    </row>
    <row r="40" spans="1:6" s="1" customFormat="1">
      <c r="A40" s="8">
        <v>8983142</v>
      </c>
      <c r="B40" s="8" t="s">
        <v>56</v>
      </c>
      <c r="C40" s="7">
        <v>87</v>
      </c>
      <c r="D40" s="7">
        <v>62</v>
      </c>
      <c r="E40" s="6">
        <f>IF(OR(C40=0,D40=0),-3,IFERROR((D40-C40)/AVERAGE(C40:D40),-3))</f>
        <v>-0.33557046979865773</v>
      </c>
      <c r="F40" s="5" t="str">
        <f>VLOOKUP(E40,$I$3:$J$12,2,1)</f>
        <v>戊</v>
      </c>
    </row>
    <row r="41" spans="1:6" s="1" customFormat="1">
      <c r="A41" s="8">
        <v>8983143</v>
      </c>
      <c r="B41" s="8" t="s">
        <v>55</v>
      </c>
      <c r="C41" s="7">
        <v>62</v>
      </c>
      <c r="D41" s="7">
        <v>0</v>
      </c>
      <c r="E41" s="6">
        <f>IF(OR(C41=0,D41=0),-3,IFERROR((D41-C41)/AVERAGE(C41:D41),-3))</f>
        <v>-3</v>
      </c>
      <c r="F41" s="5" t="str">
        <f>VLOOKUP(E41,$I$3:$J$12,2,1)</f>
        <v>癸</v>
      </c>
    </row>
    <row r="42" spans="1:6" s="1" customFormat="1">
      <c r="A42" s="8">
        <v>8983144</v>
      </c>
      <c r="B42" s="8" t="s">
        <v>54</v>
      </c>
      <c r="C42" s="7">
        <v>81</v>
      </c>
      <c r="D42" s="7">
        <v>68</v>
      </c>
      <c r="E42" s="6">
        <f>IF(OR(C42=0,D42=0),-3,IFERROR((D42-C42)/AVERAGE(C42:D42),-3))</f>
        <v>-0.17449664429530201</v>
      </c>
      <c r="F42" s="5" t="str">
        <f>VLOOKUP(E42,$I$3:$J$12,2,1)</f>
        <v>戊</v>
      </c>
    </row>
    <row r="43" spans="1:6" s="1" customFormat="1">
      <c r="A43" s="8">
        <v>8983145</v>
      </c>
      <c r="B43" s="8" t="s">
        <v>53</v>
      </c>
      <c r="C43" s="7">
        <v>94</v>
      </c>
      <c r="D43" s="7">
        <v>62</v>
      </c>
      <c r="E43" s="6">
        <f>IF(OR(C43=0,D43=0),-3,IFERROR((D43-C43)/AVERAGE(C43:D43),-3))</f>
        <v>-0.41025641025641024</v>
      </c>
      <c r="F43" s="5" t="str">
        <f>VLOOKUP(E43,$I$3:$J$12,2,1)</f>
        <v>己</v>
      </c>
    </row>
    <row r="44" spans="1:6" s="1" customFormat="1">
      <c r="A44" s="8">
        <v>8983146</v>
      </c>
      <c r="B44" s="8" t="s">
        <v>52</v>
      </c>
      <c r="C44" s="7">
        <v>80</v>
      </c>
      <c r="D44" s="7">
        <v>67</v>
      </c>
      <c r="E44" s="6">
        <f>IF(OR(C44=0,D44=0),-3,IFERROR((D44-C44)/AVERAGE(C44:D44),-3))</f>
        <v>-0.17687074829931973</v>
      </c>
      <c r="F44" s="5" t="str">
        <f>VLOOKUP(E44,$I$3:$J$12,2,1)</f>
        <v>戊</v>
      </c>
    </row>
    <row r="45" spans="1:6" s="1" customFormat="1">
      <c r="A45" s="8">
        <v>8983148</v>
      </c>
      <c r="B45" s="8" t="s">
        <v>51</v>
      </c>
      <c r="C45" s="7">
        <v>60</v>
      </c>
      <c r="D45" s="7">
        <v>93</v>
      </c>
      <c r="E45" s="6">
        <f>IF(OR(C45=0,D45=0),-3,IFERROR((D45-C45)/AVERAGE(C45:D45),-3))</f>
        <v>0.43137254901960786</v>
      </c>
      <c r="F45" s="5" t="str">
        <f>VLOOKUP(E45,$I$3:$J$12,2,1)</f>
        <v>丙</v>
      </c>
    </row>
    <row r="46" spans="1:6" s="1" customFormat="1">
      <c r="A46" s="8">
        <v>8983149</v>
      </c>
      <c r="B46" s="8" t="s">
        <v>50</v>
      </c>
      <c r="C46" s="7">
        <v>60</v>
      </c>
      <c r="D46" s="7">
        <v>72</v>
      </c>
      <c r="E46" s="6">
        <f>IF(OR(C46=0,D46=0),-3,IFERROR((D46-C46)/AVERAGE(C46:D46),-3))</f>
        <v>0.18181818181818182</v>
      </c>
      <c r="F46" s="5" t="str">
        <f>VLOOKUP(E46,$I$3:$J$12,2,1)</f>
        <v>丁</v>
      </c>
    </row>
    <row r="47" spans="1:6" s="1" customFormat="1">
      <c r="A47" s="8">
        <v>8983150</v>
      </c>
      <c r="B47" s="8" t="s">
        <v>49</v>
      </c>
      <c r="C47" s="7">
        <v>0</v>
      </c>
      <c r="D47" s="7">
        <v>60</v>
      </c>
      <c r="E47" s="6">
        <f>IF(OR(C47=0,D47=0),-3,IFERROR((D47-C47)/AVERAGE(C47:D47),-3))</f>
        <v>-3</v>
      </c>
      <c r="F47" s="5" t="str">
        <f>VLOOKUP(E47,$I$3:$J$12,2,1)</f>
        <v>癸</v>
      </c>
    </row>
    <row r="48" spans="1:6" s="1" customFormat="1">
      <c r="A48" s="8">
        <v>8983151</v>
      </c>
      <c r="B48" s="8" t="s">
        <v>48</v>
      </c>
      <c r="C48" s="7">
        <v>61</v>
      </c>
      <c r="D48" s="7">
        <v>35</v>
      </c>
      <c r="E48" s="6">
        <f>IF(OR(C48=0,D48=0),-3,IFERROR((D48-C48)/AVERAGE(C48:D48),-3))</f>
        <v>-0.54166666666666663</v>
      </c>
      <c r="F48" s="5" t="str">
        <f>VLOOKUP(E48,$I$3:$J$12,2,1)</f>
        <v>己</v>
      </c>
    </row>
    <row r="49" spans="1:6" s="1" customFormat="1">
      <c r="A49" s="8">
        <v>8983152</v>
      </c>
      <c r="B49" s="8" t="s">
        <v>47</v>
      </c>
      <c r="C49" s="7">
        <v>60</v>
      </c>
      <c r="D49" s="7">
        <v>0</v>
      </c>
      <c r="E49" s="6">
        <f>IF(OR(C49=0,D49=0),-3,IFERROR((D49-C49)/AVERAGE(C49:D49),-3))</f>
        <v>-3</v>
      </c>
      <c r="F49" s="5" t="str">
        <f>VLOOKUP(E49,$I$3:$J$12,2,1)</f>
        <v>癸</v>
      </c>
    </row>
    <row r="50" spans="1:6" s="1" customFormat="1">
      <c r="A50" s="8">
        <v>8983153</v>
      </c>
      <c r="B50" s="8" t="s">
        <v>46</v>
      </c>
      <c r="C50" s="7">
        <v>61</v>
      </c>
      <c r="D50" s="7">
        <v>62</v>
      </c>
      <c r="E50" s="6">
        <f>IF(OR(C50=0,D50=0),-3,IFERROR((D50-C50)/AVERAGE(C50:D50),-3))</f>
        <v>1.6260162601626018E-2</v>
      </c>
      <c r="F50" s="5" t="str">
        <f>VLOOKUP(E50,$I$3:$J$12,2,1)</f>
        <v>丁</v>
      </c>
    </row>
    <row r="51" spans="1:6" s="1" customFormat="1">
      <c r="A51" s="8">
        <v>8983154</v>
      </c>
      <c r="B51" s="8" t="s">
        <v>45</v>
      </c>
      <c r="C51" s="7">
        <v>61</v>
      </c>
      <c r="D51" s="7">
        <v>60</v>
      </c>
      <c r="E51" s="6">
        <f>IF(OR(C51=0,D51=0),-3,IFERROR((D51-C51)/AVERAGE(C51:D51),-3))</f>
        <v>-1.6528925619834711E-2</v>
      </c>
      <c r="F51" s="5" t="str">
        <f>VLOOKUP(E51,$I$3:$J$12,2,1)</f>
        <v>戊</v>
      </c>
    </row>
    <row r="52" spans="1:6" s="1" customFormat="1">
      <c r="A52" s="8">
        <v>8983155</v>
      </c>
      <c r="B52" s="8" t="s">
        <v>44</v>
      </c>
      <c r="C52" s="7">
        <v>61</v>
      </c>
      <c r="D52" s="7">
        <v>84</v>
      </c>
      <c r="E52" s="6">
        <f>IF(OR(C52=0,D52=0),-3,IFERROR((D52-C52)/AVERAGE(C52:D52),-3))</f>
        <v>0.31724137931034485</v>
      </c>
      <c r="F52" s="5" t="str">
        <f>VLOOKUP(E52,$I$3:$J$12,2,1)</f>
        <v>丁</v>
      </c>
    </row>
    <row r="53" spans="1:6" s="1" customFormat="1">
      <c r="A53" s="8">
        <v>8983156</v>
      </c>
      <c r="B53" s="8" t="s">
        <v>43</v>
      </c>
      <c r="C53" s="7">
        <v>27</v>
      </c>
      <c r="D53" s="7">
        <v>0</v>
      </c>
      <c r="E53" s="6">
        <f>IF(OR(C53=0,D53=0),-3,IFERROR((D53-C53)/AVERAGE(C53:D53),-3))</f>
        <v>-3</v>
      </c>
      <c r="F53" s="5" t="str">
        <f>VLOOKUP(E53,$I$3:$J$12,2,1)</f>
        <v>癸</v>
      </c>
    </row>
    <row r="54" spans="1:6" s="1" customFormat="1">
      <c r="A54" s="8">
        <v>8983157</v>
      </c>
      <c r="B54" s="8" t="s">
        <v>42</v>
      </c>
      <c r="C54" s="7">
        <v>90</v>
      </c>
      <c r="D54" s="7">
        <v>87</v>
      </c>
      <c r="E54" s="6">
        <f>IF(OR(C54=0,D54=0),-3,IFERROR((D54-C54)/AVERAGE(C54:D54),-3))</f>
        <v>-3.3898305084745763E-2</v>
      </c>
      <c r="F54" s="5" t="str">
        <f>VLOOKUP(E54,$I$3:$J$12,2,1)</f>
        <v>戊</v>
      </c>
    </row>
    <row r="55" spans="1:6" s="1" customFormat="1">
      <c r="A55" s="8">
        <v>8983158</v>
      </c>
      <c r="B55" s="8" t="s">
        <v>41</v>
      </c>
      <c r="C55" s="7">
        <v>62</v>
      </c>
      <c r="D55" s="7">
        <v>0</v>
      </c>
      <c r="E55" s="6">
        <f>IF(OR(C55=0,D55=0),-3,IFERROR((D55-C55)/AVERAGE(C55:D55),-3))</f>
        <v>-3</v>
      </c>
      <c r="F55" s="5" t="str">
        <f>VLOOKUP(E55,$I$3:$J$12,2,1)</f>
        <v>癸</v>
      </c>
    </row>
    <row r="56" spans="1:6" s="1" customFormat="1">
      <c r="A56" s="8">
        <v>8983159</v>
      </c>
      <c r="B56" s="8" t="s">
        <v>40</v>
      </c>
      <c r="C56" s="7">
        <v>89</v>
      </c>
      <c r="D56" s="7">
        <v>77</v>
      </c>
      <c r="E56" s="6">
        <f>IF(OR(C56=0,D56=0),-3,IFERROR((D56-C56)/AVERAGE(C56:D56),-3))</f>
        <v>-0.14457831325301204</v>
      </c>
      <c r="F56" s="5" t="str">
        <f>VLOOKUP(E56,$I$3:$J$12,2,1)</f>
        <v>戊</v>
      </c>
    </row>
    <row r="57" spans="1:6" s="1" customFormat="1">
      <c r="A57" s="8">
        <v>8983160</v>
      </c>
      <c r="B57" s="8" t="s">
        <v>39</v>
      </c>
      <c r="C57" s="7">
        <v>80</v>
      </c>
      <c r="D57" s="7">
        <v>84</v>
      </c>
      <c r="E57" s="6">
        <f>IF(OR(C57=0,D57=0),-3,IFERROR((D57-C57)/AVERAGE(C57:D57),-3))</f>
        <v>4.878048780487805E-2</v>
      </c>
      <c r="F57" s="5" t="str">
        <f>VLOOKUP(E57,$I$3:$J$12,2,1)</f>
        <v>丁</v>
      </c>
    </row>
    <row r="58" spans="1:6" s="1" customFormat="1">
      <c r="A58" s="8">
        <v>8983161</v>
      </c>
      <c r="B58" s="8" t="s">
        <v>38</v>
      </c>
      <c r="C58" s="7">
        <v>61</v>
      </c>
      <c r="D58" s="7">
        <v>82</v>
      </c>
      <c r="E58" s="6">
        <f>IF(OR(C58=0,D58=0),-3,IFERROR((D58-C58)/AVERAGE(C58:D58),-3))</f>
        <v>0.2937062937062937</v>
      </c>
      <c r="F58" s="5" t="str">
        <f>VLOOKUP(E58,$I$3:$J$12,2,1)</f>
        <v>丁</v>
      </c>
    </row>
    <row r="59" spans="1:6" s="1" customFormat="1">
      <c r="A59" s="8">
        <v>8983162</v>
      </c>
      <c r="B59" s="8" t="s">
        <v>37</v>
      </c>
      <c r="C59" s="7">
        <v>99</v>
      </c>
      <c r="D59" s="7">
        <v>88</v>
      </c>
      <c r="E59" s="6">
        <f>IF(OR(C59=0,D59=0),-3,IFERROR((D59-C59)/AVERAGE(C59:D59),-3))</f>
        <v>-0.11764705882352941</v>
      </c>
      <c r="F59" s="5" t="str">
        <f>VLOOKUP(E59,$I$3:$J$12,2,1)</f>
        <v>戊</v>
      </c>
    </row>
    <row r="60" spans="1:6" s="1" customFormat="1">
      <c r="A60" s="8">
        <v>8983163</v>
      </c>
      <c r="B60" s="8" t="s">
        <v>36</v>
      </c>
      <c r="C60" s="7">
        <v>20</v>
      </c>
      <c r="D60" s="7">
        <v>62</v>
      </c>
      <c r="E60" s="6">
        <f>IF(OR(C60=0,D60=0),-3,IFERROR((D60-C60)/AVERAGE(C60:D60),-3))</f>
        <v>1.024390243902439</v>
      </c>
      <c r="F60" s="5" t="str">
        <f>VLOOKUP(E60,$I$3:$J$12,2,1)</f>
        <v>乙</v>
      </c>
    </row>
    <row r="61" spans="1:6" s="1" customFormat="1">
      <c r="A61" s="8">
        <v>8983164</v>
      </c>
      <c r="B61" s="8" t="s">
        <v>35</v>
      </c>
      <c r="C61" s="7">
        <v>61</v>
      </c>
      <c r="D61" s="7">
        <v>93</v>
      </c>
      <c r="E61" s="6">
        <f>IF(OR(C61=0,D61=0),-3,IFERROR((D61-C61)/AVERAGE(C61:D61),-3))</f>
        <v>0.41558441558441561</v>
      </c>
      <c r="F61" s="5" t="str">
        <f>VLOOKUP(E61,$I$3:$J$12,2,1)</f>
        <v>丙</v>
      </c>
    </row>
    <row r="62" spans="1:6" s="1" customFormat="1">
      <c r="A62" s="8">
        <v>8983166</v>
      </c>
      <c r="B62" s="8" t="s">
        <v>34</v>
      </c>
      <c r="C62" s="7">
        <v>60</v>
      </c>
      <c r="D62" s="7">
        <v>0</v>
      </c>
      <c r="E62" s="6">
        <f>IF(OR(C62=0,D62=0),-3,IFERROR((D62-C62)/AVERAGE(C62:D62),-3))</f>
        <v>-3</v>
      </c>
      <c r="F62" s="5" t="str">
        <f>VLOOKUP(E62,$I$3:$J$12,2,1)</f>
        <v>癸</v>
      </c>
    </row>
    <row r="63" spans="1:6" s="1" customFormat="1">
      <c r="A63" s="8">
        <v>8983167</v>
      </c>
      <c r="B63" s="8" t="s">
        <v>33</v>
      </c>
      <c r="C63" s="7">
        <v>14</v>
      </c>
      <c r="D63" s="7">
        <v>73</v>
      </c>
      <c r="E63" s="6">
        <f>IF(OR(C63=0,D63=0),-3,IFERROR((D63-C63)/AVERAGE(C63:D63),-3))</f>
        <v>1.3563218390804597</v>
      </c>
      <c r="F63" s="5" t="str">
        <f>VLOOKUP(E63,$I$3:$J$12,2,1)</f>
        <v>甲</v>
      </c>
    </row>
    <row r="64" spans="1:6" s="1" customFormat="1">
      <c r="A64" s="8">
        <v>8983169</v>
      </c>
      <c r="B64" s="8" t="s">
        <v>32</v>
      </c>
      <c r="C64" s="7">
        <v>19</v>
      </c>
      <c r="D64" s="7">
        <v>62</v>
      </c>
      <c r="E64" s="6">
        <f>IF(OR(C64=0,D64=0),-3,IFERROR((D64-C64)/AVERAGE(C64:D64),-3))</f>
        <v>1.0617283950617284</v>
      </c>
      <c r="F64" s="5" t="str">
        <f>VLOOKUP(E64,$I$3:$J$12,2,1)</f>
        <v>乙</v>
      </c>
    </row>
    <row r="65" spans="1:6" s="1" customFormat="1">
      <c r="A65" s="8">
        <v>8983181</v>
      </c>
      <c r="B65" s="8" t="s">
        <v>31</v>
      </c>
      <c r="C65" s="7">
        <v>80</v>
      </c>
      <c r="D65" s="7">
        <v>86</v>
      </c>
      <c r="E65" s="6">
        <f>IF(OR(C65=0,D65=0),-3,IFERROR((D65-C65)/AVERAGE(C65:D65),-3))</f>
        <v>7.2289156626506021E-2</v>
      </c>
      <c r="F65" s="5" t="str">
        <f>VLOOKUP(E65,$I$3:$J$12,2,1)</f>
        <v>丁</v>
      </c>
    </row>
    <row r="66" spans="1:6" s="1" customFormat="1">
      <c r="A66" s="8">
        <v>8983186</v>
      </c>
      <c r="B66" s="8" t="s">
        <v>30</v>
      </c>
      <c r="C66" s="7">
        <v>83</v>
      </c>
      <c r="D66" s="7">
        <v>88</v>
      </c>
      <c r="E66" s="6">
        <f>IF(OR(C66=0,D66=0),-3,IFERROR((D66-C66)/AVERAGE(C66:D66),-3))</f>
        <v>5.8479532163742687E-2</v>
      </c>
      <c r="F66" s="5" t="str">
        <f>VLOOKUP(E66,$I$3:$J$12,2,1)</f>
        <v>丁</v>
      </c>
    </row>
    <row r="67" spans="1:6" s="1" customFormat="1">
      <c r="A67" s="8">
        <v>8983188</v>
      </c>
      <c r="B67" s="8" t="s">
        <v>29</v>
      </c>
      <c r="C67" s="7">
        <v>6</v>
      </c>
      <c r="D67" s="7">
        <v>0</v>
      </c>
      <c r="E67" s="6">
        <f>IF(OR(C67=0,D67=0),-3,IFERROR((D67-C67)/AVERAGE(C67:D67),-3))</f>
        <v>-3</v>
      </c>
      <c r="F67" s="5" t="str">
        <f>VLOOKUP(E67,$I$3:$J$12,2,1)</f>
        <v>癸</v>
      </c>
    </row>
    <row r="68" spans="1:6" s="1" customFormat="1">
      <c r="A68" s="8">
        <v>8983189</v>
      </c>
      <c r="B68" s="8" t="s">
        <v>28</v>
      </c>
      <c r="C68" s="7">
        <v>59</v>
      </c>
      <c r="D68" s="7">
        <v>67</v>
      </c>
      <c r="E68" s="6">
        <f>IF(OR(C68=0,D68=0),-3,IFERROR((D68-C68)/AVERAGE(C68:D68),-3))</f>
        <v>0.12698412698412698</v>
      </c>
      <c r="F68" s="5" t="str">
        <f>VLOOKUP(E68,$I$3:$J$12,2,1)</f>
        <v>丁</v>
      </c>
    </row>
    <row r="69" spans="1:6" s="1" customFormat="1">
      <c r="A69" s="8">
        <v>8983191</v>
      </c>
      <c r="B69" s="8" t="s">
        <v>27</v>
      </c>
      <c r="C69" s="7">
        <v>56</v>
      </c>
      <c r="D69" s="7">
        <v>0</v>
      </c>
      <c r="E69" s="6">
        <f>IF(OR(C69=0,D69=0),-3,IFERROR((D69-C69)/AVERAGE(C69:D69),-3))</f>
        <v>-3</v>
      </c>
      <c r="F69" s="5" t="str">
        <f>VLOOKUP(E69,$I$3:$J$12,2,1)</f>
        <v>癸</v>
      </c>
    </row>
    <row r="70" spans="1:6" s="1" customFormat="1">
      <c r="A70" s="8">
        <v>8983194</v>
      </c>
      <c r="B70" s="8" t="s">
        <v>26</v>
      </c>
      <c r="C70" s="7">
        <v>71</v>
      </c>
      <c r="D70" s="7">
        <v>65</v>
      </c>
      <c r="E70" s="6">
        <f>IF(OR(C70=0,D70=0),-3,IFERROR((D70-C70)/AVERAGE(C70:D70),-3))</f>
        <v>-8.8235294117647065E-2</v>
      </c>
      <c r="F70" s="5" t="str">
        <f>VLOOKUP(E70,$I$3:$J$12,2,1)</f>
        <v>戊</v>
      </c>
    </row>
    <row r="71" spans="1:6" s="1" customFormat="1">
      <c r="A71" s="8">
        <v>8983195</v>
      </c>
      <c r="B71" s="8" t="s">
        <v>25</v>
      </c>
      <c r="C71" s="7">
        <v>35</v>
      </c>
      <c r="D71" s="7">
        <v>71</v>
      </c>
      <c r="E71" s="6">
        <f>IF(OR(C71=0,D71=0),-3,IFERROR((D71-C71)/AVERAGE(C71:D71),-3))</f>
        <v>0.67924528301886788</v>
      </c>
      <c r="F71" s="5" t="str">
        <f>VLOOKUP(E71,$I$3:$J$12,2,1)</f>
        <v>丙</v>
      </c>
    </row>
    <row r="72" spans="1:6" s="1" customFormat="1">
      <c r="A72" s="8">
        <v>8983196</v>
      </c>
      <c r="B72" s="8" t="s">
        <v>24</v>
      </c>
      <c r="C72" s="7">
        <v>94</v>
      </c>
      <c r="D72" s="7">
        <v>87</v>
      </c>
      <c r="E72" s="6">
        <f>IF(OR(C72=0,D72=0),-3,IFERROR((D72-C72)/AVERAGE(C72:D72),-3))</f>
        <v>-7.7348066298342538E-2</v>
      </c>
      <c r="F72" s="5" t="str">
        <f>VLOOKUP(E72,$I$3:$J$12,2,1)</f>
        <v>戊</v>
      </c>
    </row>
    <row r="73" spans="1:6" s="1" customFormat="1">
      <c r="A73" s="8">
        <v>8983197</v>
      </c>
      <c r="B73" s="8" t="s">
        <v>23</v>
      </c>
      <c r="C73" s="7">
        <v>51</v>
      </c>
      <c r="D73" s="7">
        <v>66</v>
      </c>
      <c r="E73" s="6">
        <f>IF(OR(C73=0,D73=0),-3,IFERROR((D73-C73)/AVERAGE(C73:D73),-3))</f>
        <v>0.25641025641025639</v>
      </c>
      <c r="F73" s="5" t="str">
        <f>VLOOKUP(E73,$I$3:$J$12,2,1)</f>
        <v>丁</v>
      </c>
    </row>
    <row r="74" spans="1:6" s="1" customFormat="1">
      <c r="A74" s="8">
        <v>8983198</v>
      </c>
      <c r="B74" s="8" t="s">
        <v>22</v>
      </c>
      <c r="C74" s="7">
        <v>93</v>
      </c>
      <c r="D74" s="7">
        <v>87</v>
      </c>
      <c r="E74" s="6">
        <f>IF(OR(C74=0,D74=0),-3,IFERROR((D74-C74)/AVERAGE(C74:D74),-3))</f>
        <v>-6.6666666666666666E-2</v>
      </c>
      <c r="F74" s="5" t="str">
        <f>VLOOKUP(E74,$I$3:$J$12,2,1)</f>
        <v>戊</v>
      </c>
    </row>
    <row r="75" spans="1:6" s="1" customFormat="1">
      <c r="A75" s="8">
        <v>8983199</v>
      </c>
      <c r="B75" s="8" t="s">
        <v>21</v>
      </c>
      <c r="C75" s="7">
        <v>38</v>
      </c>
      <c r="D75" s="7">
        <v>65</v>
      </c>
      <c r="E75" s="6">
        <f>IF(OR(C75=0,D75=0),-3,IFERROR((D75-C75)/AVERAGE(C75:D75),-3))</f>
        <v>0.52427184466019416</v>
      </c>
      <c r="F75" s="5" t="str">
        <f>VLOOKUP(E75,$I$3:$J$12,2,1)</f>
        <v>丙</v>
      </c>
    </row>
    <row r="76" spans="1:6" s="1" customFormat="1">
      <c r="A76" s="8">
        <v>8983204</v>
      </c>
      <c r="B76" s="8" t="s">
        <v>20</v>
      </c>
      <c r="C76" s="7">
        <v>63</v>
      </c>
      <c r="D76" s="7">
        <v>71</v>
      </c>
      <c r="E76" s="6">
        <f>IF(OR(C76=0,D76=0),-3,IFERROR((D76-C76)/AVERAGE(C76:D76),-3))</f>
        <v>0.11940298507462686</v>
      </c>
      <c r="F76" s="5" t="str">
        <f>VLOOKUP(E76,$I$3:$J$12,2,1)</f>
        <v>丁</v>
      </c>
    </row>
    <row r="77" spans="1:6" s="1" customFormat="1">
      <c r="A77" s="8">
        <v>8983205</v>
      </c>
      <c r="B77" s="8" t="s">
        <v>19</v>
      </c>
      <c r="C77" s="7">
        <v>70</v>
      </c>
      <c r="D77" s="7">
        <v>62</v>
      </c>
      <c r="E77" s="6">
        <f>IF(OR(C77=0,D77=0),-3,IFERROR((D77-C77)/AVERAGE(C77:D77),-3))</f>
        <v>-0.12121212121212122</v>
      </c>
      <c r="F77" s="5" t="str">
        <f>VLOOKUP(E77,$I$3:$J$12,2,1)</f>
        <v>戊</v>
      </c>
    </row>
    <row r="78" spans="1:6" s="1" customFormat="1">
      <c r="A78" s="8">
        <v>8983206</v>
      </c>
      <c r="B78" s="8" t="s">
        <v>18</v>
      </c>
      <c r="C78" s="7">
        <v>85</v>
      </c>
      <c r="D78" s="7">
        <v>85</v>
      </c>
      <c r="E78" s="6">
        <f>IF(OR(C78=0,D78=0),-3,IFERROR((D78-C78)/AVERAGE(C78:D78),-3))</f>
        <v>0</v>
      </c>
      <c r="F78" s="5" t="str">
        <f>VLOOKUP(E78,$I$3:$J$12,2,1)</f>
        <v>丁</v>
      </c>
    </row>
    <row r="79" spans="1:6" s="1" customFormat="1">
      <c r="A79" s="8">
        <v>8983207</v>
      </c>
      <c r="B79" s="8" t="s">
        <v>17</v>
      </c>
      <c r="C79" s="7">
        <v>36</v>
      </c>
      <c r="D79" s="7">
        <v>62</v>
      </c>
      <c r="E79" s="6">
        <f>IF(OR(C79=0,D79=0),-3,IFERROR((D79-C79)/AVERAGE(C79:D79),-3))</f>
        <v>0.53061224489795922</v>
      </c>
      <c r="F79" s="5" t="str">
        <f>VLOOKUP(E79,$I$3:$J$12,2,1)</f>
        <v>丙</v>
      </c>
    </row>
    <row r="80" spans="1:6" s="1" customFormat="1">
      <c r="A80" s="8">
        <v>8983208</v>
      </c>
      <c r="B80" s="8" t="s">
        <v>16</v>
      </c>
      <c r="C80" s="7">
        <v>82</v>
      </c>
      <c r="D80" s="7">
        <v>100</v>
      </c>
      <c r="E80" s="6">
        <f>IF(OR(C80=0,D80=0),-3,IFERROR((D80-C80)/AVERAGE(C80:D80),-3))</f>
        <v>0.19780219780219779</v>
      </c>
      <c r="F80" s="5" t="str">
        <f>VLOOKUP(E80,$I$3:$J$12,2,1)</f>
        <v>丁</v>
      </c>
    </row>
    <row r="81" spans="1:6" s="1" customFormat="1">
      <c r="A81" s="8">
        <v>8983209</v>
      </c>
      <c r="B81" s="8" t="s">
        <v>15</v>
      </c>
      <c r="C81" s="7">
        <v>32</v>
      </c>
      <c r="D81" s="7">
        <v>0</v>
      </c>
      <c r="E81" s="6">
        <f>IF(OR(C81=0,D81=0),-3,IFERROR((D81-C81)/AVERAGE(C81:D81),-3))</f>
        <v>-3</v>
      </c>
      <c r="F81" s="5" t="str">
        <f>VLOOKUP(E81,$I$3:$J$12,2,1)</f>
        <v>癸</v>
      </c>
    </row>
    <row r="82" spans="1:6" s="1" customFormat="1">
      <c r="A82" s="8">
        <v>8983212</v>
      </c>
      <c r="B82" s="8" t="s">
        <v>14</v>
      </c>
      <c r="C82" s="7">
        <v>60</v>
      </c>
      <c r="D82" s="7">
        <v>62</v>
      </c>
      <c r="E82" s="6">
        <f>IF(OR(C82=0,D82=0),-3,IFERROR((D82-C82)/AVERAGE(C82:D82),-3))</f>
        <v>3.2786885245901641E-2</v>
      </c>
      <c r="F82" s="5" t="str">
        <f>VLOOKUP(E82,$I$3:$J$12,2,1)</f>
        <v>丁</v>
      </c>
    </row>
    <row r="83" spans="1:6" s="1" customFormat="1">
      <c r="A83" s="8">
        <v>8983214</v>
      </c>
      <c r="B83" s="8" t="s">
        <v>13</v>
      </c>
      <c r="C83" s="7">
        <v>80</v>
      </c>
      <c r="D83" s="7">
        <v>72</v>
      </c>
      <c r="E83" s="6">
        <f>IF(OR(C83=0,D83=0),-3,IFERROR((D83-C83)/AVERAGE(C83:D83),-3))</f>
        <v>-0.10526315789473684</v>
      </c>
      <c r="F83" s="5" t="str">
        <f>VLOOKUP(E83,$I$3:$J$12,2,1)</f>
        <v>戊</v>
      </c>
    </row>
    <row r="84" spans="1:6" s="1" customFormat="1">
      <c r="A84" s="8">
        <v>8983215</v>
      </c>
      <c r="B84" s="8" t="s">
        <v>12</v>
      </c>
      <c r="C84" s="7">
        <v>73</v>
      </c>
      <c r="D84" s="7">
        <v>62</v>
      </c>
      <c r="E84" s="6">
        <f>IF(OR(C84=0,D84=0),-3,IFERROR((D84-C84)/AVERAGE(C84:D84),-3))</f>
        <v>-0.16296296296296298</v>
      </c>
      <c r="F84" s="5" t="str">
        <f>VLOOKUP(E84,$I$3:$J$12,2,1)</f>
        <v>戊</v>
      </c>
    </row>
    <row r="85" spans="1:6" s="1" customFormat="1">
      <c r="A85" s="8">
        <v>8983216</v>
      </c>
      <c r="B85" s="8" t="s">
        <v>11</v>
      </c>
      <c r="C85" s="7">
        <v>83</v>
      </c>
      <c r="D85" s="7">
        <v>88</v>
      </c>
      <c r="E85" s="6">
        <f>IF(OR(C85=0,D85=0),-3,IFERROR((D85-C85)/AVERAGE(C85:D85),-3))</f>
        <v>5.8479532163742687E-2</v>
      </c>
      <c r="F85" s="5" t="str">
        <f>VLOOKUP(E85,$I$3:$J$12,2,1)</f>
        <v>丁</v>
      </c>
    </row>
    <row r="86" spans="1:6" s="1" customFormat="1">
      <c r="A86" s="8">
        <v>8983217</v>
      </c>
      <c r="B86" s="8" t="s">
        <v>10</v>
      </c>
      <c r="C86" s="7">
        <v>72</v>
      </c>
      <c r="D86" s="7">
        <v>81</v>
      </c>
      <c r="E86" s="6">
        <f>IF(OR(C86=0,D86=0),-3,IFERROR((D86-C86)/AVERAGE(C86:D86),-3))</f>
        <v>0.11764705882352941</v>
      </c>
      <c r="F86" s="5" t="str">
        <f>VLOOKUP(E86,$I$3:$J$12,2,1)</f>
        <v>丁</v>
      </c>
    </row>
    <row r="87" spans="1:6" s="1" customFormat="1">
      <c r="A87" s="8">
        <v>8983218</v>
      </c>
      <c r="B87" s="8" t="s">
        <v>9</v>
      </c>
      <c r="C87" s="7">
        <v>51</v>
      </c>
      <c r="D87" s="7">
        <v>60</v>
      </c>
      <c r="E87" s="6">
        <f>IF(OR(C87=0,D87=0),-3,IFERROR((D87-C87)/AVERAGE(C87:D87),-3))</f>
        <v>0.16216216216216217</v>
      </c>
      <c r="F87" s="5" t="str">
        <f>VLOOKUP(E87,$I$3:$J$12,2,1)</f>
        <v>丁</v>
      </c>
    </row>
    <row r="88" spans="1:6" s="1" customFormat="1">
      <c r="A88" s="8">
        <v>8983220</v>
      </c>
      <c r="B88" s="8" t="s">
        <v>8</v>
      </c>
      <c r="C88" s="7">
        <v>68</v>
      </c>
      <c r="D88" s="7">
        <v>62</v>
      </c>
      <c r="E88" s="6">
        <f>IF(OR(C88=0,D88=0),-3,IFERROR((D88-C88)/AVERAGE(C88:D88),-3))</f>
        <v>-9.2307692307692313E-2</v>
      </c>
      <c r="F88" s="5" t="str">
        <f>VLOOKUP(E88,$I$3:$J$12,2,1)</f>
        <v>戊</v>
      </c>
    </row>
    <row r="89" spans="1:6" s="1" customFormat="1">
      <c r="A89" s="8">
        <v>8983221</v>
      </c>
      <c r="B89" s="8" t="s">
        <v>7</v>
      </c>
      <c r="C89" s="7">
        <v>67</v>
      </c>
      <c r="D89" s="7">
        <v>62</v>
      </c>
      <c r="E89" s="6">
        <f>IF(OR(C89=0,D89=0),-3,IFERROR((D89-C89)/AVERAGE(C89:D89),-3))</f>
        <v>-7.7519379844961239E-2</v>
      </c>
      <c r="F89" s="5" t="str">
        <f>VLOOKUP(E89,$I$3:$J$12,2,1)</f>
        <v>戊</v>
      </c>
    </row>
    <row r="90" spans="1:6" s="1" customFormat="1">
      <c r="A90" s="8">
        <v>8983222</v>
      </c>
      <c r="B90" s="8" t="s">
        <v>6</v>
      </c>
      <c r="C90" s="7">
        <v>82</v>
      </c>
      <c r="D90" s="7">
        <v>71</v>
      </c>
      <c r="E90" s="6">
        <f>IF(OR(C90=0,D90=0),-3,IFERROR((D90-C90)/AVERAGE(C90:D90),-3))</f>
        <v>-0.1437908496732026</v>
      </c>
      <c r="F90" s="5" t="str">
        <f>VLOOKUP(E90,$I$3:$J$12,2,1)</f>
        <v>戊</v>
      </c>
    </row>
    <row r="91" spans="1:6" s="1" customFormat="1">
      <c r="A91" s="8">
        <v>8983223</v>
      </c>
      <c r="B91" s="8" t="s">
        <v>5</v>
      </c>
      <c r="C91" s="7">
        <v>73</v>
      </c>
      <c r="D91" s="7">
        <v>87</v>
      </c>
      <c r="E91" s="6">
        <f>IF(OR(C91=0,D91=0),-3,IFERROR((D91-C91)/AVERAGE(C91:D91),-3))</f>
        <v>0.17499999999999999</v>
      </c>
      <c r="F91" s="5" t="str">
        <f>VLOOKUP(E91,$I$3:$J$12,2,1)</f>
        <v>丁</v>
      </c>
    </row>
    <row r="92" spans="1:6" s="1" customFormat="1">
      <c r="A92" s="8">
        <v>8983224</v>
      </c>
      <c r="B92" s="8" t="s">
        <v>4</v>
      </c>
      <c r="C92" s="7">
        <v>79</v>
      </c>
      <c r="D92" s="7">
        <v>97</v>
      </c>
      <c r="E92" s="6">
        <f>IF(OR(C92=0,D92=0),-3,IFERROR((D92-C92)/AVERAGE(C92:D92),-3))</f>
        <v>0.20454545454545456</v>
      </c>
      <c r="F92" s="5" t="str">
        <f>VLOOKUP(E92,$I$3:$J$12,2,1)</f>
        <v>丁</v>
      </c>
    </row>
    <row r="93" spans="1:6" s="1" customFormat="1">
      <c r="A93" s="8">
        <v>8983225</v>
      </c>
      <c r="B93" s="8" t="s">
        <v>3</v>
      </c>
      <c r="C93" s="7">
        <v>93</v>
      </c>
      <c r="D93" s="7">
        <v>100</v>
      </c>
      <c r="E93" s="6">
        <f>IF(OR(C93=0,D93=0),-3,IFERROR((D93-C93)/AVERAGE(C93:D93),-3))</f>
        <v>7.2538860103626937E-2</v>
      </c>
      <c r="F93" s="5" t="str">
        <f>VLOOKUP(E93,$I$3:$J$12,2,1)</f>
        <v>丁</v>
      </c>
    </row>
    <row r="94" spans="1:6" s="1" customFormat="1">
      <c r="A94" s="8">
        <v>8983226</v>
      </c>
      <c r="B94" s="8" t="s">
        <v>2</v>
      </c>
      <c r="C94" s="7">
        <v>70</v>
      </c>
      <c r="D94" s="7">
        <v>95</v>
      </c>
      <c r="E94" s="6">
        <f>IF(OR(C94=0,D94=0),-3,IFERROR((D94-C94)/AVERAGE(C94:D94),-3))</f>
        <v>0.30303030303030304</v>
      </c>
      <c r="F94" s="5" t="str">
        <f>VLOOKUP(E94,$I$3:$J$12,2,1)</f>
        <v>丁</v>
      </c>
    </row>
    <row r="95" spans="1:6" s="1" customFormat="1">
      <c r="A95" s="8">
        <v>8983227</v>
      </c>
      <c r="B95" s="8" t="s">
        <v>1</v>
      </c>
      <c r="C95" s="7">
        <v>64</v>
      </c>
      <c r="D95" s="7">
        <v>68</v>
      </c>
      <c r="E95" s="6">
        <f>IF(OR(C95=0,D95=0),-3,IFERROR((D95-C95)/AVERAGE(C95:D95),-3))</f>
        <v>6.0606060606060608E-2</v>
      </c>
      <c r="F95" s="5" t="str">
        <f>VLOOKUP(E95,$I$3:$J$12,2,1)</f>
        <v>丁</v>
      </c>
    </row>
    <row r="96" spans="1:6" s="1" customFormat="1">
      <c r="A96" s="8">
        <v>8983228</v>
      </c>
      <c r="B96" s="8" t="s">
        <v>0</v>
      </c>
      <c r="C96" s="7">
        <v>55</v>
      </c>
      <c r="D96" s="7">
        <v>71</v>
      </c>
      <c r="E96" s="6">
        <f>IF(OR(C96=0,D96=0),-3,IFERROR((D96-C96)/AVERAGE(C96:D96),-3))</f>
        <v>0.25396825396825395</v>
      </c>
      <c r="F96" s="5" t="str">
        <f>VLOOKUP(E96,$I$3:$J$12,2,1)</f>
        <v>丁</v>
      </c>
    </row>
    <row r="97" spans="1:6" s="1" customFormat="1">
      <c r="A97" s="2"/>
      <c r="B97" s="2"/>
      <c r="C97" s="2"/>
      <c r="D97" s="4"/>
    </row>
    <row r="98" spans="1:6" s="1" customFormat="1">
      <c r="A98" s="2"/>
      <c r="B98" s="2"/>
      <c r="C98" s="2"/>
      <c r="D98" s="2"/>
      <c r="F98" s="3"/>
    </row>
    <row r="99" spans="1:6" s="1" customFormat="1">
      <c r="A99" s="2"/>
      <c r="B99" s="2"/>
      <c r="C99" s="2"/>
      <c r="D99" s="2"/>
      <c r="F99" s="3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學生成績統計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蘇孟緯</dc:creator>
  <cp:lastModifiedBy>蘇孟緯</cp:lastModifiedBy>
  <dcterms:created xsi:type="dcterms:W3CDTF">2020-08-13T12:33:10Z</dcterms:created>
  <dcterms:modified xsi:type="dcterms:W3CDTF">2020-08-13T12:34:24Z</dcterms:modified>
</cp:coreProperties>
</file>