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gor\Desktop\"/>
    </mc:Choice>
  </mc:AlternateContent>
  <bookViews>
    <workbookView xWindow="0" yWindow="0" windowWidth="17256" windowHeight="5196" activeTab="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chart.0" hidden="1">Лист1!$A$1</definedName>
    <definedName name="_xlchart.1" hidden="1">Лист1!$A$2:$A$20</definedName>
    <definedName name="_xlchart.10" hidden="1">Лист2!$B$1</definedName>
    <definedName name="_xlchart.11" hidden="1">Лист2!$B$2:$B$11</definedName>
    <definedName name="_xlchart.2" hidden="1">Лист1!$B$1</definedName>
    <definedName name="_xlchart.3" hidden="1">Лист1!$B$2:$B$20</definedName>
    <definedName name="_xlchart.4" hidden="1">Лист2!$A$1</definedName>
    <definedName name="_xlchart.5" hidden="1">Лист2!$A$2:$A$11</definedName>
    <definedName name="_xlchart.6" hidden="1">Лист2!$B$1</definedName>
    <definedName name="_xlchart.7" hidden="1">Лист2!$B$2:$B$11</definedName>
    <definedName name="_xlchart.8" hidden="1">Лист2!$A$1</definedName>
    <definedName name="_xlchart.9" hidden="1">Лист2!$A$2:$A$11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4" i="3" l="1"/>
  <c r="T13" i="3"/>
  <c r="T12" i="3"/>
  <c r="T11" i="3"/>
  <c r="T10" i="3"/>
  <c r="T7" i="3"/>
  <c r="T6" i="3"/>
  <c r="R15" i="3"/>
  <c r="R14" i="3"/>
  <c r="R13" i="3"/>
  <c r="R12" i="3"/>
  <c r="R11" i="3"/>
  <c r="R10" i="3"/>
  <c r="Q14" i="3"/>
  <c r="Q13" i="3"/>
  <c r="Q12" i="3"/>
  <c r="Q11" i="3"/>
  <c r="Q10" i="3"/>
  <c r="R7" i="3"/>
  <c r="R6" i="3"/>
  <c r="R5" i="3"/>
  <c r="R4" i="3"/>
  <c r="R3" i="3"/>
  <c r="R2" i="3"/>
  <c r="Q6" i="3"/>
  <c r="Q5" i="3"/>
  <c r="Q4" i="3"/>
  <c r="Q3" i="3"/>
  <c r="Q2" i="3"/>
  <c r="K22" i="3"/>
  <c r="K21" i="3"/>
  <c r="K20" i="3"/>
  <c r="H20" i="3"/>
  <c r="G20" i="3"/>
  <c r="K19" i="3"/>
  <c r="K18" i="3"/>
  <c r="K17" i="3"/>
  <c r="K16" i="3"/>
  <c r="K15" i="3"/>
  <c r="K14" i="3"/>
  <c r="F11" i="4"/>
  <c r="F10" i="4"/>
  <c r="F9" i="4"/>
  <c r="F8" i="4"/>
  <c r="F7" i="4"/>
  <c r="F6" i="4"/>
  <c r="F5" i="4"/>
  <c r="F4" i="4"/>
  <c r="F3" i="4"/>
  <c r="F2" i="4"/>
  <c r="E10" i="4"/>
  <c r="E9" i="4"/>
  <c r="E8" i="4"/>
  <c r="E7" i="4"/>
  <c r="E6" i="4"/>
  <c r="E5" i="4"/>
  <c r="E4" i="4"/>
  <c r="E3" i="4"/>
  <c r="E2" i="4"/>
  <c r="D10" i="4"/>
  <c r="D9" i="4"/>
  <c r="D8" i="4"/>
  <c r="D7" i="4"/>
  <c r="D6" i="4"/>
  <c r="D5" i="4"/>
  <c r="D4" i="4"/>
  <c r="D3" i="4"/>
  <c r="D2" i="4"/>
  <c r="B10" i="4"/>
  <c r="B20" i="3"/>
  <c r="D18" i="3"/>
  <c r="D19" i="3"/>
  <c r="D16" i="3"/>
  <c r="D20" i="3" s="1"/>
  <c r="E14" i="3" s="1"/>
  <c r="D17" i="3"/>
  <c r="D15" i="3"/>
  <c r="D14" i="3"/>
  <c r="C5" i="3"/>
  <c r="C4" i="3"/>
  <c r="C3" i="3"/>
  <c r="C6" i="3" s="1"/>
  <c r="C2" i="3"/>
  <c r="B6" i="3"/>
  <c r="P2" i="2"/>
  <c r="Q2" i="2"/>
  <c r="Q3" i="2"/>
  <c r="Q4" i="2"/>
  <c r="Q5" i="2"/>
  <c r="Q6" i="2"/>
  <c r="Q7" i="2"/>
  <c r="P5" i="2"/>
  <c r="P6" i="2"/>
  <c r="P4" i="2"/>
  <c r="P3" i="2"/>
  <c r="P7" i="2"/>
  <c r="E15" i="3" l="1"/>
  <c r="E16" i="3" s="1"/>
  <c r="E17" i="3" s="1"/>
  <c r="E18" i="3" s="1"/>
  <c r="E19" i="3" s="1"/>
  <c r="C7" i="3"/>
  <c r="D2" i="3"/>
  <c r="F14" i="3"/>
  <c r="G14" i="3" s="1"/>
  <c r="E2" i="3" l="1"/>
  <c r="F2" i="3" s="1"/>
  <c r="D3" i="3"/>
  <c r="F16" i="3"/>
  <c r="G16" i="3" s="1"/>
  <c r="H14" i="3"/>
  <c r="F15" i="3"/>
  <c r="G15" i="3" s="1"/>
  <c r="G2" i="3" l="1"/>
  <c r="D4" i="3"/>
  <c r="E3" i="3"/>
  <c r="F3" i="3" s="1"/>
  <c r="G3" i="3" s="1"/>
  <c r="H16" i="3"/>
  <c r="F19" i="3"/>
  <c r="G19" i="3" s="1"/>
  <c r="H19" i="3" s="1"/>
  <c r="F18" i="3"/>
  <c r="G18" i="3" s="1"/>
  <c r="H18" i="3" s="1"/>
  <c r="H15" i="3"/>
  <c r="F17" i="3"/>
  <c r="G17" i="3" s="1"/>
  <c r="H17" i="3" s="1"/>
  <c r="D5" i="3" l="1"/>
  <c r="E5" i="3" s="1"/>
  <c r="F5" i="3" s="1"/>
  <c r="G5" i="3" s="1"/>
  <c r="E4" i="3"/>
  <c r="F4" i="3" s="1"/>
  <c r="H21" i="3"/>
  <c r="G4" i="3" l="1"/>
  <c r="G6" i="3" s="1"/>
  <c r="G7" i="3" s="1"/>
  <c r="F6" i="3"/>
  <c r="F7" i="3" s="1"/>
</calcChain>
</file>

<file path=xl/sharedStrings.xml><?xml version="1.0" encoding="utf-8"?>
<sst xmlns="http://schemas.openxmlformats.org/spreadsheetml/2006/main" count="33" uniqueCount="28">
  <si>
    <t>Город А</t>
  </si>
  <si>
    <t>Город Б</t>
  </si>
  <si>
    <t>men</t>
  </si>
  <si>
    <t>women</t>
  </si>
  <si>
    <t>min</t>
  </si>
  <si>
    <t>Q1</t>
  </si>
  <si>
    <t>Q2</t>
  </si>
  <si>
    <t>Q3</t>
  </si>
  <si>
    <t>max</t>
  </si>
  <si>
    <t>среднее</t>
  </si>
  <si>
    <t>value</t>
  </si>
  <si>
    <t>value2</t>
  </si>
  <si>
    <t>x</t>
  </si>
  <si>
    <t>P(X)</t>
  </si>
  <si>
    <t>E(X)</t>
  </si>
  <si>
    <t>Var(X)</t>
  </si>
  <si>
    <t>Var(X) - (xi-m)^2*pi</t>
  </si>
  <si>
    <t>Var(X) - E(X^2)-E^2(X)</t>
  </si>
  <si>
    <t>Гвозди</t>
  </si>
  <si>
    <t>pi</t>
  </si>
  <si>
    <t>∆</t>
  </si>
  <si>
    <t>∆^2</t>
  </si>
  <si>
    <t>∆^2*pi</t>
  </si>
  <si>
    <t>X</t>
  </si>
  <si>
    <t>P</t>
  </si>
  <si>
    <t>Y</t>
  </si>
  <si>
    <t>E(Y)</t>
  </si>
  <si>
    <t>Var(Y)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</si>
</sst>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</cx:chartData>
  <cx:chart>
    <cx:title pos="t" align="ctr" overlay="0"/>
    <cx:plotArea>
      <cx:plotAreaRegion>
        <cx:series layoutId="boxWhisker" uniqueId="{258C17FA-F6DE-48AB-9347-593DAD788693}">
          <cx:tx>
            <cx:txData>
              <cx:f>_xlchart.0</cx:f>
              <cx:v>Город А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50CD769-D9F0-4964-BCBA-7C03DAD34DCA}">
          <cx:tx>
            <cx:txData>
              <cx:f>_xlchart.2</cx:f>
              <cx:v>Город Б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</cx:f>
      </cx:numDim>
    </cx:data>
    <cx:data id="1">
      <cx:numDim type="val">
        <cx:f>_xlchart.11</cx:f>
      </cx:numDim>
    </cx:data>
  </cx:chartData>
  <cx:chart>
    <cx:title pos="t" align="ctr" overlay="0"/>
    <cx:plotArea>
      <cx:plotAreaRegion>
        <cx:series layoutId="boxWhisker" uniqueId="{157FF5CE-E3FC-4A17-8408-87D58B9F588E}">
          <cx:tx>
            <cx:txData>
              <cx:f>_xlchart.8</cx:f>
              <cx:v>men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D92F161-3C7A-4832-936A-B00DC97D423C}">
          <cx:tx>
            <cx:txData>
              <cx:f>_xlchart.10</cx:f>
              <cx:v>women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" min="4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1</xdr:row>
      <xdr:rowOff>41910</xdr:rowOff>
    </xdr:from>
    <xdr:to>
      <xdr:col>14</xdr:col>
      <xdr:colOff>190500</xdr:colOff>
      <xdr:row>23</xdr:row>
      <xdr:rowOff>106680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11430</xdr:rowOff>
    </xdr:from>
    <xdr:to>
      <xdr:col>11</xdr:col>
      <xdr:colOff>91440</xdr:colOff>
      <xdr:row>25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Q13" sqref="Q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240</v>
      </c>
      <c r="B2">
        <v>500</v>
      </c>
    </row>
    <row r="3" spans="1:2" x14ac:dyDescent="0.3">
      <c r="A3">
        <v>440</v>
      </c>
      <c r="B3">
        <v>564</v>
      </c>
    </row>
    <row r="4" spans="1:2" x14ac:dyDescent="0.3">
      <c r="A4">
        <v>455</v>
      </c>
      <c r="B4">
        <v>590</v>
      </c>
    </row>
    <row r="5" spans="1:2" x14ac:dyDescent="0.3">
      <c r="A5">
        <v>475</v>
      </c>
      <c r="B5">
        <v>600</v>
      </c>
    </row>
    <row r="6" spans="1:2" x14ac:dyDescent="0.3">
      <c r="A6">
        <v>475</v>
      </c>
      <c r="B6">
        <v>600</v>
      </c>
    </row>
    <row r="7" spans="1:2" x14ac:dyDescent="0.3">
      <c r="A7">
        <v>490</v>
      </c>
      <c r="B7">
        <v>600</v>
      </c>
    </row>
    <row r="8" spans="1:2" x14ac:dyDescent="0.3">
      <c r="A8">
        <v>490</v>
      </c>
      <c r="B8">
        <v>645</v>
      </c>
    </row>
    <row r="9" spans="1:2" x14ac:dyDescent="0.3">
      <c r="A9">
        <v>500</v>
      </c>
      <c r="B9">
        <v>650</v>
      </c>
    </row>
    <row r="10" spans="1:2" x14ac:dyDescent="0.3">
      <c r="A10">
        <v>500</v>
      </c>
      <c r="B10">
        <v>660</v>
      </c>
    </row>
    <row r="11" spans="1:2" x14ac:dyDescent="0.3">
      <c r="A11">
        <v>500</v>
      </c>
      <c r="B11">
        <v>667</v>
      </c>
    </row>
    <row r="12" spans="1:2" x14ac:dyDescent="0.3">
      <c r="A12">
        <v>530</v>
      </c>
      <c r="B12">
        <v>689</v>
      </c>
    </row>
    <row r="13" spans="1:2" x14ac:dyDescent="0.3">
      <c r="A13">
        <v>550</v>
      </c>
      <c r="B13">
        <v>692</v>
      </c>
    </row>
    <row r="14" spans="1:2" x14ac:dyDescent="0.3">
      <c r="A14">
        <v>578</v>
      </c>
      <c r="B14">
        <v>700</v>
      </c>
    </row>
    <row r="15" spans="1:2" x14ac:dyDescent="0.3">
      <c r="A15">
        <v>580</v>
      </c>
      <c r="B15">
        <v>700</v>
      </c>
    </row>
    <row r="16" spans="1:2" x14ac:dyDescent="0.3">
      <c r="A16">
        <v>620</v>
      </c>
      <c r="B16">
        <v>705</v>
      </c>
    </row>
    <row r="17" spans="1:2" x14ac:dyDescent="0.3">
      <c r="A17">
        <v>687</v>
      </c>
      <c r="B17">
        <v>735</v>
      </c>
    </row>
    <row r="18" spans="1:2" x14ac:dyDescent="0.3">
      <c r="A18">
        <v>694</v>
      </c>
      <c r="B18">
        <v>760</v>
      </c>
    </row>
    <row r="19" spans="1:2" x14ac:dyDescent="0.3">
      <c r="A19">
        <v>703</v>
      </c>
      <c r="B19">
        <v>764</v>
      </c>
    </row>
    <row r="20" spans="1:2" x14ac:dyDescent="0.3">
      <c r="A20">
        <v>859</v>
      </c>
      <c r="B20">
        <v>805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Q16" sqref="Q16"/>
    </sheetView>
  </sheetViews>
  <sheetFormatPr defaultRowHeight="14.4" x14ac:dyDescent="0.3"/>
  <sheetData>
    <row r="1" spans="1:17" x14ac:dyDescent="0.3">
      <c r="A1" t="s">
        <v>2</v>
      </c>
      <c r="B1" t="s">
        <v>3</v>
      </c>
      <c r="P1" t="s">
        <v>2</v>
      </c>
      <c r="Q1" t="s">
        <v>3</v>
      </c>
    </row>
    <row r="2" spans="1:17" x14ac:dyDescent="0.3">
      <c r="A2">
        <v>80.2</v>
      </c>
      <c r="B2">
        <v>57.9</v>
      </c>
      <c r="O2" t="s">
        <v>4</v>
      </c>
      <c r="P2">
        <f>MIN(A2:A11)</f>
        <v>50.5</v>
      </c>
      <c r="Q2">
        <f>MIN(B2:B11)</f>
        <v>48.2</v>
      </c>
    </row>
    <row r="3" spans="1:17" x14ac:dyDescent="0.3">
      <c r="A3">
        <v>80.8</v>
      </c>
      <c r="B3">
        <v>57.3</v>
      </c>
      <c r="O3" t="s">
        <v>5</v>
      </c>
      <c r="P3">
        <f>_xlfn.QUARTILE.EXC(A2:A11,1)</f>
        <v>56.274999999999999</v>
      </c>
      <c r="Q3">
        <f>_xlfn.QUARTILE.EXC(B2:B11,1)</f>
        <v>52.5</v>
      </c>
    </row>
    <row r="4" spans="1:17" x14ac:dyDescent="0.3">
      <c r="A4">
        <v>57.5</v>
      </c>
      <c r="B4">
        <v>72.8</v>
      </c>
      <c r="O4" t="s">
        <v>6</v>
      </c>
      <c r="P4">
        <f>_xlfn.QUARTILE.EXC(A2:A11,2)</f>
        <v>75.599999999999994</v>
      </c>
      <c r="Q4">
        <f>_xlfn.QUARTILE.EXC(B2:B11,2)</f>
        <v>57.599999999999994</v>
      </c>
    </row>
    <row r="5" spans="1:17" x14ac:dyDescent="0.3">
      <c r="A5">
        <v>98</v>
      </c>
      <c r="B5">
        <v>48.2</v>
      </c>
      <c r="O5" t="s">
        <v>9</v>
      </c>
      <c r="P5">
        <f>AVERAGE(A2:A11)</f>
        <v>70.84</v>
      </c>
      <c r="Q5">
        <f>AVERAGE(B2:B11)</f>
        <v>58.370000000000005</v>
      </c>
    </row>
    <row r="6" spans="1:17" x14ac:dyDescent="0.3">
      <c r="A6">
        <v>50.5</v>
      </c>
      <c r="B6">
        <v>59.5</v>
      </c>
      <c r="O6" t="s">
        <v>7</v>
      </c>
      <c r="P6">
        <f>_xlfn.QUARTILE.EXC(A2:A11,3)</f>
        <v>80.349999999999994</v>
      </c>
      <c r="Q6">
        <f>_xlfn.QUARTILE.EXC(B2:B11,3)</f>
        <v>63.575000000000003</v>
      </c>
    </row>
    <row r="7" spans="1:17" x14ac:dyDescent="0.3">
      <c r="A7">
        <v>73.8</v>
      </c>
      <c r="B7">
        <v>48.3</v>
      </c>
      <c r="O7" t="s">
        <v>8</v>
      </c>
      <c r="P7">
        <f>MAX(A2:A11)</f>
        <v>98</v>
      </c>
      <c r="Q7">
        <f>MAX(B2:B11)</f>
        <v>72.8</v>
      </c>
    </row>
    <row r="8" spans="1:17" x14ac:dyDescent="0.3">
      <c r="A8">
        <v>77.400000000000006</v>
      </c>
      <c r="B8">
        <v>61.2</v>
      </c>
    </row>
    <row r="9" spans="1:17" x14ac:dyDescent="0.3">
      <c r="A9">
        <v>59.7</v>
      </c>
      <c r="B9">
        <v>53.9</v>
      </c>
    </row>
    <row r="10" spans="1:17" x14ac:dyDescent="0.3">
      <c r="A10">
        <v>77.900000000000006</v>
      </c>
      <c r="B10">
        <v>53.9</v>
      </c>
    </row>
    <row r="11" spans="1:17" x14ac:dyDescent="0.3">
      <c r="A11">
        <v>52.6</v>
      </c>
      <c r="B11">
        <v>70.7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T15" sqref="T15"/>
    </sheetView>
  </sheetViews>
  <sheetFormatPr defaultRowHeight="14.4" x14ac:dyDescent="0.3"/>
  <sheetData>
    <row r="1" spans="1:20" x14ac:dyDescent="0.3">
      <c r="A1" t="s">
        <v>10</v>
      </c>
      <c r="N1" t="s">
        <v>23</v>
      </c>
      <c r="O1" t="s">
        <v>24</v>
      </c>
      <c r="Q1" t="s">
        <v>14</v>
      </c>
      <c r="R1" t="s">
        <v>15</v>
      </c>
    </row>
    <row r="2" spans="1:20" x14ac:dyDescent="0.3">
      <c r="A2">
        <v>2</v>
      </c>
      <c r="B2">
        <v>0.1</v>
      </c>
      <c r="C2">
        <f>A2*B2</f>
        <v>0.2</v>
      </c>
      <c r="D2">
        <f>C6</f>
        <v>3.7</v>
      </c>
      <c r="E2">
        <f>A2-D2</f>
        <v>-1.7000000000000002</v>
      </c>
      <c r="F2">
        <f>E2*E2</f>
        <v>2.8900000000000006</v>
      </c>
      <c r="G2">
        <f>F2*B2</f>
        <v>0.28900000000000009</v>
      </c>
      <c r="N2">
        <v>1</v>
      </c>
      <c r="O2">
        <v>0.2</v>
      </c>
      <c r="Q2">
        <f>N2*O2</f>
        <v>0.2</v>
      </c>
      <c r="R2">
        <f>N2^2*O2</f>
        <v>0.2</v>
      </c>
    </row>
    <row r="3" spans="1:20" x14ac:dyDescent="0.3">
      <c r="A3">
        <v>3</v>
      </c>
      <c r="B3">
        <v>0.2</v>
      </c>
      <c r="C3">
        <f t="shared" ref="C3:C5" si="0">A3*B3</f>
        <v>0.60000000000000009</v>
      </c>
      <c r="D3">
        <f>D2</f>
        <v>3.7</v>
      </c>
      <c r="E3">
        <f t="shared" ref="E3:E5" si="1">A3-D3</f>
        <v>-0.70000000000000018</v>
      </c>
      <c r="F3">
        <f t="shared" ref="F3:F5" si="2">E3*E3</f>
        <v>0.49000000000000027</v>
      </c>
      <c r="G3">
        <f t="shared" ref="G3:G5" si="3">F3*B3</f>
        <v>9.8000000000000059E-2</v>
      </c>
      <c r="N3">
        <v>2</v>
      </c>
      <c r="O3">
        <v>0.1</v>
      </c>
      <c r="Q3">
        <f t="shared" ref="Q3:Q5" si="4">N3*O3</f>
        <v>0.2</v>
      </c>
      <c r="R3">
        <f t="shared" ref="R3:R5" si="5">N3^2*O3</f>
        <v>0.4</v>
      </c>
    </row>
    <row r="4" spans="1:20" x14ac:dyDescent="0.3">
      <c r="A4">
        <v>4</v>
      </c>
      <c r="B4">
        <v>0.6</v>
      </c>
      <c r="C4">
        <f t="shared" si="0"/>
        <v>2.4</v>
      </c>
      <c r="D4">
        <f t="shared" ref="D4:D5" si="6">D3</f>
        <v>3.7</v>
      </c>
      <c r="E4">
        <f t="shared" si="1"/>
        <v>0.29999999999999982</v>
      </c>
      <c r="F4">
        <f t="shared" si="2"/>
        <v>8.99999999999999E-2</v>
      </c>
      <c r="G4">
        <f t="shared" si="3"/>
        <v>5.3999999999999937E-2</v>
      </c>
      <c r="N4">
        <v>3</v>
      </c>
      <c r="O4">
        <v>0.4</v>
      </c>
      <c r="Q4">
        <f t="shared" si="4"/>
        <v>1.2000000000000002</v>
      </c>
      <c r="R4">
        <f t="shared" si="5"/>
        <v>3.6</v>
      </c>
    </row>
    <row r="5" spans="1:20" x14ac:dyDescent="0.3">
      <c r="A5">
        <v>5</v>
      </c>
      <c r="B5">
        <v>0.1</v>
      </c>
      <c r="C5">
        <f t="shared" si="0"/>
        <v>0.5</v>
      </c>
      <c r="D5">
        <f t="shared" si="6"/>
        <v>3.7</v>
      </c>
      <c r="E5">
        <f t="shared" si="1"/>
        <v>1.2999999999999998</v>
      </c>
      <c r="F5">
        <f t="shared" si="2"/>
        <v>1.6899999999999995</v>
      </c>
      <c r="G5">
        <f t="shared" si="3"/>
        <v>0.16899999999999996</v>
      </c>
      <c r="N5">
        <v>4</v>
      </c>
      <c r="O5">
        <v>0.3</v>
      </c>
      <c r="Q5">
        <f t="shared" si="4"/>
        <v>1.2</v>
      </c>
      <c r="R5">
        <f t="shared" si="5"/>
        <v>4.8</v>
      </c>
    </row>
    <row r="6" spans="1:20" x14ac:dyDescent="0.3">
      <c r="B6">
        <f>SUM(B2:B5)</f>
        <v>1</v>
      </c>
      <c r="C6">
        <f>SUM(C2:C5)</f>
        <v>3.7</v>
      </c>
      <c r="F6">
        <f>SUM(F2:F5)</f>
        <v>5.16</v>
      </c>
      <c r="G6">
        <f>SUM(G2:G5)</f>
        <v>0.61</v>
      </c>
      <c r="Q6">
        <f>SUM(Q2:Q5)</f>
        <v>2.8</v>
      </c>
      <c r="R6">
        <f>SUM(R2:R5)</f>
        <v>9</v>
      </c>
      <c r="T6">
        <f>Q6*3+1</f>
        <v>9.3999999999999986</v>
      </c>
    </row>
    <row r="7" spans="1:20" x14ac:dyDescent="0.3">
      <c r="C7">
        <f>C6*C6</f>
        <v>13.690000000000001</v>
      </c>
      <c r="F7">
        <f>SQRT(F6)</f>
        <v>2.2715633383201093</v>
      </c>
      <c r="G7">
        <f>SQRT(G6)</f>
        <v>0.78102496759066542</v>
      </c>
      <c r="R7">
        <f>R6-Q6^2</f>
        <v>1.160000000000001</v>
      </c>
      <c r="T7">
        <f>R7*9</f>
        <v>10.440000000000008</v>
      </c>
    </row>
    <row r="9" spans="1:20" x14ac:dyDescent="0.3">
      <c r="N9" t="s">
        <v>25</v>
      </c>
      <c r="O9" t="s">
        <v>24</v>
      </c>
      <c r="Q9" t="s">
        <v>26</v>
      </c>
      <c r="R9" t="s">
        <v>27</v>
      </c>
    </row>
    <row r="10" spans="1:20" x14ac:dyDescent="0.3">
      <c r="N10">
        <v>-1</v>
      </c>
      <c r="O10">
        <v>0.5</v>
      </c>
      <c r="Q10">
        <f>N10*O10</f>
        <v>-0.5</v>
      </c>
      <c r="R10">
        <f>N10^2*O10</f>
        <v>0.5</v>
      </c>
      <c r="T10">
        <f>(N10-$Q$14)^2*O10</f>
        <v>0.5</v>
      </c>
    </row>
    <row r="11" spans="1:20" x14ac:dyDescent="0.3">
      <c r="N11">
        <v>0</v>
      </c>
      <c r="O11">
        <v>0.2</v>
      </c>
      <c r="Q11">
        <f t="shared" ref="Q11:Q13" si="7">N11*O11</f>
        <v>0</v>
      </c>
      <c r="R11">
        <f t="shared" ref="R11:R13" si="8">N11^2*O11</f>
        <v>0</v>
      </c>
      <c r="T11">
        <f t="shared" ref="T11:T13" si="9">(N11-$Q$14)^2*O11</f>
        <v>0</v>
      </c>
    </row>
    <row r="12" spans="1:20" x14ac:dyDescent="0.3">
      <c r="A12" t="s">
        <v>18</v>
      </c>
      <c r="N12">
        <v>1</v>
      </c>
      <c r="O12">
        <v>0.1</v>
      </c>
      <c r="Q12">
        <f t="shared" si="7"/>
        <v>0.1</v>
      </c>
      <c r="R12">
        <f t="shared" si="8"/>
        <v>0.1</v>
      </c>
      <c r="T12">
        <f t="shared" si="9"/>
        <v>0.1</v>
      </c>
    </row>
    <row r="13" spans="1:20" x14ac:dyDescent="0.3">
      <c r="A13" t="s">
        <v>11</v>
      </c>
      <c r="B13" t="s">
        <v>19</v>
      </c>
      <c r="D13" t="s">
        <v>14</v>
      </c>
      <c r="F13" s="1" t="s">
        <v>20</v>
      </c>
      <c r="G13" s="1" t="s">
        <v>21</v>
      </c>
      <c r="H13" s="1" t="s">
        <v>22</v>
      </c>
      <c r="N13">
        <v>2</v>
      </c>
      <c r="O13">
        <v>0.2</v>
      </c>
      <c r="Q13">
        <f t="shared" si="7"/>
        <v>0.4</v>
      </c>
      <c r="R13">
        <f t="shared" si="8"/>
        <v>0.8</v>
      </c>
      <c r="T13">
        <f t="shared" si="9"/>
        <v>0.8</v>
      </c>
    </row>
    <row r="14" spans="1:20" x14ac:dyDescent="0.3">
      <c r="A14">
        <v>38</v>
      </c>
      <c r="B14">
        <v>0.1</v>
      </c>
      <c r="D14">
        <f>A14*B14</f>
        <v>3.8000000000000003</v>
      </c>
      <c r="E14">
        <f>D20</f>
        <v>40.6</v>
      </c>
      <c r="F14">
        <f>A14-E14</f>
        <v>-2.6000000000000014</v>
      </c>
      <c r="G14">
        <f>F14*F14</f>
        <v>6.7600000000000078</v>
      </c>
      <c r="H14">
        <f>G14*B14</f>
        <v>0.67600000000000082</v>
      </c>
      <c r="K14">
        <f>A14^2*B14</f>
        <v>144.4</v>
      </c>
      <c r="Q14">
        <f>SUM(Q10:Q13)</f>
        <v>0</v>
      </c>
      <c r="R14">
        <f>SUM(R10:R13)</f>
        <v>1.4</v>
      </c>
      <c r="T14">
        <f>SUM(T10:T13)</f>
        <v>1.4</v>
      </c>
    </row>
    <row r="15" spans="1:20" x14ac:dyDescent="0.3">
      <c r="A15">
        <v>39</v>
      </c>
      <c r="B15">
        <v>0.1</v>
      </c>
      <c r="D15">
        <f>A15*B15</f>
        <v>3.9000000000000004</v>
      </c>
      <c r="E15">
        <f>E14</f>
        <v>40.6</v>
      </c>
      <c r="F15">
        <f>A15-E15</f>
        <v>-1.6000000000000014</v>
      </c>
      <c r="G15">
        <f t="shared" ref="G15:G19" si="10">F15*F15</f>
        <v>2.5600000000000045</v>
      </c>
      <c r="H15">
        <f>G15*B15</f>
        <v>0.25600000000000045</v>
      </c>
      <c r="K15">
        <f t="shared" ref="K15:K19" si="11">A15^2*B15</f>
        <v>152.1</v>
      </c>
      <c r="R15">
        <f>R14-Q14^2</f>
        <v>1.4</v>
      </c>
    </row>
    <row r="16" spans="1:20" x14ac:dyDescent="0.3">
      <c r="A16">
        <v>40</v>
      </c>
      <c r="B16">
        <v>0.3</v>
      </c>
      <c r="D16">
        <f>A16*B16</f>
        <v>12</v>
      </c>
      <c r="E16">
        <f t="shared" ref="E16:E19" si="12">E15</f>
        <v>40.6</v>
      </c>
      <c r="F16">
        <f>A16-E16</f>
        <v>-0.60000000000000142</v>
      </c>
      <c r="G16">
        <f t="shared" si="10"/>
        <v>0.36000000000000171</v>
      </c>
      <c r="H16">
        <f>G16*B16</f>
        <v>0.10800000000000051</v>
      </c>
      <c r="K16">
        <f t="shared" si="11"/>
        <v>480</v>
      </c>
    </row>
    <row r="17" spans="1:11" x14ac:dyDescent="0.3">
      <c r="A17">
        <v>41</v>
      </c>
      <c r="B17">
        <v>0.2</v>
      </c>
      <c r="D17">
        <f>A17*B17</f>
        <v>8.2000000000000011</v>
      </c>
      <c r="E17">
        <f t="shared" si="12"/>
        <v>40.6</v>
      </c>
      <c r="F17">
        <f>A17-E17</f>
        <v>0.39999999999999858</v>
      </c>
      <c r="G17">
        <f t="shared" si="10"/>
        <v>0.15999999999999887</v>
      </c>
      <c r="H17">
        <f>G17*B17</f>
        <v>3.1999999999999772E-2</v>
      </c>
      <c r="K17">
        <f t="shared" si="11"/>
        <v>336.20000000000005</v>
      </c>
    </row>
    <row r="18" spans="1:11" x14ac:dyDescent="0.3">
      <c r="A18">
        <v>42</v>
      </c>
      <c r="B18">
        <v>0.2</v>
      </c>
      <c r="D18">
        <f>A18*B18</f>
        <v>8.4</v>
      </c>
      <c r="E18">
        <f t="shared" si="12"/>
        <v>40.6</v>
      </c>
      <c r="F18">
        <f>A18-E18</f>
        <v>1.3999999999999986</v>
      </c>
      <c r="G18">
        <f t="shared" si="10"/>
        <v>1.959999999999996</v>
      </c>
      <c r="H18">
        <f>G18*B18</f>
        <v>0.39199999999999924</v>
      </c>
      <c r="K18">
        <f t="shared" si="11"/>
        <v>352.8</v>
      </c>
    </row>
    <row r="19" spans="1:11" x14ac:dyDescent="0.3">
      <c r="A19">
        <v>43</v>
      </c>
      <c r="B19">
        <v>0.1</v>
      </c>
      <c r="D19">
        <f>A19*B19</f>
        <v>4.3</v>
      </c>
      <c r="E19">
        <f t="shared" si="12"/>
        <v>40.6</v>
      </c>
      <c r="F19">
        <f>A19-E19</f>
        <v>2.3999999999999986</v>
      </c>
      <c r="G19">
        <f t="shared" si="10"/>
        <v>5.7599999999999936</v>
      </c>
      <c r="H19">
        <f>G19*B19</f>
        <v>0.5759999999999994</v>
      </c>
      <c r="K19">
        <f t="shared" si="11"/>
        <v>184.9</v>
      </c>
    </row>
    <row r="20" spans="1:11" x14ac:dyDescent="0.3">
      <c r="B20">
        <f>SUM(B14:B19)</f>
        <v>0.99999999999999989</v>
      </c>
      <c r="D20">
        <f>SUM(D14:D19)</f>
        <v>40.6</v>
      </c>
      <c r="G20">
        <f t="shared" ref="G20:H20" si="13">SUM(G14:G19)</f>
        <v>17.560000000000002</v>
      </c>
      <c r="H20">
        <f t="shared" si="13"/>
        <v>2.04</v>
      </c>
      <c r="I20">
        <v>1.1080000000000001</v>
      </c>
      <c r="K20">
        <f>SUM(K14:K19)</f>
        <v>1650.4</v>
      </c>
    </row>
    <row r="21" spans="1:11" x14ac:dyDescent="0.3">
      <c r="H21">
        <f>SQRT(H20)</f>
        <v>1.42828568570857</v>
      </c>
      <c r="K21">
        <f>K20-D20^2</f>
        <v>2.0399999999999636</v>
      </c>
    </row>
    <row r="22" spans="1:11" x14ac:dyDescent="0.3">
      <c r="K22">
        <f>SQRT(K21)</f>
        <v>1.4282856857085573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RowHeight="14.4" x14ac:dyDescent="0.3"/>
  <cols>
    <col min="5" max="5" width="20.5546875" customWidth="1"/>
    <col min="6" max="6" width="20.33203125" customWidth="1"/>
    <col min="7" max="8" width="16" customWidth="1"/>
  </cols>
  <sheetData>
    <row r="1" spans="1:6" x14ac:dyDescent="0.3">
      <c r="A1" t="s">
        <v>12</v>
      </c>
      <c r="B1" t="s">
        <v>13</v>
      </c>
      <c r="D1" t="s">
        <v>14</v>
      </c>
      <c r="E1" t="s">
        <v>16</v>
      </c>
      <c r="F1" t="s">
        <v>17</v>
      </c>
    </row>
    <row r="2" spans="1:6" x14ac:dyDescent="0.3">
      <c r="A2">
        <v>1</v>
      </c>
      <c r="B2">
        <v>0.05</v>
      </c>
      <c r="D2">
        <f>A2*B2</f>
        <v>0.05</v>
      </c>
      <c r="E2">
        <f>(A2-$D$10)^2*B2</f>
        <v>0.42340500000000009</v>
      </c>
      <c r="F2">
        <f>A2^2*B2</f>
        <v>0.05</v>
      </c>
    </row>
    <row r="3" spans="1:6" x14ac:dyDescent="0.3">
      <c r="A3">
        <v>2</v>
      </c>
      <c r="B3">
        <v>0.1</v>
      </c>
      <c r="D3">
        <f t="shared" ref="D3:D9" si="0">A3*B3</f>
        <v>0.2</v>
      </c>
      <c r="E3">
        <f t="shared" ref="E3:E9" si="1">(A3-$D$10)^2*B3</f>
        <v>0.36481000000000008</v>
      </c>
      <c r="F3">
        <f t="shared" ref="F3:F9" si="2">A3^2*B3</f>
        <v>0.4</v>
      </c>
    </row>
    <row r="4" spans="1:6" x14ac:dyDescent="0.3">
      <c r="A4">
        <v>3</v>
      </c>
      <c r="B4">
        <v>0.3</v>
      </c>
      <c r="D4">
        <f t="shared" si="0"/>
        <v>0.89999999999999991</v>
      </c>
      <c r="E4">
        <f t="shared" si="1"/>
        <v>0.24843000000000007</v>
      </c>
      <c r="F4">
        <f t="shared" si="2"/>
        <v>2.6999999999999997</v>
      </c>
    </row>
    <row r="5" spans="1:6" x14ac:dyDescent="0.3">
      <c r="A5">
        <v>4</v>
      </c>
      <c r="B5">
        <v>0.25</v>
      </c>
      <c r="D5">
        <f t="shared" si="0"/>
        <v>1</v>
      </c>
      <c r="E5">
        <f t="shared" si="1"/>
        <v>2.0249999999999938E-3</v>
      </c>
      <c r="F5">
        <f t="shared" si="2"/>
        <v>4</v>
      </c>
    </row>
    <row r="6" spans="1:6" x14ac:dyDescent="0.3">
      <c r="A6">
        <v>5</v>
      </c>
      <c r="B6">
        <v>0.15</v>
      </c>
      <c r="D6">
        <f t="shared" si="0"/>
        <v>0.75</v>
      </c>
      <c r="E6">
        <f t="shared" si="1"/>
        <v>0.17821499999999996</v>
      </c>
      <c r="F6">
        <f t="shared" si="2"/>
        <v>3.75</v>
      </c>
    </row>
    <row r="7" spans="1:6" x14ac:dyDescent="0.3">
      <c r="A7">
        <v>6</v>
      </c>
      <c r="B7">
        <v>7.0000000000000007E-2</v>
      </c>
      <c r="D7">
        <f t="shared" si="0"/>
        <v>0.42000000000000004</v>
      </c>
      <c r="E7">
        <f t="shared" si="1"/>
        <v>0.30576699999999996</v>
      </c>
      <c r="F7">
        <f t="shared" si="2"/>
        <v>2.5200000000000005</v>
      </c>
    </row>
    <row r="8" spans="1:6" x14ac:dyDescent="0.3">
      <c r="A8">
        <v>7</v>
      </c>
      <c r="B8">
        <v>0.05</v>
      </c>
      <c r="D8">
        <f t="shared" si="0"/>
        <v>0.35000000000000003</v>
      </c>
      <c r="E8">
        <f t="shared" si="1"/>
        <v>0.47740500000000002</v>
      </c>
      <c r="F8">
        <f t="shared" si="2"/>
        <v>2.4500000000000002</v>
      </c>
    </row>
    <row r="9" spans="1:6" x14ac:dyDescent="0.3">
      <c r="A9">
        <v>8</v>
      </c>
      <c r="B9">
        <v>0.03</v>
      </c>
      <c r="D9">
        <f t="shared" si="0"/>
        <v>0.24</v>
      </c>
      <c r="E9">
        <f t="shared" si="1"/>
        <v>0.50184299999999993</v>
      </c>
      <c r="F9">
        <f t="shared" si="2"/>
        <v>1.92</v>
      </c>
    </row>
    <row r="10" spans="1:6" x14ac:dyDescent="0.3">
      <c r="B10">
        <f>SUM(B2:B9)</f>
        <v>1</v>
      </c>
      <c r="D10">
        <f>SUM(D2:D9)</f>
        <v>3.91</v>
      </c>
      <c r="E10">
        <f>SUM(E2:E9)</f>
        <v>2.5019</v>
      </c>
      <c r="F10">
        <f>SUM(F2:F9)</f>
        <v>17.79</v>
      </c>
    </row>
    <row r="11" spans="1:6" x14ac:dyDescent="0.3">
      <c r="F11">
        <f>F10-D10^2</f>
        <v>2.5018999999999973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2021-08-02T09:08:45Z</dcterms:created>
  <dcterms:modified xsi:type="dcterms:W3CDTF">2021-08-03T01:11:17Z</dcterms:modified>
</cp:coreProperties>
</file>